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ferreira/sigmafox/apps/e-questrian/"/>
    </mc:Choice>
  </mc:AlternateContent>
  <xr:revisionPtr revIDLastSave="0" documentId="13_ncr:1_{7DED31E2-BBD4-1F44-BBD3-2D88DB278BB3}" xr6:coauthVersionLast="47" xr6:coauthVersionMax="47" xr10:uidLastSave="{00000000-0000-0000-0000-000000000000}"/>
  <bookViews>
    <workbookView xWindow="0" yWindow="760" windowWidth="34560" windowHeight="19820" activeTab="2" xr2:uid="{DC2B379E-A936-2146-8C4F-53C43AECE05C}"/>
  </bookViews>
  <sheets>
    <sheet name="Summary of completion" sheetId="3" r:id="rId1"/>
    <sheet name="Source lists" sheetId="1" r:id="rId2"/>
    <sheet name="Issues 3-1-24" sheetId="2" r:id="rId3"/>
  </sheets>
  <definedNames>
    <definedName name="_xlnm._FilterDatabase" localSheetId="2" hidden="1">'Issues 3-1-24'!$A$1:$N$118</definedName>
  </definedNames>
  <calcPr calcId="191029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6" i="2"/>
  <c r="M17" i="2"/>
  <c r="M18" i="2"/>
  <c r="M19" i="2"/>
  <c r="M20" i="2"/>
  <c r="M21" i="2"/>
  <c r="M22" i="2"/>
  <c r="M33" i="2"/>
  <c r="M31" i="2"/>
  <c r="M44" i="2"/>
  <c r="M34" i="2"/>
  <c r="M35" i="2"/>
  <c r="M36" i="2"/>
  <c r="M37" i="2"/>
  <c r="M38" i="2"/>
  <c r="M39" i="2"/>
  <c r="M40" i="2"/>
  <c r="M41" i="2"/>
  <c r="M42" i="2"/>
  <c r="M45" i="2"/>
  <c r="M46" i="2"/>
  <c r="M48" i="2"/>
  <c r="M49" i="2"/>
  <c r="M50" i="2"/>
  <c r="M51" i="2"/>
  <c r="M52" i="2"/>
  <c r="M47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5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8" i="2"/>
  <c r="K45" i="2"/>
  <c r="J45" i="2"/>
  <c r="I45" i="2"/>
  <c r="K9" i="2"/>
  <c r="J9" i="2"/>
  <c r="I9" i="2"/>
  <c r="K32" i="2"/>
  <c r="J32" i="2"/>
  <c r="I32" i="2"/>
  <c r="I7" i="2"/>
  <c r="J7" i="2"/>
  <c r="K7" i="2"/>
  <c r="I11" i="2"/>
  <c r="J11" i="2"/>
  <c r="K11" i="2"/>
  <c r="A21" i="2"/>
  <c r="M13" i="2" s="1"/>
  <c r="K6" i="2"/>
  <c r="J6" i="2"/>
  <c r="I6" i="2"/>
  <c r="I115" i="2"/>
  <c r="J115" i="2"/>
  <c r="K115" i="2"/>
  <c r="I112" i="2"/>
  <c r="J112" i="2"/>
  <c r="K112" i="2"/>
  <c r="J3" i="2"/>
  <c r="J4" i="2"/>
  <c r="J5" i="2"/>
  <c r="J8" i="2"/>
  <c r="J10" i="2"/>
  <c r="J12" i="2"/>
  <c r="J13" i="2"/>
  <c r="J14" i="2"/>
  <c r="J15" i="2"/>
  <c r="J16" i="2"/>
  <c r="J17" i="2"/>
  <c r="J18" i="2"/>
  <c r="J19" i="2"/>
  <c r="J21" i="2"/>
  <c r="J20" i="2"/>
  <c r="J102" i="2"/>
  <c r="J22" i="2"/>
  <c r="J33" i="2"/>
  <c r="J23" i="2"/>
  <c r="J24" i="2"/>
  <c r="J25" i="2"/>
  <c r="J26" i="2"/>
  <c r="J27" i="2"/>
  <c r="J28" i="2"/>
  <c r="J29" i="2"/>
  <c r="J30" i="2"/>
  <c r="J31" i="2"/>
  <c r="J44" i="2"/>
  <c r="J34" i="2"/>
  <c r="J35" i="2"/>
  <c r="J36" i="2"/>
  <c r="J37" i="2"/>
  <c r="J38" i="2"/>
  <c r="J39" i="2"/>
  <c r="J40" i="2"/>
  <c r="J41" i="2"/>
  <c r="J42" i="2"/>
  <c r="J43" i="2"/>
  <c r="J46" i="2"/>
  <c r="J48" i="2"/>
  <c r="J49" i="2"/>
  <c r="J50" i="2"/>
  <c r="J51" i="2"/>
  <c r="J52" i="2"/>
  <c r="J47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3" i="2"/>
  <c r="J104" i="2"/>
  <c r="J105" i="2"/>
  <c r="J106" i="2"/>
  <c r="J107" i="2"/>
  <c r="J108" i="2"/>
  <c r="J109" i="2"/>
  <c r="J110" i="2"/>
  <c r="J111" i="2"/>
  <c r="J113" i="2"/>
  <c r="J114" i="2"/>
  <c r="J116" i="2"/>
  <c r="J117" i="2"/>
  <c r="J118" i="2"/>
  <c r="J2" i="2"/>
  <c r="I3" i="2"/>
  <c r="I4" i="2"/>
  <c r="I5" i="2"/>
  <c r="I8" i="2"/>
  <c r="I10" i="2"/>
  <c r="I12" i="2"/>
  <c r="I13" i="2"/>
  <c r="I14" i="2"/>
  <c r="I15" i="2"/>
  <c r="I16" i="2"/>
  <c r="I17" i="2"/>
  <c r="I18" i="2"/>
  <c r="I19" i="2"/>
  <c r="I21" i="2"/>
  <c r="I20" i="2"/>
  <c r="I102" i="2"/>
  <c r="I22" i="2"/>
  <c r="I33" i="2"/>
  <c r="I23" i="2"/>
  <c r="I24" i="2"/>
  <c r="I25" i="2"/>
  <c r="I26" i="2"/>
  <c r="I27" i="2"/>
  <c r="I28" i="2"/>
  <c r="I29" i="2"/>
  <c r="I30" i="2"/>
  <c r="I31" i="2"/>
  <c r="I44" i="2"/>
  <c r="I34" i="2"/>
  <c r="I35" i="2"/>
  <c r="I36" i="2"/>
  <c r="I37" i="2"/>
  <c r="I38" i="2"/>
  <c r="I39" i="2"/>
  <c r="I40" i="2"/>
  <c r="I41" i="2"/>
  <c r="I42" i="2"/>
  <c r="I43" i="2"/>
  <c r="I46" i="2"/>
  <c r="I48" i="2"/>
  <c r="I49" i="2"/>
  <c r="I50" i="2"/>
  <c r="I51" i="2"/>
  <c r="I52" i="2"/>
  <c r="I47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3" i="2"/>
  <c r="I104" i="2"/>
  <c r="I105" i="2"/>
  <c r="I106" i="2"/>
  <c r="I107" i="2"/>
  <c r="I108" i="2"/>
  <c r="I109" i="2"/>
  <c r="I110" i="2"/>
  <c r="I111" i="2"/>
  <c r="I113" i="2"/>
  <c r="I114" i="2"/>
  <c r="I116" i="2"/>
  <c r="I117" i="2"/>
  <c r="I118" i="2"/>
  <c r="I2" i="2"/>
  <c r="K43" i="2"/>
  <c r="K42" i="2"/>
  <c r="K41" i="2"/>
  <c r="K47" i="2"/>
  <c r="K96" i="2"/>
  <c r="K95" i="2"/>
  <c r="K78" i="2"/>
  <c r="K79" i="2"/>
  <c r="K77" i="2"/>
  <c r="K76" i="2"/>
  <c r="K101" i="2"/>
  <c r="K74" i="2"/>
  <c r="K75" i="2"/>
  <c r="K68" i="2"/>
  <c r="K69" i="2"/>
  <c r="K70" i="2"/>
  <c r="K71" i="2"/>
  <c r="K72" i="2"/>
  <c r="K73" i="2"/>
  <c r="K5" i="2"/>
  <c r="K40" i="2"/>
  <c r="K59" i="2"/>
  <c r="K58" i="2"/>
  <c r="K19" i="2"/>
  <c r="K21" i="2"/>
  <c r="K20" i="2"/>
  <c r="K102" i="2"/>
  <c r="K3" i="2"/>
  <c r="K33" i="2"/>
  <c r="K46" i="2"/>
  <c r="K23" i="2"/>
  <c r="K24" i="2"/>
  <c r="K25" i="2"/>
  <c r="K26" i="2"/>
  <c r="K27" i="2"/>
  <c r="K28" i="2"/>
  <c r="K29" i="2"/>
  <c r="K30" i="2"/>
  <c r="K60" i="2"/>
  <c r="K61" i="2"/>
  <c r="K62" i="2"/>
  <c r="K63" i="2"/>
  <c r="K64" i="2"/>
  <c r="K48" i="2"/>
  <c r="K31" i="2"/>
  <c r="K22" i="2"/>
  <c r="K12" i="2"/>
  <c r="K103" i="2"/>
  <c r="K118" i="2"/>
  <c r="K114" i="2"/>
  <c r="K116" i="2"/>
  <c r="K117" i="2"/>
  <c r="K44" i="2"/>
  <c r="K10" i="2"/>
  <c r="K97" i="2"/>
  <c r="K34" i="2"/>
  <c r="K80" i="2"/>
  <c r="K86" i="2"/>
  <c r="K87" i="2"/>
  <c r="K81" i="2"/>
  <c r="K104" i="2"/>
  <c r="K17" i="2"/>
  <c r="K91" i="2"/>
  <c r="K105" i="2"/>
  <c r="K49" i="2"/>
  <c r="K50" i="2"/>
  <c r="K8" i="2"/>
  <c r="K106" i="2"/>
  <c r="K88" i="2"/>
  <c r="K51" i="2"/>
  <c r="K53" i="2"/>
  <c r="K89" i="2"/>
  <c r="K113" i="2"/>
  <c r="K92" i="2"/>
  <c r="K2" i="2"/>
  <c r="K35" i="2"/>
  <c r="K36" i="2"/>
  <c r="K90" i="2"/>
  <c r="K52" i="2"/>
  <c r="K37" i="2"/>
  <c r="K13" i="2"/>
  <c r="K14" i="2"/>
  <c r="K15" i="2"/>
  <c r="K98" i="2"/>
  <c r="K99" i="2"/>
  <c r="K16" i="2"/>
  <c r="K93" i="2"/>
  <c r="K65" i="2"/>
  <c r="K38" i="2"/>
  <c r="K107" i="2"/>
  <c r="K108" i="2"/>
  <c r="K109" i="2"/>
  <c r="K82" i="2"/>
  <c r="K83" i="2"/>
  <c r="K67" i="2"/>
  <c r="K54" i="2"/>
  <c r="K110" i="2"/>
  <c r="K66" i="2"/>
  <c r="K4" i="2"/>
  <c r="K111" i="2"/>
  <c r="K55" i="2"/>
  <c r="K56" i="2"/>
  <c r="K57" i="2"/>
  <c r="K100" i="2"/>
  <c r="K94" i="2"/>
  <c r="K39" i="2"/>
  <c r="K84" i="2"/>
  <c r="K85" i="2"/>
  <c r="K18" i="2"/>
  <c r="E5" i="3"/>
  <c r="E11" i="3"/>
  <c r="E17" i="3"/>
  <c r="M27" i="2" l="1"/>
  <c r="M79" i="2"/>
  <c r="M78" i="2"/>
  <c r="M117" i="2"/>
  <c r="M77" i="2"/>
  <c r="M29" i="2"/>
  <c r="M116" i="2"/>
  <c r="M76" i="2"/>
  <c r="M28" i="2"/>
  <c r="M26" i="2"/>
  <c r="M25" i="2"/>
  <c r="M15" i="2"/>
  <c r="M24" i="2"/>
  <c r="M71" i="2"/>
  <c r="M30" i="2"/>
  <c r="M74" i="2"/>
  <c r="M32" i="2"/>
  <c r="M23" i="2"/>
  <c r="M14" i="2"/>
  <c r="M73" i="2"/>
  <c r="M43" i="2"/>
  <c r="M72" i="2"/>
</calcChain>
</file>

<file path=xl/sharedStrings.xml><?xml version="1.0" encoding="utf-8"?>
<sst xmlns="http://schemas.openxmlformats.org/spreadsheetml/2006/main" count="974" uniqueCount="218">
  <si>
    <t>Sections</t>
  </si>
  <si>
    <t>Calendar/Appointments</t>
  </si>
  <si>
    <t>Finance - Invoicing</t>
  </si>
  <si>
    <t>Finance - Payments</t>
  </si>
  <si>
    <t>Finance - Reports</t>
  </si>
  <si>
    <t>Finance - Accounting</t>
  </si>
  <si>
    <t>Clients</t>
  </si>
  <si>
    <t>Equipment/Assets</t>
  </si>
  <si>
    <t>User Management</t>
  </si>
  <si>
    <t>#</t>
  </si>
  <si>
    <t>Section</t>
  </si>
  <si>
    <t>Description</t>
  </si>
  <si>
    <t>Importance</t>
  </si>
  <si>
    <t>Breaks App</t>
  </si>
  <si>
    <t>Does not function as expected</t>
  </si>
  <si>
    <t>Poor UX</t>
  </si>
  <si>
    <t>Poor UI</t>
  </si>
  <si>
    <t>Nice to have</t>
  </si>
  <si>
    <t>Score</t>
  </si>
  <si>
    <t>Impact</t>
  </si>
  <si>
    <t>Complexity</t>
  </si>
  <si>
    <t>Whole new section</t>
  </si>
  <si>
    <t>Whole new feature</t>
  </si>
  <si>
    <t>Minor change to current component</t>
  </si>
  <si>
    <t>Investigation and change</t>
  </si>
  <si>
    <t>Minor tweak</t>
  </si>
  <si>
    <t>USP</t>
  </si>
  <si>
    <t>New feature</t>
  </si>
  <si>
    <t>Improved UX</t>
  </si>
  <si>
    <t>Improved UI</t>
  </si>
  <si>
    <t>Refactor/Tech debt</t>
  </si>
  <si>
    <t>Features</t>
  </si>
  <si>
    <t>Sub-Feature</t>
  </si>
  <si>
    <t>Landing Page</t>
  </si>
  <si>
    <t>Our Features Section</t>
  </si>
  <si>
    <t>Client Feedback Section</t>
  </si>
  <si>
    <t>Landing page with a call to action - good examples would be www.intch.org and www.monday.com</t>
  </si>
  <si>
    <t>Landing Section with call to action</t>
  </si>
  <si>
    <t>Navbar</t>
  </si>
  <si>
    <t>Marketing</t>
  </si>
  <si>
    <t>Footer bar</t>
  </si>
  <si>
    <t>Login Button</t>
  </si>
  <si>
    <t>Sign in Modal</t>
  </si>
  <si>
    <t>Needs to be above the landing page with a sheath background</t>
  </si>
  <si>
    <t>Login error warnings</t>
  </si>
  <si>
    <t>Sign in - User not found</t>
  </si>
  <si>
    <t>Error modals</t>
  </si>
  <si>
    <t>Sign in - Wrong password</t>
  </si>
  <si>
    <t>Sign in - Invalid email</t>
  </si>
  <si>
    <t>Sign in - Other</t>
  </si>
  <si>
    <t>Register - Email already in use</t>
  </si>
  <si>
    <t>Register - Invalid email</t>
  </si>
  <si>
    <t>Register - Weak password</t>
  </si>
  <si>
    <t>Register - Other</t>
  </si>
  <si>
    <t>Forgot password</t>
  </si>
  <si>
    <t>No way for users to reset forgotten passwords</t>
  </si>
  <si>
    <t>Third party login</t>
  </si>
  <si>
    <t>Third party login - Facebook</t>
  </si>
  <si>
    <t>Third party login - Google</t>
  </si>
  <si>
    <t>Third party login - LinkedIn</t>
  </si>
  <si>
    <t>Third party login - Microsoft</t>
  </si>
  <si>
    <t>On small devices the inputs on the modal are mis-aligned (Use 340*635 spec)</t>
  </si>
  <si>
    <t>Register</t>
  </si>
  <si>
    <t>Clicking Register should warn user before it does</t>
  </si>
  <si>
    <t>User details modal</t>
  </si>
  <si>
    <t>After trying to register (and assuming it fails) and attempts in future to sign in will result in a registration attempt</t>
  </si>
  <si>
    <t>Dashboard and Main Menu</t>
  </si>
  <si>
    <t>Major change to current component</t>
  </si>
  <si>
    <t>What's New Section</t>
  </si>
  <si>
    <t>New component/service with complex integration</t>
  </si>
  <si>
    <t>New component/service with simple integration</t>
  </si>
  <si>
    <t>Dependency #</t>
  </si>
  <si>
    <t>Main menu</t>
  </si>
  <si>
    <t>As the screen gets wider - the buttons tend to lower - needs to be consistent</t>
  </si>
  <si>
    <t>General</t>
  </si>
  <si>
    <t>Utility services</t>
  </si>
  <si>
    <t>There needs to be a service that determine whether the view should be mobile or desktop</t>
  </si>
  <si>
    <t>There should be a view for desktop where the button become a grid of square buttons with icons</t>
  </si>
  <si>
    <t>Needs to use the new view service to determine its required state</t>
  </si>
  <si>
    <t>Drop down menu</t>
  </si>
  <si>
    <t xml:space="preserve">Logo </t>
  </si>
  <si>
    <t>Dashboard</t>
  </si>
  <si>
    <t>Menu should have a log out option</t>
  </si>
  <si>
    <t>Should not down the screen - but should hover above the current screen content</t>
  </si>
  <si>
    <t>Log out</t>
  </si>
  <si>
    <t>On clicking logout - should warn user before doing so</t>
  </si>
  <si>
    <t>Calendar</t>
  </si>
  <si>
    <t>Not able to scroll down the calendar when required</t>
  </si>
  <si>
    <t>Your calendar drop down</t>
  </si>
  <si>
    <t xml:space="preserve">The your calendar header should be a drop down that allows the user to see other staff members calendars
The drop down menu should be multi select
The differently coloured appointment blocks should have a border indicating whose calendar the appointment is from
</t>
  </si>
  <si>
    <t>Appointments modal</t>
  </si>
  <si>
    <t>On smaller screens the Date input is too far right</t>
  </si>
  <si>
    <t>The heights of the appointment blocks should match there duration</t>
  </si>
  <si>
    <t>When too many appointment in a slot - the blocks become cramped… need to find a more elegant way to stack appointment blocks when there are too many appointments</t>
  </si>
  <si>
    <t>Should be added to Landing page</t>
  </si>
  <si>
    <t>Should be added to Navbar</t>
  </si>
  <si>
    <t>Date picker</t>
  </si>
  <si>
    <t>On smaller screen the alignments need to be improved - specifically in the view only mode</t>
  </si>
  <si>
    <t>The cancel changes button on and edited appointment should be darker</t>
  </si>
  <si>
    <t>When changes are made - the save button appears - but it should always appear - just be disabled</t>
  </si>
  <si>
    <t>On cancelling a new appointment (after changes are made) should warn the user that changes will be lost</t>
  </si>
  <si>
    <t>Warnings</t>
  </si>
  <si>
    <t>Warnings should have an option to allow users to not see them again</t>
  </si>
  <si>
    <t>Bulk uploads</t>
  </si>
  <si>
    <t>Invoice view</t>
  </si>
  <si>
    <t>Lesson (and other sub headings) should be underlined</t>
  </si>
  <si>
    <t>Should show a
Pre-tax sub-total
Tax (vat) line
A grand total line</t>
  </si>
  <si>
    <t>Invoiced appointments should be marked in some way (consider an asterisk)</t>
  </si>
  <si>
    <t>When cancelling an invoiced appoint and additional warning of the credit not needs to be provided</t>
  </si>
  <si>
    <t>Should have a date picker at the top of the calendar</t>
  </si>
  <si>
    <t>Cancelling/Voiding</t>
  </si>
  <si>
    <t>Cancelling the appointment should warn the user before the appointment is actually cancelled</t>
  </si>
  <si>
    <t>Should be able to bulk upload payments
Should have a standard template
Should remember the reference - and assign based on that (where this has been seen before)</t>
  </si>
  <si>
    <t>The menu hamburger should not be available if on the main menu (make no sense)</t>
  </si>
  <si>
    <t>On hovering the logo the cursor should be pointer</t>
  </si>
  <si>
    <t>New page: Dashboard
Should only be available on desktop
Should have a option to go to the main menu
Will contain a variety of reports and summaries</t>
  </si>
  <si>
    <t>On taller screens - the schedule slots should be have a great height to fill the remainder of the screen</t>
  </si>
  <si>
    <t>On shorter screens - Schedule slot should have a minimum height</t>
  </si>
  <si>
    <t>New appointments should be able select an instructor</t>
  </si>
  <si>
    <t>New appointments should be able select an horse</t>
  </si>
  <si>
    <t>Lifestock management</t>
  </si>
  <si>
    <t>Staff management</t>
  </si>
  <si>
    <t>New section required to add horse to the client</t>
  </si>
  <si>
    <t>New section required to add instructor to the client</t>
  </si>
  <si>
    <t>The detail should reference the instructor</t>
  </si>
  <si>
    <t>The detail should reference the horse</t>
  </si>
  <si>
    <t>PDF export</t>
  </si>
  <si>
    <t>Should be able to export the invoice to PDF
Will required a lot more client and company detail
Should ask the user where to save it</t>
  </si>
  <si>
    <t>Should have an option to go back to the invoice list</t>
  </si>
  <si>
    <t>Invoice list</t>
  </si>
  <si>
    <t>List should be paginated</t>
  </si>
  <si>
    <t>Generate invoices</t>
  </si>
  <si>
    <t>Generate invoices parms</t>
  </si>
  <si>
    <t>The radio should be better group - they are too far apart to make sense</t>
  </si>
  <si>
    <t>The generate invoices button should not be available if the form is not completed correctly</t>
  </si>
  <si>
    <t>On smaller screens you can see the whole modal and scroll down</t>
  </si>
  <si>
    <t>Generate invoices results</t>
  </si>
  <si>
    <t>Payment view</t>
  </si>
  <si>
    <t>Payment list</t>
  </si>
  <si>
    <t>On clicking the payment on the payment list - Should the payment modal in view only mode</t>
  </si>
  <si>
    <t>Payment modal</t>
  </si>
  <si>
    <t>Voiding payments does not work</t>
  </si>
  <si>
    <t>Payments should have a Type property (EFT vs Cash)</t>
  </si>
  <si>
    <t>On the statement when you click an invoice - you view the invoice detail - but when you click back it doesn't take you to the statement</t>
  </si>
  <si>
    <t>On the statement when you click an payment - you view the payment modal - but when you click back it doesn't take you to the statement</t>
  </si>
  <si>
    <t>Bank statement importer</t>
  </si>
  <si>
    <t>Profit and lose report</t>
  </si>
  <si>
    <t xml:space="preserve">Mini profit and loss report
Should be able to select for a period </t>
  </si>
  <si>
    <t>Client lists</t>
  </si>
  <si>
    <t>When clicking the client - it should open the modal as it does now, but in view only mode</t>
  </si>
  <si>
    <t>List on smaller screens are squashed</t>
  </si>
  <si>
    <t>Lines on the list should have alternating colours</t>
  </si>
  <si>
    <t>Client modal</t>
  </si>
  <si>
    <t>On viewing a payment - When trying to record a new payment - the details of the old payment are brought up (as well at the void button)</t>
  </si>
  <si>
    <t>On cancelling adding a new client, should take you menu not the list (if you can from the menu)</t>
  </si>
  <si>
    <t>Should have an option to add a new client on this list</t>
  </si>
  <si>
    <t>Remove client is not working</t>
  </si>
  <si>
    <t>Feature enhancement/fix</t>
  </si>
  <si>
    <t xml:space="preserve">Report - Profit and lose </t>
  </si>
  <si>
    <t>Report - Review by instructor</t>
  </si>
  <si>
    <t>Report - Review by horse</t>
  </si>
  <si>
    <t>Report - Expenses by instructor</t>
  </si>
  <si>
    <t>Report - Expenses by horse</t>
  </si>
  <si>
    <t>Report - Contribution by instructor</t>
  </si>
  <si>
    <t>Report - Contribution by horse</t>
  </si>
  <si>
    <t>Required to be built</t>
  </si>
  <si>
    <t>Booking</t>
  </si>
  <si>
    <t>Lesson booking platform</t>
  </si>
  <si>
    <t>Statement runs</t>
  </si>
  <si>
    <t>Client should be able to perform a statement run with a simple flow process
All clients statements are to be PDDd and saved to their folder along with their backing fin documents (invoice, credit notes etc , payment receipts)
User should be able to determine where the batch of documents is saved</t>
  </si>
  <si>
    <t>Should be able to email the documents and statements to the client</t>
  </si>
  <si>
    <t>Profile portal</t>
  </si>
  <si>
    <t>Update favicon with new logo</t>
  </si>
  <si>
    <t>Status</t>
  </si>
  <si>
    <t>Done</t>
  </si>
  <si>
    <t>Column Labels</t>
  </si>
  <si>
    <t>Grand Total</t>
  </si>
  <si>
    <t>auth/network-request-failed</t>
  </si>
  <si>
    <t>Impact S</t>
  </si>
  <si>
    <t>Importance S</t>
  </si>
  <si>
    <t>Sum of Importance S</t>
  </si>
  <si>
    <t>Sum of Impact S</t>
  </si>
  <si>
    <t>Modal screens are still scrollable - when the sheath should prevent that</t>
  </si>
  <si>
    <t>Should be able to toggle view to see voided payments or not (default without)</t>
  </si>
  <si>
    <t>Should be able to toggle view to see voided "archived" clients or not (default without)</t>
  </si>
  <si>
    <t>Generate invoices params</t>
  </si>
  <si>
    <t>On viewing a client - When trying to record a new client - the details of the old client are brought up</t>
  </si>
  <si>
    <t>On clicking the lesson on the  viewed invoice - Should bring up the appointment modal - with no option to edit</t>
  </si>
  <si>
    <t>If expenses are allocated to instructors should be able to allocate per instructor</t>
  </si>
  <si>
    <t>On adding a new client - the client needs to be sent and email/SMS/text with a link to where they can book their own lessons</t>
  </si>
  <si>
    <t>Client should be able to add themselves as a new client - when on  the booking platform</t>
  </si>
  <si>
    <t>Should be able perform a link batch disperse where the use is sent a link to where their invoices can be found on the platform</t>
  </si>
  <si>
    <t>Group of buttons should have a little border to show better relations logic</t>
  </si>
  <si>
    <t>A portal where the client can
Update their details
Add new users to their account
Any other preferences they want</t>
  </si>
  <si>
    <t>Should be able import a bank statement:
Would require use to allocate transactions
Transaction are to be remembered for future use
Should perform a quick recon calculation
Expenses should be able to be captured when paid (Later will be done on a invoice basis and then payments are allocated to supplier dues)</t>
  </si>
  <si>
    <t>A platform where a customer of the client can book their lessons, based on the slots the client has deemed and allowed as open</t>
  </si>
  <si>
    <t>Should have the ability to filter the list</t>
  </si>
  <si>
    <t>Should have the ability to sort the list</t>
  </si>
  <si>
    <t>Needs to produce a summary of the invoices generated:
Number of invoices
Lessons invoices
Total revenue
Average revenue per invoices
Median invoice revenue
Largest and smallest invoices by revenue</t>
  </si>
  <si>
    <t>If an appointment is cancelled but that have been previously invoiced - then this needs to be credit noted</t>
  </si>
  <si>
    <t>Invoices do not need a voided property as they can't be voided - only credit noted</t>
  </si>
  <si>
    <t>Statements do not show credit notes (where required)</t>
  </si>
  <si>
    <t>Priority S</t>
  </si>
  <si>
    <t>Sum of Priority S</t>
  </si>
  <si>
    <t>Login/Register</t>
  </si>
  <si>
    <t>Register modal</t>
  </si>
  <si>
    <t xml:space="preserve">Payment are not being recorded correctly </t>
  </si>
  <si>
    <t>Needs to be a modal specfically for registrations</t>
  </si>
  <si>
    <t>Register error warnings</t>
  </si>
  <si>
    <t>Passwords don't match</t>
  </si>
  <si>
    <t>Update content for the features section of the landing page</t>
  </si>
  <si>
    <t>Features Section</t>
  </si>
  <si>
    <t>Why us section</t>
  </si>
  <si>
    <t>After registering - User should be presented with a basic users detail form with:
First name
Last name
Contact number
User should also presented the option to skip
Should be place on top of the main menu page (for now - will be replaced by dash board)</t>
  </si>
  <si>
    <t>N/A</t>
  </si>
  <si>
    <t>Dep status</t>
  </si>
  <si>
    <t>To do</t>
  </si>
  <si>
    <t>Invoiced appointments should display the invoice number when the details are viewed - not to be editable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</si>
</sst>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43" fontId="0" fillId="0" borderId="0" xfId="1" applyFont="1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43" fontId="2" fillId="0" borderId="0" xfId="1" applyFont="1"/>
    <xf numFmtId="0" fontId="0" fillId="0" borderId="0" xfId="0" pivotButton="1"/>
    <xf numFmtId="10" fontId="0" fillId="0" borderId="0" xfId="2" applyNumberFormat="1" applyFont="1"/>
    <xf numFmtId="0" fontId="0" fillId="0" borderId="0" xfId="0" applyNumberFormat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ben Ferreira" refreshedDate="45321.408745949077" createdVersion="8" refreshedVersion="8" minRefreshableVersion="3" recordCount="118" xr:uid="{AEB2BF63-68F2-404E-AE9B-E794DFB00774}">
  <cacheSource type="worksheet">
    <worksheetSource ref="A1:N1048576" sheet="Issues 3-1-24"/>
  </cacheSource>
  <cacheFields count="14">
    <cacheField name="#" numFmtId="0">
      <sharedItems containsString="0" containsBlank="1" containsNumber="1" containsInteger="1" minValue="1" maxValue="116"/>
    </cacheField>
    <cacheField name="Section" numFmtId="0">
      <sharedItems containsBlank="1"/>
    </cacheField>
    <cacheField name="Features" numFmtId="0">
      <sharedItems containsBlank="1"/>
    </cacheField>
    <cacheField name="Sub-Feature" numFmtId="0">
      <sharedItems containsBlank="1"/>
    </cacheField>
    <cacheField name="Description" numFmtId="0">
      <sharedItems containsBlank="1" longText="1"/>
    </cacheField>
    <cacheField name="Importance" numFmtId="0">
      <sharedItems containsBlank="1"/>
    </cacheField>
    <cacheField name="Impact" numFmtId="0">
      <sharedItems containsBlank="1"/>
    </cacheField>
    <cacheField name="Complexity" numFmtId="0">
      <sharedItems containsBlank="1"/>
    </cacheField>
    <cacheField name="Importance S" numFmtId="43">
      <sharedItems containsString="0" containsBlank="1" containsNumber="1" containsInteger="1" minValue="1" maxValue="10"/>
    </cacheField>
    <cacheField name="Impact S" numFmtId="43">
      <sharedItems containsString="0" containsBlank="1" containsNumber="1" containsInteger="1" minValue="1" maxValue="10"/>
    </cacheField>
    <cacheField name="Priority S" numFmtId="43">
      <sharedItems containsString="0" containsBlank="1" containsNumber="1" minValue="0.42857142857142855" maxValue="200"/>
    </cacheField>
    <cacheField name="Dependency #" numFmtId="0">
      <sharedItems containsString="0" containsBlank="1" containsNumber="1" containsInteger="1" minValue="1" maxValue="103"/>
    </cacheField>
    <cacheField name="Dep status" numFmtId="43">
      <sharedItems containsBlank="1"/>
    </cacheField>
    <cacheField name="Status" numFmtId="43">
      <sharedItems containsBlank="1" count="4">
        <s v="Done"/>
        <s v="To do"/>
        <s v="N/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n v="53"/>
    <s v="Calendar/Appointments"/>
    <s v="Appointments modal"/>
    <s v="Cancelling/Voiding"/>
    <s v="If an appointment is cancelled but that have been previously invoiced - then this needs to be credit noted"/>
    <s v="Does not function as expected"/>
    <s v="USP"/>
    <s v="Major change to current component"/>
    <n v="8"/>
    <n v="10"/>
    <n v="200"/>
    <n v="77"/>
    <s v="Done"/>
    <x v="0"/>
  </r>
  <r>
    <n v="6"/>
    <s v="Navbar"/>
    <s v="Login Button"/>
    <m/>
    <s v="Should be added to Navbar"/>
    <s v="Poor UX"/>
    <s v="New feature"/>
    <s v="Minor change to current component"/>
    <n v="4"/>
    <n v="7"/>
    <n v="98"/>
    <n v="1"/>
    <s v="Done"/>
    <x v="0"/>
  </r>
  <r>
    <n v="77"/>
    <s v="Finance - Payments"/>
    <s v="Payment modal"/>
    <m/>
    <s v="Voiding payments does not work"/>
    <s v="Does not function as expected"/>
    <s v="Feature enhancement/fix"/>
    <s v="Investigation and change"/>
    <n v="8"/>
    <n v="6"/>
    <n v="96"/>
    <m/>
    <s v=""/>
    <x v="0"/>
  </r>
  <r>
    <n v="90"/>
    <s v="Clients"/>
    <s v="Client modal"/>
    <m/>
    <s v="Remove client is not working"/>
    <s v="Does not function as expected"/>
    <s v="Feature enhancement/fix"/>
    <s v="Investigation and change"/>
    <n v="8"/>
    <n v="6"/>
    <n v="96"/>
    <m/>
    <s v=""/>
    <x v="0"/>
  </r>
  <r>
    <n v="112"/>
    <s v="Finance - Reports"/>
    <s v="Statement runs"/>
    <m/>
    <s v="Statements do not show credit notes (where required)"/>
    <s v="Does not function as expected"/>
    <s v="Feature enhancement/fix"/>
    <s v="Investigation and change"/>
    <n v="8"/>
    <n v="6"/>
    <n v="96"/>
    <n v="53"/>
    <s v="Done"/>
    <x v="0"/>
  </r>
  <r>
    <n v="114"/>
    <s v="Finance - Payments"/>
    <s v="Payment modal"/>
    <m/>
    <s v="Payment are not being recorded correctly "/>
    <s v="Does not function as expected"/>
    <s v="Feature enhancement/fix"/>
    <s v="Investigation and change"/>
    <n v="8"/>
    <n v="6"/>
    <n v="96"/>
    <m/>
    <s v=""/>
    <x v="0"/>
  </r>
  <r>
    <n v="45"/>
    <s v="Calendar/Appointments"/>
    <s v="Calendar"/>
    <s v="Date picker"/>
    <s v="Should have a date picker at the top of the calendar"/>
    <s v="Poor UX"/>
    <s v="Feature enhancement/fix"/>
    <s v="Minor change to current component"/>
    <n v="4"/>
    <n v="6"/>
    <n v="72"/>
    <m/>
    <s v=""/>
    <x v="0"/>
  </r>
  <r>
    <n v="116"/>
    <s v="Marketing"/>
    <s v="Landing Page"/>
    <s v="Our Features Section"/>
    <s v="Update content for the features section of the landing page"/>
    <s v="Poor UX"/>
    <s v="Feature enhancement/fix"/>
    <s v="Minor change to current component"/>
    <n v="4"/>
    <n v="6"/>
    <n v="72"/>
    <n v="2"/>
    <s v="Done"/>
    <x v="0"/>
  </r>
  <r>
    <n v="32"/>
    <s v="Navbar"/>
    <s v="Logo "/>
    <m/>
    <s v="On hovering the logo the cursor should be pointer"/>
    <s v="Poor UX"/>
    <s v="Improved UX"/>
    <s v="Minor tweak"/>
    <n v="4"/>
    <n v="4"/>
    <n v="64"/>
    <m/>
    <s v=""/>
    <x v="0"/>
  </r>
  <r>
    <n v="113"/>
    <s v="Login/Register"/>
    <s v="Register modal"/>
    <m/>
    <s v="Needs to be a modal specfically for registrations"/>
    <s v="Does not function as expected"/>
    <s v="Feature enhancement/fix"/>
    <s v="New component/service with simple integration"/>
    <n v="8"/>
    <n v="6"/>
    <n v="57.6"/>
    <m/>
    <s v=""/>
    <x v="0"/>
  </r>
  <r>
    <n v="25"/>
    <s v="User Management"/>
    <s v="Sign in Modal"/>
    <m/>
    <s v="After trying to register (and assuming it fails) and attempts in future to sign in will result in a registration attempt"/>
    <s v="Breaks App"/>
    <s v="Improved UX"/>
    <s v="Investigation and change"/>
    <n v="10"/>
    <n v="4"/>
    <n v="53.333333333333336"/>
    <m/>
    <s v=""/>
    <x v="0"/>
  </r>
  <r>
    <n v="59"/>
    <s v="Finance - Invoicing"/>
    <s v="Invoice view"/>
    <m/>
    <s v="The detail should reference the instructor"/>
    <s v="Nice to have"/>
    <s v="USP"/>
    <s v="Minor change to current component"/>
    <n v="1"/>
    <n v="10"/>
    <n v="50"/>
    <n v="60"/>
    <s v="To do"/>
    <x v="1"/>
  </r>
  <r>
    <n v="60"/>
    <s v="Calendar/Appointments"/>
    <s v="Appointments modal"/>
    <m/>
    <s v="New appointments should be able select an instructor"/>
    <s v="Nice to have"/>
    <s v="USP"/>
    <s v="Minor change to current component"/>
    <n v="1"/>
    <n v="10"/>
    <n v="50"/>
    <n v="62"/>
    <s v="To do"/>
    <x v="1"/>
  </r>
  <r>
    <n v="61"/>
    <s v="Calendar/Appointments"/>
    <s v="Appointments modal"/>
    <m/>
    <s v="New appointments should be able select an horse"/>
    <s v="Nice to have"/>
    <s v="USP"/>
    <s v="Minor change to current component"/>
    <n v="1"/>
    <n v="10"/>
    <n v="50"/>
    <n v="63"/>
    <s v="To do"/>
    <x v="1"/>
  </r>
  <r>
    <n v="64"/>
    <s v="Finance - Invoicing"/>
    <s v="Invoice view"/>
    <m/>
    <s v="The detail should reference the horse"/>
    <s v="Nice to have"/>
    <s v="USP"/>
    <s v="Minor change to current component"/>
    <n v="1"/>
    <n v="10"/>
    <n v="50"/>
    <n v="61"/>
    <s v="To do"/>
    <x v="1"/>
  </r>
  <r>
    <n v="40"/>
    <s v="Calendar/Appointments"/>
    <s v="Calendar"/>
    <m/>
    <s v="Not able to scroll down the calendar when required"/>
    <s v="Does not function as expected"/>
    <s v="Improved UX"/>
    <s v="Investigation and change"/>
    <n v="8"/>
    <n v="4"/>
    <n v="42.666666666666664"/>
    <m/>
    <s v=""/>
    <x v="0"/>
  </r>
  <r>
    <n v="1"/>
    <s v="Marketing"/>
    <s v="Landing Page"/>
    <s v="Landing Section with call to action"/>
    <s v="Landing page with a call to action - good examples would be www.intch.org and www.monday.com"/>
    <s v="Poor UX"/>
    <s v="New feature"/>
    <s v="New component/service with simple integration"/>
    <n v="4"/>
    <n v="7"/>
    <n v="39.200000000000003"/>
    <m/>
    <s v=""/>
    <x v="0"/>
  </r>
  <r>
    <n v="2"/>
    <s v="Marketing"/>
    <s v="Landing Page"/>
    <s v="Features Section"/>
    <s v="Should be added to Landing page"/>
    <s v="Poor UX"/>
    <s v="New feature"/>
    <s v="New component/service with simple integration"/>
    <n v="4"/>
    <n v="7"/>
    <n v="39.200000000000003"/>
    <m/>
    <s v=""/>
    <x v="0"/>
  </r>
  <r>
    <n v="4"/>
    <s v="Marketing"/>
    <s v="Landing Page"/>
    <s v="Client Feedback Section"/>
    <s v="Should be added to Landing page"/>
    <s v="Poor UX"/>
    <s v="New feature"/>
    <s v="New component/service with simple integration"/>
    <n v="4"/>
    <n v="7"/>
    <n v="39.200000000000003"/>
    <m/>
    <s v=""/>
    <x v="0"/>
  </r>
  <r>
    <n v="17"/>
    <s v="Marketing"/>
    <s v="Landing Page"/>
    <s v="What's New Section"/>
    <s v="Should be added to Landing page"/>
    <s v="Poor UX"/>
    <s v="New feature"/>
    <s v="New component/service with simple integration"/>
    <n v="4"/>
    <n v="7"/>
    <n v="39.200000000000003"/>
    <m/>
    <s v=""/>
    <x v="0"/>
  </r>
  <r>
    <n v="24"/>
    <s v="User Management"/>
    <s v="Sign in Modal"/>
    <s v="User details modal"/>
    <s v="After registering - User should be presented with a basic users detail form with:_x000a_First name_x000a_Last name_x000a_Contact number_x000a_User should also presented the option to skip_x000a_Should be place on top of the main menu page (for now - will be replaced by dash board)"/>
    <s v="Poor UX"/>
    <s v="New feature"/>
    <s v="New component/service with simple integration"/>
    <n v="4"/>
    <n v="7"/>
    <n v="39.200000000000003"/>
    <m/>
    <s v=""/>
    <x v="2"/>
  </r>
  <r>
    <n v="9"/>
    <s v="User Management"/>
    <s v="Sign in Modal"/>
    <s v="Login error warnings"/>
    <s v="Sign in - User not found"/>
    <s v="Poor UX"/>
    <s v="Improved UX"/>
    <s v="Minor change to current component"/>
    <n v="4"/>
    <n v="4"/>
    <n v="32"/>
    <n v="8"/>
    <s v="Done"/>
    <x v="0"/>
  </r>
  <r>
    <n v="10"/>
    <s v="User Management"/>
    <s v="Sign in Modal"/>
    <s v="Login error warnings"/>
    <s v="Sign in - Wrong password"/>
    <s v="Poor UX"/>
    <s v="Improved UX"/>
    <s v="Minor change to current component"/>
    <n v="4"/>
    <n v="4"/>
    <n v="32"/>
    <n v="8"/>
    <s v="Done"/>
    <x v="0"/>
  </r>
  <r>
    <n v="11"/>
    <s v="User Management"/>
    <s v="Sign in Modal"/>
    <s v="Login error warnings"/>
    <s v="Sign in - Invalid email"/>
    <s v="Poor UX"/>
    <s v="Improved UX"/>
    <s v="Minor change to current component"/>
    <n v="4"/>
    <n v="4"/>
    <n v="32"/>
    <n v="8"/>
    <s v="Done"/>
    <x v="0"/>
  </r>
  <r>
    <n v="12"/>
    <s v="User Management"/>
    <s v="Sign in Modal"/>
    <s v="Login error warnings"/>
    <s v="Sign in - Other"/>
    <s v="Poor UX"/>
    <s v="Improved UX"/>
    <s v="Minor change to current component"/>
    <n v="4"/>
    <n v="4"/>
    <n v="32"/>
    <n v="8"/>
    <s v="Done"/>
    <x v="0"/>
  </r>
  <r>
    <n v="13"/>
    <s v="User Management"/>
    <s v="Register modal"/>
    <s v="Register error warnings"/>
    <s v="Register - Email already in use"/>
    <s v="Poor UX"/>
    <s v="Improved UX"/>
    <s v="Minor change to current component"/>
    <n v="4"/>
    <n v="4"/>
    <n v="32"/>
    <n v="8"/>
    <s v="Done"/>
    <x v="0"/>
  </r>
  <r>
    <n v="14"/>
    <s v="User Management"/>
    <s v="Register modal"/>
    <s v="Register error warnings"/>
    <s v="Register - Invalid email"/>
    <s v="Poor UX"/>
    <s v="Improved UX"/>
    <s v="Minor change to current component"/>
    <n v="4"/>
    <n v="4"/>
    <n v="32"/>
    <n v="8"/>
    <s v="Done"/>
    <x v="0"/>
  </r>
  <r>
    <n v="15"/>
    <s v="User Management"/>
    <s v="Register modal"/>
    <s v="Register error warnings"/>
    <s v="Register - Weak password"/>
    <s v="Poor UX"/>
    <s v="Improved UX"/>
    <s v="Minor change to current component"/>
    <n v="4"/>
    <n v="4"/>
    <n v="32"/>
    <n v="8"/>
    <s v="Done"/>
    <x v="0"/>
  </r>
  <r>
    <n v="16"/>
    <s v="User Management"/>
    <s v="Register modal"/>
    <s v="Register error warnings"/>
    <s v="Register - Other"/>
    <s v="Poor UX"/>
    <s v="Improved UX"/>
    <s v="Minor change to current component"/>
    <n v="4"/>
    <n v="4"/>
    <n v="32"/>
    <n v="8"/>
    <s v="Done"/>
    <x v="0"/>
  </r>
  <r>
    <n v="23"/>
    <s v="User Management"/>
    <s v="Register modal"/>
    <m/>
    <s v="Clicking Register should warn user before it does"/>
    <s v="Poor UX"/>
    <s v="Improved UX"/>
    <s v="Minor change to current component"/>
    <n v="4"/>
    <n v="4"/>
    <n v="32"/>
    <m/>
    <s v=""/>
    <x v="0"/>
  </r>
  <r>
    <n v="115"/>
    <s v="User Management"/>
    <s v="Register modal"/>
    <s v="Register error warnings"/>
    <s v="Passwords don't match"/>
    <s v="Poor UX"/>
    <s v="Improved UX"/>
    <s v="Minor change to current component"/>
    <n v="4"/>
    <n v="4"/>
    <n v="32"/>
    <n v="8"/>
    <s v="Done"/>
    <x v="0"/>
  </r>
  <r>
    <n v="7"/>
    <s v="User Management"/>
    <s v="Sign in Modal"/>
    <m/>
    <s v="Needs to be above the landing page with a sheath background"/>
    <s v="Poor UX"/>
    <s v="Improved UX"/>
    <s v="Minor change to current component"/>
    <n v="4"/>
    <n v="4"/>
    <n v="32"/>
    <m/>
    <s v=""/>
    <x v="2"/>
  </r>
  <r>
    <n v="34"/>
    <s v="Navbar"/>
    <s v="Drop down menu"/>
    <s v="Log out"/>
    <s v="Menu should have a log out option"/>
    <s v="Poor UX"/>
    <s v="Improved UX"/>
    <s v="Minor change to current component"/>
    <n v="4"/>
    <n v="4"/>
    <n v="32"/>
    <m/>
    <s v=""/>
    <x v="0"/>
  </r>
  <r>
    <n v="54"/>
    <s v="Calendar/Appointments"/>
    <s v="Appointments modal"/>
    <m/>
    <s v="Invoiced appointments should display the invoice number when the details are viewed - not to be editable"/>
    <s v="Poor UX"/>
    <s v="Improved UX"/>
    <s v="Minor change to current component"/>
    <n v="4"/>
    <n v="4"/>
    <n v="32"/>
    <m/>
    <s v=""/>
    <x v="0"/>
  </r>
  <r>
    <n v="55"/>
    <s v="Calendar/Appointments"/>
    <s v="Calendar"/>
    <m/>
    <s v="Invoiced appointments should be marked in some way (consider an asterisk)"/>
    <s v="Poor UX"/>
    <s v="Improved UX"/>
    <s v="Minor change to current component"/>
    <n v="4"/>
    <n v="4"/>
    <n v="32"/>
    <m/>
    <s v=""/>
    <x v="0"/>
  </r>
  <r>
    <n v="58"/>
    <s v="Finance - Invoicing"/>
    <s v="Invoice view"/>
    <m/>
    <s v="Should show a_x000a_Pre-tax sub-total_x000a_Tax (vat) line_x000a_A grand total line"/>
    <s v="Poor UX"/>
    <s v="Improved UX"/>
    <s v="Minor change to current component"/>
    <n v="4"/>
    <n v="4"/>
    <n v="32"/>
    <m/>
    <s v=""/>
    <x v="1"/>
  </r>
  <r>
    <n v="67"/>
    <s v="Finance - Invoicing"/>
    <s v="Invoice view"/>
    <m/>
    <s v="Should have an option to go back to the invoice list"/>
    <s v="Poor UX"/>
    <s v="Improved UX"/>
    <s v="Minor change to current component"/>
    <n v="4"/>
    <n v="4"/>
    <n v="32"/>
    <m/>
    <s v=""/>
    <x v="1"/>
  </r>
  <r>
    <n v="84"/>
    <s v="Clients"/>
    <s v="Client lists"/>
    <m/>
    <s v="When clicking the client - it should open the modal as it does now, but in view only mode"/>
    <s v="Poor UX"/>
    <s v="Improved UX"/>
    <s v="Minor change to current component"/>
    <n v="4"/>
    <n v="4"/>
    <n v="32"/>
    <m/>
    <s v=""/>
    <x v="1"/>
  </r>
  <r>
    <n v="89"/>
    <s v="Clients"/>
    <s v="Client lists"/>
    <m/>
    <s v="Should have an option to add a new client on this list"/>
    <s v="Poor UX"/>
    <s v="Improved UX"/>
    <s v="Minor change to current component"/>
    <n v="4"/>
    <n v="4"/>
    <n v="32"/>
    <m/>
    <s v=""/>
    <x v="1"/>
  </r>
  <r>
    <n v="107"/>
    <s v="Finance - Payments"/>
    <s v="Payment list"/>
    <m/>
    <s v="Should be able to toggle view to see voided payments or not (default without)"/>
    <s v="Poor UX"/>
    <s v="Improved UX"/>
    <s v="Minor change to current component"/>
    <n v="4"/>
    <n v="4"/>
    <n v="32"/>
    <m/>
    <s v=""/>
    <x v="1"/>
  </r>
  <r>
    <n v="108"/>
    <s v="Clients"/>
    <s v="Client lists"/>
    <m/>
    <s v="Should be able to toggle view to see voided &quot;archived&quot; clients or not (default without)"/>
    <s v="Poor UX"/>
    <s v="Improved UX"/>
    <s v="Minor change to current component"/>
    <n v="4"/>
    <n v="4"/>
    <n v="32"/>
    <m/>
    <s v=""/>
    <x v="1"/>
  </r>
  <r>
    <n v="109"/>
    <s v="User Management"/>
    <s v="Sign in Modal"/>
    <s v="Login error warnings"/>
    <s v="auth/network-request-failed"/>
    <s v="Poor UX"/>
    <s v="Improved UX"/>
    <s v="Minor change to current component"/>
    <n v="4"/>
    <n v="4"/>
    <n v="32"/>
    <n v="8"/>
    <s v="Done"/>
    <x v="1"/>
  </r>
  <r>
    <n v="31"/>
    <s v="Navbar"/>
    <s v="Drop down menu"/>
    <m/>
    <s v="The menu hamburger should not be available if on the main menu (make no sense)"/>
    <s v="Poor UX"/>
    <s v="Improved UX"/>
    <s v="Minor change to current component"/>
    <n v="4"/>
    <n v="4"/>
    <n v="32"/>
    <m/>
    <s v=""/>
    <x v="2"/>
  </r>
  <r>
    <n v="17"/>
    <s v="Marketing"/>
    <s v="Landing Page"/>
    <s v="Why us section"/>
    <s v="Should be added to Landing page"/>
    <s v="Poor UI"/>
    <s v="New feature"/>
    <s v="New component/service with simple integration"/>
    <n v="3"/>
    <n v="7"/>
    <n v="29.4"/>
    <m/>
    <s v=""/>
    <x v="1"/>
  </r>
  <r>
    <n v="8"/>
    <s v="User Management"/>
    <s v="Sign in Modal"/>
    <s v="Login error warnings"/>
    <s v="Error modals"/>
    <s v="Poor UX"/>
    <s v="New feature"/>
    <s v="New component/service with complex integration"/>
    <n v="4"/>
    <n v="7"/>
    <n v="28"/>
    <m/>
    <s v=""/>
    <x v="0"/>
  </r>
  <r>
    <n v="106"/>
    <s v="General"/>
    <m/>
    <m/>
    <s v="Update favicon with new logo"/>
    <s v="Poor UI"/>
    <s v="Improved UI"/>
    <s v="Minor tweak"/>
    <n v="3"/>
    <n v="3"/>
    <n v="27"/>
    <m/>
    <s v=""/>
    <x v="0"/>
  </r>
  <r>
    <n v="22"/>
    <s v="User Management"/>
    <s v="Sign in Modal"/>
    <m/>
    <s v="On small devices the inputs on the modal are mis-aligned (Use 340*635 spec)"/>
    <s v="Poor UI"/>
    <s v="Improved UI"/>
    <s v="Minor tweak"/>
    <n v="3"/>
    <n v="3"/>
    <n v="27"/>
    <m/>
    <s v=""/>
    <x v="1"/>
  </r>
  <r>
    <n v="43"/>
    <s v="Calendar/Appointments"/>
    <s v="Calendar"/>
    <m/>
    <s v="The heights of the appointment blocks should match there duration"/>
    <s v="Poor UI"/>
    <s v="Feature enhancement/fix"/>
    <s v="Major change to current component"/>
    <n v="3"/>
    <n v="6"/>
    <n v="27"/>
    <m/>
    <s v=""/>
    <x v="1"/>
  </r>
  <r>
    <n v="44"/>
    <s v="Calendar/Appointments"/>
    <s v="Calendar"/>
    <m/>
    <s v="When too many appointment in a slot - the blocks become cramped… need to find a more elegant way to stack appointment blocks when there are too many appointments"/>
    <s v="Poor UI"/>
    <s v="Feature enhancement/fix"/>
    <s v="Major change to current component"/>
    <n v="3"/>
    <n v="6"/>
    <n v="27"/>
    <m/>
    <s v=""/>
    <x v="1"/>
  </r>
  <r>
    <n v="48"/>
    <s v="Calendar/Appointments"/>
    <s v="Appointments modal"/>
    <m/>
    <s v="The cancel changes button on and edited appointment should be darker"/>
    <s v="Poor UI"/>
    <s v="Improved UI"/>
    <s v="Minor tweak"/>
    <n v="3"/>
    <n v="3"/>
    <n v="27"/>
    <m/>
    <s v=""/>
    <x v="1"/>
  </r>
  <r>
    <n v="57"/>
    <s v="Finance - Invoicing"/>
    <s v="Invoice view"/>
    <m/>
    <s v="Lesson (and other sub headings) should be underlined"/>
    <s v="Poor UI"/>
    <s v="Improved UI"/>
    <s v="Minor tweak"/>
    <n v="3"/>
    <n v="3"/>
    <n v="27"/>
    <m/>
    <s v=""/>
    <x v="1"/>
  </r>
  <r>
    <n v="49"/>
    <s v="Calendar/Appointments"/>
    <s v="Appointments modal"/>
    <m/>
    <s v="When changes are made - the save button appears - but it should always appear - just be disabled"/>
    <s v="Poor UX"/>
    <s v="Improved UX"/>
    <s v="Investigation and change"/>
    <n v="4"/>
    <n v="4"/>
    <n v="21.333333333333332"/>
    <m/>
    <s v=""/>
    <x v="1"/>
  </r>
  <r>
    <n v="74"/>
    <s v="Finance - Invoicing"/>
    <s v="Generate invoices"/>
    <s v="Generate invoices params"/>
    <s v="On smaller screens you can see the whole modal and scroll down"/>
    <s v="Poor UX"/>
    <s v="Improved UX"/>
    <s v="Investigation and change"/>
    <n v="4"/>
    <n v="4"/>
    <n v="21.333333333333332"/>
    <m/>
    <s v=""/>
    <x v="1"/>
  </r>
  <r>
    <n v="79"/>
    <s v="Finance - Payments"/>
    <s v="Payment modal"/>
    <m/>
    <s v="On viewing a payment - When trying to record a new payment - the details of the old payment are brought up (as well at the void button)"/>
    <s v="Poor UX"/>
    <s v="Improved UX"/>
    <s v="Investigation and change"/>
    <n v="4"/>
    <n v="4"/>
    <n v="21.333333333333332"/>
    <m/>
    <s v=""/>
    <x v="1"/>
  </r>
  <r>
    <n v="80"/>
    <s v="Finance - Invoicing"/>
    <s v="Invoice view"/>
    <m/>
    <s v="On the statement when you click an invoice - you view the invoice detail - but when you click back it doesn't take you to the statement"/>
    <s v="Poor UX"/>
    <s v="Improved UX"/>
    <s v="Investigation and change"/>
    <n v="4"/>
    <n v="4"/>
    <n v="21.333333333333332"/>
    <m/>
    <s v=""/>
    <x v="1"/>
  </r>
  <r>
    <n v="81"/>
    <s v="Finance - Payments"/>
    <s v="Payment modal"/>
    <m/>
    <s v="On the statement when you click an payment - you view the payment modal - but when you click back it doesn't take you to the statement"/>
    <s v="Poor UX"/>
    <s v="Improved UX"/>
    <s v="Investigation and change"/>
    <n v="4"/>
    <n v="4"/>
    <n v="21.333333333333332"/>
    <m/>
    <s v=""/>
    <x v="1"/>
  </r>
  <r>
    <n v="87"/>
    <s v="Clients"/>
    <s v="Client modal"/>
    <m/>
    <s v="On viewing a client - When trying to record a new client - the details of the old client are brought up"/>
    <s v="Poor UX"/>
    <s v="Improved UX"/>
    <s v="Investigation and change"/>
    <n v="4"/>
    <n v="4"/>
    <n v="21.333333333333332"/>
    <m/>
    <s v=""/>
    <x v="1"/>
  </r>
  <r>
    <n v="88"/>
    <s v="Clients"/>
    <s v="Client modal"/>
    <m/>
    <s v="On cancelling adding a new client, should take you menu not the list (if you can from the menu)"/>
    <s v="Poor UX"/>
    <s v="Improved UX"/>
    <s v="Investigation and change"/>
    <n v="4"/>
    <n v="4"/>
    <n v="21.333333333333332"/>
    <m/>
    <s v=""/>
    <x v="1"/>
  </r>
  <r>
    <n v="17"/>
    <s v="User Management"/>
    <s v="Sign in Modal"/>
    <s v="Forgot password"/>
    <s v="No way for users to reset forgotten passwords"/>
    <s v="Poor UX"/>
    <s v="Feature enhancement/fix"/>
    <s v="New component/service with complex integration"/>
    <n v="4"/>
    <n v="6"/>
    <n v="20.571428571428573"/>
    <m/>
    <s v=""/>
    <x v="1"/>
  </r>
  <r>
    <n v="18"/>
    <s v="User Management"/>
    <s v="Sign in Modal"/>
    <s v="Forgot password"/>
    <s v="Third party login - Facebook"/>
    <s v="Poor UX"/>
    <s v="Feature enhancement/fix"/>
    <s v="New component/service with complex integration"/>
    <n v="4"/>
    <n v="6"/>
    <n v="20.571428571428573"/>
    <m/>
    <s v=""/>
    <x v="1"/>
  </r>
  <r>
    <n v="19"/>
    <s v="User Management"/>
    <s v="Sign in Modal"/>
    <s v="Forgot password"/>
    <s v="Third party login - Google"/>
    <s v="Poor UX"/>
    <s v="Feature enhancement/fix"/>
    <s v="New component/service with complex integration"/>
    <n v="4"/>
    <n v="6"/>
    <n v="20.571428571428573"/>
    <m/>
    <s v=""/>
    <x v="1"/>
  </r>
  <r>
    <n v="20"/>
    <s v="User Management"/>
    <s v="Sign in Modal"/>
    <s v="Forgot password"/>
    <s v="Third party login - LinkedIn"/>
    <s v="Poor UX"/>
    <s v="Feature enhancement/fix"/>
    <s v="New component/service with complex integration"/>
    <n v="4"/>
    <n v="6"/>
    <n v="20.571428571428573"/>
    <m/>
    <s v=""/>
    <x v="1"/>
  </r>
  <r>
    <n v="21"/>
    <s v="User Management"/>
    <s v="Sign in Modal"/>
    <s v="Forgot password"/>
    <s v="Third party login - Microsoft"/>
    <s v="Poor UX"/>
    <s v="Feature enhancement/fix"/>
    <s v="New component/service with complex integration"/>
    <n v="4"/>
    <n v="6"/>
    <n v="20.571428571428573"/>
    <m/>
    <s v=""/>
    <x v="1"/>
  </r>
  <r>
    <n v="66"/>
    <s v="Finance - Invoicing"/>
    <s v="Invoice view"/>
    <m/>
    <s v="On clicking the lesson on the  viewed invoice - Should bring up the appointment modal - with no option to edit"/>
    <s v="Nice to have"/>
    <s v="Feature enhancement/fix"/>
    <s v="Minor change to current component"/>
    <n v="1"/>
    <n v="6"/>
    <n v="18"/>
    <m/>
    <s v=""/>
    <x v="1"/>
  </r>
  <r>
    <n v="76"/>
    <s v="Finance - Payments"/>
    <s v="Payment view"/>
    <m/>
    <s v="On clicking the payment on the payment list - Should the payment modal in view only mode"/>
    <s v="Nice to have"/>
    <s v="Feature enhancement/fix"/>
    <s v="Minor change to current component"/>
    <n v="1"/>
    <n v="6"/>
    <n v="18"/>
    <m/>
    <s v=""/>
    <x v="1"/>
  </r>
  <r>
    <n v="73"/>
    <s v="Finance - Invoicing"/>
    <s v="Generate invoices"/>
    <s v="Generate invoices params"/>
    <s v="The generate invoices button should not be available if the form is not completed correctly"/>
    <s v="Poor UX"/>
    <s v="Improved UX"/>
    <s v="Major change to current component"/>
    <n v="4"/>
    <n v="4"/>
    <n v="16"/>
    <m/>
    <s v=""/>
    <x v="1"/>
  </r>
  <r>
    <n v="91"/>
    <s v="Finance - Reports"/>
    <s v="Report - Review by instructor"/>
    <m/>
    <s v="Required to be built"/>
    <s v="Nice to have"/>
    <s v="USP"/>
    <s v="New component/service with complex integration"/>
    <n v="1"/>
    <n v="10"/>
    <n v="14.285714285714286"/>
    <n v="59"/>
    <s v="To do"/>
    <x v="1"/>
  </r>
  <r>
    <n v="92"/>
    <s v="Finance - Reports"/>
    <s v="Report - Review by horse"/>
    <m/>
    <s v="Required to be built"/>
    <s v="Nice to have"/>
    <s v="USP"/>
    <s v="New component/service with complex integration"/>
    <n v="1"/>
    <n v="10"/>
    <n v="14.285714285714286"/>
    <n v="64"/>
    <s v="To do"/>
    <x v="1"/>
  </r>
  <r>
    <n v="93"/>
    <s v="Finance - Reports"/>
    <s v="Report - Expenses by instructor"/>
    <m/>
    <s v="Required to be built"/>
    <s v="Nice to have"/>
    <s v="USP"/>
    <s v="New component/service with complex integration"/>
    <n v="1"/>
    <n v="10"/>
    <n v="14.285714285714286"/>
    <n v="59"/>
    <s v="To do"/>
    <x v="1"/>
  </r>
  <r>
    <n v="94"/>
    <s v="Finance - Reports"/>
    <s v="Report - Expenses by horse"/>
    <m/>
    <s v="Required to be built"/>
    <s v="Nice to have"/>
    <s v="USP"/>
    <s v="New component/service with complex integration"/>
    <n v="1"/>
    <n v="10"/>
    <n v="14.285714285714286"/>
    <n v="64"/>
    <s v="To do"/>
    <x v="1"/>
  </r>
  <r>
    <n v="95"/>
    <s v="Finance - Reports"/>
    <s v="Report - Contribution by instructor"/>
    <m/>
    <s v="Required to be built"/>
    <s v="Nice to have"/>
    <s v="USP"/>
    <s v="New component/service with complex integration"/>
    <n v="1"/>
    <n v="10"/>
    <n v="14.285714285714286"/>
    <n v="59"/>
    <s v="To do"/>
    <x v="1"/>
  </r>
  <r>
    <n v="96"/>
    <s v="Finance - Reports"/>
    <s v="Report - Contribution by horse"/>
    <m/>
    <s v="Required to be built"/>
    <s v="Nice to have"/>
    <s v="USP"/>
    <s v="New component/service with complex integration"/>
    <n v="1"/>
    <n v="10"/>
    <n v="14.285714285714286"/>
    <n v="64"/>
    <s v="To do"/>
    <x v="1"/>
  </r>
  <r>
    <n v="97"/>
    <s v="Finance - Accounting"/>
    <s v="Bank statement importer"/>
    <m/>
    <s v="If expenses are allocated to instructors should be able to allocate per instructor"/>
    <s v="Nice to have"/>
    <s v="USP"/>
    <s v="New component/service with complex integration"/>
    <n v="1"/>
    <n v="10"/>
    <n v="14.285714285714286"/>
    <n v="59"/>
    <s v="To do"/>
    <x v="1"/>
  </r>
  <r>
    <n v="98"/>
    <s v="Finance - Accounting"/>
    <s v="Bank statement importer"/>
    <m/>
    <s v="If expenses are allocated to instructors should be able to allocate per instructor"/>
    <s v="Nice to have"/>
    <s v="USP"/>
    <s v="New component/service with complex integration"/>
    <n v="1"/>
    <n v="10"/>
    <n v="14.285714285714286"/>
    <n v="64"/>
    <s v="To do"/>
    <x v="1"/>
  </r>
  <r>
    <n v="100"/>
    <s v="Clients"/>
    <s v="Lesson booking platform"/>
    <m/>
    <s v="On adding a new client - the client needs to be sent and email/SMS/text with a link to where they can book their own lessons"/>
    <s v="Nice to have"/>
    <s v="USP"/>
    <s v="New component/service with complex integration"/>
    <n v="1"/>
    <n v="10"/>
    <n v="14.285714285714286"/>
    <n v="99"/>
    <s v="To do"/>
    <x v="1"/>
  </r>
  <r>
    <n v="101"/>
    <s v="Clients"/>
    <s v="Lesson booking platform"/>
    <m/>
    <s v="Client should be able to add themselves as a new client - when on  the booking platform"/>
    <s v="Nice to have"/>
    <s v="USP"/>
    <s v="New component/service with complex integration"/>
    <n v="1"/>
    <n v="10"/>
    <n v="14.285714285714286"/>
    <n v="100"/>
    <s v="To do"/>
    <x v="1"/>
  </r>
  <r>
    <n v="103"/>
    <s v="Finance - Accounting"/>
    <s v="Statement runs"/>
    <m/>
    <s v="Should be able perform a link batch disperse where the use is sent a link to where their invoices can be found on the platform"/>
    <s v="Nice to have"/>
    <s v="USP"/>
    <s v="New component/service with complex integration"/>
    <n v="1"/>
    <n v="10"/>
    <n v="14.285714285714286"/>
    <n v="102"/>
    <s v="To do"/>
    <x v="1"/>
  </r>
  <r>
    <n v="104"/>
    <s v="Finance - Accounting"/>
    <s v="Statement runs"/>
    <m/>
    <s v="Should be able to email the documents and statements to the client"/>
    <s v="Nice to have"/>
    <s v="USP"/>
    <s v="New component/service with complex integration"/>
    <n v="1"/>
    <n v="10"/>
    <n v="14.285714285714286"/>
    <n v="103"/>
    <s v="To do"/>
    <x v="1"/>
  </r>
  <r>
    <n v="35"/>
    <s v="Navbar"/>
    <s v="Drop down menu"/>
    <m/>
    <s v="Should not down the screen - but should hover above the current screen content"/>
    <s v="Poor UI"/>
    <s v="Improved UI"/>
    <s v="Minor change to current component"/>
    <n v="3"/>
    <n v="3"/>
    <n v="13.5"/>
    <m/>
    <s v=""/>
    <x v="1"/>
  </r>
  <r>
    <n v="38"/>
    <s v="Calendar/Appointments"/>
    <s v="Calendar"/>
    <m/>
    <s v="On taller screens - the schedule slots should be have a great height to fill the remainder of the screen"/>
    <s v="Poor UI"/>
    <s v="Improved UI"/>
    <s v="Minor change to current component"/>
    <n v="3"/>
    <n v="3"/>
    <n v="13.5"/>
    <m/>
    <s v=""/>
    <x v="1"/>
  </r>
  <r>
    <n v="71"/>
    <s v="Finance - Invoicing"/>
    <s v="Generate invoices"/>
    <s v="Generate invoices params"/>
    <s v="The radio should be better group - they are too far apart to make sense"/>
    <s v="Poor UI"/>
    <s v="Improved UI"/>
    <s v="Minor change to current component"/>
    <n v="3"/>
    <n v="3"/>
    <n v="13.5"/>
    <m/>
    <s v=""/>
    <x v="1"/>
  </r>
  <r>
    <n v="72"/>
    <s v="Finance - Invoicing"/>
    <s v="Generate invoices"/>
    <s v="Generate invoices params"/>
    <s v="Group of buttons should have a little border to show better relations logic"/>
    <s v="Poor UI"/>
    <s v="Improved UI"/>
    <s v="Minor change to current component"/>
    <n v="3"/>
    <n v="3"/>
    <n v="13.5"/>
    <m/>
    <s v=""/>
    <x v="1"/>
  </r>
  <r>
    <n v="85"/>
    <s v="Clients"/>
    <s v="Client lists"/>
    <m/>
    <s v="List on smaller screens are squashed"/>
    <s v="Poor UI"/>
    <s v="Improved UI"/>
    <s v="Minor change to current component"/>
    <n v="3"/>
    <n v="3"/>
    <n v="13.5"/>
    <m/>
    <s v=""/>
    <x v="1"/>
  </r>
  <r>
    <n v="86"/>
    <s v="Clients"/>
    <s v="Client lists"/>
    <m/>
    <s v="Lines on the list should have alternating colours"/>
    <s v="Poor UI"/>
    <s v="Improved UI"/>
    <s v="Minor change to current component"/>
    <n v="3"/>
    <n v="3"/>
    <n v="13.5"/>
    <m/>
    <s v=""/>
    <x v="1"/>
  </r>
  <r>
    <n v="36"/>
    <s v="Dashboard and Main Menu"/>
    <s v="Main menu"/>
    <s v="Log out"/>
    <s v="On clicking logout - should warn user before doing so"/>
    <s v="Poor UX"/>
    <s v="Improved UX"/>
    <s v="New component/service with simple integration"/>
    <n v="4"/>
    <n v="4"/>
    <n v="12.8"/>
    <m/>
    <s v=""/>
    <x v="1"/>
  </r>
  <r>
    <n v="37"/>
    <s v="Navbar"/>
    <s v="Drop down menu"/>
    <s v="Log out"/>
    <s v="On clicking logout - should warn user before doing so"/>
    <s v="Poor UX"/>
    <s v="Improved UX"/>
    <s v="New component/service with simple integration"/>
    <n v="4"/>
    <n v="4"/>
    <n v="12.8"/>
    <m/>
    <s v=""/>
    <x v="1"/>
  </r>
  <r>
    <n v="47"/>
    <s v="Calendar/Appointments"/>
    <s v="Appointments modal"/>
    <s v="Cancelling/Voiding"/>
    <s v="Cancelling the appointment should warn the user before the appointment is actually cancelled"/>
    <s v="Poor UX"/>
    <s v="Improved UX"/>
    <s v="New component/service with simple integration"/>
    <n v="4"/>
    <n v="4"/>
    <n v="12.8"/>
    <m/>
    <s v=""/>
    <x v="1"/>
  </r>
  <r>
    <n v="50"/>
    <s v="Calendar/Appointments"/>
    <s v="Appointments modal"/>
    <s v="Cancelling/Voiding"/>
    <s v="On cancelling a new appointment (after changes are made) should warn the user that changes will be lost"/>
    <s v="Poor UX"/>
    <s v="Improved UX"/>
    <s v="New component/service with simple integration"/>
    <n v="4"/>
    <n v="4"/>
    <n v="12.8"/>
    <m/>
    <s v=""/>
    <x v="1"/>
  </r>
  <r>
    <n v="56"/>
    <s v="Calendar/Appointments"/>
    <s v="Appointments modal"/>
    <m/>
    <s v="When cancelling an invoiced appoint and additional warning of the credit not needs to be provided"/>
    <s v="Poor UX"/>
    <s v="Improved UX"/>
    <s v="New component/service with simple integration"/>
    <n v="4"/>
    <n v="4"/>
    <n v="12.8"/>
    <m/>
    <s v=""/>
    <x v="1"/>
  </r>
  <r>
    <n v="41"/>
    <s v="Calendar/Appointments"/>
    <s v="Calendar"/>
    <s v="Your calendar drop down"/>
    <s v="The your calendar header should be a drop down that allows the user to see other staff members calendars_x000a_The drop down menu should be multi select_x000a_The differently coloured appointment blocks should have a border indicating whose calendar the appointment is from_x000a_"/>
    <s v="Nice to have"/>
    <s v="USP"/>
    <s v="Whole new feature"/>
    <n v="1"/>
    <n v="10"/>
    <n v="12.5"/>
    <m/>
    <s v=""/>
    <x v="1"/>
  </r>
  <r>
    <n v="52"/>
    <s v="Finance - Payments"/>
    <s v="Bulk uploads"/>
    <m/>
    <s v="Should be able to bulk upload payments_x000a_Should have a standard template_x000a_Should remember the reference - and assign based on that (where this has been seen before)"/>
    <s v="Nice to have"/>
    <s v="USP"/>
    <s v="Whole new feature"/>
    <n v="1"/>
    <n v="10"/>
    <n v="12.5"/>
    <m/>
    <s v=""/>
    <x v="1"/>
  </r>
  <r>
    <n v="65"/>
    <s v="Finance - Invoicing"/>
    <s v="PDF export"/>
    <m/>
    <s v="Should be able to export the invoice to PDF_x000a_Will required a lot more client and company detail_x000a_Should ask the user where to save it"/>
    <s v="Nice to have"/>
    <s v="USP"/>
    <s v="Whole new feature"/>
    <n v="1"/>
    <n v="10"/>
    <n v="12.5"/>
    <m/>
    <s v=""/>
    <x v="1"/>
  </r>
  <r>
    <n v="83"/>
    <s v="Finance - Reports"/>
    <s v="Profit and lose report"/>
    <m/>
    <s v="Mini profit and loss report_x000a_Should be able to select for a period "/>
    <s v="Nice to have"/>
    <s v="USP"/>
    <s v="Whole new feature"/>
    <n v="1"/>
    <n v="10"/>
    <n v="12.5"/>
    <m/>
    <s v=""/>
    <x v="1"/>
  </r>
  <r>
    <n v="102"/>
    <s v="Finance - Accounting"/>
    <s v="Statement runs"/>
    <m/>
    <s v="Client should be able to perform a statement run with a simple flow process_x000a_All clients statements are to be PDDd and saved to their folder along with their backing fin documents (invoice, credit notes etc , payment receipts)_x000a_User should be able to determine where the batch of documents is saved"/>
    <s v="Nice to have"/>
    <s v="USP"/>
    <s v="Whole new feature"/>
    <n v="1"/>
    <n v="10"/>
    <n v="12.5"/>
    <m/>
    <s v=""/>
    <x v="1"/>
  </r>
  <r>
    <n v="105"/>
    <s v="User Management"/>
    <s v="Profile portal"/>
    <m/>
    <s v="A portal where the client can_x000a_Update their details_x000a_Add new users to their account_x000a_Any other preferences they want"/>
    <s v="Nice to have"/>
    <s v="USP"/>
    <s v="Whole new feature"/>
    <n v="1"/>
    <n v="10"/>
    <n v="12.5"/>
    <m/>
    <s v=""/>
    <x v="1"/>
  </r>
  <r>
    <n v="33"/>
    <s v="Dashboard and Main Menu"/>
    <s v="Dashboard"/>
    <m/>
    <s v="New page: Dashboard_x000a_Should only be available on desktop_x000a_Should have a option to go to the main menu_x000a_Will contain a variety of reports and summaries"/>
    <s v="Nice to have"/>
    <s v="USP"/>
    <s v="Whole new section"/>
    <n v="1"/>
    <n v="10"/>
    <n v="10"/>
    <m/>
    <s v=""/>
    <x v="1"/>
  </r>
  <r>
    <n v="62"/>
    <s v="Equipment/Assets"/>
    <m/>
    <m/>
    <s v="New section required to add instructor to the client"/>
    <s v="Nice to have"/>
    <s v="USP"/>
    <s v="Whole new section"/>
    <n v="1"/>
    <n v="10"/>
    <n v="10"/>
    <m/>
    <s v=""/>
    <x v="1"/>
  </r>
  <r>
    <n v="63"/>
    <s v="Staff management"/>
    <m/>
    <m/>
    <s v="New section required to add horse to the client"/>
    <s v="Nice to have"/>
    <s v="USP"/>
    <s v="Whole new section"/>
    <n v="1"/>
    <n v="10"/>
    <n v="10"/>
    <m/>
    <s v=""/>
    <x v="1"/>
  </r>
  <r>
    <n v="82"/>
    <s v="Finance - Accounting"/>
    <s v="Bank statement importer"/>
    <m/>
    <s v="Should be able import a bank statement:_x000a_Would require use to allocate transactions_x000a_Transaction are to be remembered for future use_x000a_Should perform a quick recon calculation_x000a_Expenses should be able to be captured when paid (Later will be done on a invoice basis and then payments are allocated to supplier dues)"/>
    <s v="Nice to have"/>
    <s v="USP"/>
    <s v="Whole new section"/>
    <n v="1"/>
    <n v="10"/>
    <n v="10"/>
    <m/>
    <s v=""/>
    <x v="1"/>
  </r>
  <r>
    <n v="99"/>
    <s v="Booking"/>
    <s v="Lesson booking platform"/>
    <m/>
    <s v="A platform where a customer of the client can book their lessons, based on the slots the client has deemed and allowed as open"/>
    <s v="Nice to have"/>
    <s v="USP"/>
    <s v="Whole new section"/>
    <n v="1"/>
    <n v="10"/>
    <n v="10"/>
    <m/>
    <s v=""/>
    <x v="1"/>
  </r>
  <r>
    <n v="5"/>
    <s v="Marketing"/>
    <s v="Landing Page"/>
    <s v="Footer bar"/>
    <s v="Should be added to Landing page"/>
    <s v="Nice to have"/>
    <s v="New feature"/>
    <s v="New component/service with simple integration"/>
    <n v="1"/>
    <n v="7"/>
    <n v="9.8000000000000007"/>
    <m/>
    <s v=""/>
    <x v="1"/>
  </r>
  <r>
    <n v="26"/>
    <s v="Dashboard and Main Menu"/>
    <s v="Main menu"/>
    <m/>
    <s v="As the screen gets wider - the buttons tend to lower - needs to be consistent"/>
    <s v="Poor UI"/>
    <s v="Improved UI"/>
    <s v="Investigation and change"/>
    <n v="3"/>
    <n v="3"/>
    <n v="9"/>
    <m/>
    <s v=""/>
    <x v="1"/>
  </r>
  <r>
    <n v="39"/>
    <s v="Calendar/Appointments"/>
    <s v="Calendar"/>
    <m/>
    <s v="On shorter screens - Schedule slot should have a minimum height"/>
    <s v="Poor UI"/>
    <s v="Improved UI"/>
    <s v="Investigation and change"/>
    <n v="3"/>
    <n v="3"/>
    <n v="9"/>
    <m/>
    <s v=""/>
    <x v="1"/>
  </r>
  <r>
    <n v="42"/>
    <s v="Calendar/Appointments"/>
    <s v="Appointments modal"/>
    <m/>
    <s v="On smaller screens the Date input is too far right"/>
    <s v="Poor UI"/>
    <s v="Improved UI"/>
    <s v="Investigation and change"/>
    <n v="3"/>
    <n v="3"/>
    <n v="9"/>
    <m/>
    <s v=""/>
    <x v="1"/>
  </r>
  <r>
    <n v="46"/>
    <s v="Calendar/Appointments"/>
    <s v="Appointments modal"/>
    <m/>
    <s v="On smaller screen the alignments need to be improved - specifically in the view only mode"/>
    <s v="Poor UI"/>
    <s v="Improved UI"/>
    <s v="Investigation and change"/>
    <n v="3"/>
    <n v="3"/>
    <n v="9"/>
    <m/>
    <s v=""/>
    <x v="1"/>
  </r>
  <r>
    <n v="68"/>
    <s v="Finance - Invoicing"/>
    <s v="Invoice list"/>
    <m/>
    <s v="Should have the ability to filter the list"/>
    <s v="Nice to have"/>
    <s v="Feature enhancement/fix"/>
    <s v="Major change to current component"/>
    <n v="1"/>
    <n v="6"/>
    <n v="9"/>
    <m/>
    <s v=""/>
    <x v="1"/>
  </r>
  <r>
    <n v="69"/>
    <s v="Finance - Invoicing"/>
    <s v="Invoice list"/>
    <m/>
    <s v="Should have the ability to sort the list"/>
    <s v="Nice to have"/>
    <s v="Feature enhancement/fix"/>
    <s v="Major change to current component"/>
    <n v="1"/>
    <n v="6"/>
    <n v="9"/>
    <m/>
    <s v=""/>
    <x v="1"/>
  </r>
  <r>
    <n v="70"/>
    <s v="Finance - Invoicing"/>
    <s v="Invoice list"/>
    <m/>
    <s v="List should be paginated"/>
    <s v="Nice to have"/>
    <s v="Feature enhancement/fix"/>
    <s v="Major change to current component"/>
    <n v="1"/>
    <n v="6"/>
    <n v="9"/>
    <m/>
    <s v=""/>
    <x v="1"/>
  </r>
  <r>
    <n v="75"/>
    <s v="Finance - Invoicing"/>
    <s v="Generate invoices"/>
    <s v="Generate invoices results"/>
    <s v="Needs to produce a summary of the invoices generated:_x000a_Number of invoices_x000a_Lessons invoices_x000a_Total revenue_x000a_Average revenue per invoices_x000a_Median invoice revenue_x000a_Largest and smallest invoices by revenue"/>
    <s v="Nice to have"/>
    <s v="Feature enhancement/fix"/>
    <s v="Major change to current component"/>
    <n v="1"/>
    <n v="6"/>
    <n v="9"/>
    <m/>
    <s v=""/>
    <x v="1"/>
  </r>
  <r>
    <n v="78"/>
    <s v="Finance - Payments"/>
    <s v="Payment modal"/>
    <m/>
    <s v="Payments should have a Type property (EFT vs Cash)"/>
    <s v="Nice to have"/>
    <s v="Feature enhancement/fix"/>
    <s v="Major change to current component"/>
    <n v="1"/>
    <n v="6"/>
    <n v="9"/>
    <m/>
    <s v=""/>
    <x v="1"/>
  </r>
  <r>
    <n v="110"/>
    <s v="General"/>
    <m/>
    <m/>
    <s v="Modal screens are still scrollable - when the sheath should prevent that"/>
    <s v="Poor UI"/>
    <s v="Improved UI"/>
    <s v="Investigation and change"/>
    <n v="3"/>
    <n v="3"/>
    <n v="9"/>
    <m/>
    <s v=""/>
    <x v="1"/>
  </r>
  <r>
    <n v="51"/>
    <s v="General"/>
    <s v="Warnings"/>
    <m/>
    <s v="Warnings should have an option to allow users to not see them again"/>
    <s v="Nice to have"/>
    <s v="New feature"/>
    <s v="New component/service with complex integration"/>
    <n v="1"/>
    <n v="7"/>
    <n v="7"/>
    <m/>
    <s v=""/>
    <x v="1"/>
  </r>
  <r>
    <n v="28"/>
    <s v="Dashboard and Main Menu"/>
    <s v="Main menu"/>
    <m/>
    <s v="There should be a view for desktop where the button become a grid of square buttons with icons"/>
    <s v="Poor UI"/>
    <s v="Improved UI"/>
    <s v="Major change to current component"/>
    <n v="3"/>
    <n v="3"/>
    <n v="6.75"/>
    <m/>
    <s v=""/>
    <x v="1"/>
  </r>
  <r>
    <n v="111"/>
    <s v="Finance - Invoicing"/>
    <s v="Generate invoices"/>
    <m/>
    <s v="Invoices do not need a voided property as they can't be voided - only credit noted"/>
    <s v="Poor UX"/>
    <s v="Refactor/Tech debt"/>
    <s v="Minor change to current component"/>
    <n v="4"/>
    <n v="1"/>
    <n v="2"/>
    <m/>
    <s v=""/>
    <x v="1"/>
  </r>
  <r>
    <n v="29"/>
    <s v="Dashboard and Main Menu"/>
    <s v="Main menu"/>
    <m/>
    <s v="Needs to use the new view service to determine its required state"/>
    <s v="Poor UI"/>
    <s v="Refactor/Tech debt"/>
    <s v="Minor change to current component"/>
    <n v="3"/>
    <n v="1"/>
    <n v="1.5"/>
    <n v="27"/>
    <s v="To do"/>
    <x v="1"/>
  </r>
  <r>
    <n v="30"/>
    <s v="Navbar"/>
    <m/>
    <m/>
    <s v="Needs to use the new view service to determine its required state"/>
    <s v="Poor UI"/>
    <s v="Refactor/Tech debt"/>
    <s v="Minor change to current component"/>
    <n v="3"/>
    <n v="1"/>
    <n v="1.5"/>
    <n v="27"/>
    <s v="To do"/>
    <x v="1"/>
  </r>
  <r>
    <n v="27"/>
    <s v="General"/>
    <s v="Utility services"/>
    <m/>
    <s v="There needs to be a service that determine whether the view should be mobile or desktop"/>
    <s v="Poor UI"/>
    <s v="Refactor/Tech debt"/>
    <s v="New component/service with complex integration"/>
    <n v="3"/>
    <n v="1"/>
    <n v="0.42857142857142855"/>
    <m/>
    <s v=""/>
    <x v="1"/>
  </r>
  <r>
    <m/>
    <m/>
    <m/>
    <m/>
    <m/>
    <m/>
    <m/>
    <m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6C0618-B7B4-0144-93D9-409C5361BBD7}" name="PivotTable7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E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Col" showAll="0" sortType="ascending">
      <items count="5">
        <item x="0"/>
        <item x="2"/>
        <item x="1"/>
        <item h="1" x="3"/>
        <item t="default"/>
      </items>
    </pivotField>
  </pivotFields>
  <rowItems count="1">
    <i/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Sum of Importance 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183E6E-2837-3A40-90CB-E731BF47E9C0}" name="PivotTable6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E3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Col" showAll="0" sortType="ascending">
      <items count="5">
        <item x="0"/>
        <item x="2"/>
        <item x="1"/>
        <item h="1" x="3"/>
        <item t="default"/>
      </items>
    </pivotField>
  </pivotFields>
  <rowItems count="1">
    <i/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Sum of Priority 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CC3165-0959-AA43-80CF-D9170B1DCB64}" name="PivotTable8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:E15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Col" showAll="0" sortType="ascending">
      <items count="5">
        <item x="0"/>
        <item x="2"/>
        <item x="1"/>
        <item h="1" x="3"/>
        <item t="default"/>
      </items>
    </pivotField>
  </pivotFields>
  <rowItems count="1">
    <i/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Sum of Impact 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C35A-14FA-1E40-8319-0349AC17C33D}">
  <dimension ref="A1:E17"/>
  <sheetViews>
    <sheetView workbookViewId="0">
      <selection activeCell="C2" sqref="C2"/>
    </sheetView>
  </sheetViews>
  <sheetFormatPr baseColWidth="10" defaultRowHeight="16" x14ac:dyDescent="0.2"/>
  <cols>
    <col min="1" max="1" width="14.6640625" bestFit="1" customWidth="1"/>
    <col min="2" max="2" width="15.5" style="1" bestFit="1" customWidth="1"/>
    <col min="3" max="3" width="4.5" style="1" bestFit="1" customWidth="1"/>
    <col min="4" max="4" width="5.6640625" style="1" bestFit="1" customWidth="1"/>
    <col min="5" max="6" width="10.83203125" bestFit="1" customWidth="1"/>
  </cols>
  <sheetData>
    <row r="1" spans="1:5" x14ac:dyDescent="0.2">
      <c r="B1" s="6" t="s">
        <v>175</v>
      </c>
      <c r="C1"/>
      <c r="D1"/>
    </row>
    <row r="2" spans="1:5" x14ac:dyDescent="0.2">
      <c r="B2" t="s">
        <v>174</v>
      </c>
      <c r="C2" t="s">
        <v>214</v>
      </c>
      <c r="D2" t="s">
        <v>216</v>
      </c>
      <c r="E2" t="s">
        <v>176</v>
      </c>
    </row>
    <row r="3" spans="1:5" x14ac:dyDescent="0.2">
      <c r="A3" t="s">
        <v>203</v>
      </c>
      <c r="B3" s="8">
        <v>1671.4000000000003</v>
      </c>
      <c r="C3" s="8">
        <v>103.2</v>
      </c>
      <c r="D3" s="8">
        <v>1452.9976190476191</v>
      </c>
      <c r="E3" s="8">
        <v>3227.5976190476194</v>
      </c>
    </row>
    <row r="5" spans="1:5" x14ac:dyDescent="0.2">
      <c r="E5" s="7">
        <f>SUM(B3:C3)/GETPIVOTDATA("Priority S",$A$1)</f>
        <v>0.54982070550778228</v>
      </c>
    </row>
    <row r="7" spans="1:5" x14ac:dyDescent="0.2">
      <c r="B7" s="6" t="s">
        <v>175</v>
      </c>
      <c r="C7"/>
      <c r="D7"/>
    </row>
    <row r="8" spans="1:5" x14ac:dyDescent="0.2">
      <c r="B8" t="s">
        <v>174</v>
      </c>
      <c r="C8" t="s">
        <v>214</v>
      </c>
      <c r="D8" t="s">
        <v>216</v>
      </c>
      <c r="E8" t="s">
        <v>176</v>
      </c>
    </row>
    <row r="9" spans="1:5" x14ac:dyDescent="0.2">
      <c r="A9" t="s">
        <v>180</v>
      </c>
      <c r="B9" s="8">
        <v>157</v>
      </c>
      <c r="C9" s="8">
        <v>12</v>
      </c>
      <c r="D9" s="8">
        <v>203</v>
      </c>
      <c r="E9" s="8">
        <v>372</v>
      </c>
    </row>
    <row r="11" spans="1:5" x14ac:dyDescent="0.2">
      <c r="E11" s="7">
        <f>SUM(B9:C9)/GETPIVOTDATA("Importance S",$A$7)</f>
        <v>0.45430107526881719</v>
      </c>
    </row>
    <row r="13" spans="1:5" x14ac:dyDescent="0.2">
      <c r="B13" s="6" t="s">
        <v>175</v>
      </c>
      <c r="C13"/>
      <c r="D13"/>
    </row>
    <row r="14" spans="1:5" x14ac:dyDescent="0.2">
      <c r="B14" t="s">
        <v>174</v>
      </c>
      <c r="C14" t="s">
        <v>214</v>
      </c>
      <c r="D14" t="s">
        <v>216</v>
      </c>
      <c r="E14" t="s">
        <v>176</v>
      </c>
    </row>
    <row r="15" spans="1:5" x14ac:dyDescent="0.2">
      <c r="A15" t="s">
        <v>181</v>
      </c>
      <c r="B15" s="8">
        <v>161</v>
      </c>
      <c r="C15" s="8">
        <v>15</v>
      </c>
      <c r="D15" s="8">
        <v>504</v>
      </c>
      <c r="E15" s="8">
        <v>680</v>
      </c>
    </row>
    <row r="17" spans="5:5" x14ac:dyDescent="0.2">
      <c r="E17" s="7">
        <f>SUM(B15:C15)/GETPIVOTDATA("Impact S",$A$13)</f>
        <v>0.25882352941176473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A03E2-CB53-DC47-9991-2200F2AD06AB}">
  <dimension ref="A1:L33"/>
  <sheetViews>
    <sheetView workbookViewId="0">
      <selection activeCell="C20" sqref="C20"/>
    </sheetView>
  </sheetViews>
  <sheetFormatPr baseColWidth="10" defaultRowHeight="16" x14ac:dyDescent="0.2"/>
  <cols>
    <col min="1" max="1" width="23.5" bestFit="1" customWidth="1"/>
    <col min="2" max="2" width="29.5" bestFit="1" customWidth="1"/>
    <col min="3" max="3" width="29.6640625" bestFit="1" customWidth="1"/>
    <col min="5" max="5" width="26" bestFit="1" customWidth="1"/>
    <col min="6" max="6" width="5.6640625" bestFit="1" customWidth="1"/>
    <col min="8" max="8" width="22.33203125" bestFit="1" customWidth="1"/>
    <col min="9" max="9" width="3.1640625" bestFit="1" customWidth="1"/>
    <col min="11" max="11" width="43.1640625" bestFit="1" customWidth="1"/>
    <col min="12" max="12" width="3.1640625" bestFit="1" customWidth="1"/>
  </cols>
  <sheetData>
    <row r="1" spans="1:12" x14ac:dyDescent="0.2">
      <c r="A1" t="s">
        <v>0</v>
      </c>
      <c r="B1" t="s">
        <v>31</v>
      </c>
      <c r="C1" t="s">
        <v>32</v>
      </c>
      <c r="E1" t="s">
        <v>12</v>
      </c>
      <c r="F1" t="s">
        <v>18</v>
      </c>
      <c r="H1" t="s">
        <v>19</v>
      </c>
      <c r="K1" t="s">
        <v>20</v>
      </c>
    </row>
    <row r="2" spans="1:12" x14ac:dyDescent="0.2">
      <c r="A2" t="s">
        <v>1</v>
      </c>
      <c r="B2" t="s">
        <v>90</v>
      </c>
      <c r="C2" t="s">
        <v>110</v>
      </c>
      <c r="E2" t="s">
        <v>13</v>
      </c>
      <c r="F2">
        <v>10</v>
      </c>
      <c r="H2" t="s">
        <v>26</v>
      </c>
      <c r="I2">
        <v>10</v>
      </c>
      <c r="K2" t="s">
        <v>21</v>
      </c>
      <c r="L2">
        <v>10</v>
      </c>
    </row>
    <row r="3" spans="1:12" x14ac:dyDescent="0.2">
      <c r="A3" t="s">
        <v>6</v>
      </c>
      <c r="B3" t="s">
        <v>145</v>
      </c>
      <c r="C3" t="s">
        <v>35</v>
      </c>
      <c r="E3" t="s">
        <v>14</v>
      </c>
      <c r="F3">
        <v>8</v>
      </c>
      <c r="H3" t="s">
        <v>27</v>
      </c>
      <c r="I3">
        <v>7</v>
      </c>
      <c r="K3" t="s">
        <v>22</v>
      </c>
      <c r="L3">
        <v>8</v>
      </c>
    </row>
    <row r="4" spans="1:12" x14ac:dyDescent="0.2">
      <c r="A4" t="s">
        <v>66</v>
      </c>
      <c r="B4" t="s">
        <v>103</v>
      </c>
      <c r="C4" t="s">
        <v>96</v>
      </c>
      <c r="E4" t="s">
        <v>15</v>
      </c>
      <c r="F4">
        <v>4</v>
      </c>
      <c r="H4" t="s">
        <v>157</v>
      </c>
      <c r="I4">
        <v>6</v>
      </c>
      <c r="K4" t="s">
        <v>69</v>
      </c>
      <c r="L4">
        <v>7</v>
      </c>
    </row>
    <row r="5" spans="1:12" x14ac:dyDescent="0.2">
      <c r="A5" t="s">
        <v>5</v>
      </c>
      <c r="B5" t="s">
        <v>86</v>
      </c>
      <c r="C5" t="s">
        <v>40</v>
      </c>
      <c r="E5" t="s">
        <v>16</v>
      </c>
      <c r="F5">
        <v>3</v>
      </c>
      <c r="H5" t="s">
        <v>28</v>
      </c>
      <c r="I5">
        <v>4</v>
      </c>
      <c r="K5" t="s">
        <v>70</v>
      </c>
      <c r="L5">
        <v>5</v>
      </c>
    </row>
    <row r="6" spans="1:12" x14ac:dyDescent="0.2">
      <c r="A6" t="s">
        <v>2</v>
      </c>
      <c r="B6" t="s">
        <v>148</v>
      </c>
      <c r="C6" t="s">
        <v>54</v>
      </c>
      <c r="E6" t="s">
        <v>17</v>
      </c>
      <c r="F6">
        <v>1</v>
      </c>
      <c r="H6" t="s">
        <v>29</v>
      </c>
      <c r="I6">
        <v>3</v>
      </c>
      <c r="K6" t="s">
        <v>67</v>
      </c>
      <c r="L6">
        <v>4</v>
      </c>
    </row>
    <row r="7" spans="1:12" x14ac:dyDescent="0.2">
      <c r="A7" t="s">
        <v>3</v>
      </c>
      <c r="B7" t="s">
        <v>152</v>
      </c>
      <c r="C7" t="s">
        <v>132</v>
      </c>
      <c r="H7" t="s">
        <v>30</v>
      </c>
      <c r="I7">
        <v>1</v>
      </c>
      <c r="K7" t="s">
        <v>24</v>
      </c>
      <c r="L7">
        <v>3</v>
      </c>
    </row>
    <row r="8" spans="1:12" x14ac:dyDescent="0.2">
      <c r="A8" t="s">
        <v>4</v>
      </c>
      <c r="B8" t="s">
        <v>81</v>
      </c>
      <c r="C8" t="s">
        <v>136</v>
      </c>
      <c r="K8" t="s">
        <v>23</v>
      </c>
      <c r="L8">
        <v>2</v>
      </c>
    </row>
    <row r="9" spans="1:12" x14ac:dyDescent="0.2">
      <c r="A9" t="s">
        <v>74</v>
      </c>
      <c r="B9" t="s">
        <v>79</v>
      </c>
      <c r="C9" t="s">
        <v>37</v>
      </c>
      <c r="K9" t="s">
        <v>25</v>
      </c>
      <c r="L9">
        <v>1</v>
      </c>
    </row>
    <row r="10" spans="1:12" x14ac:dyDescent="0.2">
      <c r="A10" t="s">
        <v>120</v>
      </c>
      <c r="B10" t="s">
        <v>131</v>
      </c>
      <c r="C10" t="s">
        <v>84</v>
      </c>
    </row>
    <row r="11" spans="1:12" x14ac:dyDescent="0.2">
      <c r="A11" t="s">
        <v>39</v>
      </c>
      <c r="B11" t="s">
        <v>129</v>
      </c>
      <c r="C11" t="s">
        <v>44</v>
      </c>
    </row>
    <row r="12" spans="1:12" x14ac:dyDescent="0.2">
      <c r="A12" t="s">
        <v>38</v>
      </c>
      <c r="B12" t="s">
        <v>104</v>
      </c>
      <c r="C12" t="s">
        <v>211</v>
      </c>
    </row>
    <row r="13" spans="1:12" x14ac:dyDescent="0.2">
      <c r="A13" t="s">
        <v>121</v>
      </c>
      <c r="B13" t="s">
        <v>33</v>
      </c>
      <c r="C13" t="s">
        <v>62</v>
      </c>
    </row>
    <row r="14" spans="1:12" x14ac:dyDescent="0.2">
      <c r="A14" t="s">
        <v>8</v>
      </c>
      <c r="B14" t="s">
        <v>41</v>
      </c>
      <c r="C14" t="s">
        <v>56</v>
      </c>
    </row>
    <row r="15" spans="1:12" x14ac:dyDescent="0.2">
      <c r="A15" t="s">
        <v>166</v>
      </c>
      <c r="B15" t="s">
        <v>80</v>
      </c>
      <c r="C15" t="s">
        <v>64</v>
      </c>
    </row>
    <row r="16" spans="1:12" x14ac:dyDescent="0.2">
      <c r="A16" t="s">
        <v>204</v>
      </c>
      <c r="B16" t="s">
        <v>72</v>
      </c>
      <c r="C16" t="s">
        <v>68</v>
      </c>
    </row>
    <row r="17" spans="2:3" x14ac:dyDescent="0.2">
      <c r="B17" t="s">
        <v>138</v>
      </c>
      <c r="C17" t="s">
        <v>88</v>
      </c>
    </row>
    <row r="18" spans="2:3" x14ac:dyDescent="0.2">
      <c r="B18" t="s">
        <v>140</v>
      </c>
      <c r="C18" t="s">
        <v>208</v>
      </c>
    </row>
    <row r="19" spans="2:3" x14ac:dyDescent="0.2">
      <c r="B19" t="s">
        <v>126</v>
      </c>
      <c r="C19" t="s">
        <v>212</v>
      </c>
    </row>
    <row r="20" spans="2:3" x14ac:dyDescent="0.2">
      <c r="B20" t="s">
        <v>158</v>
      </c>
    </row>
    <row r="21" spans="2:3" x14ac:dyDescent="0.2">
      <c r="B21" t="s">
        <v>42</v>
      </c>
    </row>
    <row r="22" spans="2:3" x14ac:dyDescent="0.2">
      <c r="B22" t="s">
        <v>75</v>
      </c>
    </row>
    <row r="23" spans="2:3" x14ac:dyDescent="0.2">
      <c r="B23" t="s">
        <v>101</v>
      </c>
    </row>
    <row r="24" spans="2:3" x14ac:dyDescent="0.2">
      <c r="B24" t="s">
        <v>159</v>
      </c>
    </row>
    <row r="25" spans="2:3" x14ac:dyDescent="0.2">
      <c r="B25" t="s">
        <v>160</v>
      </c>
    </row>
    <row r="26" spans="2:3" x14ac:dyDescent="0.2">
      <c r="B26" t="s">
        <v>161</v>
      </c>
    </row>
    <row r="27" spans="2:3" x14ac:dyDescent="0.2">
      <c r="B27" t="s">
        <v>162</v>
      </c>
    </row>
    <row r="28" spans="2:3" x14ac:dyDescent="0.2">
      <c r="B28" t="s">
        <v>163</v>
      </c>
    </row>
    <row r="29" spans="2:3" x14ac:dyDescent="0.2">
      <c r="B29" t="s">
        <v>164</v>
      </c>
    </row>
    <row r="30" spans="2:3" x14ac:dyDescent="0.2">
      <c r="B30" t="s">
        <v>167</v>
      </c>
    </row>
    <row r="31" spans="2:3" x14ac:dyDescent="0.2">
      <c r="B31" t="s">
        <v>168</v>
      </c>
    </row>
    <row r="32" spans="2:3" x14ac:dyDescent="0.2">
      <c r="B32" t="s">
        <v>171</v>
      </c>
    </row>
    <row r="33" spans="2:2" x14ac:dyDescent="0.2">
      <c r="B33" t="s">
        <v>205</v>
      </c>
    </row>
  </sheetData>
  <sortState xmlns:xlrd2="http://schemas.microsoft.com/office/spreadsheetml/2017/richdata2" ref="C2:C17">
    <sortCondition ref="C2:C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57299-5CFD-7049-BDE4-6415040FFB14}">
  <sheetPr filterMode="1"/>
  <dimension ref="A1:XEY118"/>
  <sheetViews>
    <sheetView tabSelected="1" zoomScale="90" zoomScaleNormal="90" workbookViewId="0">
      <selection activeCell="E37" sqref="E37"/>
    </sheetView>
  </sheetViews>
  <sheetFormatPr baseColWidth="10" defaultColWidth="34.1640625" defaultRowHeight="16" x14ac:dyDescent="0.2"/>
  <cols>
    <col min="1" max="1" width="5" bestFit="1" customWidth="1"/>
    <col min="2" max="2" width="24" bestFit="1" customWidth="1"/>
    <col min="3" max="3" width="31.33203125" bestFit="1" customWidth="1"/>
    <col min="4" max="4" width="30.6640625" bestFit="1" customWidth="1"/>
    <col min="5" max="5" width="49.83203125" style="2" customWidth="1"/>
    <col min="6" max="6" width="26.6640625" bestFit="1" customWidth="1"/>
    <col min="7" max="7" width="22.33203125" bestFit="1" customWidth="1"/>
    <col min="8" max="8" width="44.1640625" bestFit="1" customWidth="1"/>
    <col min="9" max="9" width="16.33203125" style="1" bestFit="1" customWidth="1"/>
    <col min="10" max="10" width="12.33203125" style="1" bestFit="1" customWidth="1"/>
    <col min="11" max="11" width="13" style="1" bestFit="1" customWidth="1"/>
    <col min="12" max="12" width="15.6640625" bestFit="1" customWidth="1"/>
    <col min="13" max="14" width="13" style="1" bestFit="1" customWidth="1"/>
  </cols>
  <sheetData>
    <row r="1" spans="1:2047 2051:3067 3074:4094 4101:6142 6146:7162 7169:8189 8196:9216 9223:10237 10241:11264 11268:12284 12291:13311 13318:15359 15363:16379" ht="17" x14ac:dyDescent="0.2">
      <c r="A1" t="s">
        <v>9</v>
      </c>
      <c r="B1" t="s">
        <v>10</v>
      </c>
      <c r="C1" t="s">
        <v>31</v>
      </c>
      <c r="D1" t="s">
        <v>32</v>
      </c>
      <c r="E1" s="2" t="s">
        <v>11</v>
      </c>
      <c r="F1" t="s">
        <v>12</v>
      </c>
      <c r="G1" t="s">
        <v>19</v>
      </c>
      <c r="H1" t="s">
        <v>20</v>
      </c>
      <c r="I1" s="1" t="s">
        <v>179</v>
      </c>
      <c r="J1" s="1" t="s">
        <v>178</v>
      </c>
      <c r="K1" s="1" t="s">
        <v>202</v>
      </c>
      <c r="L1" t="s">
        <v>71</v>
      </c>
      <c r="M1" s="1" t="s">
        <v>215</v>
      </c>
      <c r="N1" s="1" t="s">
        <v>173</v>
      </c>
    </row>
    <row r="2" spans="1:2047 2051:3067 3074:4094 4101:6142 6146:7162 7169:8189 8196:9216 9223:10237 10241:11264 11268:12284 12291:13311 13318:15359 15363:16379" s="3" customFormat="1" ht="34" hidden="1" x14ac:dyDescent="0.2">
      <c r="A2" s="3">
        <v>53</v>
      </c>
      <c r="B2" s="3" t="s">
        <v>1</v>
      </c>
      <c r="C2" s="3" t="s">
        <v>90</v>
      </c>
      <c r="D2" s="3" t="s">
        <v>110</v>
      </c>
      <c r="E2" s="4" t="s">
        <v>199</v>
      </c>
      <c r="F2" s="3" t="s">
        <v>14</v>
      </c>
      <c r="G2" s="3" t="s">
        <v>26</v>
      </c>
      <c r="H2" s="3" t="s">
        <v>67</v>
      </c>
      <c r="I2" s="5">
        <f>VLOOKUP(F2,'Source lists'!$E$1:F6,2,FALSE)</f>
        <v>8</v>
      </c>
      <c r="J2" s="5">
        <f>VLOOKUP(G2,'Source lists'!$H$1:I7,2,FALSE)</f>
        <v>10</v>
      </c>
      <c r="K2" s="5">
        <f>VLOOKUP(F2,'Source lists'!$E$2:$F$6,2,FALSE)*(VLOOKUP(G2,'Source lists'!$H$2:$I$7,2,FALSE)^2)/VLOOKUP(H2,'Source lists'!$K$2:$L$9,2,FALSE)</f>
        <v>200</v>
      </c>
      <c r="L2" s="3">
        <v>77</v>
      </c>
      <c r="M2" s="5" t="str">
        <f t="shared" ref="M2:M12" si="0">IF(ISBLANK(L2),"",VLOOKUP(L2,A:N,14,FALSE))</f>
        <v>Done</v>
      </c>
      <c r="N2" s="5" t="s">
        <v>174</v>
      </c>
    </row>
    <row r="3" spans="1:2047 2051:3067 3074:4094 4101:6142 6146:7162 7169:8189 8196:9216 9223:10237 10241:11264 11268:12284 12291:13311 13318:15359 15363:16379" s="3" customFormat="1" ht="17" hidden="1" x14ac:dyDescent="0.2">
      <c r="A3" s="3">
        <v>6</v>
      </c>
      <c r="B3" s="3" t="s">
        <v>38</v>
      </c>
      <c r="C3" s="3" t="s">
        <v>41</v>
      </c>
      <c r="E3" s="4" t="s">
        <v>95</v>
      </c>
      <c r="F3" s="3" t="s">
        <v>15</v>
      </c>
      <c r="G3" s="3" t="s">
        <v>27</v>
      </c>
      <c r="H3" s="3" t="s">
        <v>23</v>
      </c>
      <c r="I3" s="5">
        <f>VLOOKUP(F3,'Source lists'!$E$1:F7,2,FALSE)</f>
        <v>4</v>
      </c>
      <c r="J3" s="5">
        <f>VLOOKUP(G3,'Source lists'!$H$1:I8,2,FALSE)</f>
        <v>7</v>
      </c>
      <c r="K3" s="5">
        <f>VLOOKUP(F3,'Source lists'!$E$2:$F$6,2,FALSE)*(VLOOKUP(G3,'Source lists'!$H$2:$I$7,2,FALSE)^2)/VLOOKUP(H3,'Source lists'!$K$2:$L$9,2,FALSE)</f>
        <v>98</v>
      </c>
      <c r="L3" s="3">
        <v>1</v>
      </c>
      <c r="M3" s="5" t="str">
        <f t="shared" si="0"/>
        <v>Done</v>
      </c>
      <c r="N3" s="5" t="s">
        <v>174</v>
      </c>
    </row>
    <row r="4" spans="1:2047 2051:3067 3074:4094 4101:6142 6146:7162 7169:8189 8196:9216 9223:10237 10241:11264 11268:12284 12291:13311 13318:15359 15363:16379" ht="17" hidden="1" x14ac:dyDescent="0.2">
      <c r="A4" s="3">
        <v>77</v>
      </c>
      <c r="B4" s="3" t="s">
        <v>3</v>
      </c>
      <c r="C4" s="3" t="s">
        <v>140</v>
      </c>
      <c r="D4" s="3"/>
      <c r="E4" s="4" t="s">
        <v>141</v>
      </c>
      <c r="F4" s="3" t="s">
        <v>14</v>
      </c>
      <c r="G4" s="3" t="s">
        <v>157</v>
      </c>
      <c r="H4" s="3" t="s">
        <v>24</v>
      </c>
      <c r="I4" s="5">
        <f>VLOOKUP(F4,'Source lists'!$E$1:F8,2,FALSE)</f>
        <v>8</v>
      </c>
      <c r="J4" s="5">
        <f>VLOOKUP(G4,'Source lists'!$H$1:I9,2,FALSE)</f>
        <v>6</v>
      </c>
      <c r="K4" s="5">
        <f>VLOOKUP(F4,'Source lists'!$E$2:$F$6,2,FALSE)*(VLOOKUP(G4,'Source lists'!$H$2:$I$7,2,FALSE)^2)/VLOOKUP(H4,'Source lists'!$K$2:$L$9,2,FALSE)</f>
        <v>96</v>
      </c>
      <c r="L4" s="3"/>
      <c r="M4" s="5" t="str">
        <f t="shared" si="0"/>
        <v/>
      </c>
      <c r="N4" s="5" t="s">
        <v>174</v>
      </c>
    </row>
    <row r="5" spans="1:2047 2051:3067 3074:4094 4101:6142 6146:7162 7169:8189 8196:9216 9223:10237 10241:11264 11268:12284 12291:13311 13318:15359 15363:16379" ht="17" hidden="1" x14ac:dyDescent="0.2">
      <c r="A5" s="3">
        <v>90</v>
      </c>
      <c r="B5" s="3" t="s">
        <v>6</v>
      </c>
      <c r="C5" s="3" t="s">
        <v>152</v>
      </c>
      <c r="D5" s="3"/>
      <c r="E5" s="4" t="s">
        <v>156</v>
      </c>
      <c r="F5" s="3" t="s">
        <v>14</v>
      </c>
      <c r="G5" s="3" t="s">
        <v>157</v>
      </c>
      <c r="H5" s="3" t="s">
        <v>24</v>
      </c>
      <c r="I5" s="5">
        <f>VLOOKUP(F5,'Source lists'!$E$1:F9,2,FALSE)</f>
        <v>8</v>
      </c>
      <c r="J5" s="5">
        <f>VLOOKUP(G5,'Source lists'!$H$1:I10,2,FALSE)</f>
        <v>6</v>
      </c>
      <c r="K5" s="5">
        <f>VLOOKUP(F5,'Source lists'!$E$2:$F$6,2,FALSE)*(VLOOKUP(G5,'Source lists'!$H$2:$I$7,2,FALSE)^2)/VLOOKUP(H5,'Source lists'!$K$2:$L$9,2,FALSE)</f>
        <v>96</v>
      </c>
      <c r="L5" s="3"/>
      <c r="M5" s="5" t="str">
        <f t="shared" si="0"/>
        <v/>
      </c>
      <c r="N5" s="5" t="s">
        <v>174</v>
      </c>
    </row>
    <row r="6" spans="1:2047 2051:3067 3074:4094 4101:6142 6146:7162 7169:8189 8196:9216 9223:10237 10241:11264 11268:12284 12291:13311 13318:15359 15363:16379" ht="17" hidden="1" x14ac:dyDescent="0.2">
      <c r="A6" s="3">
        <v>112</v>
      </c>
      <c r="B6" s="3" t="s">
        <v>4</v>
      </c>
      <c r="C6" s="3" t="s">
        <v>168</v>
      </c>
      <c r="D6" s="3"/>
      <c r="E6" s="4" t="s">
        <v>201</v>
      </c>
      <c r="F6" s="3" t="s">
        <v>14</v>
      </c>
      <c r="G6" s="3" t="s">
        <v>157</v>
      </c>
      <c r="H6" s="3" t="s">
        <v>24</v>
      </c>
      <c r="I6" s="5">
        <f>VLOOKUP(F6,'Source lists'!$E$1:F117,2,FALSE)</f>
        <v>8</v>
      </c>
      <c r="J6" s="5">
        <f>VLOOKUP(G6,'Source lists'!$H$1:I118,2,FALSE)</f>
        <v>6</v>
      </c>
      <c r="K6" s="5">
        <f>VLOOKUP(F6,'Source lists'!$E$2:$F$6,2,FALSE)*(VLOOKUP(G6,'Source lists'!$H$2:$I$7,2,FALSE)^2)/VLOOKUP(H6,'Source lists'!$K$2:$L$9,2,FALSE)</f>
        <v>96</v>
      </c>
      <c r="L6" s="3">
        <v>53</v>
      </c>
      <c r="M6" s="5" t="str">
        <f t="shared" si="0"/>
        <v>Done</v>
      </c>
      <c r="N6" s="5" t="s">
        <v>174</v>
      </c>
    </row>
    <row r="7" spans="1:2047 2051:3067 3074:4094 4101:6142 6146:7162 7169:8189 8196:9216 9223:10237 10241:11264 11268:12284 12291:13311 13318:15359 15363:16379" ht="17" hidden="1" x14ac:dyDescent="0.2">
      <c r="A7" s="3">
        <v>114</v>
      </c>
      <c r="B7" s="3" t="s">
        <v>3</v>
      </c>
      <c r="C7" s="3" t="s">
        <v>140</v>
      </c>
      <c r="D7" s="3"/>
      <c r="E7" s="4" t="s">
        <v>206</v>
      </c>
      <c r="F7" s="3" t="s">
        <v>14</v>
      </c>
      <c r="G7" s="3" t="s">
        <v>157</v>
      </c>
      <c r="H7" s="3" t="s">
        <v>24</v>
      </c>
      <c r="I7" s="5">
        <f>VLOOKUP(F7,'Source lists'!$E$1:F119,2,FALSE)</f>
        <v>8</v>
      </c>
      <c r="J7" s="5">
        <f>VLOOKUP(G7,'Source lists'!$H$1:I120,2,FALSE)</f>
        <v>6</v>
      </c>
      <c r="K7" s="5">
        <f>VLOOKUP(F7,'Source lists'!$E$2:$F$6,2,FALSE)*(VLOOKUP(G7,'Source lists'!$H$2:$I$7,2,FALSE)^2)/VLOOKUP(H7,'Source lists'!$K$2:$L$9,2,FALSE)</f>
        <v>96</v>
      </c>
      <c r="L7" s="3"/>
      <c r="M7" s="5" t="str">
        <f t="shared" si="0"/>
        <v/>
      </c>
      <c r="N7" s="5" t="s">
        <v>174</v>
      </c>
    </row>
    <row r="8" spans="1:2047 2051:3067 3074:4094 4101:6142 6146:7162 7169:8189 8196:9216 9223:10237 10241:11264 11268:12284 12291:13311 13318:15359 15363:16379" ht="17" hidden="1" x14ac:dyDescent="0.2">
      <c r="A8" s="3">
        <v>45</v>
      </c>
      <c r="B8" s="3" t="s">
        <v>1</v>
      </c>
      <c r="C8" s="3" t="s">
        <v>86</v>
      </c>
      <c r="D8" s="3" t="s">
        <v>96</v>
      </c>
      <c r="E8" s="4" t="s">
        <v>109</v>
      </c>
      <c r="F8" s="3" t="s">
        <v>15</v>
      </c>
      <c r="G8" s="3" t="s">
        <v>157</v>
      </c>
      <c r="H8" s="3" t="s">
        <v>23</v>
      </c>
      <c r="I8" s="5">
        <f>VLOOKUP(F8,'Source lists'!$E$1:F10,2,FALSE)</f>
        <v>4</v>
      </c>
      <c r="J8" s="5">
        <f>VLOOKUP(G8,'Source lists'!$H$1:I11,2,FALSE)</f>
        <v>6</v>
      </c>
      <c r="K8" s="5">
        <f>VLOOKUP(F8,'Source lists'!$E$2:$F$6,2,FALSE)*(VLOOKUP(G8,'Source lists'!$H$2:$I$7,2,FALSE)^2)/VLOOKUP(H8,'Source lists'!$K$2:$L$9,2,FALSE)</f>
        <v>72</v>
      </c>
      <c r="L8" s="3"/>
      <c r="M8" s="5" t="str">
        <f t="shared" si="0"/>
        <v/>
      </c>
      <c r="N8" s="5" t="s">
        <v>174</v>
      </c>
    </row>
    <row r="9" spans="1:2047 2051:3067 3074:4094 4101:6142 6146:7162 7169:8189 8196:9216 9223:10237 10241:11264 11268:12284 12291:13311 13318:15359 15363:16379" ht="34" hidden="1" x14ac:dyDescent="0.2">
      <c r="A9" s="3">
        <v>116</v>
      </c>
      <c r="B9" s="3" t="s">
        <v>39</v>
      </c>
      <c r="C9" s="3" t="s">
        <v>33</v>
      </c>
      <c r="D9" s="3" t="s">
        <v>34</v>
      </c>
      <c r="E9" s="4" t="s">
        <v>210</v>
      </c>
      <c r="F9" s="3" t="s">
        <v>15</v>
      </c>
      <c r="G9" s="3" t="s">
        <v>157</v>
      </c>
      <c r="H9" s="3" t="s">
        <v>23</v>
      </c>
      <c r="I9" s="5">
        <f>VLOOKUP(F9,'Source lists'!$E$1:F133,2,FALSE)</f>
        <v>4</v>
      </c>
      <c r="J9" s="5">
        <f>VLOOKUP(G9,'Source lists'!$H$1:I134,2,FALSE)</f>
        <v>6</v>
      </c>
      <c r="K9" s="5">
        <f>VLOOKUP(F9,'Source lists'!$E$2:$F$6,2,FALSE)*(VLOOKUP(G9,'Source lists'!$H$2:$I$7,2,FALSE)^2)/VLOOKUP(H9,'Source lists'!$K$2:$L$9,2,FALSE)</f>
        <v>72</v>
      </c>
      <c r="L9" s="3">
        <v>2</v>
      </c>
      <c r="M9" s="5" t="str">
        <f t="shared" si="0"/>
        <v>Done</v>
      </c>
      <c r="N9" s="5" t="s">
        <v>174</v>
      </c>
    </row>
    <row r="10" spans="1:2047 2051:3067 3074:4094 4101:6142 6146:7162 7169:8189 8196:9216 9223:10237 10241:11264 11268:12284 12291:13311 13318:15359 15363:16379" s="3" customFormat="1" ht="17" hidden="1" x14ac:dyDescent="0.2">
      <c r="A10" s="3">
        <v>32</v>
      </c>
      <c r="B10" s="3" t="s">
        <v>38</v>
      </c>
      <c r="C10" s="3" t="s">
        <v>80</v>
      </c>
      <c r="E10" s="4" t="s">
        <v>114</v>
      </c>
      <c r="F10" s="3" t="s">
        <v>15</v>
      </c>
      <c r="G10" s="3" t="s">
        <v>28</v>
      </c>
      <c r="H10" s="3" t="s">
        <v>25</v>
      </c>
      <c r="I10" s="5">
        <f>VLOOKUP(F10,'Source lists'!$E$1:F11,2,FALSE)</f>
        <v>4</v>
      </c>
      <c r="J10" s="5">
        <f>VLOOKUP(G10,'Source lists'!$H$1:I12,2,FALSE)</f>
        <v>4</v>
      </c>
      <c r="K10" s="5">
        <f>VLOOKUP(F10,'Source lists'!$E$2:$F$6,2,FALSE)*(VLOOKUP(G10,'Source lists'!$H$2:$I$7,2,FALSE)^2)/VLOOKUP(H10,'Source lists'!$K$2:$L$9,2,FALSE)</f>
        <v>64</v>
      </c>
      <c r="M10" s="5" t="str">
        <f t="shared" si="0"/>
        <v/>
      </c>
      <c r="N10" s="5" t="s">
        <v>174</v>
      </c>
      <c r="S10" s="4"/>
      <c r="W10" s="5"/>
      <c r="X10" s="5"/>
      <c r="Y10" s="5"/>
      <c r="AF10" s="4"/>
      <c r="AJ10" s="5"/>
      <c r="AK10" s="5"/>
      <c r="AL10" s="5"/>
      <c r="AS10" s="4"/>
      <c r="AW10" s="5"/>
      <c r="AX10" s="5"/>
      <c r="AY10" s="5"/>
      <c r="BF10" s="4"/>
      <c r="BJ10" s="5"/>
      <c r="BK10" s="5"/>
      <c r="BL10" s="5"/>
      <c r="BS10" s="4"/>
      <c r="BW10" s="5"/>
      <c r="BX10" s="5"/>
      <c r="BY10" s="5"/>
      <c r="CF10" s="4"/>
      <c r="CJ10" s="5"/>
      <c r="CK10" s="5"/>
      <c r="CL10" s="5"/>
      <c r="CS10" s="4"/>
      <c r="CW10" s="5"/>
      <c r="CX10" s="5"/>
      <c r="CY10" s="5"/>
      <c r="DF10" s="4"/>
      <c r="DJ10" s="5"/>
      <c r="DK10" s="5"/>
      <c r="DL10" s="5"/>
      <c r="DS10" s="4"/>
      <c r="DW10" s="5"/>
      <c r="DX10" s="5"/>
      <c r="DY10" s="5"/>
      <c r="EF10" s="4"/>
      <c r="EJ10" s="5"/>
      <c r="EK10" s="5"/>
      <c r="EL10" s="5"/>
      <c r="ES10" s="4"/>
      <c r="EW10" s="5"/>
      <c r="EX10" s="5"/>
      <c r="EY10" s="5"/>
      <c r="FF10" s="4"/>
      <c r="FJ10" s="5"/>
      <c r="FK10" s="5"/>
      <c r="FL10" s="5"/>
      <c r="FS10" s="4"/>
      <c r="FW10" s="5"/>
      <c r="FX10" s="5"/>
      <c r="FY10" s="5"/>
      <c r="GF10" s="4"/>
      <c r="GJ10" s="5"/>
      <c r="GK10" s="5"/>
      <c r="GL10" s="5"/>
      <c r="GS10" s="4"/>
      <c r="GW10" s="5"/>
      <c r="GX10" s="5"/>
      <c r="GY10" s="5"/>
      <c r="HF10" s="4"/>
      <c r="HJ10" s="5"/>
      <c r="HK10" s="5"/>
      <c r="HL10" s="5"/>
      <c r="HS10" s="4"/>
      <c r="HW10" s="5"/>
      <c r="HX10" s="5"/>
      <c r="HY10" s="5"/>
      <c r="IF10" s="4"/>
      <c r="IJ10" s="5"/>
      <c r="IK10" s="5"/>
      <c r="IL10" s="5"/>
      <c r="IS10" s="4"/>
      <c r="IW10" s="5"/>
      <c r="IX10" s="5"/>
      <c r="IY10" s="5"/>
      <c r="JF10" s="4"/>
      <c r="JJ10" s="5"/>
      <c r="JK10" s="5"/>
      <c r="JL10" s="5"/>
      <c r="JS10" s="4"/>
      <c r="JW10" s="5"/>
      <c r="JX10" s="5"/>
      <c r="JY10" s="5"/>
      <c r="KF10" s="4"/>
      <c r="KJ10" s="5"/>
      <c r="KK10" s="5"/>
      <c r="KL10" s="5"/>
      <c r="KS10" s="4"/>
      <c r="KW10" s="5"/>
      <c r="KX10" s="5"/>
      <c r="KY10" s="5"/>
      <c r="LF10" s="4"/>
      <c r="LJ10" s="5"/>
      <c r="LK10" s="5"/>
      <c r="LL10" s="5"/>
      <c r="LS10" s="4"/>
      <c r="LW10" s="5"/>
      <c r="LX10" s="5"/>
      <c r="LY10" s="5"/>
      <c r="MF10" s="4"/>
      <c r="MJ10" s="5"/>
      <c r="MK10" s="5"/>
      <c r="ML10" s="5"/>
      <c r="MS10" s="4"/>
      <c r="MW10" s="5"/>
      <c r="MX10" s="5"/>
      <c r="MY10" s="5"/>
      <c r="NF10" s="4"/>
      <c r="NJ10" s="5"/>
      <c r="NK10" s="5"/>
      <c r="NL10" s="5"/>
      <c r="NS10" s="4"/>
      <c r="NW10" s="5"/>
      <c r="NX10" s="5"/>
      <c r="NY10" s="5"/>
      <c r="OF10" s="4"/>
      <c r="OJ10" s="5"/>
      <c r="OK10" s="5"/>
      <c r="OL10" s="5"/>
      <c r="OS10" s="4"/>
      <c r="OW10" s="5"/>
      <c r="OX10" s="5"/>
      <c r="OY10" s="5"/>
      <c r="PF10" s="4"/>
      <c r="PJ10" s="5"/>
      <c r="PK10" s="5"/>
      <c r="PL10" s="5"/>
      <c r="PS10" s="4"/>
      <c r="PW10" s="5"/>
      <c r="PX10" s="5"/>
      <c r="PY10" s="5"/>
      <c r="QF10" s="4"/>
      <c r="QJ10" s="5"/>
      <c r="QK10" s="5"/>
      <c r="QL10" s="5"/>
      <c r="QS10" s="4"/>
      <c r="QW10" s="5"/>
      <c r="QX10" s="5"/>
      <c r="QY10" s="5"/>
      <c r="RF10" s="4"/>
      <c r="RJ10" s="5"/>
      <c r="RK10" s="5"/>
      <c r="RL10" s="5"/>
      <c r="RS10" s="4"/>
      <c r="RW10" s="5"/>
      <c r="RX10" s="5"/>
      <c r="RY10" s="5"/>
      <c r="SF10" s="4"/>
      <c r="SJ10" s="5"/>
      <c r="SK10" s="5"/>
      <c r="SL10" s="5"/>
      <c r="SS10" s="4"/>
      <c r="SW10" s="5"/>
      <c r="SX10" s="5"/>
      <c r="SY10" s="5"/>
      <c r="TF10" s="4"/>
      <c r="TJ10" s="5"/>
      <c r="TK10" s="5"/>
      <c r="TL10" s="5"/>
      <c r="TS10" s="4"/>
      <c r="TW10" s="5"/>
      <c r="TX10" s="5"/>
      <c r="TY10" s="5"/>
      <c r="UF10" s="4"/>
      <c r="UJ10" s="5"/>
      <c r="UK10" s="5"/>
      <c r="UL10" s="5"/>
      <c r="US10" s="4"/>
      <c r="UW10" s="5"/>
      <c r="UX10" s="5"/>
      <c r="UY10" s="5"/>
      <c r="VF10" s="4"/>
      <c r="VJ10" s="5"/>
      <c r="VK10" s="5"/>
      <c r="VL10" s="5"/>
      <c r="VS10" s="4"/>
      <c r="VW10" s="5"/>
      <c r="VX10" s="5"/>
      <c r="VY10" s="5"/>
      <c r="WF10" s="4"/>
      <c r="WJ10" s="5"/>
      <c r="WK10" s="5"/>
      <c r="WL10" s="5"/>
      <c r="WS10" s="4"/>
      <c r="WW10" s="5"/>
      <c r="WX10" s="5"/>
      <c r="WY10" s="5"/>
      <c r="XF10" s="4"/>
      <c r="XJ10" s="5"/>
      <c r="XK10" s="5"/>
      <c r="XL10" s="5"/>
      <c r="XS10" s="4"/>
      <c r="XW10" s="5"/>
      <c r="XX10" s="5"/>
      <c r="XY10" s="5"/>
      <c r="YF10" s="4"/>
      <c r="YJ10" s="5"/>
      <c r="YK10" s="5"/>
      <c r="YL10" s="5"/>
      <c r="YS10" s="4"/>
      <c r="YW10" s="5"/>
      <c r="YX10" s="5"/>
      <c r="YY10" s="5"/>
      <c r="ZF10" s="4"/>
      <c r="ZJ10" s="5"/>
      <c r="ZK10" s="5"/>
      <c r="ZL10" s="5"/>
      <c r="ZS10" s="4"/>
      <c r="ZW10" s="5"/>
      <c r="ZX10" s="5"/>
      <c r="ZY10" s="5"/>
      <c r="AAF10" s="4"/>
      <c r="AAJ10" s="5"/>
      <c r="AAK10" s="5"/>
      <c r="AAL10" s="5"/>
      <c r="AAS10" s="4"/>
      <c r="AAW10" s="5"/>
      <c r="AAX10" s="5"/>
      <c r="AAY10" s="5"/>
      <c r="ABF10" s="4"/>
      <c r="ABJ10" s="5"/>
      <c r="ABK10" s="5"/>
      <c r="ABL10" s="5"/>
      <c r="ABS10" s="4"/>
      <c r="ABW10" s="5"/>
      <c r="ABX10" s="5"/>
      <c r="ABY10" s="5"/>
      <c r="ACF10" s="4"/>
      <c r="ACJ10" s="5"/>
      <c r="ACK10" s="5"/>
      <c r="ACL10" s="5"/>
      <c r="ACS10" s="4"/>
      <c r="ACW10" s="5"/>
      <c r="ACX10" s="5"/>
      <c r="ACY10" s="5"/>
      <c r="ADF10" s="4"/>
      <c r="ADJ10" s="5"/>
      <c r="ADK10" s="5"/>
      <c r="ADL10" s="5"/>
      <c r="ADS10" s="4"/>
      <c r="ADW10" s="5"/>
      <c r="ADX10" s="5"/>
      <c r="ADY10" s="5"/>
      <c r="AEF10" s="4"/>
      <c r="AEJ10" s="5"/>
      <c r="AEK10" s="5"/>
      <c r="AEL10" s="5"/>
      <c r="AES10" s="4"/>
      <c r="AEW10" s="5"/>
      <c r="AEX10" s="5"/>
      <c r="AEY10" s="5"/>
      <c r="AFF10" s="4"/>
      <c r="AFJ10" s="5"/>
      <c r="AFK10" s="5"/>
      <c r="AFL10" s="5"/>
      <c r="AFS10" s="4"/>
      <c r="AFW10" s="5"/>
      <c r="AFX10" s="5"/>
      <c r="AFY10" s="5"/>
      <c r="AGF10" s="4"/>
      <c r="AGJ10" s="5"/>
      <c r="AGK10" s="5"/>
      <c r="AGL10" s="5"/>
      <c r="AGS10" s="4"/>
      <c r="AGW10" s="5"/>
      <c r="AGX10" s="5"/>
      <c r="AGY10" s="5"/>
      <c r="AHF10" s="4"/>
      <c r="AHJ10" s="5"/>
      <c r="AHK10" s="5"/>
      <c r="AHL10" s="5"/>
      <c r="AHS10" s="4"/>
      <c r="AHW10" s="5"/>
      <c r="AHX10" s="5"/>
      <c r="AHY10" s="5"/>
      <c r="AIF10" s="4"/>
      <c r="AIJ10" s="5"/>
      <c r="AIK10" s="5"/>
      <c r="AIL10" s="5"/>
      <c r="AIS10" s="4"/>
      <c r="AIW10" s="5"/>
      <c r="AIX10" s="5"/>
      <c r="AIY10" s="5"/>
      <c r="AJF10" s="4"/>
      <c r="AJJ10" s="5"/>
      <c r="AJK10" s="5"/>
      <c r="AJL10" s="5"/>
      <c r="AJS10" s="4"/>
      <c r="AJW10" s="5"/>
      <c r="AJX10" s="5"/>
      <c r="AJY10" s="5"/>
      <c r="AKF10" s="4"/>
      <c r="AKJ10" s="5"/>
      <c r="AKK10" s="5"/>
      <c r="AKL10" s="5"/>
      <c r="AKS10" s="4"/>
      <c r="AKW10" s="5"/>
      <c r="AKX10" s="5"/>
      <c r="AKY10" s="5"/>
      <c r="ALF10" s="4"/>
      <c r="ALJ10" s="5"/>
      <c r="ALK10" s="5"/>
      <c r="ALL10" s="5"/>
      <c r="ALS10" s="4"/>
      <c r="ALW10" s="5"/>
      <c r="ALX10" s="5"/>
      <c r="ALY10" s="5"/>
      <c r="AMF10" s="4"/>
      <c r="AMJ10" s="5"/>
      <c r="AMK10" s="5"/>
      <c r="AML10" s="5"/>
      <c r="AMS10" s="4"/>
      <c r="AMW10" s="5"/>
      <c r="AMX10" s="5"/>
      <c r="AMY10" s="5"/>
      <c r="ANF10" s="4"/>
      <c r="ANJ10" s="5"/>
      <c r="ANK10" s="5"/>
      <c r="ANL10" s="5"/>
      <c r="ANS10" s="4"/>
      <c r="ANW10" s="5"/>
      <c r="ANX10" s="5"/>
      <c r="ANY10" s="5"/>
      <c r="AOF10" s="4"/>
      <c r="AOJ10" s="5"/>
      <c r="AOK10" s="5"/>
      <c r="AOL10" s="5"/>
      <c r="AOS10" s="4"/>
      <c r="AOW10" s="5"/>
      <c r="AOX10" s="5"/>
      <c r="AOY10" s="5"/>
      <c r="APF10" s="4"/>
      <c r="APJ10" s="5"/>
      <c r="APK10" s="5"/>
      <c r="APL10" s="5"/>
      <c r="APS10" s="4"/>
      <c r="APW10" s="5"/>
      <c r="APX10" s="5"/>
      <c r="APY10" s="5"/>
      <c r="AQF10" s="4"/>
      <c r="AQJ10" s="5"/>
      <c r="AQK10" s="5"/>
      <c r="AQL10" s="5"/>
      <c r="AQS10" s="4"/>
      <c r="AQW10" s="5"/>
      <c r="AQX10" s="5"/>
      <c r="AQY10" s="5"/>
      <c r="ARF10" s="4"/>
      <c r="ARJ10" s="5"/>
      <c r="ARK10" s="5"/>
      <c r="ARL10" s="5"/>
      <c r="ARS10" s="4"/>
      <c r="ARW10" s="5"/>
      <c r="ARX10" s="5"/>
      <c r="ARY10" s="5"/>
      <c r="ASF10" s="4"/>
      <c r="ASJ10" s="5"/>
      <c r="ASK10" s="5"/>
      <c r="ASL10" s="5"/>
      <c r="ASS10" s="4"/>
      <c r="ASW10" s="5"/>
      <c r="ASX10" s="5"/>
      <c r="ASY10" s="5"/>
      <c r="ATF10" s="4"/>
      <c r="ATJ10" s="5"/>
      <c r="ATK10" s="5"/>
      <c r="ATL10" s="5"/>
      <c r="ATS10" s="4"/>
      <c r="ATW10" s="5"/>
      <c r="ATX10" s="5"/>
      <c r="ATY10" s="5"/>
      <c r="AUF10" s="4"/>
      <c r="AUJ10" s="5"/>
      <c r="AUK10" s="5"/>
      <c r="AUL10" s="5"/>
      <c r="AUS10" s="4"/>
      <c r="AUW10" s="5"/>
      <c r="AUX10" s="5"/>
      <c r="AUY10" s="5"/>
      <c r="AVF10" s="4"/>
      <c r="AVJ10" s="5"/>
      <c r="AVK10" s="5"/>
      <c r="AVL10" s="5"/>
      <c r="AVS10" s="4"/>
      <c r="AVW10" s="5"/>
      <c r="AVX10" s="5"/>
      <c r="AVY10" s="5"/>
      <c r="AWF10" s="4"/>
      <c r="AWJ10" s="5"/>
      <c r="AWK10" s="5"/>
      <c r="AWL10" s="5"/>
      <c r="AWS10" s="4"/>
      <c r="AWW10" s="5"/>
      <c r="AWX10" s="5"/>
      <c r="AWY10" s="5"/>
      <c r="AXF10" s="4"/>
      <c r="AXJ10" s="5"/>
      <c r="AXK10" s="5"/>
      <c r="AXL10" s="5"/>
      <c r="AXS10" s="4"/>
      <c r="AXW10" s="5"/>
      <c r="AXX10" s="5"/>
      <c r="AXY10" s="5"/>
      <c r="AYF10" s="4"/>
      <c r="AYJ10" s="5"/>
      <c r="AYK10" s="5"/>
      <c r="AYL10" s="5"/>
      <c r="AYS10" s="4"/>
      <c r="AYW10" s="5"/>
      <c r="AYX10" s="5"/>
      <c r="AYY10" s="5"/>
      <c r="AZF10" s="4"/>
      <c r="AZJ10" s="5"/>
      <c r="AZK10" s="5"/>
      <c r="AZL10" s="5"/>
      <c r="AZS10" s="4"/>
      <c r="AZW10" s="5"/>
      <c r="AZX10" s="5"/>
      <c r="AZY10" s="5"/>
      <c r="BAF10" s="4"/>
      <c r="BAJ10" s="5"/>
      <c r="BAK10" s="5"/>
      <c r="BAL10" s="5"/>
      <c r="BAS10" s="4"/>
      <c r="BAW10" s="5"/>
      <c r="BAX10" s="5"/>
      <c r="BAY10" s="5"/>
      <c r="BBF10" s="4"/>
      <c r="BBJ10" s="5"/>
      <c r="BBK10" s="5"/>
      <c r="BBL10" s="5"/>
      <c r="BBS10" s="4"/>
      <c r="BBW10" s="5"/>
      <c r="BBX10" s="5"/>
      <c r="BBY10" s="5"/>
      <c r="BCF10" s="4"/>
      <c r="BCJ10" s="5"/>
      <c r="BCK10" s="5"/>
      <c r="BCL10" s="5"/>
      <c r="BCS10" s="4"/>
      <c r="BCW10" s="5"/>
      <c r="BCX10" s="5"/>
      <c r="BCY10" s="5"/>
      <c r="BDF10" s="4"/>
      <c r="BDJ10" s="5"/>
      <c r="BDK10" s="5"/>
      <c r="BDL10" s="5"/>
      <c r="BDS10" s="4"/>
      <c r="BDW10" s="5"/>
      <c r="BDX10" s="5"/>
      <c r="BDY10" s="5"/>
      <c r="BEF10" s="4"/>
      <c r="BEJ10" s="5"/>
      <c r="BEK10" s="5"/>
      <c r="BEL10" s="5"/>
      <c r="BES10" s="4"/>
      <c r="BEW10" s="5"/>
      <c r="BEX10" s="5"/>
      <c r="BEY10" s="5"/>
      <c r="BFF10" s="4"/>
      <c r="BFJ10" s="5"/>
      <c r="BFK10" s="5"/>
      <c r="BFL10" s="5"/>
      <c r="BFS10" s="4"/>
      <c r="BFW10" s="5"/>
      <c r="BFX10" s="5"/>
      <c r="BFY10" s="5"/>
      <c r="BGF10" s="4"/>
      <c r="BGJ10" s="5"/>
      <c r="BGK10" s="5"/>
      <c r="BGL10" s="5"/>
      <c r="BGS10" s="4"/>
      <c r="BGW10" s="5"/>
      <c r="BGX10" s="5"/>
      <c r="BGY10" s="5"/>
      <c r="BHF10" s="4"/>
      <c r="BHJ10" s="5"/>
      <c r="BHK10" s="5"/>
      <c r="BHL10" s="5"/>
      <c r="BHS10" s="4"/>
      <c r="BHW10" s="5"/>
      <c r="BHX10" s="5"/>
      <c r="BHY10" s="5"/>
      <c r="BIF10" s="4"/>
      <c r="BIJ10" s="5"/>
      <c r="BIK10" s="5"/>
      <c r="BIL10" s="5"/>
      <c r="BIS10" s="4"/>
      <c r="BIW10" s="5"/>
      <c r="BIX10" s="5"/>
      <c r="BIY10" s="5"/>
      <c r="BJF10" s="4"/>
      <c r="BJJ10" s="5"/>
      <c r="BJK10" s="5"/>
      <c r="BJL10" s="5"/>
      <c r="BJS10" s="4"/>
      <c r="BJW10" s="5"/>
      <c r="BJX10" s="5"/>
      <c r="BJY10" s="5"/>
      <c r="BKF10" s="4"/>
      <c r="BKJ10" s="5"/>
      <c r="BKK10" s="5"/>
      <c r="BKL10" s="5"/>
      <c r="BKS10" s="4"/>
      <c r="BKW10" s="5"/>
      <c r="BKX10" s="5"/>
      <c r="BKY10" s="5"/>
      <c r="BLF10" s="4"/>
      <c r="BLJ10" s="5"/>
      <c r="BLK10" s="5"/>
      <c r="BLL10" s="5"/>
      <c r="BLS10" s="4"/>
      <c r="BLW10" s="5"/>
      <c r="BLX10" s="5"/>
      <c r="BLY10" s="5"/>
      <c r="BMF10" s="4"/>
      <c r="BMJ10" s="5"/>
      <c r="BMK10" s="5"/>
      <c r="BML10" s="5"/>
      <c r="BMS10" s="4"/>
      <c r="BMW10" s="5"/>
      <c r="BMX10" s="5"/>
      <c r="BMY10" s="5"/>
      <c r="BNF10" s="4"/>
      <c r="BNJ10" s="5"/>
      <c r="BNK10" s="5"/>
      <c r="BNL10" s="5"/>
      <c r="BNS10" s="4"/>
      <c r="BNW10" s="5"/>
      <c r="BNX10" s="5"/>
      <c r="BNY10" s="5"/>
      <c r="BOF10" s="4"/>
      <c r="BOJ10" s="5"/>
      <c r="BOK10" s="5"/>
      <c r="BOL10" s="5"/>
      <c r="BOS10" s="4"/>
      <c r="BOW10" s="5"/>
      <c r="BOX10" s="5"/>
      <c r="BOY10" s="5"/>
      <c r="BPF10" s="4"/>
      <c r="BPJ10" s="5"/>
      <c r="BPK10" s="5"/>
      <c r="BPL10" s="5"/>
      <c r="BPS10" s="4"/>
      <c r="BPW10" s="5"/>
      <c r="BPX10" s="5"/>
      <c r="BPY10" s="5"/>
      <c r="BQF10" s="4"/>
      <c r="BQJ10" s="5"/>
      <c r="BQK10" s="5"/>
      <c r="BQL10" s="5"/>
      <c r="BQS10" s="4"/>
      <c r="BQW10" s="5"/>
      <c r="BQX10" s="5"/>
      <c r="BQY10" s="5"/>
      <c r="BRF10" s="4"/>
      <c r="BRJ10" s="5"/>
      <c r="BRK10" s="5"/>
      <c r="BRL10" s="5"/>
      <c r="BRS10" s="4"/>
      <c r="BRW10" s="5"/>
      <c r="BRX10" s="5"/>
      <c r="BRY10" s="5"/>
      <c r="BSF10" s="4"/>
      <c r="BSJ10" s="5"/>
      <c r="BSK10" s="5"/>
      <c r="BSL10" s="5"/>
      <c r="BSS10" s="4"/>
      <c r="BSW10" s="5"/>
      <c r="BSX10" s="5"/>
      <c r="BSY10" s="5"/>
      <c r="BTF10" s="4"/>
      <c r="BTJ10" s="5"/>
      <c r="BTK10" s="5"/>
      <c r="BTL10" s="5"/>
      <c r="BTS10" s="4"/>
      <c r="BTW10" s="5"/>
      <c r="BTX10" s="5"/>
      <c r="BTY10" s="5"/>
      <c r="BUF10" s="4"/>
      <c r="BUJ10" s="5"/>
      <c r="BUK10" s="5"/>
      <c r="BUL10" s="5"/>
      <c r="BUS10" s="4"/>
      <c r="BUW10" s="5"/>
      <c r="BUX10" s="5"/>
      <c r="BUY10" s="5"/>
      <c r="BVF10" s="4"/>
      <c r="BVJ10" s="5"/>
      <c r="BVK10" s="5"/>
      <c r="BVL10" s="5"/>
      <c r="BVS10" s="4"/>
      <c r="BVW10" s="5"/>
      <c r="BVX10" s="5"/>
      <c r="BVY10" s="5"/>
      <c r="BWF10" s="4"/>
      <c r="BWJ10" s="5"/>
      <c r="BWK10" s="5"/>
      <c r="BWL10" s="5"/>
      <c r="BWS10" s="4"/>
      <c r="BWW10" s="5"/>
      <c r="BWX10" s="5"/>
      <c r="BWY10" s="5"/>
      <c r="BXF10" s="4"/>
      <c r="BXJ10" s="5"/>
      <c r="BXK10" s="5"/>
      <c r="BXL10" s="5"/>
      <c r="BXS10" s="4"/>
      <c r="BXW10" s="5"/>
      <c r="BXX10" s="5"/>
      <c r="BXY10" s="5"/>
      <c r="BYF10" s="4"/>
      <c r="BYJ10" s="5"/>
      <c r="BYK10" s="5"/>
      <c r="BYL10" s="5"/>
      <c r="BYS10" s="4"/>
      <c r="BYW10" s="5"/>
      <c r="BYX10" s="5"/>
      <c r="BYY10" s="5"/>
      <c r="BZF10" s="4"/>
      <c r="BZJ10" s="5"/>
      <c r="BZK10" s="5"/>
      <c r="BZL10" s="5"/>
      <c r="BZS10" s="4"/>
      <c r="BZW10" s="5"/>
      <c r="BZX10" s="5"/>
      <c r="BZY10" s="5"/>
      <c r="CAF10" s="4"/>
      <c r="CAJ10" s="5"/>
      <c r="CAK10" s="5"/>
      <c r="CAL10" s="5"/>
      <c r="CAS10" s="4"/>
      <c r="CAW10" s="5"/>
      <c r="CAX10" s="5"/>
      <c r="CAY10" s="5"/>
      <c r="CBF10" s="4"/>
      <c r="CBJ10" s="5"/>
      <c r="CBK10" s="5"/>
      <c r="CBL10" s="5"/>
      <c r="CBS10" s="4"/>
      <c r="CBW10" s="5"/>
      <c r="CBX10" s="5"/>
      <c r="CBY10" s="5"/>
      <c r="CCF10" s="4"/>
      <c r="CCJ10" s="5"/>
      <c r="CCK10" s="5"/>
      <c r="CCL10" s="5"/>
      <c r="CCS10" s="4"/>
      <c r="CCW10" s="5"/>
      <c r="CCX10" s="5"/>
      <c r="CCY10" s="5"/>
      <c r="CDF10" s="4"/>
      <c r="CDJ10" s="5"/>
      <c r="CDK10" s="5"/>
      <c r="CDL10" s="5"/>
      <c r="CDS10" s="4"/>
      <c r="CDW10" s="5"/>
      <c r="CDX10" s="5"/>
      <c r="CDY10" s="5"/>
      <c r="CEF10" s="4"/>
      <c r="CEJ10" s="5"/>
      <c r="CEK10" s="5"/>
      <c r="CEL10" s="5"/>
      <c r="CES10" s="4"/>
      <c r="CEW10" s="5"/>
      <c r="CEX10" s="5"/>
      <c r="CEY10" s="5"/>
      <c r="CFF10" s="4"/>
      <c r="CFJ10" s="5"/>
      <c r="CFK10" s="5"/>
      <c r="CFL10" s="5"/>
      <c r="CFS10" s="4"/>
      <c r="CFW10" s="5"/>
      <c r="CFX10" s="5"/>
      <c r="CFY10" s="5"/>
      <c r="CGF10" s="4"/>
      <c r="CGJ10" s="5"/>
      <c r="CGK10" s="5"/>
      <c r="CGL10" s="5"/>
      <c r="CGS10" s="4"/>
      <c r="CGW10" s="5"/>
      <c r="CGX10" s="5"/>
      <c r="CGY10" s="5"/>
      <c r="CHF10" s="4"/>
      <c r="CHJ10" s="5"/>
      <c r="CHK10" s="5"/>
      <c r="CHL10" s="5"/>
      <c r="CHS10" s="4"/>
      <c r="CHW10" s="5"/>
      <c r="CHX10" s="5"/>
      <c r="CHY10" s="5"/>
      <c r="CIF10" s="4"/>
      <c r="CIJ10" s="5"/>
      <c r="CIK10" s="5"/>
      <c r="CIL10" s="5"/>
      <c r="CIS10" s="4"/>
      <c r="CIW10" s="5"/>
      <c r="CIX10" s="5"/>
      <c r="CIY10" s="5"/>
      <c r="CJF10" s="4"/>
      <c r="CJJ10" s="5"/>
      <c r="CJK10" s="5"/>
      <c r="CJL10" s="5"/>
      <c r="CJS10" s="4"/>
      <c r="CJW10" s="5"/>
      <c r="CJX10" s="5"/>
      <c r="CJY10" s="5"/>
      <c r="CKF10" s="4"/>
      <c r="CKJ10" s="5"/>
      <c r="CKK10" s="5"/>
      <c r="CKL10" s="5"/>
      <c r="CKS10" s="4"/>
      <c r="CKW10" s="5"/>
      <c r="CKX10" s="5"/>
      <c r="CKY10" s="5"/>
      <c r="CLF10" s="4"/>
      <c r="CLJ10" s="5"/>
      <c r="CLK10" s="5"/>
      <c r="CLL10" s="5"/>
      <c r="CLS10" s="4"/>
      <c r="CLW10" s="5"/>
      <c r="CLX10" s="5"/>
      <c r="CLY10" s="5"/>
      <c r="CMF10" s="4"/>
      <c r="CMJ10" s="5"/>
      <c r="CMK10" s="5"/>
      <c r="CML10" s="5"/>
      <c r="CMS10" s="4"/>
      <c r="CMW10" s="5"/>
      <c r="CMX10" s="5"/>
      <c r="CMY10" s="5"/>
      <c r="CNF10" s="4"/>
      <c r="CNJ10" s="5"/>
      <c r="CNK10" s="5"/>
      <c r="CNL10" s="5"/>
      <c r="CNS10" s="4"/>
      <c r="CNW10" s="5"/>
      <c r="CNX10" s="5"/>
      <c r="CNY10" s="5"/>
      <c r="COF10" s="4"/>
      <c r="COJ10" s="5"/>
      <c r="COK10" s="5"/>
      <c r="COL10" s="5"/>
      <c r="COS10" s="4"/>
      <c r="COW10" s="5"/>
      <c r="COX10" s="5"/>
      <c r="COY10" s="5"/>
      <c r="CPF10" s="4"/>
      <c r="CPJ10" s="5"/>
      <c r="CPK10" s="5"/>
      <c r="CPL10" s="5"/>
      <c r="CPS10" s="4"/>
      <c r="CPW10" s="5"/>
      <c r="CPX10" s="5"/>
      <c r="CPY10" s="5"/>
      <c r="CQF10" s="4"/>
      <c r="CQJ10" s="5"/>
      <c r="CQK10" s="5"/>
      <c r="CQL10" s="5"/>
      <c r="CQS10" s="4"/>
      <c r="CQW10" s="5"/>
      <c r="CQX10" s="5"/>
      <c r="CQY10" s="5"/>
      <c r="CRF10" s="4"/>
      <c r="CRJ10" s="5"/>
      <c r="CRK10" s="5"/>
      <c r="CRL10" s="5"/>
      <c r="CRS10" s="4"/>
      <c r="CRW10" s="5"/>
      <c r="CRX10" s="5"/>
      <c r="CRY10" s="5"/>
      <c r="CSF10" s="4"/>
      <c r="CSJ10" s="5"/>
      <c r="CSK10" s="5"/>
      <c r="CSL10" s="5"/>
      <c r="CSS10" s="4"/>
      <c r="CSW10" s="5"/>
      <c r="CSX10" s="5"/>
      <c r="CSY10" s="5"/>
      <c r="CTF10" s="4"/>
      <c r="CTJ10" s="5"/>
      <c r="CTK10" s="5"/>
      <c r="CTL10" s="5"/>
      <c r="CTS10" s="4"/>
      <c r="CTW10" s="5"/>
      <c r="CTX10" s="5"/>
      <c r="CTY10" s="5"/>
      <c r="CUF10" s="4"/>
      <c r="CUJ10" s="5"/>
      <c r="CUK10" s="5"/>
      <c r="CUL10" s="5"/>
      <c r="CUS10" s="4"/>
      <c r="CUW10" s="5"/>
      <c r="CUX10" s="5"/>
      <c r="CUY10" s="5"/>
      <c r="CVF10" s="4"/>
      <c r="CVJ10" s="5"/>
      <c r="CVK10" s="5"/>
      <c r="CVL10" s="5"/>
      <c r="CVS10" s="4"/>
      <c r="CVW10" s="5"/>
      <c r="CVX10" s="5"/>
      <c r="CVY10" s="5"/>
      <c r="CWF10" s="4"/>
      <c r="CWJ10" s="5"/>
      <c r="CWK10" s="5"/>
      <c r="CWL10" s="5"/>
      <c r="CWS10" s="4"/>
      <c r="CWW10" s="5"/>
      <c r="CWX10" s="5"/>
      <c r="CWY10" s="5"/>
      <c r="CXF10" s="4"/>
      <c r="CXJ10" s="5"/>
      <c r="CXK10" s="5"/>
      <c r="CXL10" s="5"/>
      <c r="CXS10" s="4"/>
      <c r="CXW10" s="5"/>
      <c r="CXX10" s="5"/>
      <c r="CXY10" s="5"/>
      <c r="CYF10" s="4"/>
      <c r="CYJ10" s="5"/>
      <c r="CYK10" s="5"/>
      <c r="CYL10" s="5"/>
      <c r="CYS10" s="4"/>
      <c r="CYW10" s="5"/>
      <c r="CYX10" s="5"/>
      <c r="CYY10" s="5"/>
      <c r="CZF10" s="4"/>
      <c r="CZJ10" s="5"/>
      <c r="CZK10" s="5"/>
      <c r="CZL10" s="5"/>
      <c r="CZS10" s="4"/>
      <c r="CZW10" s="5"/>
      <c r="CZX10" s="5"/>
      <c r="CZY10" s="5"/>
      <c r="DAF10" s="4"/>
      <c r="DAJ10" s="5"/>
      <c r="DAK10" s="5"/>
      <c r="DAL10" s="5"/>
      <c r="DAS10" s="4"/>
      <c r="DAW10" s="5"/>
      <c r="DAX10" s="5"/>
      <c r="DAY10" s="5"/>
      <c r="DBF10" s="4"/>
      <c r="DBJ10" s="5"/>
      <c r="DBK10" s="5"/>
      <c r="DBL10" s="5"/>
      <c r="DBS10" s="4"/>
      <c r="DBW10" s="5"/>
      <c r="DBX10" s="5"/>
      <c r="DBY10" s="5"/>
      <c r="DCF10" s="4"/>
      <c r="DCJ10" s="5"/>
      <c r="DCK10" s="5"/>
      <c r="DCL10" s="5"/>
      <c r="DCS10" s="4"/>
      <c r="DCW10" s="5"/>
      <c r="DCX10" s="5"/>
      <c r="DCY10" s="5"/>
      <c r="DDF10" s="4"/>
      <c r="DDJ10" s="5"/>
      <c r="DDK10" s="5"/>
      <c r="DDL10" s="5"/>
      <c r="DDS10" s="4"/>
      <c r="DDW10" s="5"/>
      <c r="DDX10" s="5"/>
      <c r="DDY10" s="5"/>
      <c r="DEF10" s="4"/>
      <c r="DEJ10" s="5"/>
      <c r="DEK10" s="5"/>
      <c r="DEL10" s="5"/>
      <c r="DES10" s="4"/>
      <c r="DEW10" s="5"/>
      <c r="DEX10" s="5"/>
      <c r="DEY10" s="5"/>
      <c r="DFF10" s="4"/>
      <c r="DFJ10" s="5"/>
      <c r="DFK10" s="5"/>
      <c r="DFL10" s="5"/>
      <c r="DFS10" s="4"/>
      <c r="DFW10" s="5"/>
      <c r="DFX10" s="5"/>
      <c r="DFY10" s="5"/>
      <c r="DGF10" s="4"/>
      <c r="DGJ10" s="5"/>
      <c r="DGK10" s="5"/>
      <c r="DGL10" s="5"/>
      <c r="DGS10" s="4"/>
      <c r="DGW10" s="5"/>
      <c r="DGX10" s="5"/>
      <c r="DGY10" s="5"/>
      <c r="DHF10" s="4"/>
      <c r="DHJ10" s="5"/>
      <c r="DHK10" s="5"/>
      <c r="DHL10" s="5"/>
      <c r="DHS10" s="4"/>
      <c r="DHW10" s="5"/>
      <c r="DHX10" s="5"/>
      <c r="DHY10" s="5"/>
      <c r="DIF10" s="4"/>
      <c r="DIJ10" s="5"/>
      <c r="DIK10" s="5"/>
      <c r="DIL10" s="5"/>
      <c r="DIS10" s="4"/>
      <c r="DIW10" s="5"/>
      <c r="DIX10" s="5"/>
      <c r="DIY10" s="5"/>
      <c r="DJF10" s="4"/>
      <c r="DJJ10" s="5"/>
      <c r="DJK10" s="5"/>
      <c r="DJL10" s="5"/>
      <c r="DJS10" s="4"/>
      <c r="DJW10" s="5"/>
      <c r="DJX10" s="5"/>
      <c r="DJY10" s="5"/>
      <c r="DKF10" s="4"/>
      <c r="DKJ10" s="5"/>
      <c r="DKK10" s="5"/>
      <c r="DKL10" s="5"/>
      <c r="DKS10" s="4"/>
      <c r="DKW10" s="5"/>
      <c r="DKX10" s="5"/>
      <c r="DKY10" s="5"/>
      <c r="DLF10" s="4"/>
      <c r="DLJ10" s="5"/>
      <c r="DLK10" s="5"/>
      <c r="DLL10" s="5"/>
      <c r="DLS10" s="4"/>
      <c r="DLW10" s="5"/>
      <c r="DLX10" s="5"/>
      <c r="DLY10" s="5"/>
      <c r="DMF10" s="4"/>
      <c r="DMJ10" s="5"/>
      <c r="DMK10" s="5"/>
      <c r="DML10" s="5"/>
      <c r="DMS10" s="4"/>
      <c r="DMW10" s="5"/>
      <c r="DMX10" s="5"/>
      <c r="DMY10" s="5"/>
      <c r="DNF10" s="4"/>
      <c r="DNJ10" s="5"/>
      <c r="DNK10" s="5"/>
      <c r="DNL10" s="5"/>
      <c r="DNS10" s="4"/>
      <c r="DNW10" s="5"/>
      <c r="DNX10" s="5"/>
      <c r="DNY10" s="5"/>
      <c r="DOF10" s="4"/>
      <c r="DOJ10" s="5"/>
      <c r="DOK10" s="5"/>
      <c r="DOL10" s="5"/>
      <c r="DOS10" s="4"/>
      <c r="DOW10" s="5"/>
      <c r="DOX10" s="5"/>
      <c r="DOY10" s="5"/>
      <c r="DPF10" s="4"/>
      <c r="DPJ10" s="5"/>
      <c r="DPK10" s="5"/>
      <c r="DPL10" s="5"/>
      <c r="DPS10" s="4"/>
      <c r="DPW10" s="5"/>
      <c r="DPX10" s="5"/>
      <c r="DPY10" s="5"/>
      <c r="DQF10" s="4"/>
      <c r="DQJ10" s="5"/>
      <c r="DQK10" s="5"/>
      <c r="DQL10" s="5"/>
      <c r="DQS10" s="4"/>
      <c r="DQW10" s="5"/>
      <c r="DQX10" s="5"/>
      <c r="DQY10" s="5"/>
      <c r="DRF10" s="4"/>
      <c r="DRJ10" s="5"/>
      <c r="DRK10" s="5"/>
      <c r="DRL10" s="5"/>
      <c r="DRS10" s="4"/>
      <c r="DRW10" s="5"/>
      <c r="DRX10" s="5"/>
      <c r="DRY10" s="5"/>
      <c r="DSF10" s="4"/>
      <c r="DSJ10" s="5"/>
      <c r="DSK10" s="5"/>
      <c r="DSL10" s="5"/>
      <c r="DSS10" s="4"/>
      <c r="DSW10" s="5"/>
      <c r="DSX10" s="5"/>
      <c r="DSY10" s="5"/>
      <c r="DTF10" s="4"/>
      <c r="DTJ10" s="5"/>
      <c r="DTK10" s="5"/>
      <c r="DTL10" s="5"/>
      <c r="DTS10" s="4"/>
      <c r="DTW10" s="5"/>
      <c r="DTX10" s="5"/>
      <c r="DTY10" s="5"/>
      <c r="DUF10" s="4"/>
      <c r="DUJ10" s="5"/>
      <c r="DUK10" s="5"/>
      <c r="DUL10" s="5"/>
      <c r="DUS10" s="4"/>
      <c r="DUW10" s="5"/>
      <c r="DUX10" s="5"/>
      <c r="DUY10" s="5"/>
      <c r="DVF10" s="4"/>
      <c r="DVJ10" s="5"/>
      <c r="DVK10" s="5"/>
      <c r="DVL10" s="5"/>
      <c r="DVS10" s="4"/>
      <c r="DVW10" s="5"/>
      <c r="DVX10" s="5"/>
      <c r="DVY10" s="5"/>
      <c r="DWF10" s="4"/>
      <c r="DWJ10" s="5"/>
      <c r="DWK10" s="5"/>
      <c r="DWL10" s="5"/>
      <c r="DWS10" s="4"/>
      <c r="DWW10" s="5"/>
      <c r="DWX10" s="5"/>
      <c r="DWY10" s="5"/>
      <c r="DXF10" s="4"/>
      <c r="DXJ10" s="5"/>
      <c r="DXK10" s="5"/>
      <c r="DXL10" s="5"/>
      <c r="DXS10" s="4"/>
      <c r="DXW10" s="5"/>
      <c r="DXX10" s="5"/>
      <c r="DXY10" s="5"/>
      <c r="DYF10" s="4"/>
      <c r="DYJ10" s="5"/>
      <c r="DYK10" s="5"/>
      <c r="DYL10" s="5"/>
      <c r="DYS10" s="4"/>
      <c r="DYW10" s="5"/>
      <c r="DYX10" s="5"/>
      <c r="DYY10" s="5"/>
      <c r="DZF10" s="4"/>
      <c r="DZJ10" s="5"/>
      <c r="DZK10" s="5"/>
      <c r="DZL10" s="5"/>
      <c r="DZS10" s="4"/>
      <c r="DZW10" s="5"/>
      <c r="DZX10" s="5"/>
      <c r="DZY10" s="5"/>
      <c r="EAF10" s="4"/>
      <c r="EAJ10" s="5"/>
      <c r="EAK10" s="5"/>
      <c r="EAL10" s="5"/>
      <c r="EAS10" s="4"/>
      <c r="EAW10" s="5"/>
      <c r="EAX10" s="5"/>
      <c r="EAY10" s="5"/>
      <c r="EBF10" s="4"/>
      <c r="EBJ10" s="5"/>
      <c r="EBK10" s="5"/>
      <c r="EBL10" s="5"/>
      <c r="EBS10" s="4"/>
      <c r="EBW10" s="5"/>
      <c r="EBX10" s="5"/>
      <c r="EBY10" s="5"/>
      <c r="ECF10" s="4"/>
      <c r="ECJ10" s="5"/>
      <c r="ECK10" s="5"/>
      <c r="ECL10" s="5"/>
      <c r="ECS10" s="4"/>
      <c r="ECW10" s="5"/>
      <c r="ECX10" s="5"/>
      <c r="ECY10" s="5"/>
      <c r="EDF10" s="4"/>
      <c r="EDJ10" s="5"/>
      <c r="EDK10" s="5"/>
      <c r="EDL10" s="5"/>
      <c r="EDS10" s="4"/>
      <c r="EDW10" s="5"/>
      <c r="EDX10" s="5"/>
      <c r="EDY10" s="5"/>
      <c r="EEF10" s="4"/>
      <c r="EEJ10" s="5"/>
      <c r="EEK10" s="5"/>
      <c r="EEL10" s="5"/>
      <c r="EES10" s="4"/>
      <c r="EEW10" s="5"/>
      <c r="EEX10" s="5"/>
      <c r="EEY10" s="5"/>
      <c r="EFF10" s="4"/>
      <c r="EFJ10" s="5"/>
      <c r="EFK10" s="5"/>
      <c r="EFL10" s="5"/>
      <c r="EFS10" s="4"/>
      <c r="EFW10" s="5"/>
      <c r="EFX10" s="5"/>
      <c r="EFY10" s="5"/>
      <c r="EGF10" s="4"/>
      <c r="EGJ10" s="5"/>
      <c r="EGK10" s="5"/>
      <c r="EGL10" s="5"/>
      <c r="EGS10" s="4"/>
      <c r="EGW10" s="5"/>
      <c r="EGX10" s="5"/>
      <c r="EGY10" s="5"/>
      <c r="EHF10" s="4"/>
      <c r="EHJ10" s="5"/>
      <c r="EHK10" s="5"/>
      <c r="EHL10" s="5"/>
      <c r="EHS10" s="4"/>
      <c r="EHW10" s="5"/>
      <c r="EHX10" s="5"/>
      <c r="EHY10" s="5"/>
      <c r="EIF10" s="4"/>
      <c r="EIJ10" s="5"/>
      <c r="EIK10" s="5"/>
      <c r="EIL10" s="5"/>
      <c r="EIS10" s="4"/>
      <c r="EIW10" s="5"/>
      <c r="EIX10" s="5"/>
      <c r="EIY10" s="5"/>
      <c r="EJF10" s="4"/>
      <c r="EJJ10" s="5"/>
      <c r="EJK10" s="5"/>
      <c r="EJL10" s="5"/>
      <c r="EJS10" s="4"/>
      <c r="EJW10" s="5"/>
      <c r="EJX10" s="5"/>
      <c r="EJY10" s="5"/>
      <c r="EKF10" s="4"/>
      <c r="EKJ10" s="5"/>
      <c r="EKK10" s="5"/>
      <c r="EKL10" s="5"/>
      <c r="EKS10" s="4"/>
      <c r="EKW10" s="5"/>
      <c r="EKX10" s="5"/>
      <c r="EKY10" s="5"/>
      <c r="ELF10" s="4"/>
      <c r="ELJ10" s="5"/>
      <c r="ELK10" s="5"/>
      <c r="ELL10" s="5"/>
      <c r="ELS10" s="4"/>
      <c r="ELW10" s="5"/>
      <c r="ELX10" s="5"/>
      <c r="ELY10" s="5"/>
      <c r="EMF10" s="4"/>
      <c r="EMJ10" s="5"/>
      <c r="EMK10" s="5"/>
      <c r="EML10" s="5"/>
      <c r="EMS10" s="4"/>
      <c r="EMW10" s="5"/>
      <c r="EMX10" s="5"/>
      <c r="EMY10" s="5"/>
      <c r="ENF10" s="4"/>
      <c r="ENJ10" s="5"/>
      <c r="ENK10" s="5"/>
      <c r="ENL10" s="5"/>
      <c r="ENS10" s="4"/>
      <c r="ENW10" s="5"/>
      <c r="ENX10" s="5"/>
      <c r="ENY10" s="5"/>
      <c r="EOF10" s="4"/>
      <c r="EOJ10" s="5"/>
      <c r="EOK10" s="5"/>
      <c r="EOL10" s="5"/>
      <c r="EOS10" s="4"/>
      <c r="EOW10" s="5"/>
      <c r="EOX10" s="5"/>
      <c r="EOY10" s="5"/>
      <c r="EPF10" s="4"/>
      <c r="EPJ10" s="5"/>
      <c r="EPK10" s="5"/>
      <c r="EPL10" s="5"/>
      <c r="EPS10" s="4"/>
      <c r="EPW10" s="5"/>
      <c r="EPX10" s="5"/>
      <c r="EPY10" s="5"/>
      <c r="EQF10" s="4"/>
      <c r="EQJ10" s="5"/>
      <c r="EQK10" s="5"/>
      <c r="EQL10" s="5"/>
      <c r="EQS10" s="4"/>
      <c r="EQW10" s="5"/>
      <c r="EQX10" s="5"/>
      <c r="EQY10" s="5"/>
      <c r="ERF10" s="4"/>
      <c r="ERJ10" s="5"/>
      <c r="ERK10" s="5"/>
      <c r="ERL10" s="5"/>
      <c r="ERS10" s="4"/>
      <c r="ERW10" s="5"/>
      <c r="ERX10" s="5"/>
      <c r="ERY10" s="5"/>
      <c r="ESF10" s="4"/>
      <c r="ESJ10" s="5"/>
      <c r="ESK10" s="5"/>
      <c r="ESL10" s="5"/>
      <c r="ESS10" s="4"/>
      <c r="ESW10" s="5"/>
      <c r="ESX10" s="5"/>
      <c r="ESY10" s="5"/>
      <c r="ETF10" s="4"/>
      <c r="ETJ10" s="5"/>
      <c r="ETK10" s="5"/>
      <c r="ETL10" s="5"/>
      <c r="ETS10" s="4"/>
      <c r="ETW10" s="5"/>
      <c r="ETX10" s="5"/>
      <c r="ETY10" s="5"/>
      <c r="EUF10" s="4"/>
      <c r="EUJ10" s="5"/>
      <c r="EUK10" s="5"/>
      <c r="EUL10" s="5"/>
      <c r="EUS10" s="4"/>
      <c r="EUW10" s="5"/>
      <c r="EUX10" s="5"/>
      <c r="EUY10" s="5"/>
      <c r="EVF10" s="4"/>
      <c r="EVJ10" s="5"/>
      <c r="EVK10" s="5"/>
      <c r="EVL10" s="5"/>
      <c r="EVS10" s="4"/>
      <c r="EVW10" s="5"/>
      <c r="EVX10" s="5"/>
      <c r="EVY10" s="5"/>
      <c r="EWF10" s="4"/>
      <c r="EWJ10" s="5"/>
      <c r="EWK10" s="5"/>
      <c r="EWL10" s="5"/>
      <c r="EWS10" s="4"/>
      <c r="EWW10" s="5"/>
      <c r="EWX10" s="5"/>
      <c r="EWY10" s="5"/>
      <c r="EXF10" s="4"/>
      <c r="EXJ10" s="5"/>
      <c r="EXK10" s="5"/>
      <c r="EXL10" s="5"/>
      <c r="EXS10" s="4"/>
      <c r="EXW10" s="5"/>
      <c r="EXX10" s="5"/>
      <c r="EXY10" s="5"/>
      <c r="EYF10" s="4"/>
      <c r="EYJ10" s="5"/>
      <c r="EYK10" s="5"/>
      <c r="EYL10" s="5"/>
      <c r="EYS10" s="4"/>
      <c r="EYW10" s="5"/>
      <c r="EYX10" s="5"/>
      <c r="EYY10" s="5"/>
      <c r="EZF10" s="4"/>
      <c r="EZJ10" s="5"/>
      <c r="EZK10" s="5"/>
      <c r="EZL10" s="5"/>
      <c r="EZS10" s="4"/>
      <c r="EZW10" s="5"/>
      <c r="EZX10" s="5"/>
      <c r="EZY10" s="5"/>
      <c r="FAF10" s="4"/>
      <c r="FAJ10" s="5"/>
      <c r="FAK10" s="5"/>
      <c r="FAL10" s="5"/>
      <c r="FAS10" s="4"/>
      <c r="FAW10" s="5"/>
      <c r="FAX10" s="5"/>
      <c r="FAY10" s="5"/>
      <c r="FBF10" s="4"/>
      <c r="FBJ10" s="5"/>
      <c r="FBK10" s="5"/>
      <c r="FBL10" s="5"/>
      <c r="FBS10" s="4"/>
      <c r="FBW10" s="5"/>
      <c r="FBX10" s="5"/>
      <c r="FBY10" s="5"/>
      <c r="FCF10" s="4"/>
      <c r="FCJ10" s="5"/>
      <c r="FCK10" s="5"/>
      <c r="FCL10" s="5"/>
      <c r="FCS10" s="4"/>
      <c r="FCW10" s="5"/>
      <c r="FCX10" s="5"/>
      <c r="FCY10" s="5"/>
      <c r="FDF10" s="4"/>
      <c r="FDJ10" s="5"/>
      <c r="FDK10" s="5"/>
      <c r="FDL10" s="5"/>
      <c r="FDS10" s="4"/>
      <c r="FDW10" s="5"/>
      <c r="FDX10" s="5"/>
      <c r="FDY10" s="5"/>
      <c r="FEF10" s="4"/>
      <c r="FEJ10" s="5"/>
      <c r="FEK10" s="5"/>
      <c r="FEL10" s="5"/>
      <c r="FES10" s="4"/>
      <c r="FEW10" s="5"/>
      <c r="FEX10" s="5"/>
      <c r="FEY10" s="5"/>
      <c r="FFF10" s="4"/>
      <c r="FFJ10" s="5"/>
      <c r="FFK10" s="5"/>
      <c r="FFL10" s="5"/>
      <c r="FFS10" s="4"/>
      <c r="FFW10" s="5"/>
      <c r="FFX10" s="5"/>
      <c r="FFY10" s="5"/>
      <c r="FGF10" s="4"/>
      <c r="FGJ10" s="5"/>
      <c r="FGK10" s="5"/>
      <c r="FGL10" s="5"/>
      <c r="FGS10" s="4"/>
      <c r="FGW10" s="5"/>
      <c r="FGX10" s="5"/>
      <c r="FGY10" s="5"/>
      <c r="FHF10" s="4"/>
      <c r="FHJ10" s="5"/>
      <c r="FHK10" s="5"/>
      <c r="FHL10" s="5"/>
      <c r="FHS10" s="4"/>
      <c r="FHW10" s="5"/>
      <c r="FHX10" s="5"/>
      <c r="FHY10" s="5"/>
      <c r="FIF10" s="4"/>
      <c r="FIJ10" s="5"/>
      <c r="FIK10" s="5"/>
      <c r="FIL10" s="5"/>
      <c r="FIS10" s="4"/>
      <c r="FIW10" s="5"/>
      <c r="FIX10" s="5"/>
      <c r="FIY10" s="5"/>
      <c r="FJF10" s="4"/>
      <c r="FJJ10" s="5"/>
      <c r="FJK10" s="5"/>
      <c r="FJL10" s="5"/>
      <c r="FJS10" s="4"/>
      <c r="FJW10" s="5"/>
      <c r="FJX10" s="5"/>
      <c r="FJY10" s="5"/>
      <c r="FKF10" s="4"/>
      <c r="FKJ10" s="5"/>
      <c r="FKK10" s="5"/>
      <c r="FKL10" s="5"/>
      <c r="FKS10" s="4"/>
      <c r="FKW10" s="5"/>
      <c r="FKX10" s="5"/>
      <c r="FKY10" s="5"/>
      <c r="FLF10" s="4"/>
      <c r="FLJ10" s="5"/>
      <c r="FLK10" s="5"/>
      <c r="FLL10" s="5"/>
      <c r="FLS10" s="4"/>
      <c r="FLW10" s="5"/>
      <c r="FLX10" s="5"/>
      <c r="FLY10" s="5"/>
      <c r="FMF10" s="4"/>
      <c r="FMJ10" s="5"/>
      <c r="FMK10" s="5"/>
      <c r="FML10" s="5"/>
      <c r="FMS10" s="4"/>
      <c r="FMW10" s="5"/>
      <c r="FMX10" s="5"/>
      <c r="FMY10" s="5"/>
      <c r="FNF10" s="4"/>
      <c r="FNJ10" s="5"/>
      <c r="FNK10" s="5"/>
      <c r="FNL10" s="5"/>
      <c r="FNS10" s="4"/>
      <c r="FNW10" s="5"/>
      <c r="FNX10" s="5"/>
      <c r="FNY10" s="5"/>
      <c r="FOF10" s="4"/>
      <c r="FOJ10" s="5"/>
      <c r="FOK10" s="5"/>
      <c r="FOL10" s="5"/>
      <c r="FOS10" s="4"/>
      <c r="FOW10" s="5"/>
      <c r="FOX10" s="5"/>
      <c r="FOY10" s="5"/>
      <c r="FPF10" s="4"/>
      <c r="FPJ10" s="5"/>
      <c r="FPK10" s="5"/>
      <c r="FPL10" s="5"/>
      <c r="FPS10" s="4"/>
      <c r="FPW10" s="5"/>
      <c r="FPX10" s="5"/>
      <c r="FPY10" s="5"/>
      <c r="FQF10" s="4"/>
      <c r="FQJ10" s="5"/>
      <c r="FQK10" s="5"/>
      <c r="FQL10" s="5"/>
      <c r="FQS10" s="4"/>
      <c r="FQW10" s="5"/>
      <c r="FQX10" s="5"/>
      <c r="FQY10" s="5"/>
      <c r="FRF10" s="4"/>
      <c r="FRJ10" s="5"/>
      <c r="FRK10" s="5"/>
      <c r="FRL10" s="5"/>
      <c r="FRS10" s="4"/>
      <c r="FRW10" s="5"/>
      <c r="FRX10" s="5"/>
      <c r="FRY10" s="5"/>
      <c r="FSF10" s="4"/>
      <c r="FSJ10" s="5"/>
      <c r="FSK10" s="5"/>
      <c r="FSL10" s="5"/>
      <c r="FSS10" s="4"/>
      <c r="FSW10" s="5"/>
      <c r="FSX10" s="5"/>
      <c r="FSY10" s="5"/>
      <c r="FTF10" s="4"/>
      <c r="FTJ10" s="5"/>
      <c r="FTK10" s="5"/>
      <c r="FTL10" s="5"/>
      <c r="FTS10" s="4"/>
      <c r="FTW10" s="5"/>
      <c r="FTX10" s="5"/>
      <c r="FTY10" s="5"/>
      <c r="FUF10" s="4"/>
      <c r="FUJ10" s="5"/>
      <c r="FUK10" s="5"/>
      <c r="FUL10" s="5"/>
      <c r="FUS10" s="4"/>
      <c r="FUW10" s="5"/>
      <c r="FUX10" s="5"/>
      <c r="FUY10" s="5"/>
      <c r="FVF10" s="4"/>
      <c r="FVJ10" s="5"/>
      <c r="FVK10" s="5"/>
      <c r="FVL10" s="5"/>
      <c r="FVS10" s="4"/>
      <c r="FVW10" s="5"/>
      <c r="FVX10" s="5"/>
      <c r="FVY10" s="5"/>
      <c r="FWF10" s="4"/>
      <c r="FWJ10" s="5"/>
      <c r="FWK10" s="5"/>
      <c r="FWL10" s="5"/>
      <c r="FWS10" s="4"/>
      <c r="FWW10" s="5"/>
      <c r="FWX10" s="5"/>
      <c r="FWY10" s="5"/>
      <c r="FXF10" s="4"/>
      <c r="FXJ10" s="5"/>
      <c r="FXK10" s="5"/>
      <c r="FXL10" s="5"/>
      <c r="FXS10" s="4"/>
      <c r="FXW10" s="5"/>
      <c r="FXX10" s="5"/>
      <c r="FXY10" s="5"/>
      <c r="FYF10" s="4"/>
      <c r="FYJ10" s="5"/>
      <c r="FYK10" s="5"/>
      <c r="FYL10" s="5"/>
      <c r="FYS10" s="4"/>
      <c r="FYW10" s="5"/>
      <c r="FYX10" s="5"/>
      <c r="FYY10" s="5"/>
      <c r="FZF10" s="4"/>
      <c r="FZJ10" s="5"/>
      <c r="FZK10" s="5"/>
      <c r="FZL10" s="5"/>
      <c r="FZS10" s="4"/>
      <c r="FZW10" s="5"/>
      <c r="FZX10" s="5"/>
      <c r="FZY10" s="5"/>
      <c r="GAF10" s="4"/>
      <c r="GAJ10" s="5"/>
      <c r="GAK10" s="5"/>
      <c r="GAL10" s="5"/>
      <c r="GAS10" s="4"/>
      <c r="GAW10" s="5"/>
      <c r="GAX10" s="5"/>
      <c r="GAY10" s="5"/>
      <c r="GBF10" s="4"/>
      <c r="GBJ10" s="5"/>
      <c r="GBK10" s="5"/>
      <c r="GBL10" s="5"/>
      <c r="GBS10" s="4"/>
      <c r="GBW10" s="5"/>
      <c r="GBX10" s="5"/>
      <c r="GBY10" s="5"/>
      <c r="GCF10" s="4"/>
      <c r="GCJ10" s="5"/>
      <c r="GCK10" s="5"/>
      <c r="GCL10" s="5"/>
      <c r="GCS10" s="4"/>
      <c r="GCW10" s="5"/>
      <c r="GCX10" s="5"/>
      <c r="GCY10" s="5"/>
      <c r="GDF10" s="4"/>
      <c r="GDJ10" s="5"/>
      <c r="GDK10" s="5"/>
      <c r="GDL10" s="5"/>
      <c r="GDS10" s="4"/>
      <c r="GDW10" s="5"/>
      <c r="GDX10" s="5"/>
      <c r="GDY10" s="5"/>
      <c r="GEF10" s="4"/>
      <c r="GEJ10" s="5"/>
      <c r="GEK10" s="5"/>
      <c r="GEL10" s="5"/>
      <c r="GES10" s="4"/>
      <c r="GEW10" s="5"/>
      <c r="GEX10" s="5"/>
      <c r="GEY10" s="5"/>
      <c r="GFF10" s="4"/>
      <c r="GFJ10" s="5"/>
      <c r="GFK10" s="5"/>
      <c r="GFL10" s="5"/>
      <c r="GFS10" s="4"/>
      <c r="GFW10" s="5"/>
      <c r="GFX10" s="5"/>
      <c r="GFY10" s="5"/>
      <c r="GGF10" s="4"/>
      <c r="GGJ10" s="5"/>
      <c r="GGK10" s="5"/>
      <c r="GGL10" s="5"/>
      <c r="GGS10" s="4"/>
      <c r="GGW10" s="5"/>
      <c r="GGX10" s="5"/>
      <c r="GGY10" s="5"/>
      <c r="GHF10" s="4"/>
      <c r="GHJ10" s="5"/>
      <c r="GHK10" s="5"/>
      <c r="GHL10" s="5"/>
      <c r="GHS10" s="4"/>
      <c r="GHW10" s="5"/>
      <c r="GHX10" s="5"/>
      <c r="GHY10" s="5"/>
      <c r="GIF10" s="4"/>
      <c r="GIJ10" s="5"/>
      <c r="GIK10" s="5"/>
      <c r="GIL10" s="5"/>
      <c r="GIS10" s="4"/>
      <c r="GIW10" s="5"/>
      <c r="GIX10" s="5"/>
      <c r="GIY10" s="5"/>
      <c r="GJF10" s="4"/>
      <c r="GJJ10" s="5"/>
      <c r="GJK10" s="5"/>
      <c r="GJL10" s="5"/>
      <c r="GJS10" s="4"/>
      <c r="GJW10" s="5"/>
      <c r="GJX10" s="5"/>
      <c r="GJY10" s="5"/>
      <c r="GKF10" s="4"/>
      <c r="GKJ10" s="5"/>
      <c r="GKK10" s="5"/>
      <c r="GKL10" s="5"/>
      <c r="GKS10" s="4"/>
      <c r="GKW10" s="5"/>
      <c r="GKX10" s="5"/>
      <c r="GKY10" s="5"/>
      <c r="GLF10" s="4"/>
      <c r="GLJ10" s="5"/>
      <c r="GLK10" s="5"/>
      <c r="GLL10" s="5"/>
      <c r="GLS10" s="4"/>
      <c r="GLW10" s="5"/>
      <c r="GLX10" s="5"/>
      <c r="GLY10" s="5"/>
      <c r="GMF10" s="4"/>
      <c r="GMJ10" s="5"/>
      <c r="GMK10" s="5"/>
      <c r="GML10" s="5"/>
      <c r="GMS10" s="4"/>
      <c r="GMW10" s="5"/>
      <c r="GMX10" s="5"/>
      <c r="GMY10" s="5"/>
      <c r="GNF10" s="4"/>
      <c r="GNJ10" s="5"/>
      <c r="GNK10" s="5"/>
      <c r="GNL10" s="5"/>
      <c r="GNS10" s="4"/>
      <c r="GNW10" s="5"/>
      <c r="GNX10" s="5"/>
      <c r="GNY10" s="5"/>
      <c r="GOF10" s="4"/>
      <c r="GOJ10" s="5"/>
      <c r="GOK10" s="5"/>
      <c r="GOL10" s="5"/>
      <c r="GOS10" s="4"/>
      <c r="GOW10" s="5"/>
      <c r="GOX10" s="5"/>
      <c r="GOY10" s="5"/>
      <c r="GPF10" s="4"/>
      <c r="GPJ10" s="5"/>
      <c r="GPK10" s="5"/>
      <c r="GPL10" s="5"/>
      <c r="GPS10" s="4"/>
      <c r="GPW10" s="5"/>
      <c r="GPX10" s="5"/>
      <c r="GPY10" s="5"/>
      <c r="GQF10" s="4"/>
      <c r="GQJ10" s="5"/>
      <c r="GQK10" s="5"/>
      <c r="GQL10" s="5"/>
      <c r="GQS10" s="4"/>
      <c r="GQW10" s="5"/>
      <c r="GQX10" s="5"/>
      <c r="GQY10" s="5"/>
      <c r="GRF10" s="4"/>
      <c r="GRJ10" s="5"/>
      <c r="GRK10" s="5"/>
      <c r="GRL10" s="5"/>
      <c r="GRS10" s="4"/>
      <c r="GRW10" s="5"/>
      <c r="GRX10" s="5"/>
      <c r="GRY10" s="5"/>
      <c r="GSF10" s="4"/>
      <c r="GSJ10" s="5"/>
      <c r="GSK10" s="5"/>
      <c r="GSL10" s="5"/>
      <c r="GSS10" s="4"/>
      <c r="GSW10" s="5"/>
      <c r="GSX10" s="5"/>
      <c r="GSY10" s="5"/>
      <c r="GTF10" s="4"/>
      <c r="GTJ10" s="5"/>
      <c r="GTK10" s="5"/>
      <c r="GTL10" s="5"/>
      <c r="GTS10" s="4"/>
      <c r="GTW10" s="5"/>
      <c r="GTX10" s="5"/>
      <c r="GTY10" s="5"/>
      <c r="GUF10" s="4"/>
      <c r="GUJ10" s="5"/>
      <c r="GUK10" s="5"/>
      <c r="GUL10" s="5"/>
      <c r="GUS10" s="4"/>
      <c r="GUW10" s="5"/>
      <c r="GUX10" s="5"/>
      <c r="GUY10" s="5"/>
      <c r="GVF10" s="4"/>
      <c r="GVJ10" s="5"/>
      <c r="GVK10" s="5"/>
      <c r="GVL10" s="5"/>
      <c r="GVS10" s="4"/>
      <c r="GVW10" s="5"/>
      <c r="GVX10" s="5"/>
      <c r="GVY10" s="5"/>
      <c r="GWF10" s="4"/>
      <c r="GWJ10" s="5"/>
      <c r="GWK10" s="5"/>
      <c r="GWL10" s="5"/>
      <c r="GWS10" s="4"/>
      <c r="GWW10" s="5"/>
      <c r="GWX10" s="5"/>
      <c r="GWY10" s="5"/>
      <c r="GXF10" s="4"/>
      <c r="GXJ10" s="5"/>
      <c r="GXK10" s="5"/>
      <c r="GXL10" s="5"/>
      <c r="GXS10" s="4"/>
      <c r="GXW10" s="5"/>
      <c r="GXX10" s="5"/>
      <c r="GXY10" s="5"/>
      <c r="GYF10" s="4"/>
      <c r="GYJ10" s="5"/>
      <c r="GYK10" s="5"/>
      <c r="GYL10" s="5"/>
      <c r="GYS10" s="4"/>
      <c r="GYW10" s="5"/>
      <c r="GYX10" s="5"/>
      <c r="GYY10" s="5"/>
      <c r="GZF10" s="4"/>
      <c r="GZJ10" s="5"/>
      <c r="GZK10" s="5"/>
      <c r="GZL10" s="5"/>
      <c r="GZS10" s="4"/>
      <c r="GZW10" s="5"/>
      <c r="GZX10" s="5"/>
      <c r="GZY10" s="5"/>
      <c r="HAF10" s="4"/>
      <c r="HAJ10" s="5"/>
      <c r="HAK10" s="5"/>
      <c r="HAL10" s="5"/>
      <c r="HAS10" s="4"/>
      <c r="HAW10" s="5"/>
      <c r="HAX10" s="5"/>
      <c r="HAY10" s="5"/>
      <c r="HBF10" s="4"/>
      <c r="HBJ10" s="5"/>
      <c r="HBK10" s="5"/>
      <c r="HBL10" s="5"/>
      <c r="HBS10" s="4"/>
      <c r="HBW10" s="5"/>
      <c r="HBX10" s="5"/>
      <c r="HBY10" s="5"/>
      <c r="HCF10" s="4"/>
      <c r="HCJ10" s="5"/>
      <c r="HCK10" s="5"/>
      <c r="HCL10" s="5"/>
      <c r="HCS10" s="4"/>
      <c r="HCW10" s="5"/>
      <c r="HCX10" s="5"/>
      <c r="HCY10" s="5"/>
      <c r="HDF10" s="4"/>
      <c r="HDJ10" s="5"/>
      <c r="HDK10" s="5"/>
      <c r="HDL10" s="5"/>
      <c r="HDS10" s="4"/>
      <c r="HDW10" s="5"/>
      <c r="HDX10" s="5"/>
      <c r="HDY10" s="5"/>
      <c r="HEF10" s="4"/>
      <c r="HEJ10" s="5"/>
      <c r="HEK10" s="5"/>
      <c r="HEL10" s="5"/>
      <c r="HES10" s="4"/>
      <c r="HEW10" s="5"/>
      <c r="HEX10" s="5"/>
      <c r="HEY10" s="5"/>
      <c r="HFF10" s="4"/>
      <c r="HFJ10" s="5"/>
      <c r="HFK10" s="5"/>
      <c r="HFL10" s="5"/>
      <c r="HFS10" s="4"/>
      <c r="HFW10" s="5"/>
      <c r="HFX10" s="5"/>
      <c r="HFY10" s="5"/>
      <c r="HGF10" s="4"/>
      <c r="HGJ10" s="5"/>
      <c r="HGK10" s="5"/>
      <c r="HGL10" s="5"/>
      <c r="HGS10" s="4"/>
      <c r="HGW10" s="5"/>
      <c r="HGX10" s="5"/>
      <c r="HGY10" s="5"/>
      <c r="HHF10" s="4"/>
      <c r="HHJ10" s="5"/>
      <c r="HHK10" s="5"/>
      <c r="HHL10" s="5"/>
      <c r="HHS10" s="4"/>
      <c r="HHW10" s="5"/>
      <c r="HHX10" s="5"/>
      <c r="HHY10" s="5"/>
      <c r="HIF10" s="4"/>
      <c r="HIJ10" s="5"/>
      <c r="HIK10" s="5"/>
      <c r="HIL10" s="5"/>
      <c r="HIS10" s="4"/>
      <c r="HIW10" s="5"/>
      <c r="HIX10" s="5"/>
      <c r="HIY10" s="5"/>
      <c r="HJF10" s="4"/>
      <c r="HJJ10" s="5"/>
      <c r="HJK10" s="5"/>
      <c r="HJL10" s="5"/>
      <c r="HJS10" s="4"/>
      <c r="HJW10" s="5"/>
      <c r="HJX10" s="5"/>
      <c r="HJY10" s="5"/>
      <c r="HKF10" s="4"/>
      <c r="HKJ10" s="5"/>
      <c r="HKK10" s="5"/>
      <c r="HKL10" s="5"/>
      <c r="HKS10" s="4"/>
      <c r="HKW10" s="5"/>
      <c r="HKX10" s="5"/>
      <c r="HKY10" s="5"/>
      <c r="HLF10" s="4"/>
      <c r="HLJ10" s="5"/>
      <c r="HLK10" s="5"/>
      <c r="HLL10" s="5"/>
      <c r="HLS10" s="4"/>
      <c r="HLW10" s="5"/>
      <c r="HLX10" s="5"/>
      <c r="HLY10" s="5"/>
      <c r="HMF10" s="4"/>
      <c r="HMJ10" s="5"/>
      <c r="HMK10" s="5"/>
      <c r="HML10" s="5"/>
      <c r="HMS10" s="4"/>
      <c r="HMW10" s="5"/>
      <c r="HMX10" s="5"/>
      <c r="HMY10" s="5"/>
      <c r="HNF10" s="4"/>
      <c r="HNJ10" s="5"/>
      <c r="HNK10" s="5"/>
      <c r="HNL10" s="5"/>
      <c r="HNS10" s="4"/>
      <c r="HNW10" s="5"/>
      <c r="HNX10" s="5"/>
      <c r="HNY10" s="5"/>
      <c r="HOF10" s="4"/>
      <c r="HOJ10" s="5"/>
      <c r="HOK10" s="5"/>
      <c r="HOL10" s="5"/>
      <c r="HOS10" s="4"/>
      <c r="HOW10" s="5"/>
      <c r="HOX10" s="5"/>
      <c r="HOY10" s="5"/>
      <c r="HPF10" s="4"/>
      <c r="HPJ10" s="5"/>
      <c r="HPK10" s="5"/>
      <c r="HPL10" s="5"/>
      <c r="HPS10" s="4"/>
      <c r="HPW10" s="5"/>
      <c r="HPX10" s="5"/>
      <c r="HPY10" s="5"/>
      <c r="HQF10" s="4"/>
      <c r="HQJ10" s="5"/>
      <c r="HQK10" s="5"/>
      <c r="HQL10" s="5"/>
      <c r="HQS10" s="4"/>
      <c r="HQW10" s="5"/>
      <c r="HQX10" s="5"/>
      <c r="HQY10" s="5"/>
      <c r="HRF10" s="4"/>
      <c r="HRJ10" s="5"/>
      <c r="HRK10" s="5"/>
      <c r="HRL10" s="5"/>
      <c r="HRS10" s="4"/>
      <c r="HRW10" s="5"/>
      <c r="HRX10" s="5"/>
      <c r="HRY10" s="5"/>
      <c r="HSF10" s="4"/>
      <c r="HSJ10" s="5"/>
      <c r="HSK10" s="5"/>
      <c r="HSL10" s="5"/>
      <c r="HSS10" s="4"/>
      <c r="HSW10" s="5"/>
      <c r="HSX10" s="5"/>
      <c r="HSY10" s="5"/>
      <c r="HTF10" s="4"/>
      <c r="HTJ10" s="5"/>
      <c r="HTK10" s="5"/>
      <c r="HTL10" s="5"/>
      <c r="HTS10" s="4"/>
      <c r="HTW10" s="5"/>
      <c r="HTX10" s="5"/>
      <c r="HTY10" s="5"/>
      <c r="HUF10" s="4"/>
      <c r="HUJ10" s="5"/>
      <c r="HUK10" s="5"/>
      <c r="HUL10" s="5"/>
      <c r="HUS10" s="4"/>
      <c r="HUW10" s="5"/>
      <c r="HUX10" s="5"/>
      <c r="HUY10" s="5"/>
      <c r="HVF10" s="4"/>
      <c r="HVJ10" s="5"/>
      <c r="HVK10" s="5"/>
      <c r="HVL10" s="5"/>
      <c r="HVS10" s="4"/>
      <c r="HVW10" s="5"/>
      <c r="HVX10" s="5"/>
      <c r="HVY10" s="5"/>
      <c r="HWF10" s="4"/>
      <c r="HWJ10" s="5"/>
      <c r="HWK10" s="5"/>
      <c r="HWL10" s="5"/>
      <c r="HWS10" s="4"/>
      <c r="HWW10" s="5"/>
      <c r="HWX10" s="5"/>
      <c r="HWY10" s="5"/>
      <c r="HXF10" s="4"/>
      <c r="HXJ10" s="5"/>
      <c r="HXK10" s="5"/>
      <c r="HXL10" s="5"/>
      <c r="HXS10" s="4"/>
      <c r="HXW10" s="5"/>
      <c r="HXX10" s="5"/>
      <c r="HXY10" s="5"/>
      <c r="HYF10" s="4"/>
      <c r="HYJ10" s="5"/>
      <c r="HYK10" s="5"/>
      <c r="HYL10" s="5"/>
      <c r="HYS10" s="4"/>
      <c r="HYW10" s="5"/>
      <c r="HYX10" s="5"/>
      <c r="HYY10" s="5"/>
      <c r="HZF10" s="4"/>
      <c r="HZJ10" s="5"/>
      <c r="HZK10" s="5"/>
      <c r="HZL10" s="5"/>
      <c r="HZS10" s="4"/>
      <c r="HZW10" s="5"/>
      <c r="HZX10" s="5"/>
      <c r="HZY10" s="5"/>
      <c r="IAF10" s="4"/>
      <c r="IAJ10" s="5"/>
      <c r="IAK10" s="5"/>
      <c r="IAL10" s="5"/>
      <c r="IAS10" s="4"/>
      <c r="IAW10" s="5"/>
      <c r="IAX10" s="5"/>
      <c r="IAY10" s="5"/>
      <c r="IBF10" s="4"/>
      <c r="IBJ10" s="5"/>
      <c r="IBK10" s="5"/>
      <c r="IBL10" s="5"/>
      <c r="IBS10" s="4"/>
      <c r="IBW10" s="5"/>
      <c r="IBX10" s="5"/>
      <c r="IBY10" s="5"/>
      <c r="ICF10" s="4"/>
      <c r="ICJ10" s="5"/>
      <c r="ICK10" s="5"/>
      <c r="ICL10" s="5"/>
      <c r="ICS10" s="4"/>
      <c r="ICW10" s="5"/>
      <c r="ICX10" s="5"/>
      <c r="ICY10" s="5"/>
      <c r="IDF10" s="4"/>
      <c r="IDJ10" s="5"/>
      <c r="IDK10" s="5"/>
      <c r="IDL10" s="5"/>
      <c r="IDS10" s="4"/>
      <c r="IDW10" s="5"/>
      <c r="IDX10" s="5"/>
      <c r="IDY10" s="5"/>
      <c r="IEF10" s="4"/>
      <c r="IEJ10" s="5"/>
      <c r="IEK10" s="5"/>
      <c r="IEL10" s="5"/>
      <c r="IES10" s="4"/>
      <c r="IEW10" s="5"/>
      <c r="IEX10" s="5"/>
      <c r="IEY10" s="5"/>
      <c r="IFF10" s="4"/>
      <c r="IFJ10" s="5"/>
      <c r="IFK10" s="5"/>
      <c r="IFL10" s="5"/>
      <c r="IFS10" s="4"/>
      <c r="IFW10" s="5"/>
      <c r="IFX10" s="5"/>
      <c r="IFY10" s="5"/>
      <c r="IGF10" s="4"/>
      <c r="IGJ10" s="5"/>
      <c r="IGK10" s="5"/>
      <c r="IGL10" s="5"/>
      <c r="IGS10" s="4"/>
      <c r="IGW10" s="5"/>
      <c r="IGX10" s="5"/>
      <c r="IGY10" s="5"/>
      <c r="IHF10" s="4"/>
      <c r="IHJ10" s="5"/>
      <c r="IHK10" s="5"/>
      <c r="IHL10" s="5"/>
      <c r="IHS10" s="4"/>
      <c r="IHW10" s="5"/>
      <c r="IHX10" s="5"/>
      <c r="IHY10" s="5"/>
      <c r="IIF10" s="4"/>
      <c r="IIJ10" s="5"/>
      <c r="IIK10" s="5"/>
      <c r="IIL10" s="5"/>
      <c r="IIS10" s="4"/>
      <c r="IIW10" s="5"/>
      <c r="IIX10" s="5"/>
      <c r="IIY10" s="5"/>
      <c r="IJF10" s="4"/>
      <c r="IJJ10" s="5"/>
      <c r="IJK10" s="5"/>
      <c r="IJL10" s="5"/>
      <c r="IJS10" s="4"/>
      <c r="IJW10" s="5"/>
      <c r="IJX10" s="5"/>
      <c r="IJY10" s="5"/>
      <c r="IKF10" s="4"/>
      <c r="IKJ10" s="5"/>
      <c r="IKK10" s="5"/>
      <c r="IKL10" s="5"/>
      <c r="IKS10" s="4"/>
      <c r="IKW10" s="5"/>
      <c r="IKX10" s="5"/>
      <c r="IKY10" s="5"/>
      <c r="ILF10" s="4"/>
      <c r="ILJ10" s="5"/>
      <c r="ILK10" s="5"/>
      <c r="ILL10" s="5"/>
      <c r="ILS10" s="4"/>
      <c r="ILW10" s="5"/>
      <c r="ILX10" s="5"/>
      <c r="ILY10" s="5"/>
      <c r="IMF10" s="4"/>
      <c r="IMJ10" s="5"/>
      <c r="IMK10" s="5"/>
      <c r="IML10" s="5"/>
      <c r="IMS10" s="4"/>
      <c r="IMW10" s="5"/>
      <c r="IMX10" s="5"/>
      <c r="IMY10" s="5"/>
      <c r="INF10" s="4"/>
      <c r="INJ10" s="5"/>
      <c r="INK10" s="5"/>
      <c r="INL10" s="5"/>
      <c r="INS10" s="4"/>
      <c r="INW10" s="5"/>
      <c r="INX10" s="5"/>
      <c r="INY10" s="5"/>
      <c r="IOF10" s="4"/>
      <c r="IOJ10" s="5"/>
      <c r="IOK10" s="5"/>
      <c r="IOL10" s="5"/>
      <c r="IOS10" s="4"/>
      <c r="IOW10" s="5"/>
      <c r="IOX10" s="5"/>
      <c r="IOY10" s="5"/>
      <c r="IPF10" s="4"/>
      <c r="IPJ10" s="5"/>
      <c r="IPK10" s="5"/>
      <c r="IPL10" s="5"/>
      <c r="IPS10" s="4"/>
      <c r="IPW10" s="5"/>
      <c r="IPX10" s="5"/>
      <c r="IPY10" s="5"/>
      <c r="IQF10" s="4"/>
      <c r="IQJ10" s="5"/>
      <c r="IQK10" s="5"/>
      <c r="IQL10" s="5"/>
      <c r="IQS10" s="4"/>
      <c r="IQW10" s="5"/>
      <c r="IQX10" s="5"/>
      <c r="IQY10" s="5"/>
      <c r="IRF10" s="4"/>
      <c r="IRJ10" s="5"/>
      <c r="IRK10" s="5"/>
      <c r="IRL10" s="5"/>
      <c r="IRS10" s="4"/>
      <c r="IRW10" s="5"/>
      <c r="IRX10" s="5"/>
      <c r="IRY10" s="5"/>
      <c r="ISF10" s="4"/>
      <c r="ISJ10" s="5"/>
      <c r="ISK10" s="5"/>
      <c r="ISL10" s="5"/>
      <c r="ISS10" s="4"/>
      <c r="ISW10" s="5"/>
      <c r="ISX10" s="5"/>
      <c r="ISY10" s="5"/>
      <c r="ITF10" s="4"/>
      <c r="ITJ10" s="5"/>
      <c r="ITK10" s="5"/>
      <c r="ITL10" s="5"/>
      <c r="ITS10" s="4"/>
      <c r="ITW10" s="5"/>
      <c r="ITX10" s="5"/>
      <c r="ITY10" s="5"/>
      <c r="IUF10" s="4"/>
      <c r="IUJ10" s="5"/>
      <c r="IUK10" s="5"/>
      <c r="IUL10" s="5"/>
      <c r="IUS10" s="4"/>
      <c r="IUW10" s="5"/>
      <c r="IUX10" s="5"/>
      <c r="IUY10" s="5"/>
      <c r="IVF10" s="4"/>
      <c r="IVJ10" s="5"/>
      <c r="IVK10" s="5"/>
      <c r="IVL10" s="5"/>
      <c r="IVS10" s="4"/>
      <c r="IVW10" s="5"/>
      <c r="IVX10" s="5"/>
      <c r="IVY10" s="5"/>
      <c r="IWF10" s="4"/>
      <c r="IWJ10" s="5"/>
      <c r="IWK10" s="5"/>
      <c r="IWL10" s="5"/>
      <c r="IWS10" s="4"/>
      <c r="IWW10" s="5"/>
      <c r="IWX10" s="5"/>
      <c r="IWY10" s="5"/>
      <c r="IXF10" s="4"/>
      <c r="IXJ10" s="5"/>
      <c r="IXK10" s="5"/>
      <c r="IXL10" s="5"/>
      <c r="IXS10" s="4"/>
      <c r="IXW10" s="5"/>
      <c r="IXX10" s="5"/>
      <c r="IXY10" s="5"/>
      <c r="IYF10" s="4"/>
      <c r="IYJ10" s="5"/>
      <c r="IYK10" s="5"/>
      <c r="IYL10" s="5"/>
      <c r="IYS10" s="4"/>
      <c r="IYW10" s="5"/>
      <c r="IYX10" s="5"/>
      <c r="IYY10" s="5"/>
      <c r="IZF10" s="4"/>
      <c r="IZJ10" s="5"/>
      <c r="IZK10" s="5"/>
      <c r="IZL10" s="5"/>
      <c r="IZS10" s="4"/>
      <c r="IZW10" s="5"/>
      <c r="IZX10" s="5"/>
      <c r="IZY10" s="5"/>
      <c r="JAF10" s="4"/>
      <c r="JAJ10" s="5"/>
      <c r="JAK10" s="5"/>
      <c r="JAL10" s="5"/>
      <c r="JAS10" s="4"/>
      <c r="JAW10" s="5"/>
      <c r="JAX10" s="5"/>
      <c r="JAY10" s="5"/>
      <c r="JBF10" s="4"/>
      <c r="JBJ10" s="5"/>
      <c r="JBK10" s="5"/>
      <c r="JBL10" s="5"/>
      <c r="JBS10" s="4"/>
      <c r="JBW10" s="5"/>
      <c r="JBX10" s="5"/>
      <c r="JBY10" s="5"/>
      <c r="JCF10" s="4"/>
      <c r="JCJ10" s="5"/>
      <c r="JCK10" s="5"/>
      <c r="JCL10" s="5"/>
      <c r="JCS10" s="4"/>
      <c r="JCW10" s="5"/>
      <c r="JCX10" s="5"/>
      <c r="JCY10" s="5"/>
      <c r="JDF10" s="4"/>
      <c r="JDJ10" s="5"/>
      <c r="JDK10" s="5"/>
      <c r="JDL10" s="5"/>
      <c r="JDS10" s="4"/>
      <c r="JDW10" s="5"/>
      <c r="JDX10" s="5"/>
      <c r="JDY10" s="5"/>
      <c r="JEF10" s="4"/>
      <c r="JEJ10" s="5"/>
      <c r="JEK10" s="5"/>
      <c r="JEL10" s="5"/>
      <c r="JES10" s="4"/>
      <c r="JEW10" s="5"/>
      <c r="JEX10" s="5"/>
      <c r="JEY10" s="5"/>
      <c r="JFF10" s="4"/>
      <c r="JFJ10" s="5"/>
      <c r="JFK10" s="5"/>
      <c r="JFL10" s="5"/>
      <c r="JFS10" s="4"/>
      <c r="JFW10" s="5"/>
      <c r="JFX10" s="5"/>
      <c r="JFY10" s="5"/>
      <c r="JGF10" s="4"/>
      <c r="JGJ10" s="5"/>
      <c r="JGK10" s="5"/>
      <c r="JGL10" s="5"/>
      <c r="JGS10" s="4"/>
      <c r="JGW10" s="5"/>
      <c r="JGX10" s="5"/>
      <c r="JGY10" s="5"/>
      <c r="JHF10" s="4"/>
      <c r="JHJ10" s="5"/>
      <c r="JHK10" s="5"/>
      <c r="JHL10" s="5"/>
      <c r="JHS10" s="4"/>
      <c r="JHW10" s="5"/>
      <c r="JHX10" s="5"/>
      <c r="JHY10" s="5"/>
      <c r="JIF10" s="4"/>
      <c r="JIJ10" s="5"/>
      <c r="JIK10" s="5"/>
      <c r="JIL10" s="5"/>
      <c r="JIS10" s="4"/>
      <c r="JIW10" s="5"/>
      <c r="JIX10" s="5"/>
      <c r="JIY10" s="5"/>
      <c r="JJF10" s="4"/>
      <c r="JJJ10" s="5"/>
      <c r="JJK10" s="5"/>
      <c r="JJL10" s="5"/>
      <c r="JJS10" s="4"/>
      <c r="JJW10" s="5"/>
      <c r="JJX10" s="5"/>
      <c r="JJY10" s="5"/>
      <c r="JKF10" s="4"/>
      <c r="JKJ10" s="5"/>
      <c r="JKK10" s="5"/>
      <c r="JKL10" s="5"/>
      <c r="JKS10" s="4"/>
      <c r="JKW10" s="5"/>
      <c r="JKX10" s="5"/>
      <c r="JKY10" s="5"/>
      <c r="JLF10" s="4"/>
      <c r="JLJ10" s="5"/>
      <c r="JLK10" s="5"/>
      <c r="JLL10" s="5"/>
      <c r="JLS10" s="4"/>
      <c r="JLW10" s="5"/>
      <c r="JLX10" s="5"/>
      <c r="JLY10" s="5"/>
      <c r="JMF10" s="4"/>
      <c r="JMJ10" s="5"/>
      <c r="JMK10" s="5"/>
      <c r="JML10" s="5"/>
      <c r="JMS10" s="4"/>
      <c r="JMW10" s="5"/>
      <c r="JMX10" s="5"/>
      <c r="JMY10" s="5"/>
      <c r="JNF10" s="4"/>
      <c r="JNJ10" s="5"/>
      <c r="JNK10" s="5"/>
      <c r="JNL10" s="5"/>
      <c r="JNS10" s="4"/>
      <c r="JNW10" s="5"/>
      <c r="JNX10" s="5"/>
      <c r="JNY10" s="5"/>
      <c r="JOF10" s="4"/>
      <c r="JOJ10" s="5"/>
      <c r="JOK10" s="5"/>
      <c r="JOL10" s="5"/>
      <c r="JOS10" s="4"/>
      <c r="JOW10" s="5"/>
      <c r="JOX10" s="5"/>
      <c r="JOY10" s="5"/>
      <c r="JPF10" s="4"/>
      <c r="JPJ10" s="5"/>
      <c r="JPK10" s="5"/>
      <c r="JPL10" s="5"/>
      <c r="JPS10" s="4"/>
      <c r="JPW10" s="5"/>
      <c r="JPX10" s="5"/>
      <c r="JPY10" s="5"/>
      <c r="JQF10" s="4"/>
      <c r="JQJ10" s="5"/>
      <c r="JQK10" s="5"/>
      <c r="JQL10" s="5"/>
      <c r="JQS10" s="4"/>
      <c r="JQW10" s="5"/>
      <c r="JQX10" s="5"/>
      <c r="JQY10" s="5"/>
      <c r="JRF10" s="4"/>
      <c r="JRJ10" s="5"/>
      <c r="JRK10" s="5"/>
      <c r="JRL10" s="5"/>
      <c r="JRS10" s="4"/>
      <c r="JRW10" s="5"/>
      <c r="JRX10" s="5"/>
      <c r="JRY10" s="5"/>
      <c r="JSF10" s="4"/>
      <c r="JSJ10" s="5"/>
      <c r="JSK10" s="5"/>
      <c r="JSL10" s="5"/>
      <c r="JSS10" s="4"/>
      <c r="JSW10" s="5"/>
      <c r="JSX10" s="5"/>
      <c r="JSY10" s="5"/>
      <c r="JTF10" s="4"/>
      <c r="JTJ10" s="5"/>
      <c r="JTK10" s="5"/>
      <c r="JTL10" s="5"/>
      <c r="JTS10" s="4"/>
      <c r="JTW10" s="5"/>
      <c r="JTX10" s="5"/>
      <c r="JTY10" s="5"/>
      <c r="JUF10" s="4"/>
      <c r="JUJ10" s="5"/>
      <c r="JUK10" s="5"/>
      <c r="JUL10" s="5"/>
      <c r="JUS10" s="4"/>
      <c r="JUW10" s="5"/>
      <c r="JUX10" s="5"/>
      <c r="JUY10" s="5"/>
      <c r="JVF10" s="4"/>
      <c r="JVJ10" s="5"/>
      <c r="JVK10" s="5"/>
      <c r="JVL10" s="5"/>
      <c r="JVS10" s="4"/>
      <c r="JVW10" s="5"/>
      <c r="JVX10" s="5"/>
      <c r="JVY10" s="5"/>
      <c r="JWF10" s="4"/>
      <c r="JWJ10" s="5"/>
      <c r="JWK10" s="5"/>
      <c r="JWL10" s="5"/>
      <c r="JWS10" s="4"/>
      <c r="JWW10" s="5"/>
      <c r="JWX10" s="5"/>
      <c r="JWY10" s="5"/>
      <c r="JXF10" s="4"/>
      <c r="JXJ10" s="5"/>
      <c r="JXK10" s="5"/>
      <c r="JXL10" s="5"/>
      <c r="JXS10" s="4"/>
      <c r="JXW10" s="5"/>
      <c r="JXX10" s="5"/>
      <c r="JXY10" s="5"/>
      <c r="JYF10" s="4"/>
      <c r="JYJ10" s="5"/>
      <c r="JYK10" s="5"/>
      <c r="JYL10" s="5"/>
      <c r="JYS10" s="4"/>
      <c r="JYW10" s="5"/>
      <c r="JYX10" s="5"/>
      <c r="JYY10" s="5"/>
      <c r="JZF10" s="4"/>
      <c r="JZJ10" s="5"/>
      <c r="JZK10" s="5"/>
      <c r="JZL10" s="5"/>
      <c r="JZS10" s="4"/>
      <c r="JZW10" s="5"/>
      <c r="JZX10" s="5"/>
      <c r="JZY10" s="5"/>
      <c r="KAF10" s="4"/>
      <c r="KAJ10" s="5"/>
      <c r="KAK10" s="5"/>
      <c r="KAL10" s="5"/>
      <c r="KAS10" s="4"/>
      <c r="KAW10" s="5"/>
      <c r="KAX10" s="5"/>
      <c r="KAY10" s="5"/>
      <c r="KBF10" s="4"/>
      <c r="KBJ10" s="5"/>
      <c r="KBK10" s="5"/>
      <c r="KBL10" s="5"/>
      <c r="KBS10" s="4"/>
      <c r="KBW10" s="5"/>
      <c r="KBX10" s="5"/>
      <c r="KBY10" s="5"/>
      <c r="KCF10" s="4"/>
      <c r="KCJ10" s="5"/>
      <c r="KCK10" s="5"/>
      <c r="KCL10" s="5"/>
      <c r="KCS10" s="4"/>
      <c r="KCW10" s="5"/>
      <c r="KCX10" s="5"/>
      <c r="KCY10" s="5"/>
      <c r="KDF10" s="4"/>
      <c r="KDJ10" s="5"/>
      <c r="KDK10" s="5"/>
      <c r="KDL10" s="5"/>
      <c r="KDS10" s="4"/>
      <c r="KDW10" s="5"/>
      <c r="KDX10" s="5"/>
      <c r="KDY10" s="5"/>
      <c r="KEF10" s="4"/>
      <c r="KEJ10" s="5"/>
      <c r="KEK10" s="5"/>
      <c r="KEL10" s="5"/>
      <c r="KES10" s="4"/>
      <c r="KEW10" s="5"/>
      <c r="KEX10" s="5"/>
      <c r="KEY10" s="5"/>
      <c r="KFF10" s="4"/>
      <c r="KFJ10" s="5"/>
      <c r="KFK10" s="5"/>
      <c r="KFL10" s="5"/>
      <c r="KFS10" s="4"/>
      <c r="KFW10" s="5"/>
      <c r="KFX10" s="5"/>
      <c r="KFY10" s="5"/>
      <c r="KGF10" s="4"/>
      <c r="KGJ10" s="5"/>
      <c r="KGK10" s="5"/>
      <c r="KGL10" s="5"/>
      <c r="KGS10" s="4"/>
      <c r="KGW10" s="5"/>
      <c r="KGX10" s="5"/>
      <c r="KGY10" s="5"/>
      <c r="KHF10" s="4"/>
      <c r="KHJ10" s="5"/>
      <c r="KHK10" s="5"/>
      <c r="KHL10" s="5"/>
      <c r="KHS10" s="4"/>
      <c r="KHW10" s="5"/>
      <c r="KHX10" s="5"/>
      <c r="KHY10" s="5"/>
      <c r="KIF10" s="4"/>
      <c r="KIJ10" s="5"/>
      <c r="KIK10" s="5"/>
      <c r="KIL10" s="5"/>
      <c r="KIS10" s="4"/>
      <c r="KIW10" s="5"/>
      <c r="KIX10" s="5"/>
      <c r="KIY10" s="5"/>
      <c r="KJF10" s="4"/>
      <c r="KJJ10" s="5"/>
      <c r="KJK10" s="5"/>
      <c r="KJL10" s="5"/>
      <c r="KJS10" s="4"/>
      <c r="KJW10" s="5"/>
      <c r="KJX10" s="5"/>
      <c r="KJY10" s="5"/>
      <c r="KKF10" s="4"/>
      <c r="KKJ10" s="5"/>
      <c r="KKK10" s="5"/>
      <c r="KKL10" s="5"/>
      <c r="KKS10" s="4"/>
      <c r="KKW10" s="5"/>
      <c r="KKX10" s="5"/>
      <c r="KKY10" s="5"/>
      <c r="KLF10" s="4"/>
      <c r="KLJ10" s="5"/>
      <c r="KLK10" s="5"/>
      <c r="KLL10" s="5"/>
      <c r="KLS10" s="4"/>
      <c r="KLW10" s="5"/>
      <c r="KLX10" s="5"/>
      <c r="KLY10" s="5"/>
      <c r="KMF10" s="4"/>
      <c r="KMJ10" s="5"/>
      <c r="KMK10" s="5"/>
      <c r="KML10" s="5"/>
      <c r="KMS10" s="4"/>
      <c r="KMW10" s="5"/>
      <c r="KMX10" s="5"/>
      <c r="KMY10" s="5"/>
      <c r="KNF10" s="4"/>
      <c r="KNJ10" s="5"/>
      <c r="KNK10" s="5"/>
      <c r="KNL10" s="5"/>
      <c r="KNS10" s="4"/>
      <c r="KNW10" s="5"/>
      <c r="KNX10" s="5"/>
      <c r="KNY10" s="5"/>
      <c r="KOF10" s="4"/>
      <c r="KOJ10" s="5"/>
      <c r="KOK10" s="5"/>
      <c r="KOL10" s="5"/>
      <c r="KOS10" s="4"/>
      <c r="KOW10" s="5"/>
      <c r="KOX10" s="5"/>
      <c r="KOY10" s="5"/>
      <c r="KPF10" s="4"/>
      <c r="KPJ10" s="5"/>
      <c r="KPK10" s="5"/>
      <c r="KPL10" s="5"/>
      <c r="KPS10" s="4"/>
      <c r="KPW10" s="5"/>
      <c r="KPX10" s="5"/>
      <c r="KPY10" s="5"/>
      <c r="KQF10" s="4"/>
      <c r="KQJ10" s="5"/>
      <c r="KQK10" s="5"/>
      <c r="KQL10" s="5"/>
      <c r="KQS10" s="4"/>
      <c r="KQW10" s="5"/>
      <c r="KQX10" s="5"/>
      <c r="KQY10" s="5"/>
      <c r="KRF10" s="4"/>
      <c r="KRJ10" s="5"/>
      <c r="KRK10" s="5"/>
      <c r="KRL10" s="5"/>
      <c r="KRS10" s="4"/>
      <c r="KRW10" s="5"/>
      <c r="KRX10" s="5"/>
      <c r="KRY10" s="5"/>
      <c r="KSF10" s="4"/>
      <c r="KSJ10" s="5"/>
      <c r="KSK10" s="5"/>
      <c r="KSL10" s="5"/>
      <c r="KSS10" s="4"/>
      <c r="KSW10" s="5"/>
      <c r="KSX10" s="5"/>
      <c r="KSY10" s="5"/>
      <c r="KTF10" s="4"/>
      <c r="KTJ10" s="5"/>
      <c r="KTK10" s="5"/>
      <c r="KTL10" s="5"/>
      <c r="KTS10" s="4"/>
      <c r="KTW10" s="5"/>
      <c r="KTX10" s="5"/>
      <c r="KTY10" s="5"/>
      <c r="KUF10" s="4"/>
      <c r="KUJ10" s="5"/>
      <c r="KUK10" s="5"/>
      <c r="KUL10" s="5"/>
      <c r="KUS10" s="4"/>
      <c r="KUW10" s="5"/>
      <c r="KUX10" s="5"/>
      <c r="KUY10" s="5"/>
      <c r="KVF10" s="4"/>
      <c r="KVJ10" s="5"/>
      <c r="KVK10" s="5"/>
      <c r="KVL10" s="5"/>
      <c r="KVS10" s="4"/>
      <c r="KVW10" s="5"/>
      <c r="KVX10" s="5"/>
      <c r="KVY10" s="5"/>
      <c r="KWF10" s="4"/>
      <c r="KWJ10" s="5"/>
      <c r="KWK10" s="5"/>
      <c r="KWL10" s="5"/>
      <c r="KWS10" s="4"/>
      <c r="KWW10" s="5"/>
      <c r="KWX10" s="5"/>
      <c r="KWY10" s="5"/>
      <c r="KXF10" s="4"/>
      <c r="KXJ10" s="5"/>
      <c r="KXK10" s="5"/>
      <c r="KXL10" s="5"/>
      <c r="KXS10" s="4"/>
      <c r="KXW10" s="5"/>
      <c r="KXX10" s="5"/>
      <c r="KXY10" s="5"/>
      <c r="KYF10" s="4"/>
      <c r="KYJ10" s="5"/>
      <c r="KYK10" s="5"/>
      <c r="KYL10" s="5"/>
      <c r="KYS10" s="4"/>
      <c r="KYW10" s="5"/>
      <c r="KYX10" s="5"/>
      <c r="KYY10" s="5"/>
      <c r="KZF10" s="4"/>
      <c r="KZJ10" s="5"/>
      <c r="KZK10" s="5"/>
      <c r="KZL10" s="5"/>
      <c r="KZS10" s="4"/>
      <c r="KZW10" s="5"/>
      <c r="KZX10" s="5"/>
      <c r="KZY10" s="5"/>
      <c r="LAF10" s="4"/>
      <c r="LAJ10" s="5"/>
      <c r="LAK10" s="5"/>
      <c r="LAL10" s="5"/>
      <c r="LAS10" s="4"/>
      <c r="LAW10" s="5"/>
      <c r="LAX10" s="5"/>
      <c r="LAY10" s="5"/>
      <c r="LBF10" s="4"/>
      <c r="LBJ10" s="5"/>
      <c r="LBK10" s="5"/>
      <c r="LBL10" s="5"/>
      <c r="LBS10" s="4"/>
      <c r="LBW10" s="5"/>
      <c r="LBX10" s="5"/>
      <c r="LBY10" s="5"/>
      <c r="LCF10" s="4"/>
      <c r="LCJ10" s="5"/>
      <c r="LCK10" s="5"/>
      <c r="LCL10" s="5"/>
      <c r="LCS10" s="4"/>
      <c r="LCW10" s="5"/>
      <c r="LCX10" s="5"/>
      <c r="LCY10" s="5"/>
      <c r="LDF10" s="4"/>
      <c r="LDJ10" s="5"/>
      <c r="LDK10" s="5"/>
      <c r="LDL10" s="5"/>
      <c r="LDS10" s="4"/>
      <c r="LDW10" s="5"/>
      <c r="LDX10" s="5"/>
      <c r="LDY10" s="5"/>
      <c r="LEF10" s="4"/>
      <c r="LEJ10" s="5"/>
      <c r="LEK10" s="5"/>
      <c r="LEL10" s="5"/>
      <c r="LES10" s="4"/>
      <c r="LEW10" s="5"/>
      <c r="LEX10" s="5"/>
      <c r="LEY10" s="5"/>
      <c r="LFF10" s="4"/>
      <c r="LFJ10" s="5"/>
      <c r="LFK10" s="5"/>
      <c r="LFL10" s="5"/>
      <c r="LFS10" s="4"/>
      <c r="LFW10" s="5"/>
      <c r="LFX10" s="5"/>
      <c r="LFY10" s="5"/>
      <c r="LGF10" s="4"/>
      <c r="LGJ10" s="5"/>
      <c r="LGK10" s="5"/>
      <c r="LGL10" s="5"/>
      <c r="LGS10" s="4"/>
      <c r="LGW10" s="5"/>
      <c r="LGX10" s="5"/>
      <c r="LGY10" s="5"/>
      <c r="LHF10" s="4"/>
      <c r="LHJ10" s="5"/>
      <c r="LHK10" s="5"/>
      <c r="LHL10" s="5"/>
      <c r="LHS10" s="4"/>
      <c r="LHW10" s="5"/>
      <c r="LHX10" s="5"/>
      <c r="LHY10" s="5"/>
      <c r="LIF10" s="4"/>
      <c r="LIJ10" s="5"/>
      <c r="LIK10" s="5"/>
      <c r="LIL10" s="5"/>
      <c r="LIS10" s="4"/>
      <c r="LIW10" s="5"/>
      <c r="LIX10" s="5"/>
      <c r="LIY10" s="5"/>
      <c r="LJF10" s="4"/>
      <c r="LJJ10" s="5"/>
      <c r="LJK10" s="5"/>
      <c r="LJL10" s="5"/>
      <c r="LJS10" s="4"/>
      <c r="LJW10" s="5"/>
      <c r="LJX10" s="5"/>
      <c r="LJY10" s="5"/>
      <c r="LKF10" s="4"/>
      <c r="LKJ10" s="5"/>
      <c r="LKK10" s="5"/>
      <c r="LKL10" s="5"/>
      <c r="LKS10" s="4"/>
      <c r="LKW10" s="5"/>
      <c r="LKX10" s="5"/>
      <c r="LKY10" s="5"/>
      <c r="LLF10" s="4"/>
      <c r="LLJ10" s="5"/>
      <c r="LLK10" s="5"/>
      <c r="LLL10" s="5"/>
      <c r="LLS10" s="4"/>
      <c r="LLW10" s="5"/>
      <c r="LLX10" s="5"/>
      <c r="LLY10" s="5"/>
      <c r="LMF10" s="4"/>
      <c r="LMJ10" s="5"/>
      <c r="LMK10" s="5"/>
      <c r="LML10" s="5"/>
      <c r="LMS10" s="4"/>
      <c r="LMW10" s="5"/>
      <c r="LMX10" s="5"/>
      <c r="LMY10" s="5"/>
      <c r="LNF10" s="4"/>
      <c r="LNJ10" s="5"/>
      <c r="LNK10" s="5"/>
      <c r="LNL10" s="5"/>
      <c r="LNS10" s="4"/>
      <c r="LNW10" s="5"/>
      <c r="LNX10" s="5"/>
      <c r="LNY10" s="5"/>
      <c r="LOF10" s="4"/>
      <c r="LOJ10" s="5"/>
      <c r="LOK10" s="5"/>
      <c r="LOL10" s="5"/>
      <c r="LOS10" s="4"/>
      <c r="LOW10" s="5"/>
      <c r="LOX10" s="5"/>
      <c r="LOY10" s="5"/>
      <c r="LPF10" s="4"/>
      <c r="LPJ10" s="5"/>
      <c r="LPK10" s="5"/>
      <c r="LPL10" s="5"/>
      <c r="LPS10" s="4"/>
      <c r="LPW10" s="5"/>
      <c r="LPX10" s="5"/>
      <c r="LPY10" s="5"/>
      <c r="LQF10" s="4"/>
      <c r="LQJ10" s="5"/>
      <c r="LQK10" s="5"/>
      <c r="LQL10" s="5"/>
      <c r="LQS10" s="4"/>
      <c r="LQW10" s="5"/>
      <c r="LQX10" s="5"/>
      <c r="LQY10" s="5"/>
      <c r="LRF10" s="4"/>
      <c r="LRJ10" s="5"/>
      <c r="LRK10" s="5"/>
      <c r="LRL10" s="5"/>
      <c r="LRS10" s="4"/>
      <c r="LRW10" s="5"/>
      <c r="LRX10" s="5"/>
      <c r="LRY10" s="5"/>
      <c r="LSF10" s="4"/>
      <c r="LSJ10" s="5"/>
      <c r="LSK10" s="5"/>
      <c r="LSL10" s="5"/>
      <c r="LSS10" s="4"/>
      <c r="LSW10" s="5"/>
      <c r="LSX10" s="5"/>
      <c r="LSY10" s="5"/>
      <c r="LTF10" s="4"/>
      <c r="LTJ10" s="5"/>
      <c r="LTK10" s="5"/>
      <c r="LTL10" s="5"/>
      <c r="LTS10" s="4"/>
      <c r="LTW10" s="5"/>
      <c r="LTX10" s="5"/>
      <c r="LTY10" s="5"/>
      <c r="LUF10" s="4"/>
      <c r="LUJ10" s="5"/>
      <c r="LUK10" s="5"/>
      <c r="LUL10" s="5"/>
      <c r="LUS10" s="4"/>
      <c r="LUW10" s="5"/>
      <c r="LUX10" s="5"/>
      <c r="LUY10" s="5"/>
      <c r="LVF10" s="4"/>
      <c r="LVJ10" s="5"/>
      <c r="LVK10" s="5"/>
      <c r="LVL10" s="5"/>
      <c r="LVS10" s="4"/>
      <c r="LVW10" s="5"/>
      <c r="LVX10" s="5"/>
      <c r="LVY10" s="5"/>
      <c r="LWF10" s="4"/>
      <c r="LWJ10" s="5"/>
      <c r="LWK10" s="5"/>
      <c r="LWL10" s="5"/>
      <c r="LWS10" s="4"/>
      <c r="LWW10" s="5"/>
      <c r="LWX10" s="5"/>
      <c r="LWY10" s="5"/>
      <c r="LXF10" s="4"/>
      <c r="LXJ10" s="5"/>
      <c r="LXK10" s="5"/>
      <c r="LXL10" s="5"/>
      <c r="LXS10" s="4"/>
      <c r="LXW10" s="5"/>
      <c r="LXX10" s="5"/>
      <c r="LXY10" s="5"/>
      <c r="LYF10" s="4"/>
      <c r="LYJ10" s="5"/>
      <c r="LYK10" s="5"/>
      <c r="LYL10" s="5"/>
      <c r="LYS10" s="4"/>
      <c r="LYW10" s="5"/>
      <c r="LYX10" s="5"/>
      <c r="LYY10" s="5"/>
      <c r="LZF10" s="4"/>
      <c r="LZJ10" s="5"/>
      <c r="LZK10" s="5"/>
      <c r="LZL10" s="5"/>
      <c r="LZS10" s="4"/>
      <c r="LZW10" s="5"/>
      <c r="LZX10" s="5"/>
      <c r="LZY10" s="5"/>
      <c r="MAF10" s="4"/>
      <c r="MAJ10" s="5"/>
      <c r="MAK10" s="5"/>
      <c r="MAL10" s="5"/>
      <c r="MAS10" s="4"/>
      <c r="MAW10" s="5"/>
      <c r="MAX10" s="5"/>
      <c r="MAY10" s="5"/>
      <c r="MBF10" s="4"/>
      <c r="MBJ10" s="5"/>
      <c r="MBK10" s="5"/>
      <c r="MBL10" s="5"/>
      <c r="MBS10" s="4"/>
      <c r="MBW10" s="5"/>
      <c r="MBX10" s="5"/>
      <c r="MBY10" s="5"/>
      <c r="MCF10" s="4"/>
      <c r="MCJ10" s="5"/>
      <c r="MCK10" s="5"/>
      <c r="MCL10" s="5"/>
      <c r="MCS10" s="4"/>
      <c r="MCW10" s="5"/>
      <c r="MCX10" s="5"/>
      <c r="MCY10" s="5"/>
      <c r="MDF10" s="4"/>
      <c r="MDJ10" s="5"/>
      <c r="MDK10" s="5"/>
      <c r="MDL10" s="5"/>
      <c r="MDS10" s="4"/>
      <c r="MDW10" s="5"/>
      <c r="MDX10" s="5"/>
      <c r="MDY10" s="5"/>
      <c r="MEF10" s="4"/>
      <c r="MEJ10" s="5"/>
      <c r="MEK10" s="5"/>
      <c r="MEL10" s="5"/>
      <c r="MES10" s="4"/>
      <c r="MEW10" s="5"/>
      <c r="MEX10" s="5"/>
      <c r="MEY10" s="5"/>
      <c r="MFF10" s="4"/>
      <c r="MFJ10" s="5"/>
      <c r="MFK10" s="5"/>
      <c r="MFL10" s="5"/>
      <c r="MFS10" s="4"/>
      <c r="MFW10" s="5"/>
      <c r="MFX10" s="5"/>
      <c r="MFY10" s="5"/>
      <c r="MGF10" s="4"/>
      <c r="MGJ10" s="5"/>
      <c r="MGK10" s="5"/>
      <c r="MGL10" s="5"/>
      <c r="MGS10" s="4"/>
      <c r="MGW10" s="5"/>
      <c r="MGX10" s="5"/>
      <c r="MGY10" s="5"/>
      <c r="MHF10" s="4"/>
      <c r="MHJ10" s="5"/>
      <c r="MHK10" s="5"/>
      <c r="MHL10" s="5"/>
      <c r="MHS10" s="4"/>
      <c r="MHW10" s="5"/>
      <c r="MHX10" s="5"/>
      <c r="MHY10" s="5"/>
      <c r="MIF10" s="4"/>
      <c r="MIJ10" s="5"/>
      <c r="MIK10" s="5"/>
      <c r="MIL10" s="5"/>
      <c r="MIS10" s="4"/>
      <c r="MIW10" s="5"/>
      <c r="MIX10" s="5"/>
      <c r="MIY10" s="5"/>
      <c r="MJF10" s="4"/>
      <c r="MJJ10" s="5"/>
      <c r="MJK10" s="5"/>
      <c r="MJL10" s="5"/>
      <c r="MJS10" s="4"/>
      <c r="MJW10" s="5"/>
      <c r="MJX10" s="5"/>
      <c r="MJY10" s="5"/>
      <c r="MKF10" s="4"/>
      <c r="MKJ10" s="5"/>
      <c r="MKK10" s="5"/>
      <c r="MKL10" s="5"/>
      <c r="MKS10" s="4"/>
      <c r="MKW10" s="5"/>
      <c r="MKX10" s="5"/>
      <c r="MKY10" s="5"/>
      <c r="MLF10" s="4"/>
      <c r="MLJ10" s="5"/>
      <c r="MLK10" s="5"/>
      <c r="MLL10" s="5"/>
      <c r="MLS10" s="4"/>
      <c r="MLW10" s="5"/>
      <c r="MLX10" s="5"/>
      <c r="MLY10" s="5"/>
      <c r="MMF10" s="4"/>
      <c r="MMJ10" s="5"/>
      <c r="MMK10" s="5"/>
      <c r="MML10" s="5"/>
      <c r="MMS10" s="4"/>
      <c r="MMW10" s="5"/>
      <c r="MMX10" s="5"/>
      <c r="MMY10" s="5"/>
      <c r="MNF10" s="4"/>
      <c r="MNJ10" s="5"/>
      <c r="MNK10" s="5"/>
      <c r="MNL10" s="5"/>
      <c r="MNS10" s="4"/>
      <c r="MNW10" s="5"/>
      <c r="MNX10" s="5"/>
      <c r="MNY10" s="5"/>
      <c r="MOF10" s="4"/>
      <c r="MOJ10" s="5"/>
      <c r="MOK10" s="5"/>
      <c r="MOL10" s="5"/>
      <c r="MOS10" s="4"/>
      <c r="MOW10" s="5"/>
      <c r="MOX10" s="5"/>
      <c r="MOY10" s="5"/>
      <c r="MPF10" s="4"/>
      <c r="MPJ10" s="5"/>
      <c r="MPK10" s="5"/>
      <c r="MPL10" s="5"/>
      <c r="MPS10" s="4"/>
      <c r="MPW10" s="5"/>
      <c r="MPX10" s="5"/>
      <c r="MPY10" s="5"/>
      <c r="MQF10" s="4"/>
      <c r="MQJ10" s="5"/>
      <c r="MQK10" s="5"/>
      <c r="MQL10" s="5"/>
      <c r="MQS10" s="4"/>
      <c r="MQW10" s="5"/>
      <c r="MQX10" s="5"/>
      <c r="MQY10" s="5"/>
      <c r="MRF10" s="4"/>
      <c r="MRJ10" s="5"/>
      <c r="MRK10" s="5"/>
      <c r="MRL10" s="5"/>
      <c r="MRS10" s="4"/>
      <c r="MRW10" s="5"/>
      <c r="MRX10" s="5"/>
      <c r="MRY10" s="5"/>
      <c r="MSF10" s="4"/>
      <c r="MSJ10" s="5"/>
      <c r="MSK10" s="5"/>
      <c r="MSL10" s="5"/>
      <c r="MSS10" s="4"/>
      <c r="MSW10" s="5"/>
      <c r="MSX10" s="5"/>
      <c r="MSY10" s="5"/>
      <c r="MTF10" s="4"/>
      <c r="MTJ10" s="5"/>
      <c r="MTK10" s="5"/>
      <c r="MTL10" s="5"/>
      <c r="MTS10" s="4"/>
      <c r="MTW10" s="5"/>
      <c r="MTX10" s="5"/>
      <c r="MTY10" s="5"/>
      <c r="MUF10" s="4"/>
      <c r="MUJ10" s="5"/>
      <c r="MUK10" s="5"/>
      <c r="MUL10" s="5"/>
      <c r="MUS10" s="4"/>
      <c r="MUW10" s="5"/>
      <c r="MUX10" s="5"/>
      <c r="MUY10" s="5"/>
      <c r="MVF10" s="4"/>
      <c r="MVJ10" s="5"/>
      <c r="MVK10" s="5"/>
      <c r="MVL10" s="5"/>
      <c r="MVS10" s="4"/>
      <c r="MVW10" s="5"/>
      <c r="MVX10" s="5"/>
      <c r="MVY10" s="5"/>
      <c r="MWF10" s="4"/>
      <c r="MWJ10" s="5"/>
      <c r="MWK10" s="5"/>
      <c r="MWL10" s="5"/>
      <c r="MWS10" s="4"/>
      <c r="MWW10" s="5"/>
      <c r="MWX10" s="5"/>
      <c r="MWY10" s="5"/>
      <c r="MXF10" s="4"/>
      <c r="MXJ10" s="5"/>
      <c r="MXK10" s="5"/>
      <c r="MXL10" s="5"/>
      <c r="MXS10" s="4"/>
      <c r="MXW10" s="5"/>
      <c r="MXX10" s="5"/>
      <c r="MXY10" s="5"/>
      <c r="MYF10" s="4"/>
      <c r="MYJ10" s="5"/>
      <c r="MYK10" s="5"/>
      <c r="MYL10" s="5"/>
      <c r="MYS10" s="4"/>
      <c r="MYW10" s="5"/>
      <c r="MYX10" s="5"/>
      <c r="MYY10" s="5"/>
      <c r="MZF10" s="4"/>
      <c r="MZJ10" s="5"/>
      <c r="MZK10" s="5"/>
      <c r="MZL10" s="5"/>
      <c r="MZS10" s="4"/>
      <c r="MZW10" s="5"/>
      <c r="MZX10" s="5"/>
      <c r="MZY10" s="5"/>
      <c r="NAF10" s="4"/>
      <c r="NAJ10" s="5"/>
      <c r="NAK10" s="5"/>
      <c r="NAL10" s="5"/>
      <c r="NAS10" s="4"/>
      <c r="NAW10" s="5"/>
      <c r="NAX10" s="5"/>
      <c r="NAY10" s="5"/>
      <c r="NBF10" s="4"/>
      <c r="NBJ10" s="5"/>
      <c r="NBK10" s="5"/>
      <c r="NBL10" s="5"/>
      <c r="NBS10" s="4"/>
      <c r="NBW10" s="5"/>
      <c r="NBX10" s="5"/>
      <c r="NBY10" s="5"/>
      <c r="NCF10" s="4"/>
      <c r="NCJ10" s="5"/>
      <c r="NCK10" s="5"/>
      <c r="NCL10" s="5"/>
      <c r="NCS10" s="4"/>
      <c r="NCW10" s="5"/>
      <c r="NCX10" s="5"/>
      <c r="NCY10" s="5"/>
      <c r="NDF10" s="4"/>
      <c r="NDJ10" s="5"/>
      <c r="NDK10" s="5"/>
      <c r="NDL10" s="5"/>
      <c r="NDS10" s="4"/>
      <c r="NDW10" s="5"/>
      <c r="NDX10" s="5"/>
      <c r="NDY10" s="5"/>
      <c r="NEF10" s="4"/>
      <c r="NEJ10" s="5"/>
      <c r="NEK10" s="5"/>
      <c r="NEL10" s="5"/>
      <c r="NES10" s="4"/>
      <c r="NEW10" s="5"/>
      <c r="NEX10" s="5"/>
      <c r="NEY10" s="5"/>
      <c r="NFF10" s="4"/>
      <c r="NFJ10" s="5"/>
      <c r="NFK10" s="5"/>
      <c r="NFL10" s="5"/>
      <c r="NFS10" s="4"/>
      <c r="NFW10" s="5"/>
      <c r="NFX10" s="5"/>
      <c r="NFY10" s="5"/>
      <c r="NGF10" s="4"/>
      <c r="NGJ10" s="5"/>
      <c r="NGK10" s="5"/>
      <c r="NGL10" s="5"/>
      <c r="NGS10" s="4"/>
      <c r="NGW10" s="5"/>
      <c r="NGX10" s="5"/>
      <c r="NGY10" s="5"/>
      <c r="NHF10" s="4"/>
      <c r="NHJ10" s="5"/>
      <c r="NHK10" s="5"/>
      <c r="NHL10" s="5"/>
      <c r="NHS10" s="4"/>
      <c r="NHW10" s="5"/>
      <c r="NHX10" s="5"/>
      <c r="NHY10" s="5"/>
      <c r="NIF10" s="4"/>
      <c r="NIJ10" s="5"/>
      <c r="NIK10" s="5"/>
      <c r="NIL10" s="5"/>
      <c r="NIS10" s="4"/>
      <c r="NIW10" s="5"/>
      <c r="NIX10" s="5"/>
      <c r="NIY10" s="5"/>
      <c r="NJF10" s="4"/>
      <c r="NJJ10" s="5"/>
      <c r="NJK10" s="5"/>
      <c r="NJL10" s="5"/>
      <c r="NJS10" s="4"/>
      <c r="NJW10" s="5"/>
      <c r="NJX10" s="5"/>
      <c r="NJY10" s="5"/>
      <c r="NKF10" s="4"/>
      <c r="NKJ10" s="5"/>
      <c r="NKK10" s="5"/>
      <c r="NKL10" s="5"/>
      <c r="NKS10" s="4"/>
      <c r="NKW10" s="5"/>
      <c r="NKX10" s="5"/>
      <c r="NKY10" s="5"/>
      <c r="NLF10" s="4"/>
      <c r="NLJ10" s="5"/>
      <c r="NLK10" s="5"/>
      <c r="NLL10" s="5"/>
      <c r="NLS10" s="4"/>
      <c r="NLW10" s="5"/>
      <c r="NLX10" s="5"/>
      <c r="NLY10" s="5"/>
      <c r="NMF10" s="4"/>
      <c r="NMJ10" s="5"/>
      <c r="NMK10" s="5"/>
      <c r="NML10" s="5"/>
      <c r="NMS10" s="4"/>
      <c r="NMW10" s="5"/>
      <c r="NMX10" s="5"/>
      <c r="NMY10" s="5"/>
      <c r="NNF10" s="4"/>
      <c r="NNJ10" s="5"/>
      <c r="NNK10" s="5"/>
      <c r="NNL10" s="5"/>
      <c r="NNS10" s="4"/>
      <c r="NNW10" s="5"/>
      <c r="NNX10" s="5"/>
      <c r="NNY10" s="5"/>
      <c r="NOF10" s="4"/>
      <c r="NOJ10" s="5"/>
      <c r="NOK10" s="5"/>
      <c r="NOL10" s="5"/>
      <c r="NOS10" s="4"/>
      <c r="NOW10" s="5"/>
      <c r="NOX10" s="5"/>
      <c r="NOY10" s="5"/>
      <c r="NPF10" s="4"/>
      <c r="NPJ10" s="5"/>
      <c r="NPK10" s="5"/>
      <c r="NPL10" s="5"/>
      <c r="NPS10" s="4"/>
      <c r="NPW10" s="5"/>
      <c r="NPX10" s="5"/>
      <c r="NPY10" s="5"/>
      <c r="NQF10" s="4"/>
      <c r="NQJ10" s="5"/>
      <c r="NQK10" s="5"/>
      <c r="NQL10" s="5"/>
      <c r="NQS10" s="4"/>
      <c r="NQW10" s="5"/>
      <c r="NQX10" s="5"/>
      <c r="NQY10" s="5"/>
      <c r="NRF10" s="4"/>
      <c r="NRJ10" s="5"/>
      <c r="NRK10" s="5"/>
      <c r="NRL10" s="5"/>
      <c r="NRS10" s="4"/>
      <c r="NRW10" s="5"/>
      <c r="NRX10" s="5"/>
      <c r="NRY10" s="5"/>
      <c r="NSF10" s="4"/>
      <c r="NSJ10" s="5"/>
      <c r="NSK10" s="5"/>
      <c r="NSL10" s="5"/>
      <c r="NSS10" s="4"/>
      <c r="NSW10" s="5"/>
      <c r="NSX10" s="5"/>
      <c r="NSY10" s="5"/>
      <c r="NTF10" s="4"/>
      <c r="NTJ10" s="5"/>
      <c r="NTK10" s="5"/>
      <c r="NTL10" s="5"/>
      <c r="NTS10" s="4"/>
      <c r="NTW10" s="5"/>
      <c r="NTX10" s="5"/>
      <c r="NTY10" s="5"/>
      <c r="NUF10" s="4"/>
      <c r="NUJ10" s="5"/>
      <c r="NUK10" s="5"/>
      <c r="NUL10" s="5"/>
      <c r="NUS10" s="4"/>
      <c r="NUW10" s="5"/>
      <c r="NUX10" s="5"/>
      <c r="NUY10" s="5"/>
      <c r="NVF10" s="4"/>
      <c r="NVJ10" s="5"/>
      <c r="NVK10" s="5"/>
      <c r="NVL10" s="5"/>
      <c r="NVS10" s="4"/>
      <c r="NVW10" s="5"/>
      <c r="NVX10" s="5"/>
      <c r="NVY10" s="5"/>
      <c r="NWF10" s="4"/>
      <c r="NWJ10" s="5"/>
      <c r="NWK10" s="5"/>
      <c r="NWL10" s="5"/>
      <c r="NWS10" s="4"/>
      <c r="NWW10" s="5"/>
      <c r="NWX10" s="5"/>
      <c r="NWY10" s="5"/>
      <c r="NXF10" s="4"/>
      <c r="NXJ10" s="5"/>
      <c r="NXK10" s="5"/>
      <c r="NXL10" s="5"/>
      <c r="NXS10" s="4"/>
      <c r="NXW10" s="5"/>
      <c r="NXX10" s="5"/>
      <c r="NXY10" s="5"/>
      <c r="NYF10" s="4"/>
      <c r="NYJ10" s="5"/>
      <c r="NYK10" s="5"/>
      <c r="NYL10" s="5"/>
      <c r="NYS10" s="4"/>
      <c r="NYW10" s="5"/>
      <c r="NYX10" s="5"/>
      <c r="NYY10" s="5"/>
      <c r="NZF10" s="4"/>
      <c r="NZJ10" s="5"/>
      <c r="NZK10" s="5"/>
      <c r="NZL10" s="5"/>
      <c r="NZS10" s="4"/>
      <c r="NZW10" s="5"/>
      <c r="NZX10" s="5"/>
      <c r="NZY10" s="5"/>
      <c r="OAF10" s="4"/>
      <c r="OAJ10" s="5"/>
      <c r="OAK10" s="5"/>
      <c r="OAL10" s="5"/>
      <c r="OAS10" s="4"/>
      <c r="OAW10" s="5"/>
      <c r="OAX10" s="5"/>
      <c r="OAY10" s="5"/>
      <c r="OBF10" s="4"/>
      <c r="OBJ10" s="5"/>
      <c r="OBK10" s="5"/>
      <c r="OBL10" s="5"/>
      <c r="OBS10" s="4"/>
      <c r="OBW10" s="5"/>
      <c r="OBX10" s="5"/>
      <c r="OBY10" s="5"/>
      <c r="OCF10" s="4"/>
      <c r="OCJ10" s="5"/>
      <c r="OCK10" s="5"/>
      <c r="OCL10" s="5"/>
      <c r="OCS10" s="4"/>
      <c r="OCW10" s="5"/>
      <c r="OCX10" s="5"/>
      <c r="OCY10" s="5"/>
      <c r="ODF10" s="4"/>
      <c r="ODJ10" s="5"/>
      <c r="ODK10" s="5"/>
      <c r="ODL10" s="5"/>
      <c r="ODS10" s="4"/>
      <c r="ODW10" s="5"/>
      <c r="ODX10" s="5"/>
      <c r="ODY10" s="5"/>
      <c r="OEF10" s="4"/>
      <c r="OEJ10" s="5"/>
      <c r="OEK10" s="5"/>
      <c r="OEL10" s="5"/>
      <c r="OES10" s="4"/>
      <c r="OEW10" s="5"/>
      <c r="OEX10" s="5"/>
      <c r="OEY10" s="5"/>
      <c r="OFF10" s="4"/>
      <c r="OFJ10" s="5"/>
      <c r="OFK10" s="5"/>
      <c r="OFL10" s="5"/>
      <c r="OFS10" s="4"/>
      <c r="OFW10" s="5"/>
      <c r="OFX10" s="5"/>
      <c r="OFY10" s="5"/>
      <c r="OGF10" s="4"/>
      <c r="OGJ10" s="5"/>
      <c r="OGK10" s="5"/>
      <c r="OGL10" s="5"/>
      <c r="OGS10" s="4"/>
      <c r="OGW10" s="5"/>
      <c r="OGX10" s="5"/>
      <c r="OGY10" s="5"/>
      <c r="OHF10" s="4"/>
      <c r="OHJ10" s="5"/>
      <c r="OHK10" s="5"/>
      <c r="OHL10" s="5"/>
      <c r="OHS10" s="4"/>
      <c r="OHW10" s="5"/>
      <c r="OHX10" s="5"/>
      <c r="OHY10" s="5"/>
      <c r="OIF10" s="4"/>
      <c r="OIJ10" s="5"/>
      <c r="OIK10" s="5"/>
      <c r="OIL10" s="5"/>
      <c r="OIS10" s="4"/>
      <c r="OIW10" s="5"/>
      <c r="OIX10" s="5"/>
      <c r="OIY10" s="5"/>
      <c r="OJF10" s="4"/>
      <c r="OJJ10" s="5"/>
      <c r="OJK10" s="5"/>
      <c r="OJL10" s="5"/>
      <c r="OJS10" s="4"/>
      <c r="OJW10" s="5"/>
      <c r="OJX10" s="5"/>
      <c r="OJY10" s="5"/>
      <c r="OKF10" s="4"/>
      <c r="OKJ10" s="5"/>
      <c r="OKK10" s="5"/>
      <c r="OKL10" s="5"/>
      <c r="OKS10" s="4"/>
      <c r="OKW10" s="5"/>
      <c r="OKX10" s="5"/>
      <c r="OKY10" s="5"/>
      <c r="OLF10" s="4"/>
      <c r="OLJ10" s="5"/>
      <c r="OLK10" s="5"/>
      <c r="OLL10" s="5"/>
      <c r="OLS10" s="4"/>
      <c r="OLW10" s="5"/>
      <c r="OLX10" s="5"/>
      <c r="OLY10" s="5"/>
      <c r="OMF10" s="4"/>
      <c r="OMJ10" s="5"/>
      <c r="OMK10" s="5"/>
      <c r="OML10" s="5"/>
      <c r="OMS10" s="4"/>
      <c r="OMW10" s="5"/>
      <c r="OMX10" s="5"/>
      <c r="OMY10" s="5"/>
      <c r="ONF10" s="4"/>
      <c r="ONJ10" s="5"/>
      <c r="ONK10" s="5"/>
      <c r="ONL10" s="5"/>
      <c r="ONS10" s="4"/>
      <c r="ONW10" s="5"/>
      <c r="ONX10" s="5"/>
      <c r="ONY10" s="5"/>
      <c r="OOF10" s="4"/>
      <c r="OOJ10" s="5"/>
      <c r="OOK10" s="5"/>
      <c r="OOL10" s="5"/>
      <c r="OOS10" s="4"/>
      <c r="OOW10" s="5"/>
      <c r="OOX10" s="5"/>
      <c r="OOY10" s="5"/>
      <c r="OPF10" s="4"/>
      <c r="OPJ10" s="5"/>
      <c r="OPK10" s="5"/>
      <c r="OPL10" s="5"/>
      <c r="OPS10" s="4"/>
      <c r="OPW10" s="5"/>
      <c r="OPX10" s="5"/>
      <c r="OPY10" s="5"/>
      <c r="OQF10" s="4"/>
      <c r="OQJ10" s="5"/>
      <c r="OQK10" s="5"/>
      <c r="OQL10" s="5"/>
      <c r="OQS10" s="4"/>
      <c r="OQW10" s="5"/>
      <c r="OQX10" s="5"/>
      <c r="OQY10" s="5"/>
      <c r="ORF10" s="4"/>
      <c r="ORJ10" s="5"/>
      <c r="ORK10" s="5"/>
      <c r="ORL10" s="5"/>
      <c r="ORS10" s="4"/>
      <c r="ORW10" s="5"/>
      <c r="ORX10" s="5"/>
      <c r="ORY10" s="5"/>
      <c r="OSF10" s="4"/>
      <c r="OSJ10" s="5"/>
      <c r="OSK10" s="5"/>
      <c r="OSL10" s="5"/>
      <c r="OSS10" s="4"/>
      <c r="OSW10" s="5"/>
      <c r="OSX10" s="5"/>
      <c r="OSY10" s="5"/>
      <c r="OTF10" s="4"/>
      <c r="OTJ10" s="5"/>
      <c r="OTK10" s="5"/>
      <c r="OTL10" s="5"/>
      <c r="OTS10" s="4"/>
      <c r="OTW10" s="5"/>
      <c r="OTX10" s="5"/>
      <c r="OTY10" s="5"/>
      <c r="OUF10" s="4"/>
      <c r="OUJ10" s="5"/>
      <c r="OUK10" s="5"/>
      <c r="OUL10" s="5"/>
      <c r="OUS10" s="4"/>
      <c r="OUW10" s="5"/>
      <c r="OUX10" s="5"/>
      <c r="OUY10" s="5"/>
      <c r="OVF10" s="4"/>
      <c r="OVJ10" s="5"/>
      <c r="OVK10" s="5"/>
      <c r="OVL10" s="5"/>
      <c r="OVS10" s="4"/>
      <c r="OVW10" s="5"/>
      <c r="OVX10" s="5"/>
      <c r="OVY10" s="5"/>
      <c r="OWF10" s="4"/>
      <c r="OWJ10" s="5"/>
      <c r="OWK10" s="5"/>
      <c r="OWL10" s="5"/>
      <c r="OWS10" s="4"/>
      <c r="OWW10" s="5"/>
      <c r="OWX10" s="5"/>
      <c r="OWY10" s="5"/>
      <c r="OXF10" s="4"/>
      <c r="OXJ10" s="5"/>
      <c r="OXK10" s="5"/>
      <c r="OXL10" s="5"/>
      <c r="OXS10" s="4"/>
      <c r="OXW10" s="5"/>
      <c r="OXX10" s="5"/>
      <c r="OXY10" s="5"/>
      <c r="OYF10" s="4"/>
      <c r="OYJ10" s="5"/>
      <c r="OYK10" s="5"/>
      <c r="OYL10" s="5"/>
      <c r="OYS10" s="4"/>
      <c r="OYW10" s="5"/>
      <c r="OYX10" s="5"/>
      <c r="OYY10" s="5"/>
      <c r="OZF10" s="4"/>
      <c r="OZJ10" s="5"/>
      <c r="OZK10" s="5"/>
      <c r="OZL10" s="5"/>
      <c r="OZS10" s="4"/>
      <c r="OZW10" s="5"/>
      <c r="OZX10" s="5"/>
      <c r="OZY10" s="5"/>
      <c r="PAF10" s="4"/>
      <c r="PAJ10" s="5"/>
      <c r="PAK10" s="5"/>
      <c r="PAL10" s="5"/>
      <c r="PAS10" s="4"/>
      <c r="PAW10" s="5"/>
      <c r="PAX10" s="5"/>
      <c r="PAY10" s="5"/>
      <c r="PBF10" s="4"/>
      <c r="PBJ10" s="5"/>
      <c r="PBK10" s="5"/>
      <c r="PBL10" s="5"/>
      <c r="PBS10" s="4"/>
      <c r="PBW10" s="5"/>
      <c r="PBX10" s="5"/>
      <c r="PBY10" s="5"/>
      <c r="PCF10" s="4"/>
      <c r="PCJ10" s="5"/>
      <c r="PCK10" s="5"/>
      <c r="PCL10" s="5"/>
      <c r="PCS10" s="4"/>
      <c r="PCW10" s="5"/>
      <c r="PCX10" s="5"/>
      <c r="PCY10" s="5"/>
      <c r="PDF10" s="4"/>
      <c r="PDJ10" s="5"/>
      <c r="PDK10" s="5"/>
      <c r="PDL10" s="5"/>
      <c r="PDS10" s="4"/>
      <c r="PDW10" s="5"/>
      <c r="PDX10" s="5"/>
      <c r="PDY10" s="5"/>
      <c r="PEF10" s="4"/>
      <c r="PEJ10" s="5"/>
      <c r="PEK10" s="5"/>
      <c r="PEL10" s="5"/>
      <c r="PES10" s="4"/>
      <c r="PEW10" s="5"/>
      <c r="PEX10" s="5"/>
      <c r="PEY10" s="5"/>
      <c r="PFF10" s="4"/>
      <c r="PFJ10" s="5"/>
      <c r="PFK10" s="5"/>
      <c r="PFL10" s="5"/>
      <c r="PFS10" s="4"/>
      <c r="PFW10" s="5"/>
      <c r="PFX10" s="5"/>
      <c r="PFY10" s="5"/>
      <c r="PGF10" s="4"/>
      <c r="PGJ10" s="5"/>
      <c r="PGK10" s="5"/>
      <c r="PGL10" s="5"/>
      <c r="PGS10" s="4"/>
      <c r="PGW10" s="5"/>
      <c r="PGX10" s="5"/>
      <c r="PGY10" s="5"/>
      <c r="PHF10" s="4"/>
      <c r="PHJ10" s="5"/>
      <c r="PHK10" s="5"/>
      <c r="PHL10" s="5"/>
      <c r="PHS10" s="4"/>
      <c r="PHW10" s="5"/>
      <c r="PHX10" s="5"/>
      <c r="PHY10" s="5"/>
      <c r="PIF10" s="4"/>
      <c r="PIJ10" s="5"/>
      <c r="PIK10" s="5"/>
      <c r="PIL10" s="5"/>
      <c r="PIS10" s="4"/>
      <c r="PIW10" s="5"/>
      <c r="PIX10" s="5"/>
      <c r="PIY10" s="5"/>
      <c r="PJF10" s="4"/>
      <c r="PJJ10" s="5"/>
      <c r="PJK10" s="5"/>
      <c r="PJL10" s="5"/>
      <c r="PJS10" s="4"/>
      <c r="PJW10" s="5"/>
      <c r="PJX10" s="5"/>
      <c r="PJY10" s="5"/>
      <c r="PKF10" s="4"/>
      <c r="PKJ10" s="5"/>
      <c r="PKK10" s="5"/>
      <c r="PKL10" s="5"/>
      <c r="PKS10" s="4"/>
      <c r="PKW10" s="5"/>
      <c r="PKX10" s="5"/>
      <c r="PKY10" s="5"/>
      <c r="PLF10" s="4"/>
      <c r="PLJ10" s="5"/>
      <c r="PLK10" s="5"/>
      <c r="PLL10" s="5"/>
      <c r="PLS10" s="4"/>
      <c r="PLW10" s="5"/>
      <c r="PLX10" s="5"/>
      <c r="PLY10" s="5"/>
      <c r="PMF10" s="4"/>
      <c r="PMJ10" s="5"/>
      <c r="PMK10" s="5"/>
      <c r="PML10" s="5"/>
      <c r="PMS10" s="4"/>
      <c r="PMW10" s="5"/>
      <c r="PMX10" s="5"/>
      <c r="PMY10" s="5"/>
      <c r="PNF10" s="4"/>
      <c r="PNJ10" s="5"/>
      <c r="PNK10" s="5"/>
      <c r="PNL10" s="5"/>
      <c r="PNS10" s="4"/>
      <c r="PNW10" s="5"/>
      <c r="PNX10" s="5"/>
      <c r="PNY10" s="5"/>
      <c r="POF10" s="4"/>
      <c r="POJ10" s="5"/>
      <c r="POK10" s="5"/>
      <c r="POL10" s="5"/>
      <c r="POS10" s="4"/>
      <c r="POW10" s="5"/>
      <c r="POX10" s="5"/>
      <c r="POY10" s="5"/>
      <c r="PPF10" s="4"/>
      <c r="PPJ10" s="5"/>
      <c r="PPK10" s="5"/>
      <c r="PPL10" s="5"/>
      <c r="PPS10" s="4"/>
      <c r="PPW10" s="5"/>
      <c r="PPX10" s="5"/>
      <c r="PPY10" s="5"/>
      <c r="PQF10" s="4"/>
      <c r="PQJ10" s="5"/>
      <c r="PQK10" s="5"/>
      <c r="PQL10" s="5"/>
      <c r="PQS10" s="4"/>
      <c r="PQW10" s="5"/>
      <c r="PQX10" s="5"/>
      <c r="PQY10" s="5"/>
      <c r="PRF10" s="4"/>
      <c r="PRJ10" s="5"/>
      <c r="PRK10" s="5"/>
      <c r="PRL10" s="5"/>
      <c r="PRS10" s="4"/>
      <c r="PRW10" s="5"/>
      <c r="PRX10" s="5"/>
      <c r="PRY10" s="5"/>
      <c r="PSF10" s="4"/>
      <c r="PSJ10" s="5"/>
      <c r="PSK10" s="5"/>
      <c r="PSL10" s="5"/>
      <c r="PSS10" s="4"/>
      <c r="PSW10" s="5"/>
      <c r="PSX10" s="5"/>
      <c r="PSY10" s="5"/>
      <c r="PTF10" s="4"/>
      <c r="PTJ10" s="5"/>
      <c r="PTK10" s="5"/>
      <c r="PTL10" s="5"/>
      <c r="PTS10" s="4"/>
      <c r="PTW10" s="5"/>
      <c r="PTX10" s="5"/>
      <c r="PTY10" s="5"/>
      <c r="PUF10" s="4"/>
      <c r="PUJ10" s="5"/>
      <c r="PUK10" s="5"/>
      <c r="PUL10" s="5"/>
      <c r="PUS10" s="4"/>
      <c r="PUW10" s="5"/>
      <c r="PUX10" s="5"/>
      <c r="PUY10" s="5"/>
      <c r="PVF10" s="4"/>
      <c r="PVJ10" s="5"/>
      <c r="PVK10" s="5"/>
      <c r="PVL10" s="5"/>
      <c r="PVS10" s="4"/>
      <c r="PVW10" s="5"/>
      <c r="PVX10" s="5"/>
      <c r="PVY10" s="5"/>
      <c r="PWF10" s="4"/>
      <c r="PWJ10" s="5"/>
      <c r="PWK10" s="5"/>
      <c r="PWL10" s="5"/>
      <c r="PWS10" s="4"/>
      <c r="PWW10" s="5"/>
      <c r="PWX10" s="5"/>
      <c r="PWY10" s="5"/>
      <c r="PXF10" s="4"/>
      <c r="PXJ10" s="5"/>
      <c r="PXK10" s="5"/>
      <c r="PXL10" s="5"/>
      <c r="PXS10" s="4"/>
      <c r="PXW10" s="5"/>
      <c r="PXX10" s="5"/>
      <c r="PXY10" s="5"/>
      <c r="PYF10" s="4"/>
      <c r="PYJ10" s="5"/>
      <c r="PYK10" s="5"/>
      <c r="PYL10" s="5"/>
      <c r="PYS10" s="4"/>
      <c r="PYW10" s="5"/>
      <c r="PYX10" s="5"/>
      <c r="PYY10" s="5"/>
      <c r="PZF10" s="4"/>
      <c r="PZJ10" s="5"/>
      <c r="PZK10" s="5"/>
      <c r="PZL10" s="5"/>
      <c r="PZS10" s="4"/>
      <c r="PZW10" s="5"/>
      <c r="PZX10" s="5"/>
      <c r="PZY10" s="5"/>
      <c r="QAF10" s="4"/>
      <c r="QAJ10" s="5"/>
      <c r="QAK10" s="5"/>
      <c r="QAL10" s="5"/>
      <c r="QAS10" s="4"/>
      <c r="QAW10" s="5"/>
      <c r="QAX10" s="5"/>
      <c r="QAY10" s="5"/>
      <c r="QBF10" s="4"/>
      <c r="QBJ10" s="5"/>
      <c r="QBK10" s="5"/>
      <c r="QBL10" s="5"/>
      <c r="QBS10" s="4"/>
      <c r="QBW10" s="5"/>
      <c r="QBX10" s="5"/>
      <c r="QBY10" s="5"/>
      <c r="QCF10" s="4"/>
      <c r="QCJ10" s="5"/>
      <c r="QCK10" s="5"/>
      <c r="QCL10" s="5"/>
      <c r="QCS10" s="4"/>
      <c r="QCW10" s="5"/>
      <c r="QCX10" s="5"/>
      <c r="QCY10" s="5"/>
      <c r="QDF10" s="4"/>
      <c r="QDJ10" s="5"/>
      <c r="QDK10" s="5"/>
      <c r="QDL10" s="5"/>
      <c r="QDS10" s="4"/>
      <c r="QDW10" s="5"/>
      <c r="QDX10" s="5"/>
      <c r="QDY10" s="5"/>
      <c r="QEF10" s="4"/>
      <c r="QEJ10" s="5"/>
      <c r="QEK10" s="5"/>
      <c r="QEL10" s="5"/>
      <c r="QES10" s="4"/>
      <c r="QEW10" s="5"/>
      <c r="QEX10" s="5"/>
      <c r="QEY10" s="5"/>
      <c r="QFF10" s="4"/>
      <c r="QFJ10" s="5"/>
      <c r="QFK10" s="5"/>
      <c r="QFL10" s="5"/>
      <c r="QFS10" s="4"/>
      <c r="QFW10" s="5"/>
      <c r="QFX10" s="5"/>
      <c r="QFY10" s="5"/>
      <c r="QGF10" s="4"/>
      <c r="QGJ10" s="5"/>
      <c r="QGK10" s="5"/>
      <c r="QGL10" s="5"/>
      <c r="QGS10" s="4"/>
      <c r="QGW10" s="5"/>
      <c r="QGX10" s="5"/>
      <c r="QGY10" s="5"/>
      <c r="QHF10" s="4"/>
      <c r="QHJ10" s="5"/>
      <c r="QHK10" s="5"/>
      <c r="QHL10" s="5"/>
      <c r="QHS10" s="4"/>
      <c r="QHW10" s="5"/>
      <c r="QHX10" s="5"/>
      <c r="QHY10" s="5"/>
      <c r="QIF10" s="4"/>
      <c r="QIJ10" s="5"/>
      <c r="QIK10" s="5"/>
      <c r="QIL10" s="5"/>
      <c r="QIS10" s="4"/>
      <c r="QIW10" s="5"/>
      <c r="QIX10" s="5"/>
      <c r="QIY10" s="5"/>
      <c r="QJF10" s="4"/>
      <c r="QJJ10" s="5"/>
      <c r="QJK10" s="5"/>
      <c r="QJL10" s="5"/>
      <c r="QJS10" s="4"/>
      <c r="QJW10" s="5"/>
      <c r="QJX10" s="5"/>
      <c r="QJY10" s="5"/>
      <c r="QKF10" s="4"/>
      <c r="QKJ10" s="5"/>
      <c r="QKK10" s="5"/>
      <c r="QKL10" s="5"/>
      <c r="QKS10" s="4"/>
      <c r="QKW10" s="5"/>
      <c r="QKX10" s="5"/>
      <c r="QKY10" s="5"/>
      <c r="QLF10" s="4"/>
      <c r="QLJ10" s="5"/>
      <c r="QLK10" s="5"/>
      <c r="QLL10" s="5"/>
      <c r="QLS10" s="4"/>
      <c r="QLW10" s="5"/>
      <c r="QLX10" s="5"/>
      <c r="QLY10" s="5"/>
      <c r="QMF10" s="4"/>
      <c r="QMJ10" s="5"/>
      <c r="QMK10" s="5"/>
      <c r="QML10" s="5"/>
      <c r="QMS10" s="4"/>
      <c r="QMW10" s="5"/>
      <c r="QMX10" s="5"/>
      <c r="QMY10" s="5"/>
      <c r="QNF10" s="4"/>
      <c r="QNJ10" s="5"/>
      <c r="QNK10" s="5"/>
      <c r="QNL10" s="5"/>
      <c r="QNS10" s="4"/>
      <c r="QNW10" s="5"/>
      <c r="QNX10" s="5"/>
      <c r="QNY10" s="5"/>
      <c r="QOF10" s="4"/>
      <c r="QOJ10" s="5"/>
      <c r="QOK10" s="5"/>
      <c r="QOL10" s="5"/>
      <c r="QOS10" s="4"/>
      <c r="QOW10" s="5"/>
      <c r="QOX10" s="5"/>
      <c r="QOY10" s="5"/>
      <c r="QPF10" s="4"/>
      <c r="QPJ10" s="5"/>
      <c r="QPK10" s="5"/>
      <c r="QPL10" s="5"/>
      <c r="QPS10" s="4"/>
      <c r="QPW10" s="5"/>
      <c r="QPX10" s="5"/>
      <c r="QPY10" s="5"/>
      <c r="QQF10" s="4"/>
      <c r="QQJ10" s="5"/>
      <c r="QQK10" s="5"/>
      <c r="QQL10" s="5"/>
      <c r="QQS10" s="4"/>
      <c r="QQW10" s="5"/>
      <c r="QQX10" s="5"/>
      <c r="QQY10" s="5"/>
      <c r="QRF10" s="4"/>
      <c r="QRJ10" s="5"/>
      <c r="QRK10" s="5"/>
      <c r="QRL10" s="5"/>
      <c r="QRS10" s="4"/>
      <c r="QRW10" s="5"/>
      <c r="QRX10" s="5"/>
      <c r="QRY10" s="5"/>
      <c r="QSF10" s="4"/>
      <c r="QSJ10" s="5"/>
      <c r="QSK10" s="5"/>
      <c r="QSL10" s="5"/>
      <c r="QSS10" s="4"/>
      <c r="QSW10" s="5"/>
      <c r="QSX10" s="5"/>
      <c r="QSY10" s="5"/>
      <c r="QTF10" s="4"/>
      <c r="QTJ10" s="5"/>
      <c r="QTK10" s="5"/>
      <c r="QTL10" s="5"/>
      <c r="QTS10" s="4"/>
      <c r="QTW10" s="5"/>
      <c r="QTX10" s="5"/>
      <c r="QTY10" s="5"/>
      <c r="QUF10" s="4"/>
      <c r="QUJ10" s="5"/>
      <c r="QUK10" s="5"/>
      <c r="QUL10" s="5"/>
      <c r="QUS10" s="4"/>
      <c r="QUW10" s="5"/>
      <c r="QUX10" s="5"/>
      <c r="QUY10" s="5"/>
      <c r="QVF10" s="4"/>
      <c r="QVJ10" s="5"/>
      <c r="QVK10" s="5"/>
      <c r="QVL10" s="5"/>
      <c r="QVS10" s="4"/>
      <c r="QVW10" s="5"/>
      <c r="QVX10" s="5"/>
      <c r="QVY10" s="5"/>
      <c r="QWF10" s="4"/>
      <c r="QWJ10" s="5"/>
      <c r="QWK10" s="5"/>
      <c r="QWL10" s="5"/>
      <c r="QWS10" s="4"/>
      <c r="QWW10" s="5"/>
      <c r="QWX10" s="5"/>
      <c r="QWY10" s="5"/>
      <c r="QXF10" s="4"/>
      <c r="QXJ10" s="5"/>
      <c r="QXK10" s="5"/>
      <c r="QXL10" s="5"/>
      <c r="QXS10" s="4"/>
      <c r="QXW10" s="5"/>
      <c r="QXX10" s="5"/>
      <c r="QXY10" s="5"/>
      <c r="QYF10" s="4"/>
      <c r="QYJ10" s="5"/>
      <c r="QYK10" s="5"/>
      <c r="QYL10" s="5"/>
      <c r="QYS10" s="4"/>
      <c r="QYW10" s="5"/>
      <c r="QYX10" s="5"/>
      <c r="QYY10" s="5"/>
      <c r="QZF10" s="4"/>
      <c r="QZJ10" s="5"/>
      <c r="QZK10" s="5"/>
      <c r="QZL10" s="5"/>
      <c r="QZS10" s="4"/>
      <c r="QZW10" s="5"/>
      <c r="QZX10" s="5"/>
      <c r="QZY10" s="5"/>
      <c r="RAF10" s="4"/>
      <c r="RAJ10" s="5"/>
      <c r="RAK10" s="5"/>
      <c r="RAL10" s="5"/>
      <c r="RAS10" s="4"/>
      <c r="RAW10" s="5"/>
      <c r="RAX10" s="5"/>
      <c r="RAY10" s="5"/>
      <c r="RBF10" s="4"/>
      <c r="RBJ10" s="5"/>
      <c r="RBK10" s="5"/>
      <c r="RBL10" s="5"/>
      <c r="RBS10" s="4"/>
      <c r="RBW10" s="5"/>
      <c r="RBX10" s="5"/>
      <c r="RBY10" s="5"/>
      <c r="RCF10" s="4"/>
      <c r="RCJ10" s="5"/>
      <c r="RCK10" s="5"/>
      <c r="RCL10" s="5"/>
      <c r="RCS10" s="4"/>
      <c r="RCW10" s="5"/>
      <c r="RCX10" s="5"/>
      <c r="RCY10" s="5"/>
      <c r="RDF10" s="4"/>
      <c r="RDJ10" s="5"/>
      <c r="RDK10" s="5"/>
      <c r="RDL10" s="5"/>
      <c r="RDS10" s="4"/>
      <c r="RDW10" s="5"/>
      <c r="RDX10" s="5"/>
      <c r="RDY10" s="5"/>
      <c r="REF10" s="4"/>
      <c r="REJ10" s="5"/>
      <c r="REK10" s="5"/>
      <c r="REL10" s="5"/>
      <c r="RES10" s="4"/>
      <c r="REW10" s="5"/>
      <c r="REX10" s="5"/>
      <c r="REY10" s="5"/>
      <c r="RFF10" s="4"/>
      <c r="RFJ10" s="5"/>
      <c r="RFK10" s="5"/>
      <c r="RFL10" s="5"/>
      <c r="RFS10" s="4"/>
      <c r="RFW10" s="5"/>
      <c r="RFX10" s="5"/>
      <c r="RFY10" s="5"/>
      <c r="RGF10" s="4"/>
      <c r="RGJ10" s="5"/>
      <c r="RGK10" s="5"/>
      <c r="RGL10" s="5"/>
      <c r="RGS10" s="4"/>
      <c r="RGW10" s="5"/>
      <c r="RGX10" s="5"/>
      <c r="RGY10" s="5"/>
      <c r="RHF10" s="4"/>
      <c r="RHJ10" s="5"/>
      <c r="RHK10" s="5"/>
      <c r="RHL10" s="5"/>
      <c r="RHS10" s="4"/>
      <c r="RHW10" s="5"/>
      <c r="RHX10" s="5"/>
      <c r="RHY10" s="5"/>
      <c r="RIF10" s="4"/>
      <c r="RIJ10" s="5"/>
      <c r="RIK10" s="5"/>
      <c r="RIL10" s="5"/>
      <c r="RIS10" s="4"/>
      <c r="RIW10" s="5"/>
      <c r="RIX10" s="5"/>
      <c r="RIY10" s="5"/>
      <c r="RJF10" s="4"/>
      <c r="RJJ10" s="5"/>
      <c r="RJK10" s="5"/>
      <c r="RJL10" s="5"/>
      <c r="RJS10" s="4"/>
      <c r="RJW10" s="5"/>
      <c r="RJX10" s="5"/>
      <c r="RJY10" s="5"/>
      <c r="RKF10" s="4"/>
      <c r="RKJ10" s="5"/>
      <c r="RKK10" s="5"/>
      <c r="RKL10" s="5"/>
      <c r="RKS10" s="4"/>
      <c r="RKW10" s="5"/>
      <c r="RKX10" s="5"/>
      <c r="RKY10" s="5"/>
      <c r="RLF10" s="4"/>
      <c r="RLJ10" s="5"/>
      <c r="RLK10" s="5"/>
      <c r="RLL10" s="5"/>
      <c r="RLS10" s="4"/>
      <c r="RLW10" s="5"/>
      <c r="RLX10" s="5"/>
      <c r="RLY10" s="5"/>
      <c r="RMF10" s="4"/>
      <c r="RMJ10" s="5"/>
      <c r="RMK10" s="5"/>
      <c r="RML10" s="5"/>
      <c r="RMS10" s="4"/>
      <c r="RMW10" s="5"/>
      <c r="RMX10" s="5"/>
      <c r="RMY10" s="5"/>
      <c r="RNF10" s="4"/>
      <c r="RNJ10" s="5"/>
      <c r="RNK10" s="5"/>
      <c r="RNL10" s="5"/>
      <c r="RNS10" s="4"/>
      <c r="RNW10" s="5"/>
      <c r="RNX10" s="5"/>
      <c r="RNY10" s="5"/>
      <c r="ROF10" s="4"/>
      <c r="ROJ10" s="5"/>
      <c r="ROK10" s="5"/>
      <c r="ROL10" s="5"/>
      <c r="ROS10" s="4"/>
      <c r="ROW10" s="5"/>
      <c r="ROX10" s="5"/>
      <c r="ROY10" s="5"/>
      <c r="RPF10" s="4"/>
      <c r="RPJ10" s="5"/>
      <c r="RPK10" s="5"/>
      <c r="RPL10" s="5"/>
      <c r="RPS10" s="4"/>
      <c r="RPW10" s="5"/>
      <c r="RPX10" s="5"/>
      <c r="RPY10" s="5"/>
      <c r="RQF10" s="4"/>
      <c r="RQJ10" s="5"/>
      <c r="RQK10" s="5"/>
      <c r="RQL10" s="5"/>
      <c r="RQS10" s="4"/>
      <c r="RQW10" s="5"/>
      <c r="RQX10" s="5"/>
      <c r="RQY10" s="5"/>
      <c r="RRF10" s="4"/>
      <c r="RRJ10" s="5"/>
      <c r="RRK10" s="5"/>
      <c r="RRL10" s="5"/>
      <c r="RRS10" s="4"/>
      <c r="RRW10" s="5"/>
      <c r="RRX10" s="5"/>
      <c r="RRY10" s="5"/>
      <c r="RSF10" s="4"/>
      <c r="RSJ10" s="5"/>
      <c r="RSK10" s="5"/>
      <c r="RSL10" s="5"/>
      <c r="RSS10" s="4"/>
      <c r="RSW10" s="5"/>
      <c r="RSX10" s="5"/>
      <c r="RSY10" s="5"/>
      <c r="RTF10" s="4"/>
      <c r="RTJ10" s="5"/>
      <c r="RTK10" s="5"/>
      <c r="RTL10" s="5"/>
      <c r="RTS10" s="4"/>
      <c r="RTW10" s="5"/>
      <c r="RTX10" s="5"/>
      <c r="RTY10" s="5"/>
      <c r="RUF10" s="4"/>
      <c r="RUJ10" s="5"/>
      <c r="RUK10" s="5"/>
      <c r="RUL10" s="5"/>
      <c r="RUS10" s="4"/>
      <c r="RUW10" s="5"/>
      <c r="RUX10" s="5"/>
      <c r="RUY10" s="5"/>
      <c r="RVF10" s="4"/>
      <c r="RVJ10" s="5"/>
      <c r="RVK10" s="5"/>
      <c r="RVL10" s="5"/>
      <c r="RVS10" s="4"/>
      <c r="RVW10" s="5"/>
      <c r="RVX10" s="5"/>
      <c r="RVY10" s="5"/>
      <c r="RWF10" s="4"/>
      <c r="RWJ10" s="5"/>
      <c r="RWK10" s="5"/>
      <c r="RWL10" s="5"/>
      <c r="RWS10" s="4"/>
      <c r="RWW10" s="5"/>
      <c r="RWX10" s="5"/>
      <c r="RWY10" s="5"/>
      <c r="RXF10" s="4"/>
      <c r="RXJ10" s="5"/>
      <c r="RXK10" s="5"/>
      <c r="RXL10" s="5"/>
      <c r="RXS10" s="4"/>
      <c r="RXW10" s="5"/>
      <c r="RXX10" s="5"/>
      <c r="RXY10" s="5"/>
      <c r="RYF10" s="4"/>
      <c r="RYJ10" s="5"/>
      <c r="RYK10" s="5"/>
      <c r="RYL10" s="5"/>
      <c r="RYS10" s="4"/>
      <c r="RYW10" s="5"/>
      <c r="RYX10" s="5"/>
      <c r="RYY10" s="5"/>
      <c r="RZF10" s="4"/>
      <c r="RZJ10" s="5"/>
      <c r="RZK10" s="5"/>
      <c r="RZL10" s="5"/>
      <c r="RZS10" s="4"/>
      <c r="RZW10" s="5"/>
      <c r="RZX10" s="5"/>
      <c r="RZY10" s="5"/>
      <c r="SAF10" s="4"/>
      <c r="SAJ10" s="5"/>
      <c r="SAK10" s="5"/>
      <c r="SAL10" s="5"/>
      <c r="SAS10" s="4"/>
      <c r="SAW10" s="5"/>
      <c r="SAX10" s="5"/>
      <c r="SAY10" s="5"/>
      <c r="SBF10" s="4"/>
      <c r="SBJ10" s="5"/>
      <c r="SBK10" s="5"/>
      <c r="SBL10" s="5"/>
      <c r="SBS10" s="4"/>
      <c r="SBW10" s="5"/>
      <c r="SBX10" s="5"/>
      <c r="SBY10" s="5"/>
      <c r="SCF10" s="4"/>
      <c r="SCJ10" s="5"/>
      <c r="SCK10" s="5"/>
      <c r="SCL10" s="5"/>
      <c r="SCS10" s="4"/>
      <c r="SCW10" s="5"/>
      <c r="SCX10" s="5"/>
      <c r="SCY10" s="5"/>
      <c r="SDF10" s="4"/>
      <c r="SDJ10" s="5"/>
      <c r="SDK10" s="5"/>
      <c r="SDL10" s="5"/>
      <c r="SDS10" s="4"/>
      <c r="SDW10" s="5"/>
      <c r="SDX10" s="5"/>
      <c r="SDY10" s="5"/>
      <c r="SEF10" s="4"/>
      <c r="SEJ10" s="5"/>
      <c r="SEK10" s="5"/>
      <c r="SEL10" s="5"/>
      <c r="SES10" s="4"/>
      <c r="SEW10" s="5"/>
      <c r="SEX10" s="5"/>
      <c r="SEY10" s="5"/>
      <c r="SFF10" s="4"/>
      <c r="SFJ10" s="5"/>
      <c r="SFK10" s="5"/>
      <c r="SFL10" s="5"/>
      <c r="SFS10" s="4"/>
      <c r="SFW10" s="5"/>
      <c r="SFX10" s="5"/>
      <c r="SFY10" s="5"/>
      <c r="SGF10" s="4"/>
      <c r="SGJ10" s="5"/>
      <c r="SGK10" s="5"/>
      <c r="SGL10" s="5"/>
      <c r="SGS10" s="4"/>
      <c r="SGW10" s="5"/>
      <c r="SGX10" s="5"/>
      <c r="SGY10" s="5"/>
      <c r="SHF10" s="4"/>
      <c r="SHJ10" s="5"/>
      <c r="SHK10" s="5"/>
      <c r="SHL10" s="5"/>
      <c r="SHS10" s="4"/>
      <c r="SHW10" s="5"/>
      <c r="SHX10" s="5"/>
      <c r="SHY10" s="5"/>
      <c r="SIF10" s="4"/>
      <c r="SIJ10" s="5"/>
      <c r="SIK10" s="5"/>
      <c r="SIL10" s="5"/>
      <c r="SIS10" s="4"/>
      <c r="SIW10" s="5"/>
      <c r="SIX10" s="5"/>
      <c r="SIY10" s="5"/>
      <c r="SJF10" s="4"/>
      <c r="SJJ10" s="5"/>
      <c r="SJK10" s="5"/>
      <c r="SJL10" s="5"/>
      <c r="SJS10" s="4"/>
      <c r="SJW10" s="5"/>
      <c r="SJX10" s="5"/>
      <c r="SJY10" s="5"/>
      <c r="SKF10" s="4"/>
      <c r="SKJ10" s="5"/>
      <c r="SKK10" s="5"/>
      <c r="SKL10" s="5"/>
      <c r="SKS10" s="4"/>
      <c r="SKW10" s="5"/>
      <c r="SKX10" s="5"/>
      <c r="SKY10" s="5"/>
      <c r="SLF10" s="4"/>
      <c r="SLJ10" s="5"/>
      <c r="SLK10" s="5"/>
      <c r="SLL10" s="5"/>
      <c r="SLS10" s="4"/>
      <c r="SLW10" s="5"/>
      <c r="SLX10" s="5"/>
      <c r="SLY10" s="5"/>
      <c r="SMF10" s="4"/>
      <c r="SMJ10" s="5"/>
      <c r="SMK10" s="5"/>
      <c r="SML10" s="5"/>
      <c r="SMS10" s="4"/>
      <c r="SMW10" s="5"/>
      <c r="SMX10" s="5"/>
      <c r="SMY10" s="5"/>
      <c r="SNF10" s="4"/>
      <c r="SNJ10" s="5"/>
      <c r="SNK10" s="5"/>
      <c r="SNL10" s="5"/>
      <c r="SNS10" s="4"/>
      <c r="SNW10" s="5"/>
      <c r="SNX10" s="5"/>
      <c r="SNY10" s="5"/>
      <c r="SOF10" s="4"/>
      <c r="SOJ10" s="5"/>
      <c r="SOK10" s="5"/>
      <c r="SOL10" s="5"/>
      <c r="SOS10" s="4"/>
      <c r="SOW10" s="5"/>
      <c r="SOX10" s="5"/>
      <c r="SOY10" s="5"/>
      <c r="SPF10" s="4"/>
      <c r="SPJ10" s="5"/>
      <c r="SPK10" s="5"/>
      <c r="SPL10" s="5"/>
      <c r="SPS10" s="4"/>
      <c r="SPW10" s="5"/>
      <c r="SPX10" s="5"/>
      <c r="SPY10" s="5"/>
      <c r="SQF10" s="4"/>
      <c r="SQJ10" s="5"/>
      <c r="SQK10" s="5"/>
      <c r="SQL10" s="5"/>
      <c r="SQS10" s="4"/>
      <c r="SQW10" s="5"/>
      <c r="SQX10" s="5"/>
      <c r="SQY10" s="5"/>
      <c r="SRF10" s="4"/>
      <c r="SRJ10" s="5"/>
      <c r="SRK10" s="5"/>
      <c r="SRL10" s="5"/>
      <c r="SRS10" s="4"/>
      <c r="SRW10" s="5"/>
      <c r="SRX10" s="5"/>
      <c r="SRY10" s="5"/>
      <c r="SSF10" s="4"/>
      <c r="SSJ10" s="5"/>
      <c r="SSK10" s="5"/>
      <c r="SSL10" s="5"/>
      <c r="SSS10" s="4"/>
      <c r="SSW10" s="5"/>
      <c r="SSX10" s="5"/>
      <c r="SSY10" s="5"/>
      <c r="STF10" s="4"/>
      <c r="STJ10" s="5"/>
      <c r="STK10" s="5"/>
      <c r="STL10" s="5"/>
      <c r="STS10" s="4"/>
      <c r="STW10" s="5"/>
      <c r="STX10" s="5"/>
      <c r="STY10" s="5"/>
      <c r="SUF10" s="4"/>
      <c r="SUJ10" s="5"/>
      <c r="SUK10" s="5"/>
      <c r="SUL10" s="5"/>
      <c r="SUS10" s="4"/>
      <c r="SUW10" s="5"/>
      <c r="SUX10" s="5"/>
      <c r="SUY10" s="5"/>
      <c r="SVF10" s="4"/>
      <c r="SVJ10" s="5"/>
      <c r="SVK10" s="5"/>
      <c r="SVL10" s="5"/>
      <c r="SVS10" s="4"/>
      <c r="SVW10" s="5"/>
      <c r="SVX10" s="5"/>
      <c r="SVY10" s="5"/>
      <c r="SWF10" s="4"/>
      <c r="SWJ10" s="5"/>
      <c r="SWK10" s="5"/>
      <c r="SWL10" s="5"/>
      <c r="SWS10" s="4"/>
      <c r="SWW10" s="5"/>
      <c r="SWX10" s="5"/>
      <c r="SWY10" s="5"/>
      <c r="SXF10" s="4"/>
      <c r="SXJ10" s="5"/>
      <c r="SXK10" s="5"/>
      <c r="SXL10" s="5"/>
      <c r="SXS10" s="4"/>
      <c r="SXW10" s="5"/>
      <c r="SXX10" s="5"/>
      <c r="SXY10" s="5"/>
      <c r="SYF10" s="4"/>
      <c r="SYJ10" s="5"/>
      <c r="SYK10" s="5"/>
      <c r="SYL10" s="5"/>
      <c r="SYS10" s="4"/>
      <c r="SYW10" s="5"/>
      <c r="SYX10" s="5"/>
      <c r="SYY10" s="5"/>
      <c r="SZF10" s="4"/>
      <c r="SZJ10" s="5"/>
      <c r="SZK10" s="5"/>
      <c r="SZL10" s="5"/>
      <c r="SZS10" s="4"/>
      <c r="SZW10" s="5"/>
      <c r="SZX10" s="5"/>
      <c r="SZY10" s="5"/>
      <c r="TAF10" s="4"/>
      <c r="TAJ10" s="5"/>
      <c r="TAK10" s="5"/>
      <c r="TAL10" s="5"/>
      <c r="TAS10" s="4"/>
      <c r="TAW10" s="5"/>
      <c r="TAX10" s="5"/>
      <c r="TAY10" s="5"/>
      <c r="TBF10" s="4"/>
      <c r="TBJ10" s="5"/>
      <c r="TBK10" s="5"/>
      <c r="TBL10" s="5"/>
      <c r="TBS10" s="4"/>
      <c r="TBW10" s="5"/>
      <c r="TBX10" s="5"/>
      <c r="TBY10" s="5"/>
      <c r="TCF10" s="4"/>
      <c r="TCJ10" s="5"/>
      <c r="TCK10" s="5"/>
      <c r="TCL10" s="5"/>
      <c r="TCS10" s="4"/>
      <c r="TCW10" s="5"/>
      <c r="TCX10" s="5"/>
      <c r="TCY10" s="5"/>
      <c r="TDF10" s="4"/>
      <c r="TDJ10" s="5"/>
      <c r="TDK10" s="5"/>
      <c r="TDL10" s="5"/>
      <c r="TDS10" s="4"/>
      <c r="TDW10" s="5"/>
      <c r="TDX10" s="5"/>
      <c r="TDY10" s="5"/>
      <c r="TEF10" s="4"/>
      <c r="TEJ10" s="5"/>
      <c r="TEK10" s="5"/>
      <c r="TEL10" s="5"/>
      <c r="TES10" s="4"/>
      <c r="TEW10" s="5"/>
      <c r="TEX10" s="5"/>
      <c r="TEY10" s="5"/>
      <c r="TFF10" s="4"/>
      <c r="TFJ10" s="5"/>
      <c r="TFK10" s="5"/>
      <c r="TFL10" s="5"/>
      <c r="TFS10" s="4"/>
      <c r="TFW10" s="5"/>
      <c r="TFX10" s="5"/>
      <c r="TFY10" s="5"/>
      <c r="TGF10" s="4"/>
      <c r="TGJ10" s="5"/>
      <c r="TGK10" s="5"/>
      <c r="TGL10" s="5"/>
      <c r="TGS10" s="4"/>
      <c r="TGW10" s="5"/>
      <c r="TGX10" s="5"/>
      <c r="TGY10" s="5"/>
      <c r="THF10" s="4"/>
      <c r="THJ10" s="5"/>
      <c r="THK10" s="5"/>
      <c r="THL10" s="5"/>
      <c r="THS10" s="4"/>
      <c r="THW10" s="5"/>
      <c r="THX10" s="5"/>
      <c r="THY10" s="5"/>
      <c r="TIF10" s="4"/>
      <c r="TIJ10" s="5"/>
      <c r="TIK10" s="5"/>
      <c r="TIL10" s="5"/>
      <c r="TIS10" s="4"/>
      <c r="TIW10" s="5"/>
      <c r="TIX10" s="5"/>
      <c r="TIY10" s="5"/>
      <c r="TJF10" s="4"/>
      <c r="TJJ10" s="5"/>
      <c r="TJK10" s="5"/>
      <c r="TJL10" s="5"/>
      <c r="TJS10" s="4"/>
      <c r="TJW10" s="5"/>
      <c r="TJX10" s="5"/>
      <c r="TJY10" s="5"/>
      <c r="TKF10" s="4"/>
      <c r="TKJ10" s="5"/>
      <c r="TKK10" s="5"/>
      <c r="TKL10" s="5"/>
      <c r="TKS10" s="4"/>
      <c r="TKW10" s="5"/>
      <c r="TKX10" s="5"/>
      <c r="TKY10" s="5"/>
      <c r="TLF10" s="4"/>
      <c r="TLJ10" s="5"/>
      <c r="TLK10" s="5"/>
      <c r="TLL10" s="5"/>
      <c r="TLS10" s="4"/>
      <c r="TLW10" s="5"/>
      <c r="TLX10" s="5"/>
      <c r="TLY10" s="5"/>
      <c r="TMF10" s="4"/>
      <c r="TMJ10" s="5"/>
      <c r="TMK10" s="5"/>
      <c r="TML10" s="5"/>
      <c r="TMS10" s="4"/>
      <c r="TMW10" s="5"/>
      <c r="TMX10" s="5"/>
      <c r="TMY10" s="5"/>
      <c r="TNF10" s="4"/>
      <c r="TNJ10" s="5"/>
      <c r="TNK10" s="5"/>
      <c r="TNL10" s="5"/>
      <c r="TNS10" s="4"/>
      <c r="TNW10" s="5"/>
      <c r="TNX10" s="5"/>
      <c r="TNY10" s="5"/>
      <c r="TOF10" s="4"/>
      <c r="TOJ10" s="5"/>
      <c r="TOK10" s="5"/>
      <c r="TOL10" s="5"/>
      <c r="TOS10" s="4"/>
      <c r="TOW10" s="5"/>
      <c r="TOX10" s="5"/>
      <c r="TOY10" s="5"/>
      <c r="TPF10" s="4"/>
      <c r="TPJ10" s="5"/>
      <c r="TPK10" s="5"/>
      <c r="TPL10" s="5"/>
      <c r="TPS10" s="4"/>
      <c r="TPW10" s="5"/>
      <c r="TPX10" s="5"/>
      <c r="TPY10" s="5"/>
      <c r="TQF10" s="4"/>
      <c r="TQJ10" s="5"/>
      <c r="TQK10" s="5"/>
      <c r="TQL10" s="5"/>
      <c r="TQS10" s="4"/>
      <c r="TQW10" s="5"/>
      <c r="TQX10" s="5"/>
      <c r="TQY10" s="5"/>
      <c r="TRF10" s="4"/>
      <c r="TRJ10" s="5"/>
      <c r="TRK10" s="5"/>
      <c r="TRL10" s="5"/>
      <c r="TRS10" s="4"/>
      <c r="TRW10" s="5"/>
      <c r="TRX10" s="5"/>
      <c r="TRY10" s="5"/>
      <c r="TSF10" s="4"/>
      <c r="TSJ10" s="5"/>
      <c r="TSK10" s="5"/>
      <c r="TSL10" s="5"/>
      <c r="TSS10" s="4"/>
      <c r="TSW10" s="5"/>
      <c r="TSX10" s="5"/>
      <c r="TSY10" s="5"/>
      <c r="TTF10" s="4"/>
      <c r="TTJ10" s="5"/>
      <c r="TTK10" s="5"/>
      <c r="TTL10" s="5"/>
      <c r="TTS10" s="4"/>
      <c r="TTW10" s="5"/>
      <c r="TTX10" s="5"/>
      <c r="TTY10" s="5"/>
      <c r="TUF10" s="4"/>
      <c r="TUJ10" s="5"/>
      <c r="TUK10" s="5"/>
      <c r="TUL10" s="5"/>
      <c r="TUS10" s="4"/>
      <c r="TUW10" s="5"/>
      <c r="TUX10" s="5"/>
      <c r="TUY10" s="5"/>
      <c r="TVF10" s="4"/>
      <c r="TVJ10" s="5"/>
      <c r="TVK10" s="5"/>
      <c r="TVL10" s="5"/>
      <c r="TVS10" s="4"/>
      <c r="TVW10" s="5"/>
      <c r="TVX10" s="5"/>
      <c r="TVY10" s="5"/>
      <c r="TWF10" s="4"/>
      <c r="TWJ10" s="5"/>
      <c r="TWK10" s="5"/>
      <c r="TWL10" s="5"/>
      <c r="TWS10" s="4"/>
      <c r="TWW10" s="5"/>
      <c r="TWX10" s="5"/>
      <c r="TWY10" s="5"/>
      <c r="TXF10" s="4"/>
      <c r="TXJ10" s="5"/>
      <c r="TXK10" s="5"/>
      <c r="TXL10" s="5"/>
      <c r="TXS10" s="4"/>
      <c r="TXW10" s="5"/>
      <c r="TXX10" s="5"/>
      <c r="TXY10" s="5"/>
      <c r="TYF10" s="4"/>
      <c r="TYJ10" s="5"/>
      <c r="TYK10" s="5"/>
      <c r="TYL10" s="5"/>
      <c r="TYS10" s="4"/>
      <c r="TYW10" s="5"/>
      <c r="TYX10" s="5"/>
      <c r="TYY10" s="5"/>
      <c r="TZF10" s="4"/>
      <c r="TZJ10" s="5"/>
      <c r="TZK10" s="5"/>
      <c r="TZL10" s="5"/>
      <c r="TZS10" s="4"/>
      <c r="TZW10" s="5"/>
      <c r="TZX10" s="5"/>
      <c r="TZY10" s="5"/>
      <c r="UAF10" s="4"/>
      <c r="UAJ10" s="5"/>
      <c r="UAK10" s="5"/>
      <c r="UAL10" s="5"/>
      <c r="UAS10" s="4"/>
      <c r="UAW10" s="5"/>
      <c r="UAX10" s="5"/>
      <c r="UAY10" s="5"/>
      <c r="UBF10" s="4"/>
      <c r="UBJ10" s="5"/>
      <c r="UBK10" s="5"/>
      <c r="UBL10" s="5"/>
      <c r="UBS10" s="4"/>
      <c r="UBW10" s="5"/>
      <c r="UBX10" s="5"/>
      <c r="UBY10" s="5"/>
      <c r="UCF10" s="4"/>
      <c r="UCJ10" s="5"/>
      <c r="UCK10" s="5"/>
      <c r="UCL10" s="5"/>
      <c r="UCS10" s="4"/>
      <c r="UCW10" s="5"/>
      <c r="UCX10" s="5"/>
      <c r="UCY10" s="5"/>
      <c r="UDF10" s="4"/>
      <c r="UDJ10" s="5"/>
      <c r="UDK10" s="5"/>
      <c r="UDL10" s="5"/>
      <c r="UDS10" s="4"/>
      <c r="UDW10" s="5"/>
      <c r="UDX10" s="5"/>
      <c r="UDY10" s="5"/>
      <c r="UEF10" s="4"/>
      <c r="UEJ10" s="5"/>
      <c r="UEK10" s="5"/>
      <c r="UEL10" s="5"/>
      <c r="UES10" s="4"/>
      <c r="UEW10" s="5"/>
      <c r="UEX10" s="5"/>
      <c r="UEY10" s="5"/>
      <c r="UFF10" s="4"/>
      <c r="UFJ10" s="5"/>
      <c r="UFK10" s="5"/>
      <c r="UFL10" s="5"/>
      <c r="UFS10" s="4"/>
      <c r="UFW10" s="5"/>
      <c r="UFX10" s="5"/>
      <c r="UFY10" s="5"/>
      <c r="UGF10" s="4"/>
      <c r="UGJ10" s="5"/>
      <c r="UGK10" s="5"/>
      <c r="UGL10" s="5"/>
      <c r="UGS10" s="4"/>
      <c r="UGW10" s="5"/>
      <c r="UGX10" s="5"/>
      <c r="UGY10" s="5"/>
      <c r="UHF10" s="4"/>
      <c r="UHJ10" s="5"/>
      <c r="UHK10" s="5"/>
      <c r="UHL10" s="5"/>
      <c r="UHS10" s="4"/>
      <c r="UHW10" s="5"/>
      <c r="UHX10" s="5"/>
      <c r="UHY10" s="5"/>
      <c r="UIF10" s="4"/>
      <c r="UIJ10" s="5"/>
      <c r="UIK10" s="5"/>
      <c r="UIL10" s="5"/>
      <c r="UIS10" s="4"/>
      <c r="UIW10" s="5"/>
      <c r="UIX10" s="5"/>
      <c r="UIY10" s="5"/>
      <c r="UJF10" s="4"/>
      <c r="UJJ10" s="5"/>
      <c r="UJK10" s="5"/>
      <c r="UJL10" s="5"/>
      <c r="UJS10" s="4"/>
      <c r="UJW10" s="5"/>
      <c r="UJX10" s="5"/>
      <c r="UJY10" s="5"/>
      <c r="UKF10" s="4"/>
      <c r="UKJ10" s="5"/>
      <c r="UKK10" s="5"/>
      <c r="UKL10" s="5"/>
      <c r="UKS10" s="4"/>
      <c r="UKW10" s="5"/>
      <c r="UKX10" s="5"/>
      <c r="UKY10" s="5"/>
      <c r="ULF10" s="4"/>
      <c r="ULJ10" s="5"/>
      <c r="ULK10" s="5"/>
      <c r="ULL10" s="5"/>
      <c r="ULS10" s="4"/>
      <c r="ULW10" s="5"/>
      <c r="ULX10" s="5"/>
      <c r="ULY10" s="5"/>
      <c r="UMF10" s="4"/>
      <c r="UMJ10" s="5"/>
      <c r="UMK10" s="5"/>
      <c r="UML10" s="5"/>
      <c r="UMS10" s="4"/>
      <c r="UMW10" s="5"/>
      <c r="UMX10" s="5"/>
      <c r="UMY10" s="5"/>
      <c r="UNF10" s="4"/>
      <c r="UNJ10" s="5"/>
      <c r="UNK10" s="5"/>
      <c r="UNL10" s="5"/>
      <c r="UNS10" s="4"/>
      <c r="UNW10" s="5"/>
      <c r="UNX10" s="5"/>
      <c r="UNY10" s="5"/>
      <c r="UOF10" s="4"/>
      <c r="UOJ10" s="5"/>
      <c r="UOK10" s="5"/>
      <c r="UOL10" s="5"/>
      <c r="UOS10" s="4"/>
      <c r="UOW10" s="5"/>
      <c r="UOX10" s="5"/>
      <c r="UOY10" s="5"/>
      <c r="UPF10" s="4"/>
      <c r="UPJ10" s="5"/>
      <c r="UPK10" s="5"/>
      <c r="UPL10" s="5"/>
      <c r="UPS10" s="4"/>
      <c r="UPW10" s="5"/>
      <c r="UPX10" s="5"/>
      <c r="UPY10" s="5"/>
      <c r="UQF10" s="4"/>
      <c r="UQJ10" s="5"/>
      <c r="UQK10" s="5"/>
      <c r="UQL10" s="5"/>
      <c r="UQS10" s="4"/>
      <c r="UQW10" s="5"/>
      <c r="UQX10" s="5"/>
      <c r="UQY10" s="5"/>
      <c r="URF10" s="4"/>
      <c r="URJ10" s="5"/>
      <c r="URK10" s="5"/>
      <c r="URL10" s="5"/>
      <c r="URS10" s="4"/>
      <c r="URW10" s="5"/>
      <c r="URX10" s="5"/>
      <c r="URY10" s="5"/>
      <c r="USF10" s="4"/>
      <c r="USJ10" s="5"/>
      <c r="USK10" s="5"/>
      <c r="USL10" s="5"/>
      <c r="USS10" s="4"/>
      <c r="USW10" s="5"/>
      <c r="USX10" s="5"/>
      <c r="USY10" s="5"/>
      <c r="UTF10" s="4"/>
      <c r="UTJ10" s="5"/>
      <c r="UTK10" s="5"/>
      <c r="UTL10" s="5"/>
      <c r="UTS10" s="4"/>
      <c r="UTW10" s="5"/>
      <c r="UTX10" s="5"/>
      <c r="UTY10" s="5"/>
      <c r="UUF10" s="4"/>
      <c r="UUJ10" s="5"/>
      <c r="UUK10" s="5"/>
      <c r="UUL10" s="5"/>
      <c r="UUS10" s="4"/>
      <c r="UUW10" s="5"/>
      <c r="UUX10" s="5"/>
      <c r="UUY10" s="5"/>
      <c r="UVF10" s="4"/>
      <c r="UVJ10" s="5"/>
      <c r="UVK10" s="5"/>
      <c r="UVL10" s="5"/>
      <c r="UVS10" s="4"/>
      <c r="UVW10" s="5"/>
      <c r="UVX10" s="5"/>
      <c r="UVY10" s="5"/>
      <c r="UWF10" s="4"/>
      <c r="UWJ10" s="5"/>
      <c r="UWK10" s="5"/>
      <c r="UWL10" s="5"/>
      <c r="UWS10" s="4"/>
      <c r="UWW10" s="5"/>
      <c r="UWX10" s="5"/>
      <c r="UWY10" s="5"/>
      <c r="UXF10" s="4"/>
      <c r="UXJ10" s="5"/>
      <c r="UXK10" s="5"/>
      <c r="UXL10" s="5"/>
      <c r="UXS10" s="4"/>
      <c r="UXW10" s="5"/>
      <c r="UXX10" s="5"/>
      <c r="UXY10" s="5"/>
      <c r="UYF10" s="4"/>
      <c r="UYJ10" s="5"/>
      <c r="UYK10" s="5"/>
      <c r="UYL10" s="5"/>
      <c r="UYS10" s="4"/>
      <c r="UYW10" s="5"/>
      <c r="UYX10" s="5"/>
      <c r="UYY10" s="5"/>
      <c r="UZF10" s="4"/>
      <c r="UZJ10" s="5"/>
      <c r="UZK10" s="5"/>
      <c r="UZL10" s="5"/>
      <c r="UZS10" s="4"/>
      <c r="UZW10" s="5"/>
      <c r="UZX10" s="5"/>
      <c r="UZY10" s="5"/>
      <c r="VAF10" s="4"/>
      <c r="VAJ10" s="5"/>
      <c r="VAK10" s="5"/>
      <c r="VAL10" s="5"/>
      <c r="VAS10" s="4"/>
      <c r="VAW10" s="5"/>
      <c r="VAX10" s="5"/>
      <c r="VAY10" s="5"/>
      <c r="VBF10" s="4"/>
      <c r="VBJ10" s="5"/>
      <c r="VBK10" s="5"/>
      <c r="VBL10" s="5"/>
      <c r="VBS10" s="4"/>
      <c r="VBW10" s="5"/>
      <c r="VBX10" s="5"/>
      <c r="VBY10" s="5"/>
      <c r="VCF10" s="4"/>
      <c r="VCJ10" s="5"/>
      <c r="VCK10" s="5"/>
      <c r="VCL10" s="5"/>
      <c r="VCS10" s="4"/>
      <c r="VCW10" s="5"/>
      <c r="VCX10" s="5"/>
      <c r="VCY10" s="5"/>
      <c r="VDF10" s="4"/>
      <c r="VDJ10" s="5"/>
      <c r="VDK10" s="5"/>
      <c r="VDL10" s="5"/>
      <c r="VDS10" s="4"/>
      <c r="VDW10" s="5"/>
      <c r="VDX10" s="5"/>
      <c r="VDY10" s="5"/>
      <c r="VEF10" s="4"/>
      <c r="VEJ10" s="5"/>
      <c r="VEK10" s="5"/>
      <c r="VEL10" s="5"/>
      <c r="VES10" s="4"/>
      <c r="VEW10" s="5"/>
      <c r="VEX10" s="5"/>
      <c r="VEY10" s="5"/>
      <c r="VFF10" s="4"/>
      <c r="VFJ10" s="5"/>
      <c r="VFK10" s="5"/>
      <c r="VFL10" s="5"/>
      <c r="VFS10" s="4"/>
      <c r="VFW10" s="5"/>
      <c r="VFX10" s="5"/>
      <c r="VFY10" s="5"/>
      <c r="VGF10" s="4"/>
      <c r="VGJ10" s="5"/>
      <c r="VGK10" s="5"/>
      <c r="VGL10" s="5"/>
      <c r="VGS10" s="4"/>
      <c r="VGW10" s="5"/>
      <c r="VGX10" s="5"/>
      <c r="VGY10" s="5"/>
      <c r="VHF10" s="4"/>
      <c r="VHJ10" s="5"/>
      <c r="VHK10" s="5"/>
      <c r="VHL10" s="5"/>
      <c r="VHS10" s="4"/>
      <c r="VHW10" s="5"/>
      <c r="VHX10" s="5"/>
      <c r="VHY10" s="5"/>
      <c r="VIF10" s="4"/>
      <c r="VIJ10" s="5"/>
      <c r="VIK10" s="5"/>
      <c r="VIL10" s="5"/>
      <c r="VIS10" s="4"/>
      <c r="VIW10" s="5"/>
      <c r="VIX10" s="5"/>
      <c r="VIY10" s="5"/>
      <c r="VJF10" s="4"/>
      <c r="VJJ10" s="5"/>
      <c r="VJK10" s="5"/>
      <c r="VJL10" s="5"/>
      <c r="VJS10" s="4"/>
      <c r="VJW10" s="5"/>
      <c r="VJX10" s="5"/>
      <c r="VJY10" s="5"/>
      <c r="VKF10" s="4"/>
      <c r="VKJ10" s="5"/>
      <c r="VKK10" s="5"/>
      <c r="VKL10" s="5"/>
      <c r="VKS10" s="4"/>
      <c r="VKW10" s="5"/>
      <c r="VKX10" s="5"/>
      <c r="VKY10" s="5"/>
      <c r="VLF10" s="4"/>
      <c r="VLJ10" s="5"/>
      <c r="VLK10" s="5"/>
      <c r="VLL10" s="5"/>
      <c r="VLS10" s="4"/>
      <c r="VLW10" s="5"/>
      <c r="VLX10" s="5"/>
      <c r="VLY10" s="5"/>
      <c r="VMF10" s="4"/>
      <c r="VMJ10" s="5"/>
      <c r="VMK10" s="5"/>
      <c r="VML10" s="5"/>
      <c r="VMS10" s="4"/>
      <c r="VMW10" s="5"/>
      <c r="VMX10" s="5"/>
      <c r="VMY10" s="5"/>
      <c r="VNF10" s="4"/>
      <c r="VNJ10" s="5"/>
      <c r="VNK10" s="5"/>
      <c r="VNL10" s="5"/>
      <c r="VNS10" s="4"/>
      <c r="VNW10" s="5"/>
      <c r="VNX10" s="5"/>
      <c r="VNY10" s="5"/>
      <c r="VOF10" s="4"/>
      <c r="VOJ10" s="5"/>
      <c r="VOK10" s="5"/>
      <c r="VOL10" s="5"/>
      <c r="VOS10" s="4"/>
      <c r="VOW10" s="5"/>
      <c r="VOX10" s="5"/>
      <c r="VOY10" s="5"/>
      <c r="VPF10" s="4"/>
      <c r="VPJ10" s="5"/>
      <c r="VPK10" s="5"/>
      <c r="VPL10" s="5"/>
      <c r="VPS10" s="4"/>
      <c r="VPW10" s="5"/>
      <c r="VPX10" s="5"/>
      <c r="VPY10" s="5"/>
      <c r="VQF10" s="4"/>
      <c r="VQJ10" s="5"/>
      <c r="VQK10" s="5"/>
      <c r="VQL10" s="5"/>
      <c r="VQS10" s="4"/>
      <c r="VQW10" s="5"/>
      <c r="VQX10" s="5"/>
      <c r="VQY10" s="5"/>
      <c r="VRF10" s="4"/>
      <c r="VRJ10" s="5"/>
      <c r="VRK10" s="5"/>
      <c r="VRL10" s="5"/>
      <c r="VRS10" s="4"/>
      <c r="VRW10" s="5"/>
      <c r="VRX10" s="5"/>
      <c r="VRY10" s="5"/>
      <c r="VSF10" s="4"/>
      <c r="VSJ10" s="5"/>
      <c r="VSK10" s="5"/>
      <c r="VSL10" s="5"/>
      <c r="VSS10" s="4"/>
      <c r="VSW10" s="5"/>
      <c r="VSX10" s="5"/>
      <c r="VSY10" s="5"/>
      <c r="VTF10" s="4"/>
      <c r="VTJ10" s="5"/>
      <c r="VTK10" s="5"/>
      <c r="VTL10" s="5"/>
      <c r="VTS10" s="4"/>
      <c r="VTW10" s="5"/>
      <c r="VTX10" s="5"/>
      <c r="VTY10" s="5"/>
      <c r="VUF10" s="4"/>
      <c r="VUJ10" s="5"/>
      <c r="VUK10" s="5"/>
      <c r="VUL10" s="5"/>
      <c r="VUS10" s="4"/>
      <c r="VUW10" s="5"/>
      <c r="VUX10" s="5"/>
      <c r="VUY10" s="5"/>
      <c r="VVF10" s="4"/>
      <c r="VVJ10" s="5"/>
      <c r="VVK10" s="5"/>
      <c r="VVL10" s="5"/>
      <c r="VVS10" s="4"/>
      <c r="VVW10" s="5"/>
      <c r="VVX10" s="5"/>
      <c r="VVY10" s="5"/>
      <c r="VWF10" s="4"/>
      <c r="VWJ10" s="5"/>
      <c r="VWK10" s="5"/>
      <c r="VWL10" s="5"/>
      <c r="VWS10" s="4"/>
      <c r="VWW10" s="5"/>
      <c r="VWX10" s="5"/>
      <c r="VWY10" s="5"/>
      <c r="VXF10" s="4"/>
      <c r="VXJ10" s="5"/>
      <c r="VXK10" s="5"/>
      <c r="VXL10" s="5"/>
      <c r="VXS10" s="4"/>
      <c r="VXW10" s="5"/>
      <c r="VXX10" s="5"/>
      <c r="VXY10" s="5"/>
      <c r="VYF10" s="4"/>
      <c r="VYJ10" s="5"/>
      <c r="VYK10" s="5"/>
      <c r="VYL10" s="5"/>
      <c r="VYS10" s="4"/>
      <c r="VYW10" s="5"/>
      <c r="VYX10" s="5"/>
      <c r="VYY10" s="5"/>
      <c r="VZF10" s="4"/>
      <c r="VZJ10" s="5"/>
      <c r="VZK10" s="5"/>
      <c r="VZL10" s="5"/>
      <c r="VZS10" s="4"/>
      <c r="VZW10" s="5"/>
      <c r="VZX10" s="5"/>
      <c r="VZY10" s="5"/>
      <c r="WAF10" s="4"/>
      <c r="WAJ10" s="5"/>
      <c r="WAK10" s="5"/>
      <c r="WAL10" s="5"/>
      <c r="WAS10" s="4"/>
      <c r="WAW10" s="5"/>
      <c r="WAX10" s="5"/>
      <c r="WAY10" s="5"/>
      <c r="WBF10" s="4"/>
      <c r="WBJ10" s="5"/>
      <c r="WBK10" s="5"/>
      <c r="WBL10" s="5"/>
      <c r="WBS10" s="4"/>
      <c r="WBW10" s="5"/>
      <c r="WBX10" s="5"/>
      <c r="WBY10" s="5"/>
      <c r="WCF10" s="4"/>
      <c r="WCJ10" s="5"/>
      <c r="WCK10" s="5"/>
      <c r="WCL10" s="5"/>
      <c r="WCS10" s="4"/>
      <c r="WCW10" s="5"/>
      <c r="WCX10" s="5"/>
      <c r="WCY10" s="5"/>
      <c r="WDF10" s="4"/>
      <c r="WDJ10" s="5"/>
      <c r="WDK10" s="5"/>
      <c r="WDL10" s="5"/>
      <c r="WDS10" s="4"/>
      <c r="WDW10" s="5"/>
      <c r="WDX10" s="5"/>
      <c r="WDY10" s="5"/>
      <c r="WEF10" s="4"/>
      <c r="WEJ10" s="5"/>
      <c r="WEK10" s="5"/>
      <c r="WEL10" s="5"/>
      <c r="WES10" s="4"/>
      <c r="WEW10" s="5"/>
      <c r="WEX10" s="5"/>
      <c r="WEY10" s="5"/>
      <c r="WFF10" s="4"/>
      <c r="WFJ10" s="5"/>
      <c r="WFK10" s="5"/>
      <c r="WFL10" s="5"/>
      <c r="WFS10" s="4"/>
      <c r="WFW10" s="5"/>
      <c r="WFX10" s="5"/>
      <c r="WFY10" s="5"/>
      <c r="WGF10" s="4"/>
      <c r="WGJ10" s="5"/>
      <c r="WGK10" s="5"/>
      <c r="WGL10" s="5"/>
      <c r="WGS10" s="4"/>
      <c r="WGW10" s="5"/>
      <c r="WGX10" s="5"/>
      <c r="WGY10" s="5"/>
      <c r="WHF10" s="4"/>
      <c r="WHJ10" s="5"/>
      <c r="WHK10" s="5"/>
      <c r="WHL10" s="5"/>
      <c r="WHS10" s="4"/>
      <c r="WHW10" s="5"/>
      <c r="WHX10" s="5"/>
      <c r="WHY10" s="5"/>
      <c r="WIF10" s="4"/>
      <c r="WIJ10" s="5"/>
      <c r="WIK10" s="5"/>
      <c r="WIL10" s="5"/>
      <c r="WIS10" s="4"/>
      <c r="WIW10" s="5"/>
      <c r="WIX10" s="5"/>
      <c r="WIY10" s="5"/>
      <c r="WJF10" s="4"/>
      <c r="WJJ10" s="5"/>
      <c r="WJK10" s="5"/>
      <c r="WJL10" s="5"/>
      <c r="WJS10" s="4"/>
      <c r="WJW10" s="5"/>
      <c r="WJX10" s="5"/>
      <c r="WJY10" s="5"/>
      <c r="WKF10" s="4"/>
      <c r="WKJ10" s="5"/>
      <c r="WKK10" s="5"/>
      <c r="WKL10" s="5"/>
      <c r="WKS10" s="4"/>
      <c r="WKW10" s="5"/>
      <c r="WKX10" s="5"/>
      <c r="WKY10" s="5"/>
      <c r="WLF10" s="4"/>
      <c r="WLJ10" s="5"/>
      <c r="WLK10" s="5"/>
      <c r="WLL10" s="5"/>
      <c r="WLS10" s="4"/>
      <c r="WLW10" s="5"/>
      <c r="WLX10" s="5"/>
      <c r="WLY10" s="5"/>
      <c r="WMF10" s="4"/>
      <c r="WMJ10" s="5"/>
      <c r="WMK10" s="5"/>
      <c r="WML10" s="5"/>
      <c r="WMS10" s="4"/>
      <c r="WMW10" s="5"/>
      <c r="WMX10" s="5"/>
      <c r="WMY10" s="5"/>
      <c r="WNF10" s="4"/>
      <c r="WNJ10" s="5"/>
      <c r="WNK10" s="5"/>
      <c r="WNL10" s="5"/>
      <c r="WNS10" s="4"/>
      <c r="WNW10" s="5"/>
      <c r="WNX10" s="5"/>
      <c r="WNY10" s="5"/>
      <c r="WOF10" s="4"/>
      <c r="WOJ10" s="5"/>
      <c r="WOK10" s="5"/>
      <c r="WOL10" s="5"/>
      <c r="WOS10" s="4"/>
      <c r="WOW10" s="5"/>
      <c r="WOX10" s="5"/>
      <c r="WOY10" s="5"/>
      <c r="WPF10" s="4"/>
      <c r="WPJ10" s="5"/>
      <c r="WPK10" s="5"/>
      <c r="WPL10" s="5"/>
      <c r="WPS10" s="4"/>
      <c r="WPW10" s="5"/>
      <c r="WPX10" s="5"/>
      <c r="WPY10" s="5"/>
      <c r="WQF10" s="4"/>
      <c r="WQJ10" s="5"/>
      <c r="WQK10" s="5"/>
      <c r="WQL10" s="5"/>
      <c r="WQS10" s="4"/>
      <c r="WQW10" s="5"/>
      <c r="WQX10" s="5"/>
      <c r="WQY10" s="5"/>
      <c r="WRF10" s="4"/>
      <c r="WRJ10" s="5"/>
      <c r="WRK10" s="5"/>
      <c r="WRL10" s="5"/>
      <c r="WRS10" s="4"/>
      <c r="WRW10" s="5"/>
      <c r="WRX10" s="5"/>
      <c r="WRY10" s="5"/>
      <c r="WSF10" s="4"/>
      <c r="WSJ10" s="5"/>
      <c r="WSK10" s="5"/>
      <c r="WSL10" s="5"/>
      <c r="WSS10" s="4"/>
      <c r="WSW10" s="5"/>
      <c r="WSX10" s="5"/>
      <c r="WSY10" s="5"/>
      <c r="WTF10" s="4"/>
      <c r="WTJ10" s="5"/>
      <c r="WTK10" s="5"/>
      <c r="WTL10" s="5"/>
      <c r="WTS10" s="4"/>
      <c r="WTW10" s="5"/>
      <c r="WTX10" s="5"/>
      <c r="WTY10" s="5"/>
      <c r="WUF10" s="4"/>
      <c r="WUJ10" s="5"/>
      <c r="WUK10" s="5"/>
      <c r="WUL10" s="5"/>
      <c r="WUS10" s="4"/>
      <c r="WUW10" s="5"/>
      <c r="WUX10" s="5"/>
      <c r="WUY10" s="5"/>
      <c r="WVF10" s="4"/>
      <c r="WVJ10" s="5"/>
      <c r="WVK10" s="5"/>
      <c r="WVL10" s="5"/>
      <c r="WVS10" s="4"/>
      <c r="WVW10" s="5"/>
      <c r="WVX10" s="5"/>
      <c r="WVY10" s="5"/>
      <c r="WWF10" s="4"/>
      <c r="WWJ10" s="5"/>
      <c r="WWK10" s="5"/>
      <c r="WWL10" s="5"/>
      <c r="WWS10" s="4"/>
      <c r="WWW10" s="5"/>
      <c r="WWX10" s="5"/>
      <c r="WWY10" s="5"/>
      <c r="WXF10" s="4"/>
      <c r="WXJ10" s="5"/>
      <c r="WXK10" s="5"/>
      <c r="WXL10" s="5"/>
      <c r="WXS10" s="4"/>
      <c r="WXW10" s="5"/>
      <c r="WXX10" s="5"/>
      <c r="WXY10" s="5"/>
      <c r="WYF10" s="4"/>
      <c r="WYJ10" s="5"/>
      <c r="WYK10" s="5"/>
      <c r="WYL10" s="5"/>
      <c r="WYS10" s="4"/>
      <c r="WYW10" s="5"/>
      <c r="WYX10" s="5"/>
      <c r="WYY10" s="5"/>
      <c r="WZF10" s="4"/>
      <c r="WZJ10" s="5"/>
      <c r="WZK10" s="5"/>
      <c r="WZL10" s="5"/>
      <c r="WZS10" s="4"/>
      <c r="WZW10" s="5"/>
      <c r="WZX10" s="5"/>
      <c r="WZY10" s="5"/>
      <c r="XAF10" s="4"/>
      <c r="XAJ10" s="5"/>
      <c r="XAK10" s="5"/>
      <c r="XAL10" s="5"/>
      <c r="XAS10" s="4"/>
      <c r="XAW10" s="5"/>
      <c r="XAX10" s="5"/>
      <c r="XAY10" s="5"/>
      <c r="XBF10" s="4"/>
      <c r="XBJ10" s="5"/>
      <c r="XBK10" s="5"/>
      <c r="XBL10" s="5"/>
      <c r="XBS10" s="4"/>
      <c r="XBW10" s="5"/>
      <c r="XBX10" s="5"/>
      <c r="XBY10" s="5"/>
      <c r="XCF10" s="4"/>
      <c r="XCJ10" s="5"/>
      <c r="XCK10" s="5"/>
      <c r="XCL10" s="5"/>
      <c r="XCS10" s="4"/>
      <c r="XCW10" s="5"/>
      <c r="XCX10" s="5"/>
      <c r="XCY10" s="5"/>
      <c r="XDF10" s="4"/>
      <c r="XDJ10" s="5"/>
      <c r="XDK10" s="5"/>
      <c r="XDL10" s="5"/>
      <c r="XDS10" s="4"/>
      <c r="XDW10" s="5"/>
      <c r="XDX10" s="5"/>
      <c r="XDY10" s="5"/>
      <c r="XEF10" s="4"/>
      <c r="XEJ10" s="5"/>
      <c r="XEK10" s="5"/>
      <c r="XEL10" s="5"/>
      <c r="XES10" s="4"/>
      <c r="XEW10" s="5"/>
      <c r="XEX10" s="5"/>
      <c r="XEY10" s="5"/>
    </row>
    <row r="11" spans="1:2047 2051:3067 3074:4094 4101:6142 6146:7162 7169:8189 8196:9216 9223:10237 10241:11264 11268:12284 12291:13311 13318:15359 15363:16379" ht="17" hidden="1" x14ac:dyDescent="0.2">
      <c r="A11" s="3">
        <v>113</v>
      </c>
      <c r="B11" s="3" t="s">
        <v>204</v>
      </c>
      <c r="C11" s="3" t="s">
        <v>205</v>
      </c>
      <c r="D11" s="3"/>
      <c r="E11" s="4" t="s">
        <v>207</v>
      </c>
      <c r="F11" s="3" t="s">
        <v>14</v>
      </c>
      <c r="G11" s="3" t="s">
        <v>157</v>
      </c>
      <c r="H11" s="3" t="s">
        <v>70</v>
      </c>
      <c r="I11" s="5">
        <f>VLOOKUP(F11,'Source lists'!$E$1:F118,2,FALSE)</f>
        <v>8</v>
      </c>
      <c r="J11" s="5">
        <f>VLOOKUP(G11,'Source lists'!$H$1:I119,2,FALSE)</f>
        <v>6</v>
      </c>
      <c r="K11" s="5">
        <f>VLOOKUP(F11,'Source lists'!$E$2:$F$6,2,FALSE)*(VLOOKUP(G11,'Source lists'!$H$2:$I$7,2,FALSE)^2)/VLOOKUP(H11,'Source lists'!$K$2:$L$9,2,FALSE)</f>
        <v>57.6</v>
      </c>
      <c r="L11" s="3"/>
      <c r="M11" s="5" t="str">
        <f t="shared" si="0"/>
        <v/>
      </c>
      <c r="N11" s="5" t="s">
        <v>174</v>
      </c>
    </row>
    <row r="12" spans="1:2047 2051:3067 3074:4094 4101:6142 6146:7162 7169:8189 8196:9216 9223:10237 10241:11264 11268:12284 12291:13311 13318:15359 15363:16379" ht="51" hidden="1" x14ac:dyDescent="0.2">
      <c r="A12">
        <v>25</v>
      </c>
      <c r="B12" t="s">
        <v>8</v>
      </c>
      <c r="C12" s="3" t="s">
        <v>42</v>
      </c>
      <c r="D12" s="3"/>
      <c r="E12" s="4" t="s">
        <v>65</v>
      </c>
      <c r="F12" s="3" t="s">
        <v>13</v>
      </c>
      <c r="G12" s="3" t="s">
        <v>28</v>
      </c>
      <c r="H12" s="3" t="s">
        <v>24</v>
      </c>
      <c r="I12" s="5">
        <f>VLOOKUP(F12,'Source lists'!$E$1:F12,2,FALSE)</f>
        <v>10</v>
      </c>
      <c r="J12" s="5">
        <f>VLOOKUP(G12,'Source lists'!$H$1:I13,2,FALSE)</f>
        <v>4</v>
      </c>
      <c r="K12" s="5">
        <f>VLOOKUP(F12,'Source lists'!$E$2:$F$6,2,FALSE)*(VLOOKUP(G12,'Source lists'!$H$2:$I$7,2,FALSE)^2)/VLOOKUP(H12,'Source lists'!$K$2:$L$9,2,FALSE)</f>
        <v>53.333333333333336</v>
      </c>
      <c r="L12" s="3"/>
      <c r="M12" s="5" t="str">
        <f t="shared" si="0"/>
        <v/>
      </c>
      <c r="N12" s="5" t="s">
        <v>174</v>
      </c>
    </row>
    <row r="13" spans="1:2047 2051:3067 3074:4094 4101:6142 6146:7162 7169:8189 8196:9216 9223:10237 10241:11264 11268:12284 12291:13311 13318:15359 15363:16379" s="3" customFormat="1" ht="17" hidden="1" x14ac:dyDescent="0.2">
      <c r="A13">
        <v>59</v>
      </c>
      <c r="B13" t="s">
        <v>2</v>
      </c>
      <c r="C13" t="s">
        <v>104</v>
      </c>
      <c r="D13"/>
      <c r="E13" s="2" t="s">
        <v>124</v>
      </c>
      <c r="F13" t="s">
        <v>17</v>
      </c>
      <c r="G13" t="s">
        <v>26</v>
      </c>
      <c r="H13" t="s">
        <v>23</v>
      </c>
      <c r="I13" s="1">
        <f>VLOOKUP(F13,'Source lists'!$E$1:F13,2,FALSE)</f>
        <v>1</v>
      </c>
      <c r="J13" s="1">
        <f>VLOOKUP(G13,'Source lists'!$H$1:I14,2,FALSE)</f>
        <v>10</v>
      </c>
      <c r="K13" s="1">
        <f>VLOOKUP(F13,'Source lists'!$E$2:$F$6,2,FALSE)*(VLOOKUP(G13,'Source lists'!$H$2:$I$7,2,FALSE)^2)/VLOOKUP(H13,'Source lists'!$K$2:$L$9,2,FALSE)</f>
        <v>50</v>
      </c>
      <c r="L13">
        <v>60</v>
      </c>
      <c r="M13" s="1" t="str">
        <f>IF(ISBLANK(L13)," ",VLOOKUP(L13,A:N,14,FALSE))</f>
        <v>To do</v>
      </c>
      <c r="N13" s="1" t="s">
        <v>216</v>
      </c>
    </row>
    <row r="14" spans="1:2047 2051:3067 3074:4094 4101:6142 6146:7162 7169:8189 8196:9216 9223:10237 10241:11264 11268:12284 12291:13311 13318:15359 15363:16379" ht="17" hidden="1" x14ac:dyDescent="0.2">
      <c r="A14">
        <v>60</v>
      </c>
      <c r="B14" t="s">
        <v>1</v>
      </c>
      <c r="C14" t="s">
        <v>90</v>
      </c>
      <c r="E14" s="2" t="s">
        <v>118</v>
      </c>
      <c r="F14" t="s">
        <v>17</v>
      </c>
      <c r="G14" t="s">
        <v>26</v>
      </c>
      <c r="H14" t="s">
        <v>23</v>
      </c>
      <c r="I14" s="1">
        <f>VLOOKUP(F14,'Source lists'!$E$1:F14,2,FALSE)</f>
        <v>1</v>
      </c>
      <c r="J14" s="1">
        <f>VLOOKUP(G14,'Source lists'!$H$1:I15,2,FALSE)</f>
        <v>10</v>
      </c>
      <c r="K14" s="1">
        <f>VLOOKUP(F14,'Source lists'!$E$2:$F$6,2,FALSE)*(VLOOKUP(G14,'Source lists'!$H$2:$I$7,2,FALSE)^2)/VLOOKUP(H14,'Source lists'!$K$2:$L$9,2,FALSE)</f>
        <v>50</v>
      </c>
      <c r="L14">
        <v>62</v>
      </c>
      <c r="M14" s="1" t="str">
        <f t="shared" ref="M14:M33" si="1">IF(ISBLANK(L14),"",VLOOKUP(L14,A:N,14,FALSE))</f>
        <v>To do</v>
      </c>
      <c r="N14" s="1" t="s">
        <v>216</v>
      </c>
    </row>
    <row r="15" spans="1:2047 2051:3067 3074:4094 4101:6142 6146:7162 7169:8189 8196:9216 9223:10237 10241:11264 11268:12284 12291:13311 13318:15359 15363:16379" ht="17" hidden="1" x14ac:dyDescent="0.2">
      <c r="A15">
        <v>61</v>
      </c>
      <c r="B15" t="s">
        <v>1</v>
      </c>
      <c r="C15" t="s">
        <v>90</v>
      </c>
      <c r="E15" s="2" t="s">
        <v>119</v>
      </c>
      <c r="F15" t="s">
        <v>17</v>
      </c>
      <c r="G15" t="s">
        <v>26</v>
      </c>
      <c r="H15" t="s">
        <v>23</v>
      </c>
      <c r="I15" s="1">
        <f>VLOOKUP(F15,'Source lists'!$E$1:F15,2,FALSE)</f>
        <v>1</v>
      </c>
      <c r="J15" s="1">
        <f>VLOOKUP(G15,'Source lists'!$H$1:I16,2,FALSE)</f>
        <v>10</v>
      </c>
      <c r="K15" s="1">
        <f>VLOOKUP(F15,'Source lists'!$E$2:$F$6,2,FALSE)*(VLOOKUP(G15,'Source lists'!$H$2:$I$7,2,FALSE)^2)/VLOOKUP(H15,'Source lists'!$K$2:$L$9,2,FALSE)</f>
        <v>50</v>
      </c>
      <c r="L15">
        <v>63</v>
      </c>
      <c r="M15" s="1" t="str">
        <f t="shared" si="1"/>
        <v>To do</v>
      </c>
      <c r="N15" s="1" t="s">
        <v>216</v>
      </c>
    </row>
    <row r="16" spans="1:2047 2051:3067 3074:4094 4101:6142 6146:7162 7169:8189 8196:9216 9223:10237 10241:11264 11268:12284 12291:13311 13318:15359 15363:16379" ht="17" hidden="1" x14ac:dyDescent="0.2">
      <c r="A16">
        <v>64</v>
      </c>
      <c r="B16" t="s">
        <v>2</v>
      </c>
      <c r="C16" t="s">
        <v>104</v>
      </c>
      <c r="E16" s="2" t="s">
        <v>125</v>
      </c>
      <c r="F16" t="s">
        <v>17</v>
      </c>
      <c r="G16" t="s">
        <v>26</v>
      </c>
      <c r="H16" t="s">
        <v>23</v>
      </c>
      <c r="I16" s="1">
        <f>VLOOKUP(F16,'Source lists'!$E$1:F16,2,FALSE)</f>
        <v>1</v>
      </c>
      <c r="J16" s="1">
        <f>VLOOKUP(G16,'Source lists'!$H$1:I17,2,FALSE)</f>
        <v>10</v>
      </c>
      <c r="K16" s="1">
        <f>VLOOKUP(F16,'Source lists'!$E$2:$F$6,2,FALSE)*(VLOOKUP(G16,'Source lists'!$H$2:$I$7,2,FALSE)^2)/VLOOKUP(H16,'Source lists'!$K$2:$L$9,2,FALSE)</f>
        <v>50</v>
      </c>
      <c r="L16">
        <v>61</v>
      </c>
      <c r="M16" s="1" t="str">
        <f t="shared" si="1"/>
        <v>To do</v>
      </c>
      <c r="N16" s="1" t="s">
        <v>216</v>
      </c>
    </row>
    <row r="17" spans="1:14" ht="17" hidden="1" x14ac:dyDescent="0.2">
      <c r="A17" s="3">
        <v>40</v>
      </c>
      <c r="B17" s="3" t="s">
        <v>1</v>
      </c>
      <c r="C17" s="3" t="s">
        <v>86</v>
      </c>
      <c r="D17" s="3"/>
      <c r="E17" s="4" t="s">
        <v>87</v>
      </c>
      <c r="F17" s="3" t="s">
        <v>14</v>
      </c>
      <c r="G17" s="3" t="s">
        <v>28</v>
      </c>
      <c r="H17" s="3" t="s">
        <v>24</v>
      </c>
      <c r="I17" s="5">
        <f>VLOOKUP(F17,'Source lists'!$E$1:F17,2,FALSE)</f>
        <v>8</v>
      </c>
      <c r="J17" s="5">
        <f>VLOOKUP(G17,'Source lists'!$H$1:I18,2,FALSE)</f>
        <v>4</v>
      </c>
      <c r="K17" s="5">
        <f>VLOOKUP(F17,'Source lists'!$E$2:$F$6,2,FALSE)*(VLOOKUP(G17,'Source lists'!$H$2:$I$7,2,FALSE)^2)/VLOOKUP(H17,'Source lists'!$K$2:$L$9,2,FALSE)</f>
        <v>42.666666666666664</v>
      </c>
      <c r="L17" s="3"/>
      <c r="M17" s="5" t="str">
        <f t="shared" si="1"/>
        <v/>
      </c>
      <c r="N17" s="5" t="s">
        <v>174</v>
      </c>
    </row>
    <row r="18" spans="1:14" ht="34" hidden="1" x14ac:dyDescent="0.2">
      <c r="A18" s="3">
        <v>1</v>
      </c>
      <c r="B18" s="3" t="s">
        <v>39</v>
      </c>
      <c r="C18" s="3" t="s">
        <v>33</v>
      </c>
      <c r="D18" s="3" t="s">
        <v>37</v>
      </c>
      <c r="E18" s="4" t="s">
        <v>36</v>
      </c>
      <c r="F18" s="3" t="s">
        <v>15</v>
      </c>
      <c r="G18" s="3" t="s">
        <v>27</v>
      </c>
      <c r="H18" s="3" t="s">
        <v>70</v>
      </c>
      <c r="I18" s="5">
        <f>VLOOKUP(F18,'Source lists'!$E$1:F18,2,FALSE)</f>
        <v>4</v>
      </c>
      <c r="J18" s="5">
        <f>VLOOKUP(G18,'Source lists'!$H$1:I19,2,FALSE)</f>
        <v>7</v>
      </c>
      <c r="K18" s="5">
        <f>VLOOKUP(F18,'Source lists'!$E$2:$F$6,2,FALSE)*(VLOOKUP(G18,'Source lists'!$H$2:$I$7,2,FALSE)^2)/VLOOKUP(H18,'Source lists'!$K$2:$L$9,2,FALSE)</f>
        <v>39.200000000000003</v>
      </c>
      <c r="L18" s="3"/>
      <c r="M18" s="5" t="str">
        <f t="shared" si="1"/>
        <v/>
      </c>
      <c r="N18" s="5" t="s">
        <v>174</v>
      </c>
    </row>
    <row r="19" spans="1:14" ht="17" hidden="1" x14ac:dyDescent="0.2">
      <c r="A19" s="3">
        <v>2</v>
      </c>
      <c r="B19" s="3" t="s">
        <v>39</v>
      </c>
      <c r="C19" s="3" t="s">
        <v>33</v>
      </c>
      <c r="D19" s="3" t="s">
        <v>211</v>
      </c>
      <c r="E19" s="4" t="s">
        <v>94</v>
      </c>
      <c r="F19" s="3" t="s">
        <v>15</v>
      </c>
      <c r="G19" s="3" t="s">
        <v>27</v>
      </c>
      <c r="H19" s="3" t="s">
        <v>70</v>
      </c>
      <c r="I19" s="5">
        <f>VLOOKUP(F19,'Source lists'!$E$1:F19,2,FALSE)</f>
        <v>4</v>
      </c>
      <c r="J19" s="5">
        <f>VLOOKUP(G19,'Source lists'!$H$1:I20,2,FALSE)</f>
        <v>7</v>
      </c>
      <c r="K19" s="5">
        <f>VLOOKUP(F19,'Source lists'!$E$2:$F$6,2,FALSE)*(VLOOKUP(G19,'Source lists'!$H$2:$I$7,2,FALSE)^2)/VLOOKUP(H19,'Source lists'!$K$2:$L$9,2,FALSE)</f>
        <v>39.200000000000003</v>
      </c>
      <c r="L19" s="3"/>
      <c r="M19" s="5" t="str">
        <f t="shared" si="1"/>
        <v/>
      </c>
      <c r="N19" s="5" t="s">
        <v>174</v>
      </c>
    </row>
    <row r="20" spans="1:14" ht="17" hidden="1" x14ac:dyDescent="0.2">
      <c r="A20" s="3">
        <v>4</v>
      </c>
      <c r="B20" s="3" t="s">
        <v>39</v>
      </c>
      <c r="C20" s="3" t="s">
        <v>33</v>
      </c>
      <c r="D20" s="3" t="s">
        <v>35</v>
      </c>
      <c r="E20" s="4" t="s">
        <v>94</v>
      </c>
      <c r="F20" s="3" t="s">
        <v>15</v>
      </c>
      <c r="G20" s="3" t="s">
        <v>27</v>
      </c>
      <c r="H20" s="3" t="s">
        <v>70</v>
      </c>
      <c r="I20" s="5">
        <f>VLOOKUP(F20,'Source lists'!$E$1:F21,2,FALSE)</f>
        <v>4</v>
      </c>
      <c r="J20" s="5">
        <f>VLOOKUP(G20,'Source lists'!$H$1:I22,2,FALSE)</f>
        <v>7</v>
      </c>
      <c r="K20" s="5">
        <f>VLOOKUP(F20,'Source lists'!$E$2:$F$6,2,FALSE)*(VLOOKUP(G20,'Source lists'!$H$2:$I$7,2,FALSE)^2)/VLOOKUP(H20,'Source lists'!$K$2:$L$9,2,FALSE)</f>
        <v>39.200000000000003</v>
      </c>
      <c r="L20" s="3"/>
      <c r="M20" s="5" t="str">
        <f t="shared" si="1"/>
        <v/>
      </c>
      <c r="N20" s="5" t="s">
        <v>174</v>
      </c>
    </row>
    <row r="21" spans="1:14" ht="17" hidden="1" x14ac:dyDescent="0.2">
      <c r="A21" s="3">
        <f>A60</f>
        <v>17</v>
      </c>
      <c r="B21" s="3" t="s">
        <v>39</v>
      </c>
      <c r="C21" s="3" t="s">
        <v>33</v>
      </c>
      <c r="D21" s="3" t="s">
        <v>68</v>
      </c>
      <c r="E21" s="4" t="s">
        <v>94</v>
      </c>
      <c r="F21" s="3" t="s">
        <v>15</v>
      </c>
      <c r="G21" s="3" t="s">
        <v>27</v>
      </c>
      <c r="H21" s="3" t="s">
        <v>70</v>
      </c>
      <c r="I21" s="5">
        <f>VLOOKUP(F21,'Source lists'!$E$1:F20,2,FALSE)</f>
        <v>4</v>
      </c>
      <c r="J21" s="5">
        <f>VLOOKUP(G21,'Source lists'!$H$1:I21,2,FALSE)</f>
        <v>7</v>
      </c>
      <c r="K21" s="5">
        <f>VLOOKUP(F21,'Source lists'!$E$2:$F$6,2,FALSE)*(VLOOKUP(G21,'Source lists'!$H$2:$I$7,2,FALSE)^2)/VLOOKUP(H21,'Source lists'!$K$2:$L$9,2,FALSE)</f>
        <v>39.200000000000003</v>
      </c>
      <c r="L21" s="3"/>
      <c r="M21" s="5" t="str">
        <f t="shared" si="1"/>
        <v/>
      </c>
      <c r="N21" s="5" t="s">
        <v>174</v>
      </c>
    </row>
    <row r="22" spans="1:14" ht="136" hidden="1" x14ac:dyDescent="0.2">
      <c r="A22" s="3">
        <v>24</v>
      </c>
      <c r="B22" s="3" t="s">
        <v>8</v>
      </c>
      <c r="C22" s="3" t="s">
        <v>42</v>
      </c>
      <c r="D22" s="3" t="s">
        <v>64</v>
      </c>
      <c r="E22" s="4" t="s">
        <v>213</v>
      </c>
      <c r="F22" s="3" t="s">
        <v>15</v>
      </c>
      <c r="G22" s="3" t="s">
        <v>27</v>
      </c>
      <c r="H22" s="3" t="s">
        <v>70</v>
      </c>
      <c r="I22" s="5">
        <f>VLOOKUP(F22,'Source lists'!$E$1:F23,2,FALSE)</f>
        <v>4</v>
      </c>
      <c r="J22" s="5">
        <f>VLOOKUP(G22,'Source lists'!$H$1:I24,2,FALSE)</f>
        <v>7</v>
      </c>
      <c r="K22" s="5">
        <f>VLOOKUP(F22,'Source lists'!$E$2:$F$6,2,FALSE)*(VLOOKUP(G22,'Source lists'!$H$2:$I$7,2,FALSE)^2)/VLOOKUP(H22,'Source lists'!$K$2:$L$9,2,FALSE)</f>
        <v>39.200000000000003</v>
      </c>
      <c r="L22" s="3"/>
      <c r="M22" s="5" t="str">
        <f t="shared" si="1"/>
        <v/>
      </c>
      <c r="N22" s="5" t="s">
        <v>214</v>
      </c>
    </row>
    <row r="23" spans="1:14" ht="17" hidden="1" x14ac:dyDescent="0.2">
      <c r="A23" s="3">
        <v>9</v>
      </c>
      <c r="B23" s="3" t="s">
        <v>8</v>
      </c>
      <c r="C23" s="3" t="s">
        <v>42</v>
      </c>
      <c r="D23" s="3" t="s">
        <v>44</v>
      </c>
      <c r="E23" s="4" t="s">
        <v>45</v>
      </c>
      <c r="F23" s="3" t="s">
        <v>15</v>
      </c>
      <c r="G23" s="3" t="s">
        <v>28</v>
      </c>
      <c r="H23" s="3" t="s">
        <v>23</v>
      </c>
      <c r="I23" s="5">
        <f>VLOOKUP(F23,'Source lists'!$E$1:F25,2,FALSE)</f>
        <v>4</v>
      </c>
      <c r="J23" s="5">
        <f>VLOOKUP(G23,'Source lists'!$H$1:I26,2,FALSE)</f>
        <v>4</v>
      </c>
      <c r="K23" s="5">
        <f>VLOOKUP(F23,'Source lists'!$E$2:$F$6,2,FALSE)*(VLOOKUP(G23,'Source lists'!$H$2:$I$7,2,FALSE)^2)/VLOOKUP(H23,'Source lists'!$K$2:$L$9,2,FALSE)</f>
        <v>32</v>
      </c>
      <c r="L23" s="3">
        <v>8</v>
      </c>
      <c r="M23" s="5" t="str">
        <f t="shared" si="1"/>
        <v>Done</v>
      </c>
      <c r="N23" s="5" t="s">
        <v>174</v>
      </c>
    </row>
    <row r="24" spans="1:14" ht="17" hidden="1" x14ac:dyDescent="0.2">
      <c r="A24" s="3">
        <v>10</v>
      </c>
      <c r="B24" s="3" t="s">
        <v>8</v>
      </c>
      <c r="C24" s="3" t="s">
        <v>42</v>
      </c>
      <c r="D24" s="3" t="s">
        <v>44</v>
      </c>
      <c r="E24" s="4" t="s">
        <v>47</v>
      </c>
      <c r="F24" s="3" t="s">
        <v>15</v>
      </c>
      <c r="G24" s="3" t="s">
        <v>28</v>
      </c>
      <c r="H24" s="3" t="s">
        <v>23</v>
      </c>
      <c r="I24" s="5">
        <f>VLOOKUP(F24,'Source lists'!$E$1:F26,2,FALSE)</f>
        <v>4</v>
      </c>
      <c r="J24" s="5">
        <f>VLOOKUP(G24,'Source lists'!$H$1:I27,2,FALSE)</f>
        <v>4</v>
      </c>
      <c r="K24" s="5">
        <f>VLOOKUP(F24,'Source lists'!$E$2:$F$6,2,FALSE)*(VLOOKUP(G24,'Source lists'!$H$2:$I$7,2,FALSE)^2)/VLOOKUP(H24,'Source lists'!$K$2:$L$9,2,FALSE)</f>
        <v>32</v>
      </c>
      <c r="L24" s="3">
        <v>8</v>
      </c>
      <c r="M24" s="5" t="str">
        <f t="shared" si="1"/>
        <v>Done</v>
      </c>
      <c r="N24" s="5" t="s">
        <v>174</v>
      </c>
    </row>
    <row r="25" spans="1:14" ht="17" hidden="1" x14ac:dyDescent="0.2">
      <c r="A25" s="3">
        <v>11</v>
      </c>
      <c r="B25" s="3" t="s">
        <v>8</v>
      </c>
      <c r="C25" s="3" t="s">
        <v>42</v>
      </c>
      <c r="D25" s="3" t="s">
        <v>44</v>
      </c>
      <c r="E25" s="4" t="s">
        <v>48</v>
      </c>
      <c r="F25" s="3" t="s">
        <v>15</v>
      </c>
      <c r="G25" s="3" t="s">
        <v>28</v>
      </c>
      <c r="H25" s="3" t="s">
        <v>23</v>
      </c>
      <c r="I25" s="5">
        <f>VLOOKUP(F25,'Source lists'!$E$1:F27,2,FALSE)</f>
        <v>4</v>
      </c>
      <c r="J25" s="5">
        <f>VLOOKUP(G25,'Source lists'!$H$1:I28,2,FALSE)</f>
        <v>4</v>
      </c>
      <c r="K25" s="5">
        <f>VLOOKUP(F25,'Source lists'!$E$2:$F$6,2,FALSE)*(VLOOKUP(G25,'Source lists'!$H$2:$I$7,2,FALSE)^2)/VLOOKUP(H25,'Source lists'!$K$2:$L$9,2,FALSE)</f>
        <v>32</v>
      </c>
      <c r="L25" s="3">
        <v>8</v>
      </c>
      <c r="M25" s="5" t="str">
        <f t="shared" si="1"/>
        <v>Done</v>
      </c>
      <c r="N25" s="5" t="s">
        <v>174</v>
      </c>
    </row>
    <row r="26" spans="1:14" ht="17" hidden="1" x14ac:dyDescent="0.2">
      <c r="A26" s="3">
        <v>12</v>
      </c>
      <c r="B26" s="3" t="s">
        <v>8</v>
      </c>
      <c r="C26" s="3" t="s">
        <v>42</v>
      </c>
      <c r="D26" s="3" t="s">
        <v>44</v>
      </c>
      <c r="E26" s="4" t="s">
        <v>49</v>
      </c>
      <c r="F26" s="3" t="s">
        <v>15</v>
      </c>
      <c r="G26" s="3" t="s">
        <v>28</v>
      </c>
      <c r="H26" s="3" t="s">
        <v>23</v>
      </c>
      <c r="I26" s="5">
        <f>VLOOKUP(F26,'Source lists'!$E$1:F28,2,FALSE)</f>
        <v>4</v>
      </c>
      <c r="J26" s="5">
        <f>VLOOKUP(G26,'Source lists'!$H$1:I29,2,FALSE)</f>
        <v>4</v>
      </c>
      <c r="K26" s="5">
        <f>VLOOKUP(F26,'Source lists'!$E$2:$F$6,2,FALSE)*(VLOOKUP(G26,'Source lists'!$H$2:$I$7,2,FALSE)^2)/VLOOKUP(H26,'Source lists'!$K$2:$L$9,2,FALSE)</f>
        <v>32</v>
      </c>
      <c r="L26" s="3">
        <v>8</v>
      </c>
      <c r="M26" s="5" t="str">
        <f t="shared" si="1"/>
        <v>Done</v>
      </c>
      <c r="N26" s="5" t="s">
        <v>174</v>
      </c>
    </row>
    <row r="27" spans="1:14" ht="17" hidden="1" x14ac:dyDescent="0.2">
      <c r="A27" s="3">
        <v>13</v>
      </c>
      <c r="B27" s="3" t="s">
        <v>8</v>
      </c>
      <c r="C27" s="3" t="s">
        <v>205</v>
      </c>
      <c r="D27" s="3" t="s">
        <v>208</v>
      </c>
      <c r="E27" s="4" t="s">
        <v>50</v>
      </c>
      <c r="F27" s="3" t="s">
        <v>15</v>
      </c>
      <c r="G27" s="3" t="s">
        <v>28</v>
      </c>
      <c r="H27" s="3" t="s">
        <v>23</v>
      </c>
      <c r="I27" s="5">
        <f>VLOOKUP(F27,'Source lists'!$E$1:F29,2,FALSE)</f>
        <v>4</v>
      </c>
      <c r="J27" s="5">
        <f>VLOOKUP(G27,'Source lists'!$H$1:I30,2,FALSE)</f>
        <v>4</v>
      </c>
      <c r="K27" s="5">
        <f>VLOOKUP(F27,'Source lists'!$E$2:$F$6,2,FALSE)*(VLOOKUP(G27,'Source lists'!$H$2:$I$7,2,FALSE)^2)/VLOOKUP(H27,'Source lists'!$K$2:$L$9,2,FALSE)</f>
        <v>32</v>
      </c>
      <c r="L27" s="3">
        <v>8</v>
      </c>
      <c r="M27" s="5" t="str">
        <f t="shared" si="1"/>
        <v>Done</v>
      </c>
      <c r="N27" s="5" t="s">
        <v>174</v>
      </c>
    </row>
    <row r="28" spans="1:14" ht="17" hidden="1" x14ac:dyDescent="0.2">
      <c r="A28" s="3">
        <v>14</v>
      </c>
      <c r="B28" s="3" t="s">
        <v>8</v>
      </c>
      <c r="C28" s="3" t="s">
        <v>205</v>
      </c>
      <c r="D28" s="3" t="s">
        <v>208</v>
      </c>
      <c r="E28" s="4" t="s">
        <v>51</v>
      </c>
      <c r="F28" s="3" t="s">
        <v>15</v>
      </c>
      <c r="G28" s="3" t="s">
        <v>28</v>
      </c>
      <c r="H28" s="3" t="s">
        <v>23</v>
      </c>
      <c r="I28" s="5">
        <f>VLOOKUP(F28,'Source lists'!$E$1:F30,2,FALSE)</f>
        <v>4</v>
      </c>
      <c r="J28" s="5">
        <f>VLOOKUP(G28,'Source lists'!$H$1:I31,2,FALSE)</f>
        <v>4</v>
      </c>
      <c r="K28" s="5">
        <f>VLOOKUP(F28,'Source lists'!$E$2:$F$6,2,FALSE)*(VLOOKUP(G28,'Source lists'!$H$2:$I$7,2,FALSE)^2)/VLOOKUP(H28,'Source lists'!$K$2:$L$9,2,FALSE)</f>
        <v>32</v>
      </c>
      <c r="L28" s="3">
        <v>8</v>
      </c>
      <c r="M28" s="5" t="str">
        <f t="shared" si="1"/>
        <v>Done</v>
      </c>
      <c r="N28" s="5" t="s">
        <v>174</v>
      </c>
    </row>
    <row r="29" spans="1:14" ht="17" hidden="1" x14ac:dyDescent="0.2">
      <c r="A29" s="3">
        <v>15</v>
      </c>
      <c r="B29" s="3" t="s">
        <v>8</v>
      </c>
      <c r="C29" s="3" t="s">
        <v>205</v>
      </c>
      <c r="D29" s="3" t="s">
        <v>208</v>
      </c>
      <c r="E29" s="4" t="s">
        <v>52</v>
      </c>
      <c r="F29" s="3" t="s">
        <v>15</v>
      </c>
      <c r="G29" s="3" t="s">
        <v>28</v>
      </c>
      <c r="H29" s="3" t="s">
        <v>23</v>
      </c>
      <c r="I29" s="5">
        <f>VLOOKUP(F29,'Source lists'!$E$1:F31,2,FALSE)</f>
        <v>4</v>
      </c>
      <c r="J29" s="5">
        <f>VLOOKUP(G29,'Source lists'!$H$1:I32,2,FALSE)</f>
        <v>4</v>
      </c>
      <c r="K29" s="5">
        <f>VLOOKUP(F29,'Source lists'!$E$2:$F$6,2,FALSE)*(VLOOKUP(G29,'Source lists'!$H$2:$I$7,2,FALSE)^2)/VLOOKUP(H29,'Source lists'!$K$2:$L$9,2,FALSE)</f>
        <v>32</v>
      </c>
      <c r="L29" s="3">
        <v>8</v>
      </c>
      <c r="M29" s="5" t="str">
        <f t="shared" si="1"/>
        <v>Done</v>
      </c>
      <c r="N29" s="5" t="s">
        <v>174</v>
      </c>
    </row>
    <row r="30" spans="1:14" ht="17" hidden="1" x14ac:dyDescent="0.2">
      <c r="A30" s="3">
        <v>16</v>
      </c>
      <c r="B30" s="3" t="s">
        <v>8</v>
      </c>
      <c r="C30" s="3" t="s">
        <v>205</v>
      </c>
      <c r="D30" s="3" t="s">
        <v>208</v>
      </c>
      <c r="E30" s="4" t="s">
        <v>53</v>
      </c>
      <c r="F30" s="3" t="s">
        <v>15</v>
      </c>
      <c r="G30" s="3" t="s">
        <v>28</v>
      </c>
      <c r="H30" s="3" t="s">
        <v>23</v>
      </c>
      <c r="I30" s="5">
        <f>VLOOKUP(F30,'Source lists'!$E$1:F32,2,FALSE)</f>
        <v>4</v>
      </c>
      <c r="J30" s="5">
        <f>VLOOKUP(G30,'Source lists'!$H$1:I33,2,FALSE)</f>
        <v>4</v>
      </c>
      <c r="K30" s="5">
        <f>VLOOKUP(F30,'Source lists'!$E$2:$F$6,2,FALSE)*(VLOOKUP(G30,'Source lists'!$H$2:$I$7,2,FALSE)^2)/VLOOKUP(H30,'Source lists'!$K$2:$L$9,2,FALSE)</f>
        <v>32</v>
      </c>
      <c r="L30" s="3">
        <v>8</v>
      </c>
      <c r="M30" s="5" t="str">
        <f t="shared" si="1"/>
        <v>Done</v>
      </c>
      <c r="N30" s="5" t="s">
        <v>174</v>
      </c>
    </row>
    <row r="31" spans="1:14" ht="17" hidden="1" x14ac:dyDescent="0.2">
      <c r="A31" s="3">
        <v>23</v>
      </c>
      <c r="B31" s="3" t="s">
        <v>8</v>
      </c>
      <c r="C31" s="3" t="s">
        <v>205</v>
      </c>
      <c r="D31" s="3"/>
      <c r="E31" s="4" t="s">
        <v>63</v>
      </c>
      <c r="F31" s="3" t="s">
        <v>15</v>
      </c>
      <c r="G31" s="3" t="s">
        <v>28</v>
      </c>
      <c r="H31" s="3" t="s">
        <v>23</v>
      </c>
      <c r="I31" s="5">
        <f>VLOOKUP(F31,'Source lists'!$E$1:F33,2,FALSE)</f>
        <v>4</v>
      </c>
      <c r="J31" s="5">
        <f>VLOOKUP(G31,'Source lists'!$H$1:I34,2,FALSE)</f>
        <v>4</v>
      </c>
      <c r="K31" s="5">
        <f>VLOOKUP(F31,'Source lists'!$E$2:$F$6,2,FALSE)*(VLOOKUP(G31,'Source lists'!$H$2:$I$7,2,FALSE)^2)/VLOOKUP(H31,'Source lists'!$K$2:$L$9,2,FALSE)</f>
        <v>32</v>
      </c>
      <c r="L31" s="3"/>
      <c r="M31" s="5" t="str">
        <f t="shared" si="1"/>
        <v/>
      </c>
      <c r="N31" s="5" t="s">
        <v>174</v>
      </c>
    </row>
    <row r="32" spans="1:14" ht="17" hidden="1" x14ac:dyDescent="0.2">
      <c r="A32" s="3">
        <v>115</v>
      </c>
      <c r="B32" s="3" t="s">
        <v>8</v>
      </c>
      <c r="C32" s="3" t="s">
        <v>205</v>
      </c>
      <c r="D32" s="3" t="s">
        <v>208</v>
      </c>
      <c r="E32" s="4" t="s">
        <v>209</v>
      </c>
      <c r="F32" s="3" t="s">
        <v>15</v>
      </c>
      <c r="G32" s="3" t="s">
        <v>28</v>
      </c>
      <c r="H32" s="3" t="s">
        <v>23</v>
      </c>
      <c r="I32" s="5">
        <f>VLOOKUP(F32,'Source lists'!$E$1:F118,2,FALSE)</f>
        <v>4</v>
      </c>
      <c r="J32" s="5">
        <f>VLOOKUP(G32,'Source lists'!$H$1:I119,2,FALSE)</f>
        <v>4</v>
      </c>
      <c r="K32" s="5">
        <f>VLOOKUP(F32,'Source lists'!$E$2:$F$6,2,FALSE)*(VLOOKUP(G32,'Source lists'!$H$2:$I$7,2,FALSE)^2)/VLOOKUP(H32,'Source lists'!$K$2:$L$9,2,FALSE)</f>
        <v>32</v>
      </c>
      <c r="L32" s="3">
        <v>8</v>
      </c>
      <c r="M32" s="5" t="str">
        <f t="shared" si="1"/>
        <v>Done</v>
      </c>
      <c r="N32" s="5" t="s">
        <v>174</v>
      </c>
    </row>
    <row r="33" spans="1:14" ht="34" hidden="1" x14ac:dyDescent="0.2">
      <c r="A33" s="3">
        <v>7</v>
      </c>
      <c r="B33" s="3" t="s">
        <v>8</v>
      </c>
      <c r="C33" s="3" t="s">
        <v>42</v>
      </c>
      <c r="D33" s="3"/>
      <c r="E33" s="4" t="s">
        <v>43</v>
      </c>
      <c r="F33" s="3" t="s">
        <v>15</v>
      </c>
      <c r="G33" s="3" t="s">
        <v>28</v>
      </c>
      <c r="H33" s="3" t="s">
        <v>23</v>
      </c>
      <c r="I33" s="5">
        <f>VLOOKUP(F33,'Source lists'!$E$1:F24,2,FALSE)</f>
        <v>4</v>
      </c>
      <c r="J33" s="5">
        <f>VLOOKUP(G33,'Source lists'!$H$1:I25,2,FALSE)</f>
        <v>4</v>
      </c>
      <c r="K33" s="5">
        <f>VLOOKUP(F33,'Source lists'!$E$2:$F$6,2,FALSE)*(VLOOKUP(G33,'Source lists'!$H$2:$I$7,2,FALSE)^2)/VLOOKUP(H33,'Source lists'!$K$2:$L$9,2,FALSE)</f>
        <v>32</v>
      </c>
      <c r="L33" s="3"/>
      <c r="M33" s="5" t="str">
        <f t="shared" si="1"/>
        <v/>
      </c>
      <c r="N33" s="5" t="s">
        <v>214</v>
      </c>
    </row>
    <row r="34" spans="1:14" s="3" customFormat="1" ht="17" hidden="1" x14ac:dyDescent="0.2">
      <c r="A34" s="3">
        <v>34</v>
      </c>
      <c r="B34" s="3" t="s">
        <v>38</v>
      </c>
      <c r="C34" s="3" t="s">
        <v>79</v>
      </c>
      <c r="D34" s="3" t="s">
        <v>84</v>
      </c>
      <c r="E34" s="4" t="s">
        <v>82</v>
      </c>
      <c r="F34" s="3" t="s">
        <v>15</v>
      </c>
      <c r="G34" s="3" t="s">
        <v>28</v>
      </c>
      <c r="H34" s="3" t="s">
        <v>23</v>
      </c>
      <c r="I34" s="5">
        <f>VLOOKUP(F34,'Source lists'!$E$1:F35,2,FALSE)</f>
        <v>4</v>
      </c>
      <c r="J34" s="5">
        <f>VLOOKUP(G34,'Source lists'!$H$1:I36,2,FALSE)</f>
        <v>4</v>
      </c>
      <c r="K34" s="5">
        <f>VLOOKUP(F34,'Source lists'!$E$2:$F$6,2,FALSE)*(VLOOKUP(G34,'Source lists'!$H$2:$I$7,2,FALSE)^2)/VLOOKUP(H34,'Source lists'!$K$2:$L$9,2,FALSE)</f>
        <v>32</v>
      </c>
      <c r="M34" s="5" t="str">
        <f t="shared" ref="M34:M65" si="2">IF(ISBLANK(L34),"",VLOOKUP(L34,A:N,14,FALSE))</f>
        <v/>
      </c>
      <c r="N34" s="5" t="s">
        <v>174</v>
      </c>
    </row>
    <row r="35" spans="1:14" s="3" customFormat="1" ht="34" hidden="1" x14ac:dyDescent="0.2">
      <c r="A35" s="3">
        <v>54</v>
      </c>
      <c r="B35" s="3" t="s">
        <v>1</v>
      </c>
      <c r="C35" s="3" t="s">
        <v>90</v>
      </c>
      <c r="E35" s="4" t="s">
        <v>217</v>
      </c>
      <c r="F35" s="3" t="s">
        <v>15</v>
      </c>
      <c r="G35" s="3" t="s">
        <v>28</v>
      </c>
      <c r="H35" s="3" t="s">
        <v>23</v>
      </c>
      <c r="I35" s="5">
        <f>VLOOKUP(F35,'Source lists'!$E$1:F36,2,FALSE)</f>
        <v>4</v>
      </c>
      <c r="J35" s="5">
        <f>VLOOKUP(G35,'Source lists'!$H$1:I37,2,FALSE)</f>
        <v>4</v>
      </c>
      <c r="K35" s="5">
        <f>VLOOKUP(F35,'Source lists'!$E$2:$F$6,2,FALSE)*(VLOOKUP(G35,'Source lists'!$H$2:$I$7,2,FALSE)^2)/VLOOKUP(H35,'Source lists'!$K$2:$L$9,2,FALSE)</f>
        <v>32</v>
      </c>
      <c r="M35" s="5" t="str">
        <f t="shared" si="2"/>
        <v/>
      </c>
      <c r="N35" s="5" t="s">
        <v>174</v>
      </c>
    </row>
    <row r="36" spans="1:14" s="3" customFormat="1" ht="34" hidden="1" x14ac:dyDescent="0.2">
      <c r="A36" s="3">
        <v>55</v>
      </c>
      <c r="B36" s="3" t="s">
        <v>1</v>
      </c>
      <c r="C36" s="3" t="s">
        <v>86</v>
      </c>
      <c r="E36" s="4" t="s">
        <v>107</v>
      </c>
      <c r="F36" s="3" t="s">
        <v>15</v>
      </c>
      <c r="G36" s="3" t="s">
        <v>28</v>
      </c>
      <c r="H36" s="3" t="s">
        <v>23</v>
      </c>
      <c r="I36" s="5">
        <f>VLOOKUP(F36,'Source lists'!$E$1:F37,2,FALSE)</f>
        <v>4</v>
      </c>
      <c r="J36" s="5">
        <f>VLOOKUP(G36,'Source lists'!$H$1:I38,2,FALSE)</f>
        <v>4</v>
      </c>
      <c r="K36" s="5">
        <f>VLOOKUP(F36,'Source lists'!$E$2:$F$6,2,FALSE)*(VLOOKUP(G36,'Source lists'!$H$2:$I$7,2,FALSE)^2)/VLOOKUP(H36,'Source lists'!$K$2:$L$9,2,FALSE)</f>
        <v>32</v>
      </c>
      <c r="M36" s="5" t="str">
        <f t="shared" si="2"/>
        <v/>
      </c>
      <c r="N36" s="5" t="s">
        <v>174</v>
      </c>
    </row>
    <row r="37" spans="1:14" ht="68" x14ac:dyDescent="0.2">
      <c r="A37">
        <v>58</v>
      </c>
      <c r="B37" t="s">
        <v>2</v>
      </c>
      <c r="C37" t="s">
        <v>104</v>
      </c>
      <c r="E37" s="2" t="s">
        <v>106</v>
      </c>
      <c r="F37" t="s">
        <v>15</v>
      </c>
      <c r="G37" t="s">
        <v>28</v>
      </c>
      <c r="H37" t="s">
        <v>23</v>
      </c>
      <c r="I37" s="1">
        <f>VLOOKUP(F37,'Source lists'!$E$1:F38,2,FALSE)</f>
        <v>4</v>
      </c>
      <c r="J37" s="1">
        <f>VLOOKUP(G37,'Source lists'!$H$1:I39,2,FALSE)</f>
        <v>4</v>
      </c>
      <c r="K37" s="1">
        <f>VLOOKUP(F37,'Source lists'!$E$2:$F$6,2,FALSE)*(VLOOKUP(G37,'Source lists'!$H$2:$I$7,2,FALSE)^2)/VLOOKUP(H37,'Source lists'!$K$2:$L$9,2,FALSE)</f>
        <v>32</v>
      </c>
      <c r="M37" s="1" t="str">
        <f t="shared" si="2"/>
        <v/>
      </c>
      <c r="N37" s="1" t="s">
        <v>216</v>
      </c>
    </row>
    <row r="38" spans="1:14" ht="68" x14ac:dyDescent="0.2">
      <c r="A38">
        <v>67</v>
      </c>
      <c r="B38" t="s">
        <v>2</v>
      </c>
      <c r="C38" t="s">
        <v>104</v>
      </c>
      <c r="E38" s="2" t="s">
        <v>128</v>
      </c>
      <c r="F38" t="s">
        <v>15</v>
      </c>
      <c r="G38" t="s">
        <v>28</v>
      </c>
      <c r="H38" t="s">
        <v>23</v>
      </c>
      <c r="I38" s="1">
        <f>VLOOKUP(F38,'Source lists'!$E$1:F39,2,FALSE)</f>
        <v>4</v>
      </c>
      <c r="J38" s="1">
        <f>VLOOKUP(G38,'Source lists'!$H$1:I40,2,FALSE)</f>
        <v>4</v>
      </c>
      <c r="K38" s="1">
        <f>VLOOKUP(F38,'Source lists'!$E$2:$F$6,2,FALSE)*(VLOOKUP(G38,'Source lists'!$H$2:$I$7,2,FALSE)^2)/VLOOKUP(H38,'Source lists'!$K$2:$L$9,2,FALSE)</f>
        <v>32</v>
      </c>
      <c r="M38" s="1" t="str">
        <f t="shared" si="2"/>
        <v/>
      </c>
      <c r="N38" s="1" t="s">
        <v>216</v>
      </c>
    </row>
    <row r="39" spans="1:14" ht="17" x14ac:dyDescent="0.2">
      <c r="A39">
        <v>84</v>
      </c>
      <c r="B39" t="s">
        <v>6</v>
      </c>
      <c r="C39" t="s">
        <v>148</v>
      </c>
      <c r="E39" s="2" t="s">
        <v>149</v>
      </c>
      <c r="F39" t="s">
        <v>15</v>
      </c>
      <c r="G39" t="s">
        <v>28</v>
      </c>
      <c r="H39" t="s">
        <v>23</v>
      </c>
      <c r="I39" s="1">
        <f>VLOOKUP(F39,'Source lists'!$E$1:F40,2,FALSE)</f>
        <v>4</v>
      </c>
      <c r="J39" s="1">
        <f>VLOOKUP(G39,'Source lists'!$H$1:I41,2,FALSE)</f>
        <v>4</v>
      </c>
      <c r="K39" s="1">
        <f>VLOOKUP(F39,'Source lists'!$E$2:$F$6,2,FALSE)*(VLOOKUP(G39,'Source lists'!$H$2:$I$7,2,FALSE)^2)/VLOOKUP(H39,'Source lists'!$K$2:$L$9,2,FALSE)</f>
        <v>32</v>
      </c>
      <c r="M39" s="1" t="str">
        <f t="shared" si="2"/>
        <v/>
      </c>
      <c r="N39" s="1" t="s">
        <v>216</v>
      </c>
    </row>
    <row r="40" spans="1:14" ht="34" x14ac:dyDescent="0.2">
      <c r="A40">
        <v>89</v>
      </c>
      <c r="B40" t="s">
        <v>6</v>
      </c>
      <c r="C40" t="s">
        <v>148</v>
      </c>
      <c r="E40" s="2" t="s">
        <v>155</v>
      </c>
      <c r="F40" t="s">
        <v>15</v>
      </c>
      <c r="G40" t="s">
        <v>28</v>
      </c>
      <c r="H40" t="s">
        <v>23</v>
      </c>
      <c r="I40" s="1">
        <f>VLOOKUP(F40,'Source lists'!$E$1:F41,2,FALSE)</f>
        <v>4</v>
      </c>
      <c r="J40" s="1">
        <f>VLOOKUP(G40,'Source lists'!$H$1:I42,2,FALSE)</f>
        <v>4</v>
      </c>
      <c r="K40" s="1">
        <f>VLOOKUP(F40,'Source lists'!$E$2:$F$6,2,FALSE)*(VLOOKUP(G40,'Source lists'!$H$2:$I$7,2,FALSE)^2)/VLOOKUP(H40,'Source lists'!$K$2:$L$9,2,FALSE)</f>
        <v>32</v>
      </c>
      <c r="M40" s="1" t="str">
        <f t="shared" si="2"/>
        <v/>
      </c>
      <c r="N40" s="1" t="s">
        <v>216</v>
      </c>
    </row>
    <row r="41" spans="1:14" ht="17" x14ac:dyDescent="0.2">
      <c r="A41">
        <v>107</v>
      </c>
      <c r="B41" t="s">
        <v>3</v>
      </c>
      <c r="C41" t="s">
        <v>138</v>
      </c>
      <c r="E41" s="2" t="s">
        <v>183</v>
      </c>
      <c r="F41" t="s">
        <v>15</v>
      </c>
      <c r="G41" t="s">
        <v>28</v>
      </c>
      <c r="H41" t="s">
        <v>23</v>
      </c>
      <c r="I41" s="1">
        <f>VLOOKUP(F41,'Source lists'!$E$1:F42,2,FALSE)</f>
        <v>4</v>
      </c>
      <c r="J41" s="1">
        <f>VLOOKUP(G41,'Source lists'!$H$1:I43,2,FALSE)</f>
        <v>4</v>
      </c>
      <c r="K41" s="1">
        <f>VLOOKUP(F41,'Source lists'!$E$2:$F$6,2,FALSE)*(VLOOKUP(G41,'Source lists'!$H$2:$I$7,2,FALSE)^2)/VLOOKUP(H41,'Source lists'!$K$2:$L$9,2,FALSE)</f>
        <v>32</v>
      </c>
      <c r="M41" s="1" t="str">
        <f t="shared" si="2"/>
        <v/>
      </c>
      <c r="N41" s="1" t="s">
        <v>216</v>
      </c>
    </row>
    <row r="42" spans="1:14" ht="34" x14ac:dyDescent="0.2">
      <c r="A42">
        <v>108</v>
      </c>
      <c r="B42" t="s">
        <v>6</v>
      </c>
      <c r="C42" t="s">
        <v>148</v>
      </c>
      <c r="E42" s="2" t="s">
        <v>184</v>
      </c>
      <c r="F42" t="s">
        <v>15</v>
      </c>
      <c r="G42" t="s">
        <v>28</v>
      </c>
      <c r="H42" t="s">
        <v>23</v>
      </c>
      <c r="I42" s="1">
        <f>VLOOKUP(F42,'Source lists'!$E$1:F43,2,FALSE)</f>
        <v>4</v>
      </c>
      <c r="J42" s="1">
        <f>VLOOKUP(G42,'Source lists'!$H$1:I44,2,FALSE)</f>
        <v>4</v>
      </c>
      <c r="K42" s="1">
        <f>VLOOKUP(F42,'Source lists'!$E$2:$F$6,2,FALSE)*(VLOOKUP(G42,'Source lists'!$H$2:$I$7,2,FALSE)^2)/VLOOKUP(H42,'Source lists'!$K$2:$L$9,2,FALSE)</f>
        <v>32</v>
      </c>
      <c r="M42" s="1" t="str">
        <f t="shared" si="2"/>
        <v/>
      </c>
      <c r="N42" s="1" t="s">
        <v>216</v>
      </c>
    </row>
    <row r="43" spans="1:14" ht="34" x14ac:dyDescent="0.2">
      <c r="A43">
        <v>109</v>
      </c>
      <c r="B43" t="s">
        <v>8</v>
      </c>
      <c r="C43" t="s">
        <v>42</v>
      </c>
      <c r="D43" t="s">
        <v>44</v>
      </c>
      <c r="E43" s="2" t="s">
        <v>177</v>
      </c>
      <c r="F43" t="s">
        <v>15</v>
      </c>
      <c r="G43" t="s">
        <v>28</v>
      </c>
      <c r="H43" t="s">
        <v>23</v>
      </c>
      <c r="I43" s="1">
        <f>VLOOKUP(F43,'Source lists'!$E$1:F44,2,FALSE)</f>
        <v>4</v>
      </c>
      <c r="J43" s="1">
        <f>VLOOKUP(G43,'Source lists'!$H$1:I45,2,FALSE)</f>
        <v>4</v>
      </c>
      <c r="K43" s="1">
        <f>VLOOKUP(F43,'Source lists'!$E$2:$F$6,2,FALSE)*(VLOOKUP(G43,'Source lists'!$H$2:$I$7,2,FALSE)^2)/VLOOKUP(H43,'Source lists'!$K$2:$L$9,2,FALSE)</f>
        <v>32</v>
      </c>
      <c r="L43">
        <v>8</v>
      </c>
      <c r="M43" s="1" t="str">
        <f t="shared" si="2"/>
        <v>Done</v>
      </c>
      <c r="N43" s="1" t="s">
        <v>216</v>
      </c>
    </row>
    <row r="44" spans="1:14" ht="17" hidden="1" x14ac:dyDescent="0.2">
      <c r="A44" s="3">
        <v>31</v>
      </c>
      <c r="B44" s="3" t="s">
        <v>38</v>
      </c>
      <c r="C44" s="3" t="s">
        <v>79</v>
      </c>
      <c r="D44" s="3"/>
      <c r="E44" s="4" t="s">
        <v>113</v>
      </c>
      <c r="F44" s="3" t="s">
        <v>15</v>
      </c>
      <c r="G44" s="3" t="s">
        <v>28</v>
      </c>
      <c r="H44" s="3" t="s">
        <v>23</v>
      </c>
      <c r="I44" s="5">
        <f>VLOOKUP(F44,'Source lists'!$E$1:F34,2,FALSE)</f>
        <v>4</v>
      </c>
      <c r="J44" s="5">
        <f>VLOOKUP(G44,'Source lists'!$H$1:I35,2,FALSE)</f>
        <v>4</v>
      </c>
      <c r="K44" s="5">
        <f>VLOOKUP(F44,'Source lists'!$E$2:$F$6,2,FALSE)*(VLOOKUP(G44,'Source lists'!$H$2:$I$7,2,FALSE)^2)/VLOOKUP(H44,'Source lists'!$K$2:$L$9,2,FALSE)</f>
        <v>32</v>
      </c>
      <c r="L44" s="3"/>
      <c r="M44" s="5" t="str">
        <f t="shared" si="2"/>
        <v/>
      </c>
      <c r="N44" s="5" t="s">
        <v>214</v>
      </c>
    </row>
    <row r="45" spans="1:14" ht="17" x14ac:dyDescent="0.2">
      <c r="A45">
        <v>17</v>
      </c>
      <c r="B45" t="s">
        <v>39</v>
      </c>
      <c r="C45" t="s">
        <v>33</v>
      </c>
      <c r="D45" t="s">
        <v>212</v>
      </c>
      <c r="E45" s="2" t="s">
        <v>94</v>
      </c>
      <c r="F45" t="s">
        <v>16</v>
      </c>
      <c r="G45" t="s">
        <v>27</v>
      </c>
      <c r="H45" t="s">
        <v>70</v>
      </c>
      <c r="I45" s="1">
        <f>VLOOKUP(F45,'Source lists'!$E$1:F23,2,FALSE)</f>
        <v>3</v>
      </c>
      <c r="J45" s="1">
        <f>VLOOKUP(G45,'Source lists'!$H$1:I24,2,FALSE)</f>
        <v>7</v>
      </c>
      <c r="K45" s="1">
        <f>VLOOKUP(F45,'Source lists'!$E$2:$F$6,2,FALSE)*(VLOOKUP(G45,'Source lists'!$H$2:$I$7,2,FALSE)^2)/VLOOKUP(H45,'Source lists'!$K$2:$L$9,2,FALSE)</f>
        <v>29.4</v>
      </c>
      <c r="M45" s="1" t="str">
        <f t="shared" si="2"/>
        <v/>
      </c>
      <c r="N45" s="1" t="s">
        <v>216</v>
      </c>
    </row>
    <row r="46" spans="1:14" ht="17" hidden="1" x14ac:dyDescent="0.2">
      <c r="A46" s="3">
        <v>8</v>
      </c>
      <c r="B46" s="3" t="s">
        <v>8</v>
      </c>
      <c r="C46" s="3" t="s">
        <v>42</v>
      </c>
      <c r="D46" s="3" t="s">
        <v>44</v>
      </c>
      <c r="E46" s="4" t="s">
        <v>46</v>
      </c>
      <c r="F46" s="3" t="s">
        <v>15</v>
      </c>
      <c r="G46" s="3" t="s">
        <v>27</v>
      </c>
      <c r="H46" s="3" t="s">
        <v>69</v>
      </c>
      <c r="I46" s="5">
        <f>VLOOKUP(F46,'Source lists'!$E$1:F45,2,FALSE)</f>
        <v>4</v>
      </c>
      <c r="J46" s="5">
        <f>VLOOKUP(G46,'Source lists'!$H$1:I46,2,FALSE)</f>
        <v>7</v>
      </c>
      <c r="K46" s="5">
        <f>VLOOKUP(F46,'Source lists'!$E$2:$F$6,2,FALSE)*(VLOOKUP(G46,'Source lists'!$H$2:$I$7,2,FALSE)^2)/VLOOKUP(H46,'Source lists'!$K$2:$L$9,2,FALSE)</f>
        <v>28</v>
      </c>
      <c r="L46" s="3"/>
      <c r="M46" s="5" t="str">
        <f t="shared" si="2"/>
        <v/>
      </c>
      <c r="N46" s="5" t="s">
        <v>174</v>
      </c>
    </row>
    <row r="47" spans="1:14" ht="17" hidden="1" x14ac:dyDescent="0.2">
      <c r="A47" s="3">
        <v>106</v>
      </c>
      <c r="B47" s="3" t="s">
        <v>74</v>
      </c>
      <c r="C47" s="3"/>
      <c r="D47" s="3"/>
      <c r="E47" s="4" t="s">
        <v>172</v>
      </c>
      <c r="F47" s="3" t="s">
        <v>16</v>
      </c>
      <c r="G47" s="3" t="s">
        <v>29</v>
      </c>
      <c r="H47" s="3" t="s">
        <v>25</v>
      </c>
      <c r="I47" s="5">
        <f>VLOOKUP(F47,'Source lists'!$E$1:F51,2,FALSE)</f>
        <v>3</v>
      </c>
      <c r="J47" s="5">
        <f>VLOOKUP(G47,'Source lists'!$H$1:I52,2,FALSE)</f>
        <v>3</v>
      </c>
      <c r="K47" s="5">
        <f>VLOOKUP(F47,'Source lists'!$E$2:$F$6,2,FALSE)*(VLOOKUP(G47,'Source lists'!$H$2:$I$7,2,FALSE)^2)/VLOOKUP(H47,'Source lists'!$K$2:$L$9,2,FALSE)</f>
        <v>27</v>
      </c>
      <c r="L47" s="3"/>
      <c r="M47" s="5" t="str">
        <f t="shared" si="2"/>
        <v/>
      </c>
      <c r="N47" s="5" t="s">
        <v>174</v>
      </c>
    </row>
    <row r="48" spans="1:14" ht="34" x14ac:dyDescent="0.2">
      <c r="A48">
        <v>22</v>
      </c>
      <c r="B48" t="s">
        <v>8</v>
      </c>
      <c r="C48" t="s">
        <v>42</v>
      </c>
      <c r="E48" s="2" t="s">
        <v>61</v>
      </c>
      <c r="F48" t="s">
        <v>16</v>
      </c>
      <c r="G48" t="s">
        <v>29</v>
      </c>
      <c r="H48" t="s">
        <v>25</v>
      </c>
      <c r="I48" s="1">
        <f>VLOOKUP(F48,'Source lists'!$E$1:F46,2,FALSE)</f>
        <v>3</v>
      </c>
      <c r="J48" s="1">
        <f>VLOOKUP(G48,'Source lists'!$H$1:I47,2,FALSE)</f>
        <v>3</v>
      </c>
      <c r="K48" s="1">
        <f>VLOOKUP(F48,'Source lists'!$E$2:$F$6,2,FALSE)*(VLOOKUP(G48,'Source lists'!$H$2:$I$7,2,FALSE)^2)/VLOOKUP(H48,'Source lists'!$K$2:$L$9,2,FALSE)</f>
        <v>27</v>
      </c>
      <c r="M48" s="1" t="str">
        <f t="shared" si="2"/>
        <v/>
      </c>
      <c r="N48" s="1" t="s">
        <v>216</v>
      </c>
    </row>
    <row r="49" spans="1:14" ht="34" x14ac:dyDescent="0.2">
      <c r="A49">
        <v>43</v>
      </c>
      <c r="B49" t="s">
        <v>1</v>
      </c>
      <c r="C49" t="s">
        <v>86</v>
      </c>
      <c r="E49" s="2" t="s">
        <v>92</v>
      </c>
      <c r="F49" t="s">
        <v>16</v>
      </c>
      <c r="G49" t="s">
        <v>157</v>
      </c>
      <c r="H49" t="s">
        <v>67</v>
      </c>
      <c r="I49" s="1">
        <f>VLOOKUP(F49,'Source lists'!$E$1:F47,2,FALSE)</f>
        <v>3</v>
      </c>
      <c r="J49" s="1">
        <f>VLOOKUP(G49,'Source lists'!$H$1:I48,2,FALSE)</f>
        <v>6</v>
      </c>
      <c r="K49" s="1">
        <f>VLOOKUP(F49,'Source lists'!$E$2:$F$6,2,FALSE)*(VLOOKUP(G49,'Source lists'!$H$2:$I$7,2,FALSE)^2)/VLOOKUP(H49,'Source lists'!$K$2:$L$9,2,FALSE)</f>
        <v>27</v>
      </c>
      <c r="M49" s="1" t="str">
        <f t="shared" si="2"/>
        <v/>
      </c>
      <c r="N49" s="1" t="s">
        <v>216</v>
      </c>
    </row>
    <row r="50" spans="1:14" ht="68" x14ac:dyDescent="0.2">
      <c r="A50">
        <v>44</v>
      </c>
      <c r="B50" t="s">
        <v>1</v>
      </c>
      <c r="C50" t="s">
        <v>86</v>
      </c>
      <c r="E50" s="2" t="s">
        <v>93</v>
      </c>
      <c r="F50" t="s">
        <v>16</v>
      </c>
      <c r="G50" t="s">
        <v>157</v>
      </c>
      <c r="H50" t="s">
        <v>67</v>
      </c>
      <c r="I50" s="1">
        <f>VLOOKUP(F50,'Source lists'!$E$1:F48,2,FALSE)</f>
        <v>3</v>
      </c>
      <c r="J50" s="1">
        <f>VLOOKUP(G50,'Source lists'!$H$1:I49,2,FALSE)</f>
        <v>6</v>
      </c>
      <c r="K50" s="1">
        <f>VLOOKUP(F50,'Source lists'!$E$2:$F$6,2,FALSE)*(VLOOKUP(G50,'Source lists'!$H$2:$I$7,2,FALSE)^2)/VLOOKUP(H50,'Source lists'!$K$2:$L$9,2,FALSE)</f>
        <v>27</v>
      </c>
      <c r="M50" s="1" t="str">
        <f t="shared" si="2"/>
        <v/>
      </c>
      <c r="N50" s="1" t="s">
        <v>216</v>
      </c>
    </row>
    <row r="51" spans="1:14" ht="34" x14ac:dyDescent="0.2">
      <c r="A51">
        <v>48</v>
      </c>
      <c r="B51" t="s">
        <v>1</v>
      </c>
      <c r="C51" t="s">
        <v>90</v>
      </c>
      <c r="E51" s="2" t="s">
        <v>98</v>
      </c>
      <c r="F51" t="s">
        <v>16</v>
      </c>
      <c r="G51" t="s">
        <v>29</v>
      </c>
      <c r="H51" t="s">
        <v>25</v>
      </c>
      <c r="I51" s="1">
        <f>VLOOKUP(F51,'Source lists'!$E$1:F49,2,FALSE)</f>
        <v>3</v>
      </c>
      <c r="J51" s="1">
        <f>VLOOKUP(G51,'Source lists'!$H$1:I50,2,FALSE)</f>
        <v>3</v>
      </c>
      <c r="K51" s="1">
        <f>VLOOKUP(F51,'Source lists'!$E$2:$F$6,2,FALSE)*(VLOOKUP(G51,'Source lists'!$H$2:$I$7,2,FALSE)^2)/VLOOKUP(H51,'Source lists'!$K$2:$L$9,2,FALSE)</f>
        <v>27</v>
      </c>
      <c r="M51" s="1" t="str">
        <f t="shared" si="2"/>
        <v/>
      </c>
      <c r="N51" s="1" t="s">
        <v>216</v>
      </c>
    </row>
    <row r="52" spans="1:14" ht="17" x14ac:dyDescent="0.2">
      <c r="A52">
        <v>57</v>
      </c>
      <c r="B52" t="s">
        <v>2</v>
      </c>
      <c r="C52" t="s">
        <v>104</v>
      </c>
      <c r="E52" s="2" t="s">
        <v>105</v>
      </c>
      <c r="F52" t="s">
        <v>16</v>
      </c>
      <c r="G52" t="s">
        <v>29</v>
      </c>
      <c r="H52" t="s">
        <v>25</v>
      </c>
      <c r="I52" s="1">
        <f>VLOOKUP(F52,'Source lists'!$E$1:F50,2,FALSE)</f>
        <v>3</v>
      </c>
      <c r="J52" s="1">
        <f>VLOOKUP(G52,'Source lists'!$H$1:I51,2,FALSE)</f>
        <v>3</v>
      </c>
      <c r="K52" s="1">
        <f>VLOOKUP(F52,'Source lists'!$E$2:$F$6,2,FALSE)*(VLOOKUP(G52,'Source lists'!$H$2:$I$7,2,FALSE)^2)/VLOOKUP(H52,'Source lists'!$K$2:$L$9,2,FALSE)</f>
        <v>27</v>
      </c>
      <c r="M52" s="1" t="str">
        <f t="shared" si="2"/>
        <v/>
      </c>
      <c r="N52" s="1" t="s">
        <v>216</v>
      </c>
    </row>
    <row r="53" spans="1:14" ht="34" x14ac:dyDescent="0.2">
      <c r="A53">
        <v>49</v>
      </c>
      <c r="B53" t="s">
        <v>1</v>
      </c>
      <c r="C53" t="s">
        <v>90</v>
      </c>
      <c r="E53" s="2" t="s">
        <v>99</v>
      </c>
      <c r="F53" t="s">
        <v>15</v>
      </c>
      <c r="G53" t="s">
        <v>28</v>
      </c>
      <c r="H53" t="s">
        <v>24</v>
      </c>
      <c r="I53" s="1">
        <f>VLOOKUP(F53,'Source lists'!$E$1:F52,2,FALSE)</f>
        <v>4</v>
      </c>
      <c r="J53" s="1">
        <f>VLOOKUP(G53,'Source lists'!$H$1:I53,2,FALSE)</f>
        <v>4</v>
      </c>
      <c r="K53" s="1">
        <f>VLOOKUP(F53,'Source lists'!$E$2:$F$6,2,FALSE)*(VLOOKUP(G53,'Source lists'!$H$2:$I$7,2,FALSE)^2)/VLOOKUP(H53,'Source lists'!$K$2:$L$9,2,FALSE)</f>
        <v>21.333333333333332</v>
      </c>
      <c r="M53" s="1" t="str">
        <f t="shared" si="2"/>
        <v/>
      </c>
      <c r="N53" s="1" t="s">
        <v>216</v>
      </c>
    </row>
    <row r="54" spans="1:14" ht="34" x14ac:dyDescent="0.2">
      <c r="A54">
        <v>74</v>
      </c>
      <c r="B54" t="s">
        <v>2</v>
      </c>
      <c r="C54" t="s">
        <v>131</v>
      </c>
      <c r="D54" t="s">
        <v>185</v>
      </c>
      <c r="E54" s="2" t="s">
        <v>135</v>
      </c>
      <c r="F54" t="s">
        <v>15</v>
      </c>
      <c r="G54" t="s">
        <v>28</v>
      </c>
      <c r="H54" t="s">
        <v>24</v>
      </c>
      <c r="I54" s="1">
        <f>VLOOKUP(F54,'Source lists'!$E$1:F53,2,FALSE)</f>
        <v>4</v>
      </c>
      <c r="J54" s="1">
        <f>VLOOKUP(G54,'Source lists'!$H$1:I54,2,FALSE)</f>
        <v>4</v>
      </c>
      <c r="K54" s="1">
        <f>VLOOKUP(F54,'Source lists'!$E$2:$F$6,2,FALSE)*(VLOOKUP(G54,'Source lists'!$H$2:$I$7,2,FALSE)^2)/VLOOKUP(H54,'Source lists'!$K$2:$L$9,2,FALSE)</f>
        <v>21.333333333333332</v>
      </c>
      <c r="M54" s="1" t="str">
        <f t="shared" si="2"/>
        <v/>
      </c>
      <c r="N54" s="1" t="s">
        <v>216</v>
      </c>
    </row>
    <row r="55" spans="1:14" ht="51" x14ac:dyDescent="0.2">
      <c r="A55">
        <v>79</v>
      </c>
      <c r="B55" t="s">
        <v>3</v>
      </c>
      <c r="C55" t="s">
        <v>140</v>
      </c>
      <c r="E55" s="2" t="s">
        <v>153</v>
      </c>
      <c r="F55" t="s">
        <v>15</v>
      </c>
      <c r="G55" t="s">
        <v>28</v>
      </c>
      <c r="H55" t="s">
        <v>24</v>
      </c>
      <c r="I55" s="1">
        <f>VLOOKUP(F55,'Source lists'!$E$1:F54,2,FALSE)</f>
        <v>4</v>
      </c>
      <c r="J55" s="1">
        <f>VLOOKUP(G55,'Source lists'!$H$1:I55,2,FALSE)</f>
        <v>4</v>
      </c>
      <c r="K55" s="1">
        <f>VLOOKUP(F55,'Source lists'!$E$2:$F$6,2,FALSE)*(VLOOKUP(G55,'Source lists'!$H$2:$I$7,2,FALSE)^2)/VLOOKUP(H55,'Source lists'!$K$2:$L$9,2,FALSE)</f>
        <v>21.333333333333332</v>
      </c>
      <c r="M55" s="1" t="str">
        <f t="shared" si="2"/>
        <v/>
      </c>
      <c r="N55" s="1" t="s">
        <v>216</v>
      </c>
    </row>
    <row r="56" spans="1:14" ht="51" x14ac:dyDescent="0.2">
      <c r="A56">
        <v>80</v>
      </c>
      <c r="B56" t="s">
        <v>2</v>
      </c>
      <c r="C56" t="s">
        <v>104</v>
      </c>
      <c r="E56" s="2" t="s">
        <v>143</v>
      </c>
      <c r="F56" t="s">
        <v>15</v>
      </c>
      <c r="G56" t="s">
        <v>28</v>
      </c>
      <c r="H56" t="s">
        <v>24</v>
      </c>
      <c r="I56" s="1">
        <f>VLOOKUP(F56,'Source lists'!$E$1:F55,2,FALSE)</f>
        <v>4</v>
      </c>
      <c r="J56" s="1">
        <f>VLOOKUP(G56,'Source lists'!$H$1:I56,2,FALSE)</f>
        <v>4</v>
      </c>
      <c r="K56" s="1">
        <f>VLOOKUP(F56,'Source lists'!$E$2:$F$6,2,FALSE)*(VLOOKUP(G56,'Source lists'!$H$2:$I$7,2,FALSE)^2)/VLOOKUP(H56,'Source lists'!$K$2:$L$9,2,FALSE)</f>
        <v>21.333333333333332</v>
      </c>
      <c r="M56" s="1" t="str">
        <f t="shared" si="2"/>
        <v/>
      </c>
      <c r="N56" s="1" t="s">
        <v>216</v>
      </c>
    </row>
    <row r="57" spans="1:14" ht="51" x14ac:dyDescent="0.2">
      <c r="A57">
        <v>81</v>
      </c>
      <c r="B57" t="s">
        <v>3</v>
      </c>
      <c r="C57" t="s">
        <v>140</v>
      </c>
      <c r="E57" s="2" t="s">
        <v>144</v>
      </c>
      <c r="F57" t="s">
        <v>15</v>
      </c>
      <c r="G57" t="s">
        <v>28</v>
      </c>
      <c r="H57" t="s">
        <v>24</v>
      </c>
      <c r="I57" s="1">
        <f>VLOOKUP(F57,'Source lists'!$E$1:F56,2,FALSE)</f>
        <v>4</v>
      </c>
      <c r="J57" s="1">
        <f>VLOOKUP(G57,'Source lists'!$H$1:I57,2,FALSE)</f>
        <v>4</v>
      </c>
      <c r="K57" s="1">
        <f>VLOOKUP(F57,'Source lists'!$E$2:$F$6,2,FALSE)*(VLOOKUP(G57,'Source lists'!$H$2:$I$7,2,FALSE)^2)/VLOOKUP(H57,'Source lists'!$K$2:$L$9,2,FALSE)</f>
        <v>21.333333333333332</v>
      </c>
      <c r="M57" s="1" t="str">
        <f t="shared" si="2"/>
        <v/>
      </c>
      <c r="N57" s="1" t="s">
        <v>216</v>
      </c>
    </row>
    <row r="58" spans="1:14" ht="34" x14ac:dyDescent="0.2">
      <c r="A58">
        <v>87</v>
      </c>
      <c r="B58" t="s">
        <v>6</v>
      </c>
      <c r="C58" t="s">
        <v>152</v>
      </c>
      <c r="E58" s="2" t="s">
        <v>186</v>
      </c>
      <c r="F58" t="s">
        <v>15</v>
      </c>
      <c r="G58" t="s">
        <v>28</v>
      </c>
      <c r="H58" t="s">
        <v>24</v>
      </c>
      <c r="I58" s="1">
        <f>VLOOKUP(F58,'Source lists'!$E$1:F57,2,FALSE)</f>
        <v>4</v>
      </c>
      <c r="J58" s="1">
        <f>VLOOKUP(G58,'Source lists'!$H$1:I58,2,FALSE)</f>
        <v>4</v>
      </c>
      <c r="K58" s="1">
        <f>VLOOKUP(F58,'Source lists'!$E$2:$F$6,2,FALSE)*(VLOOKUP(G58,'Source lists'!$H$2:$I$7,2,FALSE)^2)/VLOOKUP(H58,'Source lists'!$K$2:$L$9,2,FALSE)</f>
        <v>21.333333333333332</v>
      </c>
      <c r="M58" s="1" t="str">
        <f t="shared" si="2"/>
        <v/>
      </c>
      <c r="N58" s="1" t="s">
        <v>216</v>
      </c>
    </row>
    <row r="59" spans="1:14" ht="34" x14ac:dyDescent="0.2">
      <c r="A59">
        <v>88</v>
      </c>
      <c r="B59" t="s">
        <v>6</v>
      </c>
      <c r="C59" t="s">
        <v>152</v>
      </c>
      <c r="E59" s="2" t="s">
        <v>154</v>
      </c>
      <c r="F59" t="s">
        <v>15</v>
      </c>
      <c r="G59" t="s">
        <v>28</v>
      </c>
      <c r="H59" t="s">
        <v>24</v>
      </c>
      <c r="I59" s="1">
        <f>VLOOKUP(F59,'Source lists'!$E$1:F58,2,FALSE)</f>
        <v>4</v>
      </c>
      <c r="J59" s="1">
        <f>VLOOKUP(G59,'Source lists'!$H$1:I59,2,FALSE)</f>
        <v>4</v>
      </c>
      <c r="K59" s="1">
        <f>VLOOKUP(F59,'Source lists'!$E$2:$F$6,2,FALSE)*(VLOOKUP(G59,'Source lists'!$H$2:$I$7,2,FALSE)^2)/VLOOKUP(H59,'Source lists'!$K$2:$L$9,2,FALSE)</f>
        <v>21.333333333333332</v>
      </c>
      <c r="M59" s="1" t="str">
        <f t="shared" si="2"/>
        <v/>
      </c>
      <c r="N59" s="1" t="s">
        <v>216</v>
      </c>
    </row>
    <row r="60" spans="1:14" ht="17" x14ac:dyDescent="0.2">
      <c r="A60">
        <v>17</v>
      </c>
      <c r="B60" t="s">
        <v>8</v>
      </c>
      <c r="C60" t="s">
        <v>42</v>
      </c>
      <c r="D60" t="s">
        <v>54</v>
      </c>
      <c r="E60" s="2" t="s">
        <v>55</v>
      </c>
      <c r="F60" t="s">
        <v>15</v>
      </c>
      <c r="G60" t="s">
        <v>157</v>
      </c>
      <c r="H60" t="s">
        <v>69</v>
      </c>
      <c r="I60" s="1">
        <f>VLOOKUP(F60,'Source lists'!$E$1:F59,2,FALSE)</f>
        <v>4</v>
      </c>
      <c r="J60" s="1">
        <f>VLOOKUP(G60,'Source lists'!$H$1:I60,2,FALSE)</f>
        <v>6</v>
      </c>
      <c r="K60" s="1">
        <f>VLOOKUP(F60,'Source lists'!$E$2:$F$6,2,FALSE)*(VLOOKUP(G60,'Source lists'!$H$2:$I$7,2,FALSE)^2)/VLOOKUP(H60,'Source lists'!$K$2:$L$9,2,FALSE)</f>
        <v>20.571428571428573</v>
      </c>
      <c r="M60" s="1" t="str">
        <f t="shared" si="2"/>
        <v/>
      </c>
      <c r="N60" s="1" t="s">
        <v>216</v>
      </c>
    </row>
    <row r="61" spans="1:14" ht="17" x14ac:dyDescent="0.2">
      <c r="A61">
        <v>18</v>
      </c>
      <c r="B61" t="s">
        <v>8</v>
      </c>
      <c r="C61" t="s">
        <v>42</v>
      </c>
      <c r="D61" t="s">
        <v>54</v>
      </c>
      <c r="E61" s="2" t="s">
        <v>57</v>
      </c>
      <c r="F61" t="s">
        <v>15</v>
      </c>
      <c r="G61" t="s">
        <v>157</v>
      </c>
      <c r="H61" t="s">
        <v>69</v>
      </c>
      <c r="I61" s="1">
        <f>VLOOKUP(F61,'Source lists'!$E$1:F60,2,FALSE)</f>
        <v>4</v>
      </c>
      <c r="J61" s="1">
        <f>VLOOKUP(G61,'Source lists'!$H$1:I61,2,FALSE)</f>
        <v>6</v>
      </c>
      <c r="K61" s="1">
        <f>VLOOKUP(F61,'Source lists'!$E$2:$F$6,2,FALSE)*(VLOOKUP(G61,'Source lists'!$H$2:$I$7,2,FALSE)^2)/VLOOKUP(H61,'Source lists'!$K$2:$L$9,2,FALSE)</f>
        <v>20.571428571428573</v>
      </c>
      <c r="M61" s="1" t="str">
        <f t="shared" si="2"/>
        <v/>
      </c>
      <c r="N61" s="1" t="s">
        <v>216</v>
      </c>
    </row>
    <row r="62" spans="1:14" ht="17" x14ac:dyDescent="0.2">
      <c r="A62">
        <v>19</v>
      </c>
      <c r="B62" t="s">
        <v>8</v>
      </c>
      <c r="C62" t="s">
        <v>42</v>
      </c>
      <c r="D62" t="s">
        <v>54</v>
      </c>
      <c r="E62" s="2" t="s">
        <v>58</v>
      </c>
      <c r="F62" t="s">
        <v>15</v>
      </c>
      <c r="G62" t="s">
        <v>157</v>
      </c>
      <c r="H62" t="s">
        <v>69</v>
      </c>
      <c r="I62" s="1">
        <f>VLOOKUP(F62,'Source lists'!$E$1:F61,2,FALSE)</f>
        <v>4</v>
      </c>
      <c r="J62" s="1">
        <f>VLOOKUP(G62,'Source lists'!$H$1:I62,2,FALSE)</f>
        <v>6</v>
      </c>
      <c r="K62" s="1">
        <f>VLOOKUP(F62,'Source lists'!$E$2:$F$6,2,FALSE)*(VLOOKUP(G62,'Source lists'!$H$2:$I$7,2,FALSE)^2)/VLOOKUP(H62,'Source lists'!$K$2:$L$9,2,FALSE)</f>
        <v>20.571428571428573</v>
      </c>
      <c r="M62" s="1" t="str">
        <f t="shared" si="2"/>
        <v/>
      </c>
      <c r="N62" s="1" t="s">
        <v>216</v>
      </c>
    </row>
    <row r="63" spans="1:14" ht="17" x14ac:dyDescent="0.2">
      <c r="A63">
        <v>20</v>
      </c>
      <c r="B63" t="s">
        <v>8</v>
      </c>
      <c r="C63" t="s">
        <v>42</v>
      </c>
      <c r="D63" t="s">
        <v>54</v>
      </c>
      <c r="E63" s="2" t="s">
        <v>59</v>
      </c>
      <c r="F63" t="s">
        <v>15</v>
      </c>
      <c r="G63" t="s">
        <v>157</v>
      </c>
      <c r="H63" t="s">
        <v>69</v>
      </c>
      <c r="I63" s="1">
        <f>VLOOKUP(F63,'Source lists'!$E$1:F62,2,FALSE)</f>
        <v>4</v>
      </c>
      <c r="J63" s="1">
        <f>VLOOKUP(G63,'Source lists'!$H$1:I63,2,FALSE)</f>
        <v>6</v>
      </c>
      <c r="K63" s="1">
        <f>VLOOKUP(F63,'Source lists'!$E$2:$F$6,2,FALSE)*(VLOOKUP(G63,'Source lists'!$H$2:$I$7,2,FALSE)^2)/VLOOKUP(H63,'Source lists'!$K$2:$L$9,2,FALSE)</f>
        <v>20.571428571428573</v>
      </c>
      <c r="M63" s="1" t="str">
        <f t="shared" si="2"/>
        <v/>
      </c>
      <c r="N63" s="1" t="s">
        <v>216</v>
      </c>
    </row>
    <row r="64" spans="1:14" ht="17" x14ac:dyDescent="0.2">
      <c r="A64">
        <v>21</v>
      </c>
      <c r="B64" t="s">
        <v>8</v>
      </c>
      <c r="C64" t="s">
        <v>42</v>
      </c>
      <c r="D64" t="s">
        <v>54</v>
      </c>
      <c r="E64" s="2" t="s">
        <v>60</v>
      </c>
      <c r="F64" t="s">
        <v>15</v>
      </c>
      <c r="G64" t="s">
        <v>157</v>
      </c>
      <c r="H64" t="s">
        <v>69</v>
      </c>
      <c r="I64" s="1">
        <f>VLOOKUP(F64,'Source lists'!$E$1:F63,2,FALSE)</f>
        <v>4</v>
      </c>
      <c r="J64" s="1">
        <f>VLOOKUP(G64,'Source lists'!$H$1:I64,2,FALSE)</f>
        <v>6</v>
      </c>
      <c r="K64" s="1">
        <f>VLOOKUP(F64,'Source lists'!$E$2:$F$6,2,FALSE)*(VLOOKUP(G64,'Source lists'!$H$2:$I$7,2,FALSE)^2)/VLOOKUP(H64,'Source lists'!$K$2:$L$9,2,FALSE)</f>
        <v>20.571428571428573</v>
      </c>
      <c r="M64" s="1" t="str">
        <f t="shared" si="2"/>
        <v/>
      </c>
      <c r="N64" s="1" t="s">
        <v>216</v>
      </c>
    </row>
    <row r="65" spans="1:14" ht="34" x14ac:dyDescent="0.2">
      <c r="A65">
        <v>66</v>
      </c>
      <c r="B65" t="s">
        <v>2</v>
      </c>
      <c r="C65" t="s">
        <v>104</v>
      </c>
      <c r="E65" s="2" t="s">
        <v>187</v>
      </c>
      <c r="F65" t="s">
        <v>17</v>
      </c>
      <c r="G65" t="s">
        <v>157</v>
      </c>
      <c r="H65" t="s">
        <v>23</v>
      </c>
      <c r="I65" s="1">
        <f>VLOOKUP(F65,'Source lists'!$E$1:F64,2,FALSE)</f>
        <v>1</v>
      </c>
      <c r="J65" s="1">
        <f>VLOOKUP(G65,'Source lists'!$H$1:I65,2,FALSE)</f>
        <v>6</v>
      </c>
      <c r="K65" s="1">
        <f>VLOOKUP(F65,'Source lists'!$E$2:$F$6,2,FALSE)*(VLOOKUP(G65,'Source lists'!$H$2:$I$7,2,FALSE)^2)/VLOOKUP(H65,'Source lists'!$K$2:$L$9,2,FALSE)</f>
        <v>18</v>
      </c>
      <c r="M65" s="1" t="str">
        <f t="shared" si="2"/>
        <v/>
      </c>
      <c r="N65" s="1" t="s">
        <v>216</v>
      </c>
    </row>
    <row r="66" spans="1:14" ht="34" x14ac:dyDescent="0.2">
      <c r="A66">
        <v>76</v>
      </c>
      <c r="B66" t="s">
        <v>3</v>
      </c>
      <c r="C66" t="s">
        <v>137</v>
      </c>
      <c r="E66" s="2" t="s">
        <v>139</v>
      </c>
      <c r="F66" t="s">
        <v>17</v>
      </c>
      <c r="G66" t="s">
        <v>157</v>
      </c>
      <c r="H66" t="s">
        <v>23</v>
      </c>
      <c r="I66" s="1">
        <f>VLOOKUP(F66,'Source lists'!$E$1:F65,2,FALSE)</f>
        <v>1</v>
      </c>
      <c r="J66" s="1">
        <f>VLOOKUP(G66,'Source lists'!$H$1:I66,2,FALSE)</f>
        <v>6</v>
      </c>
      <c r="K66" s="1">
        <f>VLOOKUP(F66,'Source lists'!$E$2:$F$6,2,FALSE)*(VLOOKUP(G66,'Source lists'!$H$2:$I$7,2,FALSE)^2)/VLOOKUP(H66,'Source lists'!$K$2:$L$9,2,FALSE)</f>
        <v>18</v>
      </c>
      <c r="M66" s="1" t="str">
        <f t="shared" ref="M66:M97" si="3">IF(ISBLANK(L66),"",VLOOKUP(L66,A:N,14,FALSE))</f>
        <v/>
      </c>
      <c r="N66" s="1" t="s">
        <v>216</v>
      </c>
    </row>
    <row r="67" spans="1:14" ht="34" x14ac:dyDescent="0.2">
      <c r="A67">
        <v>73</v>
      </c>
      <c r="B67" t="s">
        <v>2</v>
      </c>
      <c r="C67" t="s">
        <v>131</v>
      </c>
      <c r="D67" t="s">
        <v>185</v>
      </c>
      <c r="E67" s="2" t="s">
        <v>134</v>
      </c>
      <c r="F67" t="s">
        <v>15</v>
      </c>
      <c r="G67" t="s">
        <v>28</v>
      </c>
      <c r="H67" t="s">
        <v>67</v>
      </c>
      <c r="I67" s="1">
        <f>VLOOKUP(F67,'Source lists'!$E$1:F66,2,FALSE)</f>
        <v>4</v>
      </c>
      <c r="J67" s="1">
        <f>VLOOKUP(G67,'Source lists'!$H$1:I67,2,FALSE)</f>
        <v>4</v>
      </c>
      <c r="K67" s="1">
        <f>VLOOKUP(F67,'Source lists'!$E$2:$F$6,2,FALSE)*(VLOOKUP(G67,'Source lists'!$H$2:$I$7,2,FALSE)^2)/VLOOKUP(H67,'Source lists'!$K$2:$L$9,2,FALSE)</f>
        <v>16</v>
      </c>
      <c r="M67" s="1" t="str">
        <f t="shared" si="3"/>
        <v/>
      </c>
      <c r="N67" s="1" t="s">
        <v>216</v>
      </c>
    </row>
    <row r="68" spans="1:14" ht="17" hidden="1" x14ac:dyDescent="0.2">
      <c r="A68">
        <v>91</v>
      </c>
      <c r="B68" t="s">
        <v>4</v>
      </c>
      <c r="C68" t="s">
        <v>159</v>
      </c>
      <c r="E68" s="2" t="s">
        <v>165</v>
      </c>
      <c r="F68" t="s">
        <v>17</v>
      </c>
      <c r="G68" t="s">
        <v>26</v>
      </c>
      <c r="H68" t="s">
        <v>69</v>
      </c>
      <c r="I68" s="1">
        <f>VLOOKUP(F68,'Source lists'!$E$1:F67,2,FALSE)</f>
        <v>1</v>
      </c>
      <c r="J68" s="1">
        <f>VLOOKUP(G68,'Source lists'!$H$1:I68,2,FALSE)</f>
        <v>10</v>
      </c>
      <c r="K68" s="1">
        <f>VLOOKUP(F68,'Source lists'!$E$2:$F$6,2,FALSE)*(VLOOKUP(G68,'Source lists'!$H$2:$I$7,2,FALSE)^2)/VLOOKUP(H68,'Source lists'!$K$2:$L$9,2,FALSE)</f>
        <v>14.285714285714286</v>
      </c>
      <c r="L68">
        <v>59</v>
      </c>
      <c r="M68" s="1" t="str">
        <f t="shared" si="3"/>
        <v>To do</v>
      </c>
      <c r="N68" s="1" t="s">
        <v>216</v>
      </c>
    </row>
    <row r="69" spans="1:14" ht="17" hidden="1" x14ac:dyDescent="0.2">
      <c r="A69">
        <v>92</v>
      </c>
      <c r="B69" t="s">
        <v>4</v>
      </c>
      <c r="C69" t="s">
        <v>160</v>
      </c>
      <c r="E69" s="2" t="s">
        <v>165</v>
      </c>
      <c r="F69" t="s">
        <v>17</v>
      </c>
      <c r="G69" t="s">
        <v>26</v>
      </c>
      <c r="H69" t="s">
        <v>69</v>
      </c>
      <c r="I69" s="1">
        <f>VLOOKUP(F69,'Source lists'!$E$1:F68,2,FALSE)</f>
        <v>1</v>
      </c>
      <c r="J69" s="1">
        <f>VLOOKUP(G69,'Source lists'!$H$1:I69,2,FALSE)</f>
        <v>10</v>
      </c>
      <c r="K69" s="1">
        <f>VLOOKUP(F69,'Source lists'!$E$2:$F$6,2,FALSE)*(VLOOKUP(G69,'Source lists'!$H$2:$I$7,2,FALSE)^2)/VLOOKUP(H69,'Source lists'!$K$2:$L$9,2,FALSE)</f>
        <v>14.285714285714286</v>
      </c>
      <c r="L69">
        <v>64</v>
      </c>
      <c r="M69" s="1" t="str">
        <f t="shared" si="3"/>
        <v>To do</v>
      </c>
      <c r="N69" s="1" t="s">
        <v>216</v>
      </c>
    </row>
    <row r="70" spans="1:14" ht="17" hidden="1" x14ac:dyDescent="0.2">
      <c r="A70">
        <v>93</v>
      </c>
      <c r="B70" t="s">
        <v>4</v>
      </c>
      <c r="C70" t="s">
        <v>161</v>
      </c>
      <c r="E70" s="2" t="s">
        <v>165</v>
      </c>
      <c r="F70" t="s">
        <v>17</v>
      </c>
      <c r="G70" t="s">
        <v>26</v>
      </c>
      <c r="H70" t="s">
        <v>69</v>
      </c>
      <c r="I70" s="1">
        <f>VLOOKUP(F70,'Source lists'!$E$1:F69,2,FALSE)</f>
        <v>1</v>
      </c>
      <c r="J70" s="1">
        <f>VLOOKUP(G70,'Source lists'!$H$1:I70,2,FALSE)</f>
        <v>10</v>
      </c>
      <c r="K70" s="1">
        <f>VLOOKUP(F70,'Source lists'!$E$2:$F$6,2,FALSE)*(VLOOKUP(G70,'Source lists'!$H$2:$I$7,2,FALSE)^2)/VLOOKUP(H70,'Source lists'!$K$2:$L$9,2,FALSE)</f>
        <v>14.285714285714286</v>
      </c>
      <c r="L70">
        <v>59</v>
      </c>
      <c r="M70" s="1" t="str">
        <f t="shared" si="3"/>
        <v>To do</v>
      </c>
      <c r="N70" s="1" t="s">
        <v>216</v>
      </c>
    </row>
    <row r="71" spans="1:14" ht="17" hidden="1" x14ac:dyDescent="0.2">
      <c r="A71">
        <v>94</v>
      </c>
      <c r="B71" t="s">
        <v>4</v>
      </c>
      <c r="C71" t="s">
        <v>162</v>
      </c>
      <c r="E71" s="2" t="s">
        <v>165</v>
      </c>
      <c r="F71" t="s">
        <v>17</v>
      </c>
      <c r="G71" t="s">
        <v>26</v>
      </c>
      <c r="H71" t="s">
        <v>69</v>
      </c>
      <c r="I71" s="1">
        <f>VLOOKUP(F71,'Source lists'!$E$1:F70,2,FALSE)</f>
        <v>1</v>
      </c>
      <c r="J71" s="1">
        <f>VLOOKUP(G71,'Source lists'!$H$1:I71,2,FALSE)</f>
        <v>10</v>
      </c>
      <c r="K71" s="1">
        <f>VLOOKUP(F71,'Source lists'!$E$2:$F$6,2,FALSE)*(VLOOKUP(G71,'Source lists'!$H$2:$I$7,2,FALSE)^2)/VLOOKUP(H71,'Source lists'!$K$2:$L$9,2,FALSE)</f>
        <v>14.285714285714286</v>
      </c>
      <c r="L71">
        <v>64</v>
      </c>
      <c r="M71" s="1" t="str">
        <f t="shared" si="3"/>
        <v>To do</v>
      </c>
      <c r="N71" s="1" t="s">
        <v>216</v>
      </c>
    </row>
    <row r="72" spans="1:14" ht="17" hidden="1" x14ac:dyDescent="0.2">
      <c r="A72">
        <v>95</v>
      </c>
      <c r="B72" t="s">
        <v>4</v>
      </c>
      <c r="C72" t="s">
        <v>163</v>
      </c>
      <c r="E72" s="2" t="s">
        <v>165</v>
      </c>
      <c r="F72" t="s">
        <v>17</v>
      </c>
      <c r="G72" t="s">
        <v>26</v>
      </c>
      <c r="H72" t="s">
        <v>69</v>
      </c>
      <c r="I72" s="1">
        <f>VLOOKUP(F72,'Source lists'!$E$1:F71,2,FALSE)</f>
        <v>1</v>
      </c>
      <c r="J72" s="1">
        <f>VLOOKUP(G72,'Source lists'!$H$1:I72,2,FALSE)</f>
        <v>10</v>
      </c>
      <c r="K72" s="1">
        <f>VLOOKUP(F72,'Source lists'!$E$2:$F$6,2,FALSE)*(VLOOKUP(G72,'Source lists'!$H$2:$I$7,2,FALSE)^2)/VLOOKUP(H72,'Source lists'!$K$2:$L$9,2,FALSE)</f>
        <v>14.285714285714286</v>
      </c>
      <c r="L72">
        <v>59</v>
      </c>
      <c r="M72" s="1" t="str">
        <f t="shared" si="3"/>
        <v>To do</v>
      </c>
      <c r="N72" s="1" t="s">
        <v>216</v>
      </c>
    </row>
    <row r="73" spans="1:14" ht="17" hidden="1" x14ac:dyDescent="0.2">
      <c r="A73">
        <v>96</v>
      </c>
      <c r="B73" t="s">
        <v>4</v>
      </c>
      <c r="C73" t="s">
        <v>164</v>
      </c>
      <c r="E73" s="2" t="s">
        <v>165</v>
      </c>
      <c r="F73" t="s">
        <v>17</v>
      </c>
      <c r="G73" t="s">
        <v>26</v>
      </c>
      <c r="H73" t="s">
        <v>69</v>
      </c>
      <c r="I73" s="1">
        <f>VLOOKUP(F73,'Source lists'!$E$1:F72,2,FALSE)</f>
        <v>1</v>
      </c>
      <c r="J73" s="1">
        <f>VLOOKUP(G73,'Source lists'!$H$1:I73,2,FALSE)</f>
        <v>10</v>
      </c>
      <c r="K73" s="1">
        <f>VLOOKUP(F73,'Source lists'!$E$2:$F$6,2,FALSE)*(VLOOKUP(G73,'Source lists'!$H$2:$I$7,2,FALSE)^2)/VLOOKUP(H73,'Source lists'!$K$2:$L$9,2,FALSE)</f>
        <v>14.285714285714286</v>
      </c>
      <c r="L73">
        <v>64</v>
      </c>
      <c r="M73" s="1" t="str">
        <f t="shared" si="3"/>
        <v>To do</v>
      </c>
      <c r="N73" s="1" t="s">
        <v>216</v>
      </c>
    </row>
    <row r="74" spans="1:14" ht="34" hidden="1" x14ac:dyDescent="0.2">
      <c r="A74">
        <v>97</v>
      </c>
      <c r="B74" t="s">
        <v>5</v>
      </c>
      <c r="C74" t="s">
        <v>145</v>
      </c>
      <c r="E74" s="2" t="s">
        <v>188</v>
      </c>
      <c r="F74" t="s">
        <v>17</v>
      </c>
      <c r="G74" t="s">
        <v>26</v>
      </c>
      <c r="H74" t="s">
        <v>69</v>
      </c>
      <c r="I74" s="1">
        <f>VLOOKUP(F74,'Source lists'!$E$1:F73,2,FALSE)</f>
        <v>1</v>
      </c>
      <c r="J74" s="1">
        <f>VLOOKUP(G74,'Source lists'!$H$1:I74,2,FALSE)</f>
        <v>10</v>
      </c>
      <c r="K74" s="1">
        <f>VLOOKUP(F74,'Source lists'!$E$2:$F$6,2,FALSE)*(VLOOKUP(G74,'Source lists'!$H$2:$I$7,2,FALSE)^2)/VLOOKUP(H74,'Source lists'!$K$2:$L$9,2,FALSE)</f>
        <v>14.285714285714286</v>
      </c>
      <c r="L74">
        <v>59</v>
      </c>
      <c r="M74" s="1" t="str">
        <f t="shared" si="3"/>
        <v>To do</v>
      </c>
      <c r="N74" s="1" t="s">
        <v>216</v>
      </c>
    </row>
    <row r="75" spans="1:14" ht="34" hidden="1" x14ac:dyDescent="0.2">
      <c r="A75">
        <v>98</v>
      </c>
      <c r="B75" t="s">
        <v>5</v>
      </c>
      <c r="C75" t="s">
        <v>145</v>
      </c>
      <c r="E75" s="2" t="s">
        <v>188</v>
      </c>
      <c r="F75" t="s">
        <v>17</v>
      </c>
      <c r="G75" t="s">
        <v>26</v>
      </c>
      <c r="H75" t="s">
        <v>69</v>
      </c>
      <c r="I75" s="1">
        <f>VLOOKUP(F75,'Source lists'!$E$1:F74,2,FALSE)</f>
        <v>1</v>
      </c>
      <c r="J75" s="1">
        <f>VLOOKUP(G75,'Source lists'!$H$1:I75,2,FALSE)</f>
        <v>10</v>
      </c>
      <c r="K75" s="1">
        <f>VLOOKUP(F75,'Source lists'!$E$2:$F$6,2,FALSE)*(VLOOKUP(G75,'Source lists'!$H$2:$I$7,2,FALSE)^2)/VLOOKUP(H75,'Source lists'!$K$2:$L$9,2,FALSE)</f>
        <v>14.285714285714286</v>
      </c>
      <c r="L75">
        <v>64</v>
      </c>
      <c r="M75" s="1" t="str">
        <f t="shared" si="3"/>
        <v>To do</v>
      </c>
      <c r="N75" s="1" t="s">
        <v>216</v>
      </c>
    </row>
    <row r="76" spans="1:14" ht="51" hidden="1" x14ac:dyDescent="0.2">
      <c r="A76">
        <v>100</v>
      </c>
      <c r="B76" t="s">
        <v>6</v>
      </c>
      <c r="C76" t="s">
        <v>167</v>
      </c>
      <c r="E76" s="2" t="s">
        <v>189</v>
      </c>
      <c r="F76" t="s">
        <v>17</v>
      </c>
      <c r="G76" t="s">
        <v>26</v>
      </c>
      <c r="H76" t="s">
        <v>69</v>
      </c>
      <c r="I76" s="1">
        <f>VLOOKUP(F76,'Source lists'!$E$1:F75,2,FALSE)</f>
        <v>1</v>
      </c>
      <c r="J76" s="1">
        <f>VLOOKUP(G76,'Source lists'!$H$1:I76,2,FALSE)</f>
        <v>10</v>
      </c>
      <c r="K76" s="1">
        <f>VLOOKUP(F76,'Source lists'!$E$2:$F$6,2,FALSE)*(VLOOKUP(G76,'Source lists'!$H$2:$I$7,2,FALSE)^2)/VLOOKUP(H76,'Source lists'!$K$2:$L$9,2,FALSE)</f>
        <v>14.285714285714286</v>
      </c>
      <c r="L76">
        <v>99</v>
      </c>
      <c r="M76" s="1" t="str">
        <f t="shared" si="3"/>
        <v>To do</v>
      </c>
      <c r="N76" s="1" t="s">
        <v>216</v>
      </c>
    </row>
    <row r="77" spans="1:14" ht="34" hidden="1" x14ac:dyDescent="0.2">
      <c r="A77">
        <v>101</v>
      </c>
      <c r="B77" t="s">
        <v>6</v>
      </c>
      <c r="C77" t="s">
        <v>167</v>
      </c>
      <c r="E77" s="2" t="s">
        <v>190</v>
      </c>
      <c r="F77" t="s">
        <v>17</v>
      </c>
      <c r="G77" t="s">
        <v>26</v>
      </c>
      <c r="H77" t="s">
        <v>69</v>
      </c>
      <c r="I77" s="1">
        <f>VLOOKUP(F77,'Source lists'!$E$1:F76,2,FALSE)</f>
        <v>1</v>
      </c>
      <c r="J77" s="1">
        <f>VLOOKUP(G77,'Source lists'!$H$1:I77,2,FALSE)</f>
        <v>10</v>
      </c>
      <c r="K77" s="1">
        <f>VLOOKUP(F77,'Source lists'!$E$2:$F$6,2,FALSE)*(VLOOKUP(G77,'Source lists'!$H$2:$I$7,2,FALSE)^2)/VLOOKUP(H77,'Source lists'!$K$2:$L$9,2,FALSE)</f>
        <v>14.285714285714286</v>
      </c>
      <c r="L77">
        <v>100</v>
      </c>
      <c r="M77" s="1" t="str">
        <f t="shared" si="3"/>
        <v>To do</v>
      </c>
      <c r="N77" s="1" t="s">
        <v>216</v>
      </c>
    </row>
    <row r="78" spans="1:14" ht="51" hidden="1" x14ac:dyDescent="0.2">
      <c r="A78">
        <v>103</v>
      </c>
      <c r="B78" t="s">
        <v>5</v>
      </c>
      <c r="C78" t="s">
        <v>168</v>
      </c>
      <c r="E78" s="2" t="s">
        <v>191</v>
      </c>
      <c r="F78" t="s">
        <v>17</v>
      </c>
      <c r="G78" t="s">
        <v>26</v>
      </c>
      <c r="H78" t="s">
        <v>69</v>
      </c>
      <c r="I78" s="1">
        <f>VLOOKUP(F78,'Source lists'!$E$1:F77,2,FALSE)</f>
        <v>1</v>
      </c>
      <c r="J78" s="1">
        <f>VLOOKUP(G78,'Source lists'!$H$1:I78,2,FALSE)</f>
        <v>10</v>
      </c>
      <c r="K78" s="1">
        <f>VLOOKUP(F78,'Source lists'!$E$2:$F$6,2,FALSE)*(VLOOKUP(G78,'Source lists'!$H$2:$I$7,2,FALSE)^2)/VLOOKUP(H78,'Source lists'!$K$2:$L$9,2,FALSE)</f>
        <v>14.285714285714286</v>
      </c>
      <c r="L78">
        <v>102</v>
      </c>
      <c r="M78" s="1" t="str">
        <f t="shared" si="3"/>
        <v>To do</v>
      </c>
      <c r="N78" s="1" t="s">
        <v>216</v>
      </c>
    </row>
    <row r="79" spans="1:14" ht="34" hidden="1" x14ac:dyDescent="0.2">
      <c r="A79">
        <v>104</v>
      </c>
      <c r="B79" t="s">
        <v>5</v>
      </c>
      <c r="C79" t="s">
        <v>168</v>
      </c>
      <c r="E79" s="2" t="s">
        <v>170</v>
      </c>
      <c r="F79" t="s">
        <v>17</v>
      </c>
      <c r="G79" t="s">
        <v>26</v>
      </c>
      <c r="H79" t="s">
        <v>69</v>
      </c>
      <c r="I79" s="1">
        <f>VLOOKUP(F79,'Source lists'!$E$1:F78,2,FALSE)</f>
        <v>1</v>
      </c>
      <c r="J79" s="1">
        <f>VLOOKUP(G79,'Source lists'!$H$1:I79,2,FALSE)</f>
        <v>10</v>
      </c>
      <c r="K79" s="1">
        <f>VLOOKUP(F79,'Source lists'!$E$2:$F$6,2,FALSE)*(VLOOKUP(G79,'Source lists'!$H$2:$I$7,2,FALSE)^2)/VLOOKUP(H79,'Source lists'!$K$2:$L$9,2,FALSE)</f>
        <v>14.285714285714286</v>
      </c>
      <c r="L79">
        <v>103</v>
      </c>
      <c r="M79" s="1" t="str">
        <f t="shared" si="3"/>
        <v>To do</v>
      </c>
      <c r="N79" s="1" t="s">
        <v>216</v>
      </c>
    </row>
    <row r="80" spans="1:14" ht="34" x14ac:dyDescent="0.2">
      <c r="A80">
        <v>35</v>
      </c>
      <c r="B80" t="s">
        <v>38</v>
      </c>
      <c r="C80" t="s">
        <v>79</v>
      </c>
      <c r="E80" s="2" t="s">
        <v>83</v>
      </c>
      <c r="F80" t="s">
        <v>16</v>
      </c>
      <c r="G80" t="s">
        <v>29</v>
      </c>
      <c r="H80" t="s">
        <v>23</v>
      </c>
      <c r="I80" s="1">
        <f>VLOOKUP(F80,'Source lists'!$E$1:F79,2,FALSE)</f>
        <v>3</v>
      </c>
      <c r="J80" s="1">
        <f>VLOOKUP(G80,'Source lists'!$H$1:I80,2,FALSE)</f>
        <v>3</v>
      </c>
      <c r="K80" s="1">
        <f>VLOOKUP(F80,'Source lists'!$E$2:$F$6,2,FALSE)*(VLOOKUP(G80,'Source lists'!$H$2:$I$7,2,FALSE)^2)/VLOOKUP(H80,'Source lists'!$K$2:$L$9,2,FALSE)</f>
        <v>13.5</v>
      </c>
      <c r="M80" s="1" t="str">
        <f t="shared" si="3"/>
        <v/>
      </c>
      <c r="N80" s="1" t="s">
        <v>216</v>
      </c>
    </row>
    <row r="81" spans="1:14" ht="34" x14ac:dyDescent="0.2">
      <c r="A81">
        <v>38</v>
      </c>
      <c r="B81" t="s">
        <v>1</v>
      </c>
      <c r="C81" t="s">
        <v>86</v>
      </c>
      <c r="E81" s="2" t="s">
        <v>116</v>
      </c>
      <c r="F81" t="s">
        <v>16</v>
      </c>
      <c r="G81" t="s">
        <v>29</v>
      </c>
      <c r="H81" t="s">
        <v>23</v>
      </c>
      <c r="I81" s="1">
        <f>VLOOKUP(F81,'Source lists'!$E$1:F80,2,FALSE)</f>
        <v>3</v>
      </c>
      <c r="J81" s="1">
        <f>VLOOKUP(G81,'Source lists'!$H$1:I81,2,FALSE)</f>
        <v>3</v>
      </c>
      <c r="K81" s="1">
        <f>VLOOKUP(F81,'Source lists'!$E$2:$F$6,2,FALSE)*(VLOOKUP(G81,'Source lists'!$H$2:$I$7,2,FALSE)^2)/VLOOKUP(H81,'Source lists'!$K$2:$L$9,2,FALSE)</f>
        <v>13.5</v>
      </c>
      <c r="M81" s="1" t="str">
        <f t="shared" si="3"/>
        <v/>
      </c>
      <c r="N81" s="1" t="s">
        <v>216</v>
      </c>
    </row>
    <row r="82" spans="1:14" ht="34" x14ac:dyDescent="0.2">
      <c r="A82">
        <v>71</v>
      </c>
      <c r="B82" t="s">
        <v>2</v>
      </c>
      <c r="C82" t="s">
        <v>131</v>
      </c>
      <c r="D82" t="s">
        <v>185</v>
      </c>
      <c r="E82" s="2" t="s">
        <v>133</v>
      </c>
      <c r="F82" t="s">
        <v>16</v>
      </c>
      <c r="G82" t="s">
        <v>29</v>
      </c>
      <c r="H82" t="s">
        <v>23</v>
      </c>
      <c r="I82" s="1">
        <f>VLOOKUP(F82,'Source lists'!$E$1:F81,2,FALSE)</f>
        <v>3</v>
      </c>
      <c r="J82" s="1">
        <f>VLOOKUP(G82,'Source lists'!$H$1:I82,2,FALSE)</f>
        <v>3</v>
      </c>
      <c r="K82" s="1">
        <f>VLOOKUP(F82,'Source lists'!$E$2:$F$6,2,FALSE)*(VLOOKUP(G82,'Source lists'!$H$2:$I$7,2,FALSE)^2)/VLOOKUP(H82,'Source lists'!$K$2:$L$9,2,FALSE)</f>
        <v>13.5</v>
      </c>
      <c r="M82" s="1" t="str">
        <f t="shared" si="3"/>
        <v/>
      </c>
      <c r="N82" s="1" t="s">
        <v>216</v>
      </c>
    </row>
    <row r="83" spans="1:14" ht="34" x14ac:dyDescent="0.2">
      <c r="A83">
        <v>72</v>
      </c>
      <c r="B83" t="s">
        <v>2</v>
      </c>
      <c r="C83" t="s">
        <v>131</v>
      </c>
      <c r="D83" t="s">
        <v>185</v>
      </c>
      <c r="E83" s="2" t="s">
        <v>192</v>
      </c>
      <c r="F83" t="s">
        <v>16</v>
      </c>
      <c r="G83" t="s">
        <v>29</v>
      </c>
      <c r="H83" t="s">
        <v>23</v>
      </c>
      <c r="I83" s="1">
        <f>VLOOKUP(F83,'Source lists'!$E$1:F82,2,FALSE)</f>
        <v>3</v>
      </c>
      <c r="J83" s="1">
        <f>VLOOKUP(G83,'Source lists'!$H$1:I83,2,FALSE)</f>
        <v>3</v>
      </c>
      <c r="K83" s="1">
        <f>VLOOKUP(F83,'Source lists'!$E$2:$F$6,2,FALSE)*(VLOOKUP(G83,'Source lists'!$H$2:$I$7,2,FALSE)^2)/VLOOKUP(H83,'Source lists'!$K$2:$L$9,2,FALSE)</f>
        <v>13.5</v>
      </c>
      <c r="M83" s="1" t="str">
        <f t="shared" si="3"/>
        <v/>
      </c>
      <c r="N83" s="1" t="s">
        <v>216</v>
      </c>
    </row>
    <row r="84" spans="1:14" ht="17" x14ac:dyDescent="0.2">
      <c r="A84">
        <v>85</v>
      </c>
      <c r="B84" t="s">
        <v>6</v>
      </c>
      <c r="C84" t="s">
        <v>148</v>
      </c>
      <c r="E84" s="2" t="s">
        <v>150</v>
      </c>
      <c r="F84" t="s">
        <v>16</v>
      </c>
      <c r="G84" t="s">
        <v>29</v>
      </c>
      <c r="H84" t="s">
        <v>23</v>
      </c>
      <c r="I84" s="1">
        <f>VLOOKUP(F84,'Source lists'!$E$1:F83,2,FALSE)</f>
        <v>3</v>
      </c>
      <c r="J84" s="1">
        <f>VLOOKUP(G84,'Source lists'!$H$1:I84,2,FALSE)</f>
        <v>3</v>
      </c>
      <c r="K84" s="1">
        <f>VLOOKUP(F84,'Source lists'!$E$2:$F$6,2,FALSE)*(VLOOKUP(G84,'Source lists'!$H$2:$I$7,2,FALSE)^2)/VLOOKUP(H84,'Source lists'!$K$2:$L$9,2,FALSE)</f>
        <v>13.5</v>
      </c>
      <c r="M84" s="1" t="str">
        <f t="shared" si="3"/>
        <v/>
      </c>
      <c r="N84" s="1" t="s">
        <v>216</v>
      </c>
    </row>
    <row r="85" spans="1:14" ht="17" x14ac:dyDescent="0.2">
      <c r="A85">
        <v>86</v>
      </c>
      <c r="B85" t="s">
        <v>6</v>
      </c>
      <c r="C85" t="s">
        <v>148</v>
      </c>
      <c r="E85" s="2" t="s">
        <v>151</v>
      </c>
      <c r="F85" t="s">
        <v>16</v>
      </c>
      <c r="G85" t="s">
        <v>29</v>
      </c>
      <c r="H85" t="s">
        <v>23</v>
      </c>
      <c r="I85" s="1">
        <f>VLOOKUP(F85,'Source lists'!$E$1:F84,2,FALSE)</f>
        <v>3</v>
      </c>
      <c r="J85" s="1">
        <f>VLOOKUP(G85,'Source lists'!$H$1:I85,2,FALSE)</f>
        <v>3</v>
      </c>
      <c r="K85" s="1">
        <f>VLOOKUP(F85,'Source lists'!$E$2:$F$6,2,FALSE)*(VLOOKUP(G85,'Source lists'!$H$2:$I$7,2,FALSE)^2)/VLOOKUP(H85,'Source lists'!$K$2:$L$9,2,FALSE)</f>
        <v>13.5</v>
      </c>
      <c r="M85" s="1" t="str">
        <f t="shared" si="3"/>
        <v/>
      </c>
      <c r="N85" s="1" t="s">
        <v>216</v>
      </c>
    </row>
    <row r="86" spans="1:14" ht="17" x14ac:dyDescent="0.2">
      <c r="A86">
        <v>36</v>
      </c>
      <c r="B86" t="s">
        <v>66</v>
      </c>
      <c r="C86" t="s">
        <v>72</v>
      </c>
      <c r="D86" t="s">
        <v>84</v>
      </c>
      <c r="E86" s="2" t="s">
        <v>85</v>
      </c>
      <c r="F86" t="s">
        <v>15</v>
      </c>
      <c r="G86" t="s">
        <v>28</v>
      </c>
      <c r="H86" t="s">
        <v>70</v>
      </c>
      <c r="I86" s="1">
        <f>VLOOKUP(F86,'Source lists'!$E$1:F85,2,FALSE)</f>
        <v>4</v>
      </c>
      <c r="J86" s="1">
        <f>VLOOKUP(G86,'Source lists'!$H$1:I86,2,FALSE)</f>
        <v>4</v>
      </c>
      <c r="K86" s="1">
        <f>VLOOKUP(F86,'Source lists'!$E$2:$F$6,2,FALSE)*(VLOOKUP(G86,'Source lists'!$H$2:$I$7,2,FALSE)^2)/VLOOKUP(H86,'Source lists'!$K$2:$L$9,2,FALSE)</f>
        <v>12.8</v>
      </c>
      <c r="M86" s="1" t="str">
        <f t="shared" si="3"/>
        <v/>
      </c>
      <c r="N86" s="1" t="s">
        <v>216</v>
      </c>
    </row>
    <row r="87" spans="1:14" ht="17" x14ac:dyDescent="0.2">
      <c r="A87">
        <v>37</v>
      </c>
      <c r="B87" t="s">
        <v>38</v>
      </c>
      <c r="C87" t="s">
        <v>79</v>
      </c>
      <c r="D87" t="s">
        <v>84</v>
      </c>
      <c r="E87" s="2" t="s">
        <v>85</v>
      </c>
      <c r="F87" t="s">
        <v>15</v>
      </c>
      <c r="G87" t="s">
        <v>28</v>
      </c>
      <c r="H87" t="s">
        <v>70</v>
      </c>
      <c r="I87" s="1">
        <f>VLOOKUP(F87,'Source lists'!$E$1:F86,2,FALSE)</f>
        <v>4</v>
      </c>
      <c r="J87" s="1">
        <f>VLOOKUP(G87,'Source lists'!$H$1:I87,2,FALSE)</f>
        <v>4</v>
      </c>
      <c r="K87" s="1">
        <f>VLOOKUP(F87,'Source lists'!$E$2:$F$6,2,FALSE)*(VLOOKUP(G87,'Source lists'!$H$2:$I$7,2,FALSE)^2)/VLOOKUP(H87,'Source lists'!$K$2:$L$9,2,FALSE)</f>
        <v>12.8</v>
      </c>
      <c r="M87" s="1" t="str">
        <f t="shared" si="3"/>
        <v/>
      </c>
      <c r="N87" s="1" t="s">
        <v>216</v>
      </c>
    </row>
    <row r="88" spans="1:14" ht="34" x14ac:dyDescent="0.2">
      <c r="A88">
        <v>47</v>
      </c>
      <c r="B88" t="s">
        <v>1</v>
      </c>
      <c r="C88" t="s">
        <v>90</v>
      </c>
      <c r="D88" t="s">
        <v>110</v>
      </c>
      <c r="E88" s="2" t="s">
        <v>111</v>
      </c>
      <c r="F88" t="s">
        <v>15</v>
      </c>
      <c r="G88" t="s">
        <v>28</v>
      </c>
      <c r="H88" t="s">
        <v>70</v>
      </c>
      <c r="I88" s="1">
        <f>VLOOKUP(F88,'Source lists'!$E$1:F87,2,FALSE)</f>
        <v>4</v>
      </c>
      <c r="J88" s="1">
        <f>VLOOKUP(G88,'Source lists'!$H$1:I88,2,FALSE)</f>
        <v>4</v>
      </c>
      <c r="K88" s="1">
        <f>VLOOKUP(F88,'Source lists'!$E$2:$F$6,2,FALSE)*(VLOOKUP(G88,'Source lists'!$H$2:$I$7,2,FALSE)^2)/VLOOKUP(H88,'Source lists'!$K$2:$L$9,2,FALSE)</f>
        <v>12.8</v>
      </c>
      <c r="M88" s="1" t="str">
        <f t="shared" si="3"/>
        <v/>
      </c>
      <c r="N88" s="1" t="s">
        <v>216</v>
      </c>
    </row>
    <row r="89" spans="1:14" ht="34" x14ac:dyDescent="0.2">
      <c r="A89">
        <v>50</v>
      </c>
      <c r="B89" t="s">
        <v>1</v>
      </c>
      <c r="C89" t="s">
        <v>90</v>
      </c>
      <c r="D89" t="s">
        <v>110</v>
      </c>
      <c r="E89" s="2" t="s">
        <v>100</v>
      </c>
      <c r="F89" t="s">
        <v>15</v>
      </c>
      <c r="G89" t="s">
        <v>28</v>
      </c>
      <c r="H89" t="s">
        <v>70</v>
      </c>
      <c r="I89" s="1">
        <f>VLOOKUP(F89,'Source lists'!$E$1:F88,2,FALSE)</f>
        <v>4</v>
      </c>
      <c r="J89" s="1">
        <f>VLOOKUP(G89,'Source lists'!$H$1:I89,2,FALSE)</f>
        <v>4</v>
      </c>
      <c r="K89" s="1">
        <f>VLOOKUP(F89,'Source lists'!$E$2:$F$6,2,FALSE)*(VLOOKUP(G89,'Source lists'!$H$2:$I$7,2,FALSE)^2)/VLOOKUP(H89,'Source lists'!$K$2:$L$9,2,FALSE)</f>
        <v>12.8</v>
      </c>
      <c r="M89" s="1" t="str">
        <f t="shared" si="3"/>
        <v/>
      </c>
      <c r="N89" s="1" t="s">
        <v>216</v>
      </c>
    </row>
    <row r="90" spans="1:14" ht="34" x14ac:dyDescent="0.2">
      <c r="A90">
        <v>56</v>
      </c>
      <c r="B90" t="s">
        <v>1</v>
      </c>
      <c r="C90" t="s">
        <v>90</v>
      </c>
      <c r="E90" s="2" t="s">
        <v>108</v>
      </c>
      <c r="F90" t="s">
        <v>15</v>
      </c>
      <c r="G90" t="s">
        <v>28</v>
      </c>
      <c r="H90" t="s">
        <v>70</v>
      </c>
      <c r="I90" s="1">
        <f>VLOOKUP(F90,'Source lists'!$E$1:F89,2,FALSE)</f>
        <v>4</v>
      </c>
      <c r="J90" s="1">
        <f>VLOOKUP(G90,'Source lists'!$H$1:I90,2,FALSE)</f>
        <v>4</v>
      </c>
      <c r="K90" s="1">
        <f>VLOOKUP(F90,'Source lists'!$E$2:$F$6,2,FALSE)*(VLOOKUP(G90,'Source lists'!$H$2:$I$7,2,FALSE)^2)/VLOOKUP(H90,'Source lists'!$K$2:$L$9,2,FALSE)</f>
        <v>12.8</v>
      </c>
      <c r="M90" s="1" t="str">
        <f t="shared" si="3"/>
        <v/>
      </c>
      <c r="N90" s="1" t="s">
        <v>216</v>
      </c>
    </row>
    <row r="91" spans="1:14" ht="119" x14ac:dyDescent="0.2">
      <c r="A91">
        <v>41</v>
      </c>
      <c r="B91" t="s">
        <v>1</v>
      </c>
      <c r="C91" t="s">
        <v>86</v>
      </c>
      <c r="D91" t="s">
        <v>88</v>
      </c>
      <c r="E91" s="2" t="s">
        <v>89</v>
      </c>
      <c r="F91" t="s">
        <v>17</v>
      </c>
      <c r="G91" t="s">
        <v>26</v>
      </c>
      <c r="H91" t="s">
        <v>22</v>
      </c>
      <c r="I91" s="1">
        <f>VLOOKUP(F91,'Source lists'!$E$1:F90,2,FALSE)</f>
        <v>1</v>
      </c>
      <c r="J91" s="1">
        <f>VLOOKUP(G91,'Source lists'!$H$1:I91,2,FALSE)</f>
        <v>10</v>
      </c>
      <c r="K91" s="1">
        <f>VLOOKUP(F91,'Source lists'!$E$2:$F$6,2,FALSE)*(VLOOKUP(G91,'Source lists'!$H$2:$I$7,2,FALSE)^2)/VLOOKUP(H91,'Source lists'!$K$2:$L$9,2,FALSE)</f>
        <v>12.5</v>
      </c>
      <c r="M91" s="1" t="str">
        <f t="shared" si="3"/>
        <v/>
      </c>
      <c r="N91" s="1" t="s">
        <v>216</v>
      </c>
    </row>
    <row r="92" spans="1:14" ht="68" x14ac:dyDescent="0.2">
      <c r="A92">
        <v>52</v>
      </c>
      <c r="B92" t="s">
        <v>3</v>
      </c>
      <c r="C92" t="s">
        <v>103</v>
      </c>
      <c r="E92" s="2" t="s">
        <v>112</v>
      </c>
      <c r="F92" t="s">
        <v>17</v>
      </c>
      <c r="G92" t="s">
        <v>26</v>
      </c>
      <c r="H92" t="s">
        <v>22</v>
      </c>
      <c r="I92" s="1">
        <f>VLOOKUP(F92,'Source lists'!$E$1:F91,2,FALSE)</f>
        <v>1</v>
      </c>
      <c r="J92" s="1">
        <f>VLOOKUP(G92,'Source lists'!$H$1:I92,2,FALSE)</f>
        <v>10</v>
      </c>
      <c r="K92" s="1">
        <f>VLOOKUP(F92,'Source lists'!$E$2:$F$6,2,FALSE)*(VLOOKUP(G92,'Source lists'!$H$2:$I$7,2,FALSE)^2)/VLOOKUP(H92,'Source lists'!$K$2:$L$9,2,FALSE)</f>
        <v>12.5</v>
      </c>
      <c r="M92" s="1" t="str">
        <f t="shared" si="3"/>
        <v/>
      </c>
      <c r="N92" s="1" t="s">
        <v>216</v>
      </c>
    </row>
    <row r="93" spans="1:14" ht="51" x14ac:dyDescent="0.2">
      <c r="A93">
        <v>65</v>
      </c>
      <c r="B93" t="s">
        <v>2</v>
      </c>
      <c r="C93" t="s">
        <v>126</v>
      </c>
      <c r="E93" s="2" t="s">
        <v>127</v>
      </c>
      <c r="F93" t="s">
        <v>17</v>
      </c>
      <c r="G93" t="s">
        <v>26</v>
      </c>
      <c r="H93" t="s">
        <v>22</v>
      </c>
      <c r="I93" s="1">
        <f>VLOOKUP(F93,'Source lists'!$E$1:F92,2,FALSE)</f>
        <v>1</v>
      </c>
      <c r="J93" s="1">
        <f>VLOOKUP(G93,'Source lists'!$H$1:I93,2,FALSE)</f>
        <v>10</v>
      </c>
      <c r="K93" s="1">
        <f>VLOOKUP(F93,'Source lists'!$E$2:$F$6,2,FALSE)*(VLOOKUP(G93,'Source lists'!$H$2:$I$7,2,FALSE)^2)/VLOOKUP(H93,'Source lists'!$K$2:$L$9,2,FALSE)</f>
        <v>12.5</v>
      </c>
      <c r="M93" s="1" t="str">
        <f t="shared" si="3"/>
        <v/>
      </c>
      <c r="N93" s="1" t="s">
        <v>216</v>
      </c>
    </row>
    <row r="94" spans="1:14" ht="34" x14ac:dyDescent="0.2">
      <c r="A94">
        <v>83</v>
      </c>
      <c r="B94" t="s">
        <v>4</v>
      </c>
      <c r="C94" t="s">
        <v>146</v>
      </c>
      <c r="E94" s="2" t="s">
        <v>147</v>
      </c>
      <c r="F94" t="s">
        <v>17</v>
      </c>
      <c r="G94" t="s">
        <v>26</v>
      </c>
      <c r="H94" t="s">
        <v>22</v>
      </c>
      <c r="I94" s="1">
        <f>VLOOKUP(F94,'Source lists'!$E$1:F93,2,FALSE)</f>
        <v>1</v>
      </c>
      <c r="J94" s="1">
        <f>VLOOKUP(G94,'Source lists'!$H$1:I94,2,FALSE)</f>
        <v>10</v>
      </c>
      <c r="K94" s="1">
        <f>VLOOKUP(F94,'Source lists'!$E$2:$F$6,2,FALSE)*(VLOOKUP(G94,'Source lists'!$H$2:$I$7,2,FALSE)^2)/VLOOKUP(H94,'Source lists'!$K$2:$L$9,2,FALSE)</f>
        <v>12.5</v>
      </c>
      <c r="M94" s="1" t="str">
        <f t="shared" si="3"/>
        <v/>
      </c>
      <c r="N94" s="1" t="s">
        <v>216</v>
      </c>
    </row>
    <row r="95" spans="1:14" ht="119" x14ac:dyDescent="0.2">
      <c r="A95">
        <v>102</v>
      </c>
      <c r="B95" t="s">
        <v>5</v>
      </c>
      <c r="C95" t="s">
        <v>168</v>
      </c>
      <c r="E95" s="2" t="s">
        <v>169</v>
      </c>
      <c r="F95" t="s">
        <v>17</v>
      </c>
      <c r="G95" t="s">
        <v>26</v>
      </c>
      <c r="H95" t="s">
        <v>22</v>
      </c>
      <c r="I95" s="1">
        <f>VLOOKUP(F95,'Source lists'!$E$1:F94,2,FALSE)</f>
        <v>1</v>
      </c>
      <c r="J95" s="1">
        <f>VLOOKUP(G95,'Source lists'!$H$1:I95,2,FALSE)</f>
        <v>10</v>
      </c>
      <c r="K95" s="1">
        <f>VLOOKUP(F95,'Source lists'!$E$2:$F$6,2,FALSE)*(VLOOKUP(G95,'Source lists'!$H$2:$I$7,2,FALSE)^2)/VLOOKUP(H95,'Source lists'!$K$2:$L$9,2,FALSE)</f>
        <v>12.5</v>
      </c>
      <c r="M95" s="1" t="str">
        <f t="shared" si="3"/>
        <v/>
      </c>
      <c r="N95" s="1" t="s">
        <v>216</v>
      </c>
    </row>
    <row r="96" spans="1:14" ht="68" x14ac:dyDescent="0.2">
      <c r="A96">
        <v>105</v>
      </c>
      <c r="B96" t="s">
        <v>8</v>
      </c>
      <c r="C96" t="s">
        <v>171</v>
      </c>
      <c r="E96" s="2" t="s">
        <v>193</v>
      </c>
      <c r="F96" t="s">
        <v>17</v>
      </c>
      <c r="G96" t="s">
        <v>26</v>
      </c>
      <c r="H96" t="s">
        <v>22</v>
      </c>
      <c r="I96" s="1">
        <f>VLOOKUP(F96,'Source lists'!$E$1:F95,2,FALSE)</f>
        <v>1</v>
      </c>
      <c r="J96" s="1">
        <f>VLOOKUP(G96,'Source lists'!$H$1:I96,2,FALSE)</f>
        <v>10</v>
      </c>
      <c r="K96" s="1">
        <f>VLOOKUP(F96,'Source lists'!$E$2:$F$6,2,FALSE)*(VLOOKUP(G96,'Source lists'!$H$2:$I$7,2,FALSE)^2)/VLOOKUP(H96,'Source lists'!$K$2:$L$9,2,FALSE)</f>
        <v>12.5</v>
      </c>
      <c r="M96" s="1" t="str">
        <f t="shared" si="3"/>
        <v/>
      </c>
      <c r="N96" s="1" t="s">
        <v>216</v>
      </c>
    </row>
    <row r="97" spans="1:14" ht="68" x14ac:dyDescent="0.2">
      <c r="A97">
        <v>33</v>
      </c>
      <c r="B97" t="s">
        <v>66</v>
      </c>
      <c r="C97" t="s">
        <v>81</v>
      </c>
      <c r="E97" s="2" t="s">
        <v>115</v>
      </c>
      <c r="F97" t="s">
        <v>17</v>
      </c>
      <c r="G97" t="s">
        <v>26</v>
      </c>
      <c r="H97" t="s">
        <v>21</v>
      </c>
      <c r="I97" s="1">
        <f>VLOOKUP(F97,'Source lists'!$E$1:F96,2,FALSE)</f>
        <v>1</v>
      </c>
      <c r="J97" s="1">
        <f>VLOOKUP(G97,'Source lists'!$H$1:I97,2,FALSE)</f>
        <v>10</v>
      </c>
      <c r="K97" s="1">
        <f>VLOOKUP(F97,'Source lists'!$E$2:$F$6,2,FALSE)*(VLOOKUP(G97,'Source lists'!$H$2:$I$7,2,FALSE)^2)/VLOOKUP(H97,'Source lists'!$K$2:$L$9,2,FALSE)</f>
        <v>10</v>
      </c>
      <c r="M97" s="1" t="str">
        <f t="shared" si="3"/>
        <v/>
      </c>
      <c r="N97" s="1" t="s">
        <v>216</v>
      </c>
    </row>
    <row r="98" spans="1:14" ht="17" x14ac:dyDescent="0.2">
      <c r="A98">
        <v>62</v>
      </c>
      <c r="B98" t="s">
        <v>7</v>
      </c>
      <c r="E98" s="2" t="s">
        <v>123</v>
      </c>
      <c r="F98" t="s">
        <v>17</v>
      </c>
      <c r="G98" t="s">
        <v>26</v>
      </c>
      <c r="H98" t="s">
        <v>21</v>
      </c>
      <c r="I98" s="1">
        <f>VLOOKUP(F98,'Source lists'!$E$1:F97,2,FALSE)</f>
        <v>1</v>
      </c>
      <c r="J98" s="1">
        <f>VLOOKUP(G98,'Source lists'!$H$1:I98,2,FALSE)</f>
        <v>10</v>
      </c>
      <c r="K98" s="1">
        <f>VLOOKUP(F98,'Source lists'!$E$2:$F$6,2,FALSE)*(VLOOKUP(G98,'Source lists'!$H$2:$I$7,2,FALSE)^2)/VLOOKUP(H98,'Source lists'!$K$2:$L$9,2,FALSE)</f>
        <v>10</v>
      </c>
      <c r="M98" s="1" t="str">
        <f t="shared" ref="M98:M129" si="4">IF(ISBLANK(L98),"",VLOOKUP(L98,A:N,14,FALSE))</f>
        <v/>
      </c>
      <c r="N98" s="1" t="s">
        <v>216</v>
      </c>
    </row>
    <row r="99" spans="1:14" ht="17" x14ac:dyDescent="0.2">
      <c r="A99">
        <v>63</v>
      </c>
      <c r="B99" t="s">
        <v>121</v>
      </c>
      <c r="E99" s="2" t="s">
        <v>122</v>
      </c>
      <c r="F99" t="s">
        <v>17</v>
      </c>
      <c r="G99" t="s">
        <v>26</v>
      </c>
      <c r="H99" t="s">
        <v>21</v>
      </c>
      <c r="I99" s="1">
        <f>VLOOKUP(F99,'Source lists'!$E$1:F98,2,FALSE)</f>
        <v>1</v>
      </c>
      <c r="J99" s="1">
        <f>VLOOKUP(G99,'Source lists'!$H$1:I99,2,FALSE)</f>
        <v>10</v>
      </c>
      <c r="K99" s="1">
        <f>VLOOKUP(F99,'Source lists'!$E$2:$F$6,2,FALSE)*(VLOOKUP(G99,'Source lists'!$H$2:$I$7,2,FALSE)^2)/VLOOKUP(H99,'Source lists'!$K$2:$L$9,2,FALSE)</f>
        <v>10</v>
      </c>
      <c r="M99" s="1" t="str">
        <f t="shared" si="4"/>
        <v/>
      </c>
      <c r="N99" s="1" t="s">
        <v>216</v>
      </c>
    </row>
    <row r="100" spans="1:14" ht="119" x14ac:dyDescent="0.2">
      <c r="A100">
        <v>82</v>
      </c>
      <c r="B100" t="s">
        <v>5</v>
      </c>
      <c r="C100" t="s">
        <v>145</v>
      </c>
      <c r="E100" s="2" t="s">
        <v>194</v>
      </c>
      <c r="F100" t="s">
        <v>17</v>
      </c>
      <c r="G100" t="s">
        <v>26</v>
      </c>
      <c r="H100" t="s">
        <v>21</v>
      </c>
      <c r="I100" s="1">
        <f>VLOOKUP(F100,'Source lists'!$E$1:F99,2,FALSE)</f>
        <v>1</v>
      </c>
      <c r="J100" s="1">
        <f>VLOOKUP(G100,'Source lists'!$H$1:I100,2,FALSE)</f>
        <v>10</v>
      </c>
      <c r="K100" s="1">
        <f>VLOOKUP(F100,'Source lists'!$E$2:$F$6,2,FALSE)*(VLOOKUP(G100,'Source lists'!$H$2:$I$7,2,FALSE)^2)/VLOOKUP(H100,'Source lists'!$K$2:$L$9,2,FALSE)</f>
        <v>10</v>
      </c>
      <c r="M100" s="1" t="str">
        <f t="shared" si="4"/>
        <v/>
      </c>
      <c r="N100" s="1" t="s">
        <v>216</v>
      </c>
    </row>
    <row r="101" spans="1:14" ht="51" x14ac:dyDescent="0.2">
      <c r="A101">
        <v>99</v>
      </c>
      <c r="B101" t="s">
        <v>166</v>
      </c>
      <c r="C101" t="s">
        <v>167</v>
      </c>
      <c r="E101" s="2" t="s">
        <v>195</v>
      </c>
      <c r="F101" t="s">
        <v>17</v>
      </c>
      <c r="G101" t="s">
        <v>26</v>
      </c>
      <c r="H101" t="s">
        <v>21</v>
      </c>
      <c r="I101" s="1">
        <f>VLOOKUP(F101,'Source lists'!$E$1:F100,2,FALSE)</f>
        <v>1</v>
      </c>
      <c r="J101" s="1">
        <f>VLOOKUP(G101,'Source lists'!$H$1:I101,2,FALSE)</f>
        <v>10</v>
      </c>
      <c r="K101" s="1">
        <f>VLOOKUP(F101,'Source lists'!$E$2:$F$6,2,FALSE)*(VLOOKUP(G101,'Source lists'!$H$2:$I$7,2,FALSE)^2)/VLOOKUP(H101,'Source lists'!$K$2:$L$9,2,FALSE)</f>
        <v>10</v>
      </c>
      <c r="M101" s="1" t="str">
        <f t="shared" si="4"/>
        <v/>
      </c>
      <c r="N101" s="1" t="s">
        <v>216</v>
      </c>
    </row>
    <row r="102" spans="1:14" ht="17" x14ac:dyDescent="0.2">
      <c r="A102">
        <v>5</v>
      </c>
      <c r="B102" t="s">
        <v>39</v>
      </c>
      <c r="C102" t="s">
        <v>33</v>
      </c>
      <c r="D102" t="s">
        <v>40</v>
      </c>
      <c r="E102" s="2" t="s">
        <v>94</v>
      </c>
      <c r="F102" t="s">
        <v>17</v>
      </c>
      <c r="G102" t="s">
        <v>27</v>
      </c>
      <c r="H102" t="s">
        <v>70</v>
      </c>
      <c r="I102" s="1">
        <f>VLOOKUP(F102,'Source lists'!$E$1:F22,2,FALSE)</f>
        <v>1</v>
      </c>
      <c r="J102" s="1">
        <f>VLOOKUP(G102,'Source lists'!$H$1:I23,2,FALSE)</f>
        <v>7</v>
      </c>
      <c r="K102" s="1">
        <f>VLOOKUP(F102,'Source lists'!$E$2:$F$6,2,FALSE)*(VLOOKUP(G102,'Source lists'!$H$2:$I$7,2,FALSE)^2)/VLOOKUP(H102,'Source lists'!$K$2:$L$9,2,FALSE)</f>
        <v>9.8000000000000007</v>
      </c>
      <c r="M102" s="1" t="str">
        <f t="shared" si="4"/>
        <v/>
      </c>
      <c r="N102" s="1" t="s">
        <v>216</v>
      </c>
    </row>
    <row r="103" spans="1:14" ht="34" x14ac:dyDescent="0.2">
      <c r="A103">
        <v>26</v>
      </c>
      <c r="B103" t="s">
        <v>66</v>
      </c>
      <c r="C103" t="s">
        <v>72</v>
      </c>
      <c r="E103" s="2" t="s">
        <v>73</v>
      </c>
      <c r="F103" t="s">
        <v>16</v>
      </c>
      <c r="G103" t="s">
        <v>29</v>
      </c>
      <c r="H103" t="s">
        <v>24</v>
      </c>
      <c r="I103" s="1">
        <f>VLOOKUP(F103,'Source lists'!$E$1:F101,2,FALSE)</f>
        <v>3</v>
      </c>
      <c r="J103" s="1">
        <f>VLOOKUP(G103,'Source lists'!$H$1:I102,2,FALSE)</f>
        <v>3</v>
      </c>
      <c r="K103" s="1">
        <f>VLOOKUP(F103,'Source lists'!$E$2:$F$6,2,FALSE)*(VLOOKUP(G103,'Source lists'!$H$2:$I$7,2,FALSE)^2)/VLOOKUP(H103,'Source lists'!$K$2:$L$9,2,FALSE)</f>
        <v>9</v>
      </c>
      <c r="M103" s="1" t="str">
        <f t="shared" si="4"/>
        <v/>
      </c>
      <c r="N103" s="1" t="s">
        <v>216</v>
      </c>
    </row>
    <row r="104" spans="1:14" ht="34" x14ac:dyDescent="0.2">
      <c r="A104">
        <v>39</v>
      </c>
      <c r="B104" t="s">
        <v>1</v>
      </c>
      <c r="C104" t="s">
        <v>86</v>
      </c>
      <c r="E104" s="2" t="s">
        <v>117</v>
      </c>
      <c r="F104" t="s">
        <v>16</v>
      </c>
      <c r="G104" t="s">
        <v>29</v>
      </c>
      <c r="H104" t="s">
        <v>24</v>
      </c>
      <c r="I104" s="1">
        <f>VLOOKUP(F104,'Source lists'!$E$1:F102,2,FALSE)</f>
        <v>3</v>
      </c>
      <c r="J104" s="1">
        <f>VLOOKUP(G104,'Source lists'!$H$1:I103,2,FALSE)</f>
        <v>3</v>
      </c>
      <c r="K104" s="1">
        <f>VLOOKUP(F104,'Source lists'!$E$2:$F$6,2,FALSE)*(VLOOKUP(G104,'Source lists'!$H$2:$I$7,2,FALSE)^2)/VLOOKUP(H104,'Source lists'!$K$2:$L$9,2,FALSE)</f>
        <v>9</v>
      </c>
      <c r="M104" s="1" t="str">
        <f t="shared" si="4"/>
        <v/>
      </c>
      <c r="N104" s="1" t="s">
        <v>216</v>
      </c>
    </row>
    <row r="105" spans="1:14" ht="17" x14ac:dyDescent="0.2">
      <c r="A105">
        <v>42</v>
      </c>
      <c r="B105" t="s">
        <v>1</v>
      </c>
      <c r="C105" t="s">
        <v>90</v>
      </c>
      <c r="E105" s="2" t="s">
        <v>91</v>
      </c>
      <c r="F105" t="s">
        <v>16</v>
      </c>
      <c r="G105" t="s">
        <v>29</v>
      </c>
      <c r="H105" t="s">
        <v>24</v>
      </c>
      <c r="I105" s="1">
        <f>VLOOKUP(F105,'Source lists'!$E$1:F103,2,FALSE)</f>
        <v>3</v>
      </c>
      <c r="J105" s="1">
        <f>VLOOKUP(G105,'Source lists'!$H$1:I104,2,FALSE)</f>
        <v>3</v>
      </c>
      <c r="K105" s="1">
        <f>VLOOKUP(F105,'Source lists'!$E$2:$F$6,2,FALSE)*(VLOOKUP(G105,'Source lists'!$H$2:$I$7,2,FALSE)^2)/VLOOKUP(H105,'Source lists'!$K$2:$L$9,2,FALSE)</f>
        <v>9</v>
      </c>
      <c r="M105" s="1" t="str">
        <f t="shared" si="4"/>
        <v/>
      </c>
      <c r="N105" s="1" t="s">
        <v>216</v>
      </c>
    </row>
    <row r="106" spans="1:14" ht="34" x14ac:dyDescent="0.2">
      <c r="A106">
        <v>46</v>
      </c>
      <c r="B106" t="s">
        <v>1</v>
      </c>
      <c r="C106" t="s">
        <v>90</v>
      </c>
      <c r="E106" s="2" t="s">
        <v>97</v>
      </c>
      <c r="F106" t="s">
        <v>16</v>
      </c>
      <c r="G106" t="s">
        <v>29</v>
      </c>
      <c r="H106" t="s">
        <v>24</v>
      </c>
      <c r="I106" s="1">
        <f>VLOOKUP(F106,'Source lists'!$E$1:F104,2,FALSE)</f>
        <v>3</v>
      </c>
      <c r="J106" s="1">
        <f>VLOOKUP(G106,'Source lists'!$H$1:I105,2,FALSE)</f>
        <v>3</v>
      </c>
      <c r="K106" s="1">
        <f>VLOOKUP(F106,'Source lists'!$E$2:$F$6,2,FALSE)*(VLOOKUP(G106,'Source lists'!$H$2:$I$7,2,FALSE)^2)/VLOOKUP(H106,'Source lists'!$K$2:$L$9,2,FALSE)</f>
        <v>9</v>
      </c>
      <c r="M106" s="1" t="str">
        <f t="shared" si="4"/>
        <v/>
      </c>
      <c r="N106" s="1" t="s">
        <v>216</v>
      </c>
    </row>
    <row r="107" spans="1:14" ht="17" x14ac:dyDescent="0.2">
      <c r="A107">
        <v>68</v>
      </c>
      <c r="B107" t="s">
        <v>2</v>
      </c>
      <c r="C107" t="s">
        <v>129</v>
      </c>
      <c r="E107" s="2" t="s">
        <v>196</v>
      </c>
      <c r="F107" t="s">
        <v>17</v>
      </c>
      <c r="G107" t="s">
        <v>157</v>
      </c>
      <c r="H107" t="s">
        <v>67</v>
      </c>
      <c r="I107" s="1">
        <f>VLOOKUP(F107,'Source lists'!$E$1:F105,2,FALSE)</f>
        <v>1</v>
      </c>
      <c r="J107" s="1">
        <f>VLOOKUP(G107,'Source lists'!$H$1:I106,2,FALSE)</f>
        <v>6</v>
      </c>
      <c r="K107" s="1">
        <f>VLOOKUP(F107,'Source lists'!$E$2:$F$6,2,FALSE)*(VLOOKUP(G107,'Source lists'!$H$2:$I$7,2,FALSE)^2)/VLOOKUP(H107,'Source lists'!$K$2:$L$9,2,FALSE)</f>
        <v>9</v>
      </c>
      <c r="M107" s="1" t="str">
        <f t="shared" si="4"/>
        <v/>
      </c>
      <c r="N107" s="1" t="s">
        <v>216</v>
      </c>
    </row>
    <row r="108" spans="1:14" ht="17" x14ac:dyDescent="0.2">
      <c r="A108">
        <v>69</v>
      </c>
      <c r="B108" t="s">
        <v>2</v>
      </c>
      <c r="C108" t="s">
        <v>129</v>
      </c>
      <c r="E108" s="2" t="s">
        <v>197</v>
      </c>
      <c r="F108" t="s">
        <v>17</v>
      </c>
      <c r="G108" t="s">
        <v>157</v>
      </c>
      <c r="H108" t="s">
        <v>67</v>
      </c>
      <c r="I108" s="1">
        <f>VLOOKUP(F108,'Source lists'!$E$1:F106,2,FALSE)</f>
        <v>1</v>
      </c>
      <c r="J108" s="1">
        <f>VLOOKUP(G108,'Source lists'!$H$1:I107,2,FALSE)</f>
        <v>6</v>
      </c>
      <c r="K108" s="1">
        <f>VLOOKUP(F108,'Source lists'!$E$2:$F$6,2,FALSE)*(VLOOKUP(G108,'Source lists'!$H$2:$I$7,2,FALSE)^2)/VLOOKUP(H108,'Source lists'!$K$2:$L$9,2,FALSE)</f>
        <v>9</v>
      </c>
      <c r="M108" s="1" t="str">
        <f t="shared" si="4"/>
        <v/>
      </c>
      <c r="N108" s="1" t="s">
        <v>216</v>
      </c>
    </row>
    <row r="109" spans="1:14" ht="17" x14ac:dyDescent="0.2">
      <c r="A109">
        <v>70</v>
      </c>
      <c r="B109" t="s">
        <v>2</v>
      </c>
      <c r="C109" t="s">
        <v>129</v>
      </c>
      <c r="E109" s="2" t="s">
        <v>130</v>
      </c>
      <c r="F109" t="s">
        <v>17</v>
      </c>
      <c r="G109" t="s">
        <v>157</v>
      </c>
      <c r="H109" t="s">
        <v>67</v>
      </c>
      <c r="I109" s="1">
        <f>VLOOKUP(F109,'Source lists'!$E$1:F107,2,FALSE)</f>
        <v>1</v>
      </c>
      <c r="J109" s="1">
        <f>VLOOKUP(G109,'Source lists'!$H$1:I108,2,FALSE)</f>
        <v>6</v>
      </c>
      <c r="K109" s="1">
        <f>VLOOKUP(F109,'Source lists'!$E$2:$F$6,2,FALSE)*(VLOOKUP(G109,'Source lists'!$H$2:$I$7,2,FALSE)^2)/VLOOKUP(H109,'Source lists'!$K$2:$L$9,2,FALSE)</f>
        <v>9</v>
      </c>
      <c r="M109" s="1" t="str">
        <f t="shared" si="4"/>
        <v/>
      </c>
      <c r="N109" s="1" t="s">
        <v>216</v>
      </c>
    </row>
    <row r="110" spans="1:14" ht="119" x14ac:dyDescent="0.2">
      <c r="A110">
        <v>75</v>
      </c>
      <c r="B110" t="s">
        <v>2</v>
      </c>
      <c r="C110" t="s">
        <v>131</v>
      </c>
      <c r="D110" t="s">
        <v>136</v>
      </c>
      <c r="E110" s="2" t="s">
        <v>198</v>
      </c>
      <c r="F110" t="s">
        <v>17</v>
      </c>
      <c r="G110" t="s">
        <v>157</v>
      </c>
      <c r="H110" t="s">
        <v>67</v>
      </c>
      <c r="I110" s="1">
        <f>VLOOKUP(F110,'Source lists'!$E$1:F108,2,FALSE)</f>
        <v>1</v>
      </c>
      <c r="J110" s="1">
        <f>VLOOKUP(G110,'Source lists'!$H$1:I109,2,FALSE)</f>
        <v>6</v>
      </c>
      <c r="K110" s="1">
        <f>VLOOKUP(F110,'Source lists'!$E$2:$F$6,2,FALSE)*(VLOOKUP(G110,'Source lists'!$H$2:$I$7,2,FALSE)^2)/VLOOKUP(H110,'Source lists'!$K$2:$L$9,2,FALSE)</f>
        <v>9</v>
      </c>
      <c r="M110" s="1" t="str">
        <f t="shared" si="4"/>
        <v/>
      </c>
      <c r="N110" s="1" t="s">
        <v>216</v>
      </c>
    </row>
    <row r="111" spans="1:14" ht="17" x14ac:dyDescent="0.2">
      <c r="A111">
        <v>78</v>
      </c>
      <c r="B111" t="s">
        <v>3</v>
      </c>
      <c r="C111" t="s">
        <v>140</v>
      </c>
      <c r="E111" s="2" t="s">
        <v>142</v>
      </c>
      <c r="F111" t="s">
        <v>17</v>
      </c>
      <c r="G111" t="s">
        <v>157</v>
      </c>
      <c r="H111" t="s">
        <v>67</v>
      </c>
      <c r="I111" s="1">
        <f>VLOOKUP(F111,'Source lists'!$E$1:F109,2,FALSE)</f>
        <v>1</v>
      </c>
      <c r="J111" s="1">
        <f>VLOOKUP(G111,'Source lists'!$H$1:I110,2,FALSE)</f>
        <v>6</v>
      </c>
      <c r="K111" s="1">
        <f>VLOOKUP(F111,'Source lists'!$E$2:$F$6,2,FALSE)*(VLOOKUP(G111,'Source lists'!$H$2:$I$7,2,FALSE)^2)/VLOOKUP(H111,'Source lists'!$K$2:$L$9,2,FALSE)</f>
        <v>9</v>
      </c>
      <c r="M111" s="1" t="str">
        <f t="shared" si="4"/>
        <v/>
      </c>
      <c r="N111" s="1" t="s">
        <v>216</v>
      </c>
    </row>
    <row r="112" spans="1:14" ht="34" x14ac:dyDescent="0.2">
      <c r="A112">
        <v>110</v>
      </c>
      <c r="B112" t="s">
        <v>74</v>
      </c>
      <c r="E112" s="2" t="s">
        <v>182</v>
      </c>
      <c r="F112" t="s">
        <v>16</v>
      </c>
      <c r="G112" t="s">
        <v>29</v>
      </c>
      <c r="H112" t="s">
        <v>24</v>
      </c>
      <c r="I112" s="1">
        <f>VLOOKUP(F112,'Source lists'!$E$1:F45,2,FALSE)</f>
        <v>3</v>
      </c>
      <c r="J112" s="1">
        <f>VLOOKUP(G112,'Source lists'!$H$1:I46,2,FALSE)</f>
        <v>3</v>
      </c>
      <c r="K112" s="1">
        <f>VLOOKUP(F112,'Source lists'!$E$2:$F$6,2,FALSE)*(VLOOKUP(G112,'Source lists'!$H$2:$I$7,2,FALSE)^2)/VLOOKUP(H112,'Source lists'!$K$2:$L$9,2,FALSE)</f>
        <v>9</v>
      </c>
      <c r="M112" s="1" t="str">
        <f t="shared" si="4"/>
        <v/>
      </c>
      <c r="N112" s="1" t="s">
        <v>216</v>
      </c>
    </row>
    <row r="113" spans="1:14" ht="34" x14ac:dyDescent="0.2">
      <c r="A113">
        <v>51</v>
      </c>
      <c r="B113" t="s">
        <v>74</v>
      </c>
      <c r="C113" t="s">
        <v>101</v>
      </c>
      <c r="E113" s="2" t="s">
        <v>102</v>
      </c>
      <c r="F113" t="s">
        <v>17</v>
      </c>
      <c r="G113" t="s">
        <v>27</v>
      </c>
      <c r="H113" t="s">
        <v>69</v>
      </c>
      <c r="I113" s="1">
        <f>VLOOKUP(F113,'Source lists'!$E$1:F110,2,FALSE)</f>
        <v>1</v>
      </c>
      <c r="J113" s="1">
        <f>VLOOKUP(G113,'Source lists'!$H$1:I111,2,FALSE)</f>
        <v>7</v>
      </c>
      <c r="K113" s="1">
        <f>VLOOKUP(F113,'Source lists'!$E$2:$F$6,2,FALSE)*(VLOOKUP(G113,'Source lists'!$H$2:$I$7,2,FALSE)^2)/VLOOKUP(H113,'Source lists'!$K$2:$L$9,2,FALSE)</f>
        <v>7</v>
      </c>
      <c r="M113" s="1" t="str">
        <f t="shared" si="4"/>
        <v/>
      </c>
      <c r="N113" s="1" t="s">
        <v>216</v>
      </c>
    </row>
    <row r="114" spans="1:14" ht="34" x14ac:dyDescent="0.2">
      <c r="A114">
        <v>28</v>
      </c>
      <c r="B114" t="s">
        <v>66</v>
      </c>
      <c r="C114" t="s">
        <v>72</v>
      </c>
      <c r="E114" s="2" t="s">
        <v>77</v>
      </c>
      <c r="F114" t="s">
        <v>16</v>
      </c>
      <c r="G114" t="s">
        <v>29</v>
      </c>
      <c r="H114" t="s">
        <v>67</v>
      </c>
      <c r="I114" s="1">
        <f>VLOOKUP(F114,'Source lists'!$E$1:F111,2,FALSE)</f>
        <v>3</v>
      </c>
      <c r="J114" s="1">
        <f>VLOOKUP(G114,'Source lists'!$H$1:I112,2,FALSE)</f>
        <v>3</v>
      </c>
      <c r="K114" s="1">
        <f>VLOOKUP(F114,'Source lists'!$E$2:$F$6,2,FALSE)*(VLOOKUP(G114,'Source lists'!$H$2:$I$7,2,FALSE)^2)/VLOOKUP(H114,'Source lists'!$K$2:$L$9,2,FALSE)</f>
        <v>6.75</v>
      </c>
      <c r="M114" s="1" t="str">
        <f t="shared" si="4"/>
        <v/>
      </c>
      <c r="N114" s="1" t="s">
        <v>216</v>
      </c>
    </row>
    <row r="115" spans="1:14" ht="34" x14ac:dyDescent="0.2">
      <c r="A115">
        <v>111</v>
      </c>
      <c r="B115" t="s">
        <v>2</v>
      </c>
      <c r="C115" t="s">
        <v>131</v>
      </c>
      <c r="E115" s="2" t="s">
        <v>200</v>
      </c>
      <c r="F115" t="s">
        <v>15</v>
      </c>
      <c r="G115" t="s">
        <v>30</v>
      </c>
      <c r="H115" t="s">
        <v>23</v>
      </c>
      <c r="I115" s="1">
        <f>VLOOKUP(F115,'Source lists'!$E$1:F46,2,FALSE)</f>
        <v>4</v>
      </c>
      <c r="J115" s="1">
        <f>VLOOKUP(G115,'Source lists'!$H$1:I47,2,FALSE)</f>
        <v>1</v>
      </c>
      <c r="K115" s="1">
        <f>VLOOKUP(F115,'Source lists'!$E$2:$F$6,2,FALSE)*(VLOOKUP(G115,'Source lists'!$H$2:$I$7,2,FALSE)^2)/VLOOKUP(H115,'Source lists'!$K$2:$L$9,2,FALSE)</f>
        <v>2</v>
      </c>
      <c r="M115" s="1" t="str">
        <f t="shared" si="4"/>
        <v/>
      </c>
      <c r="N115" s="1" t="s">
        <v>216</v>
      </c>
    </row>
    <row r="116" spans="1:14" ht="34" hidden="1" x14ac:dyDescent="0.2">
      <c r="A116">
        <v>29</v>
      </c>
      <c r="B116" t="s">
        <v>66</v>
      </c>
      <c r="C116" t="s">
        <v>72</v>
      </c>
      <c r="E116" s="2" t="s">
        <v>78</v>
      </c>
      <c r="F116" t="s">
        <v>16</v>
      </c>
      <c r="G116" t="s">
        <v>30</v>
      </c>
      <c r="H116" t="s">
        <v>23</v>
      </c>
      <c r="I116" s="1">
        <f>VLOOKUP(F116,'Source lists'!$E$1:F112,2,FALSE)</f>
        <v>3</v>
      </c>
      <c r="J116" s="1">
        <f>VLOOKUP(G116,'Source lists'!$H$1:I113,2,FALSE)</f>
        <v>1</v>
      </c>
      <c r="K116" s="1">
        <f>VLOOKUP(F116,'Source lists'!$E$2:$F$6,2,FALSE)*(VLOOKUP(G116,'Source lists'!$H$2:$I$7,2,FALSE)^2)/VLOOKUP(H116,'Source lists'!$K$2:$L$9,2,FALSE)</f>
        <v>1.5</v>
      </c>
      <c r="L116">
        <v>27</v>
      </c>
      <c r="M116" s="1" t="str">
        <f t="shared" si="4"/>
        <v>To do</v>
      </c>
      <c r="N116" s="1" t="s">
        <v>216</v>
      </c>
    </row>
    <row r="117" spans="1:14" ht="34" hidden="1" x14ac:dyDescent="0.2">
      <c r="A117">
        <v>30</v>
      </c>
      <c r="B117" t="s">
        <v>38</v>
      </c>
      <c r="E117" s="2" t="s">
        <v>78</v>
      </c>
      <c r="F117" t="s">
        <v>16</v>
      </c>
      <c r="G117" t="s">
        <v>30</v>
      </c>
      <c r="H117" t="s">
        <v>23</v>
      </c>
      <c r="I117" s="1">
        <f>VLOOKUP(F117,'Source lists'!$E$1:F113,2,FALSE)</f>
        <v>3</v>
      </c>
      <c r="J117" s="1">
        <f>VLOOKUP(G117,'Source lists'!$H$1:I114,2,FALSE)</f>
        <v>1</v>
      </c>
      <c r="K117" s="1">
        <f>VLOOKUP(F117,'Source lists'!$E$2:$F$6,2,FALSE)*(VLOOKUP(G117,'Source lists'!$H$2:$I$7,2,FALSE)^2)/VLOOKUP(H117,'Source lists'!$K$2:$L$9,2,FALSE)</f>
        <v>1.5</v>
      </c>
      <c r="L117">
        <v>27</v>
      </c>
      <c r="M117" s="1" t="str">
        <f t="shared" si="4"/>
        <v>To do</v>
      </c>
      <c r="N117" s="1" t="s">
        <v>216</v>
      </c>
    </row>
    <row r="118" spans="1:14" s="3" customFormat="1" ht="34" x14ac:dyDescent="0.2">
      <c r="A118">
        <v>27</v>
      </c>
      <c r="B118" t="s">
        <v>74</v>
      </c>
      <c r="C118" t="s">
        <v>75</v>
      </c>
      <c r="D118"/>
      <c r="E118" s="2" t="s">
        <v>76</v>
      </c>
      <c r="F118" t="s">
        <v>16</v>
      </c>
      <c r="G118" t="s">
        <v>30</v>
      </c>
      <c r="H118" t="s">
        <v>69</v>
      </c>
      <c r="I118" s="1">
        <f>VLOOKUP(F118,'Source lists'!$E$1:F114,2,FALSE)</f>
        <v>3</v>
      </c>
      <c r="J118" s="1">
        <f>VLOOKUP(G118,'Source lists'!$H$1:I115,2,FALSE)</f>
        <v>1</v>
      </c>
      <c r="K118" s="1">
        <f>VLOOKUP(F118,'Source lists'!$E$2:$F$6,2,FALSE)*(VLOOKUP(G118,'Source lists'!$H$2:$I$7,2,FALSE)^2)/VLOOKUP(H118,'Source lists'!$K$2:$L$9,2,FALSE)</f>
        <v>0.42857142857142855</v>
      </c>
      <c r="L118"/>
      <c r="M118" s="1" t="str">
        <f t="shared" si="4"/>
        <v/>
      </c>
      <c r="N118" s="1" t="s">
        <v>216</v>
      </c>
    </row>
  </sheetData>
  <autoFilter ref="A1:N118" xr:uid="{1EB57299-5CFD-7049-BDE4-6415040FFB14}">
    <filterColumn colId="12">
      <filters blank="1">
        <filter val="Done"/>
      </filters>
    </filterColumn>
    <filterColumn colId="13">
      <filters>
        <filter val="To do"/>
      </filters>
    </filterColumn>
    <sortState xmlns:xlrd2="http://schemas.microsoft.com/office/spreadsheetml/2017/richdata2" ref="A34:N118">
      <sortCondition descending="1" ref="K1:K118"/>
    </sortState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041AB75-EA33-1E49-A2B0-559FA24F8822}">
          <x14:formula1>
            <xm:f>'Source lists'!$E$2:$E$6</xm:f>
          </x14:formula1>
          <xm:sqref>F2:F1048576</xm:sqref>
        </x14:dataValidation>
        <x14:dataValidation type="list" allowBlank="1" showInputMessage="1" showErrorMessage="1" xr:uid="{B20D7D99-117C-9C42-A3BE-7A305BD79346}">
          <x14:formula1>
            <xm:f>'Source lists'!$H$2:$H$7</xm:f>
          </x14:formula1>
          <xm:sqref>G2:G1048576</xm:sqref>
        </x14:dataValidation>
        <x14:dataValidation type="list" allowBlank="1" showInputMessage="1" showErrorMessage="1" xr:uid="{9995B45F-04DC-B14B-B423-6F7577503EBB}">
          <x14:formula1>
            <xm:f>'Source lists'!$K$2:$K$9</xm:f>
          </x14:formula1>
          <xm:sqref>H2:H1048576</xm:sqref>
        </x14:dataValidation>
        <x14:dataValidation type="list" allowBlank="1" showInputMessage="1" showErrorMessage="1" xr:uid="{4B7FDA97-867B-A84B-B74F-B53BD26444F9}">
          <x14:formula1>
            <xm:f>'Source lists'!$A:$A</xm:f>
          </x14:formula1>
          <xm:sqref>B1:B1048576</xm:sqref>
        </x14:dataValidation>
        <x14:dataValidation type="list" allowBlank="1" showInputMessage="1" showErrorMessage="1" xr:uid="{EB14BE7A-53BF-A94F-B394-C5FBF576D0FC}">
          <x14:formula1>
            <xm:f>'Source lists'!$B:$B</xm:f>
          </x14:formula1>
          <xm:sqref>C2:C1048576</xm:sqref>
        </x14:dataValidation>
        <x14:dataValidation type="list" allowBlank="1" showInputMessage="1" showErrorMessage="1" xr:uid="{E660CCDC-9904-2B4A-BDE1-9BE23D7CC51C}">
          <x14:formula1>
            <xm:f>'Source lists'!$C:$C</xm:f>
          </x14:formula1>
          <xm:sqref>D2:D1048576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of completion</vt:lpstr>
      <vt:lpstr>Source lists</vt:lpstr>
      <vt:lpstr>Issues 3-1-24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Ferreira</dc:creator>
  <cp:lastModifiedBy>Ruben Ferreira</cp:lastModifiedBy>
  <dcterms:created xsi:type="dcterms:W3CDTF">2024-01-03T13:02:17Z</dcterms:created>
  <dcterms:modified xsi:type="dcterms:W3CDTF">2024-01-30T07:51:04Z</dcterms:modified>
</cp:coreProperties>
</file>