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A894C243-CB48-8A42-9C5A-D6805599C805}" xr6:coauthVersionLast="47" xr6:coauthVersionMax="47" xr10:uidLastSave="{00000000-0000-0000-0000-000000000000}"/>
  <bookViews>
    <workbookView xWindow="0" yWindow="760" windowWidth="34560" windowHeight="19820" activeTab="3" xr2:uid="{DC2B379E-A936-2146-8C4F-53C43AECE05C}"/>
  </bookViews>
  <sheets>
    <sheet name="Sheet2" sheetId="8" r:id="rId1"/>
    <sheet name="Summary of completion" sheetId="3" r:id="rId2"/>
    <sheet name="Source lists" sheetId="1" r:id="rId3"/>
    <sheet name="Issues 3-1-24" sheetId="2" r:id="rId4"/>
    <sheet name="Initialisation flow" sheetId="5" r:id="rId5"/>
    <sheet name="Sign in and Register flow" sheetId="6" r:id="rId6"/>
    <sheet name="Requirements for Launch" sheetId="7" r:id="rId7"/>
  </sheets>
  <definedNames>
    <definedName name="_xlnm._FilterDatabase" localSheetId="3" hidden="1">'Issues 3-1-24'!$A$1:$N$118</definedName>
  </definedNames>
  <calcPr calcId="191029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2" l="1"/>
  <c r="M2" i="2"/>
  <c r="M3" i="2"/>
  <c r="M4" i="2"/>
  <c r="M5" i="2"/>
  <c r="M6" i="2"/>
  <c r="M7" i="2"/>
  <c r="M8" i="2"/>
  <c r="M9" i="2"/>
  <c r="M10" i="2"/>
  <c r="M11" i="2"/>
  <c r="M12" i="2"/>
  <c r="M16" i="2"/>
  <c r="M17" i="2"/>
  <c r="M18" i="2"/>
  <c r="M19" i="2"/>
  <c r="M20" i="2"/>
  <c r="M21" i="2"/>
  <c r="M22" i="2"/>
  <c r="M33" i="2"/>
  <c r="M31" i="2"/>
  <c r="M44" i="2"/>
  <c r="M34" i="2"/>
  <c r="M35" i="2"/>
  <c r="M36" i="2"/>
  <c r="M37" i="2"/>
  <c r="M39" i="2"/>
  <c r="M40" i="2"/>
  <c r="M41" i="2"/>
  <c r="M42" i="2"/>
  <c r="M45" i="2"/>
  <c r="M46" i="2"/>
  <c r="M48" i="2"/>
  <c r="M50" i="2"/>
  <c r="M51" i="2"/>
  <c r="M52" i="2"/>
  <c r="M47" i="2"/>
  <c r="M53" i="2"/>
  <c r="M55" i="2"/>
  <c r="M57" i="2"/>
  <c r="M56" i="2"/>
  <c r="M59" i="2"/>
  <c r="M58" i="2"/>
  <c r="M54" i="2"/>
  <c r="M60" i="2"/>
  <c r="M61" i="2"/>
  <c r="M62" i="2"/>
  <c r="M63" i="2"/>
  <c r="M64" i="2"/>
  <c r="M65" i="2"/>
  <c r="M66" i="2"/>
  <c r="M67" i="2"/>
  <c r="M68" i="2"/>
  <c r="M69" i="2"/>
  <c r="M70" i="2"/>
  <c r="M75" i="2"/>
  <c r="M85" i="2"/>
  <c r="M83" i="2"/>
  <c r="M84" i="2"/>
  <c r="M81" i="2"/>
  <c r="M82" i="2"/>
  <c r="M89" i="2"/>
  <c r="M90" i="2"/>
  <c r="M86" i="2"/>
  <c r="M87" i="2"/>
  <c r="M88" i="2"/>
  <c r="M94" i="2"/>
  <c r="M93" i="2"/>
  <c r="M95" i="2"/>
  <c r="M92" i="2"/>
  <c r="M96" i="2"/>
  <c r="M98" i="2"/>
  <c r="M99" i="2"/>
  <c r="M101" i="2"/>
  <c r="M100" i="2"/>
  <c r="M97" i="2"/>
  <c r="M102" i="2"/>
  <c r="M106" i="2"/>
  <c r="M103" i="2"/>
  <c r="M104" i="2"/>
  <c r="M108" i="2"/>
  <c r="M109" i="2"/>
  <c r="M110" i="2"/>
  <c r="M107" i="2"/>
  <c r="M111" i="2"/>
  <c r="M112" i="2"/>
  <c r="M113" i="2"/>
  <c r="M114" i="2"/>
  <c r="M115" i="2"/>
  <c r="M118" i="2"/>
  <c r="K45" i="2"/>
  <c r="J45" i="2"/>
  <c r="I45" i="2"/>
  <c r="K9" i="2"/>
  <c r="J9" i="2"/>
  <c r="I9" i="2"/>
  <c r="K32" i="2"/>
  <c r="J32" i="2"/>
  <c r="I32" i="2"/>
  <c r="I7" i="2"/>
  <c r="J7" i="2"/>
  <c r="K7" i="2"/>
  <c r="I11" i="2"/>
  <c r="J11" i="2"/>
  <c r="K11" i="2"/>
  <c r="A21" i="2"/>
  <c r="M13" i="2" s="1"/>
  <c r="K6" i="2"/>
  <c r="J6" i="2"/>
  <c r="I6" i="2"/>
  <c r="I115" i="2"/>
  <c r="J115" i="2"/>
  <c r="K115" i="2"/>
  <c r="I112" i="2"/>
  <c r="J112" i="2"/>
  <c r="K112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1" i="2"/>
  <c r="J20" i="2"/>
  <c r="J102" i="2"/>
  <c r="J22" i="2"/>
  <c r="J33" i="2"/>
  <c r="J23" i="2"/>
  <c r="J24" i="2"/>
  <c r="J25" i="2"/>
  <c r="J26" i="2"/>
  <c r="J27" i="2"/>
  <c r="J28" i="2"/>
  <c r="J29" i="2"/>
  <c r="J30" i="2"/>
  <c r="J31" i="2"/>
  <c r="J44" i="2"/>
  <c r="J34" i="2"/>
  <c r="J35" i="2"/>
  <c r="J36" i="2"/>
  <c r="J37" i="2"/>
  <c r="J38" i="2"/>
  <c r="J39" i="2"/>
  <c r="J40" i="2"/>
  <c r="J41" i="2"/>
  <c r="J42" i="2"/>
  <c r="J43" i="2"/>
  <c r="J46" i="2"/>
  <c r="J48" i="2"/>
  <c r="J50" i="2"/>
  <c r="J51" i="2"/>
  <c r="J49" i="2"/>
  <c r="J52" i="2"/>
  <c r="J47" i="2"/>
  <c r="J53" i="2"/>
  <c r="J55" i="2"/>
  <c r="J57" i="2"/>
  <c r="J56" i="2"/>
  <c r="J59" i="2"/>
  <c r="J58" i="2"/>
  <c r="J54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5" i="2"/>
  <c r="J80" i="2"/>
  <c r="J83" i="2"/>
  <c r="J84" i="2"/>
  <c r="J81" i="2"/>
  <c r="J82" i="2"/>
  <c r="J89" i="2"/>
  <c r="J90" i="2"/>
  <c r="J86" i="2"/>
  <c r="J87" i="2"/>
  <c r="J88" i="2"/>
  <c r="J91" i="2"/>
  <c r="J94" i="2"/>
  <c r="J93" i="2"/>
  <c r="J95" i="2"/>
  <c r="J92" i="2"/>
  <c r="J96" i="2"/>
  <c r="J98" i="2"/>
  <c r="J99" i="2"/>
  <c r="J101" i="2"/>
  <c r="J100" i="2"/>
  <c r="J97" i="2"/>
  <c r="J106" i="2"/>
  <c r="J105" i="2"/>
  <c r="J103" i="2"/>
  <c r="J104" i="2"/>
  <c r="J108" i="2"/>
  <c r="J109" i="2"/>
  <c r="J110" i="2"/>
  <c r="J107" i="2"/>
  <c r="J111" i="2"/>
  <c r="J113" i="2"/>
  <c r="J114" i="2"/>
  <c r="J116" i="2"/>
  <c r="J117" i="2"/>
  <c r="J118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1" i="2"/>
  <c r="I20" i="2"/>
  <c r="I102" i="2"/>
  <c r="I22" i="2"/>
  <c r="I33" i="2"/>
  <c r="I23" i="2"/>
  <c r="I24" i="2"/>
  <c r="I25" i="2"/>
  <c r="I26" i="2"/>
  <c r="I27" i="2"/>
  <c r="I28" i="2"/>
  <c r="I29" i="2"/>
  <c r="I30" i="2"/>
  <c r="I31" i="2"/>
  <c r="I44" i="2"/>
  <c r="I34" i="2"/>
  <c r="I35" i="2"/>
  <c r="I36" i="2"/>
  <c r="I37" i="2"/>
  <c r="I38" i="2"/>
  <c r="I39" i="2"/>
  <c r="I40" i="2"/>
  <c r="I41" i="2"/>
  <c r="I42" i="2"/>
  <c r="I43" i="2"/>
  <c r="I46" i="2"/>
  <c r="I48" i="2"/>
  <c r="I50" i="2"/>
  <c r="I51" i="2"/>
  <c r="I49" i="2"/>
  <c r="I52" i="2"/>
  <c r="I47" i="2"/>
  <c r="I53" i="2"/>
  <c r="I55" i="2"/>
  <c r="I57" i="2"/>
  <c r="I56" i="2"/>
  <c r="I59" i="2"/>
  <c r="I58" i="2"/>
  <c r="I54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5" i="2"/>
  <c r="I80" i="2"/>
  <c r="I83" i="2"/>
  <c r="I84" i="2"/>
  <c r="I81" i="2"/>
  <c r="I82" i="2"/>
  <c r="I89" i="2"/>
  <c r="I90" i="2"/>
  <c r="I86" i="2"/>
  <c r="I87" i="2"/>
  <c r="I88" i="2"/>
  <c r="I91" i="2"/>
  <c r="I94" i="2"/>
  <c r="I93" i="2"/>
  <c r="I95" i="2"/>
  <c r="I92" i="2"/>
  <c r="I96" i="2"/>
  <c r="I98" i="2"/>
  <c r="I99" i="2"/>
  <c r="I101" i="2"/>
  <c r="I100" i="2"/>
  <c r="I97" i="2"/>
  <c r="I106" i="2"/>
  <c r="I105" i="2"/>
  <c r="I103" i="2"/>
  <c r="I104" i="2"/>
  <c r="I108" i="2"/>
  <c r="I109" i="2"/>
  <c r="I110" i="2"/>
  <c r="I107" i="2"/>
  <c r="I111" i="2"/>
  <c r="I113" i="2"/>
  <c r="I114" i="2"/>
  <c r="I116" i="2"/>
  <c r="I117" i="2"/>
  <c r="I118" i="2"/>
  <c r="I2" i="2"/>
  <c r="K43" i="2"/>
  <c r="K42" i="2"/>
  <c r="K41" i="2"/>
  <c r="K47" i="2"/>
  <c r="K96" i="2"/>
  <c r="K92" i="2"/>
  <c r="K78" i="2"/>
  <c r="K79" i="2"/>
  <c r="K77" i="2"/>
  <c r="K76" i="2"/>
  <c r="K97" i="2"/>
  <c r="K74" i="2"/>
  <c r="K75" i="2"/>
  <c r="K68" i="2"/>
  <c r="K69" i="2"/>
  <c r="K70" i="2"/>
  <c r="K71" i="2"/>
  <c r="K72" i="2"/>
  <c r="K73" i="2"/>
  <c r="K5" i="2"/>
  <c r="K40" i="2"/>
  <c r="K54" i="2"/>
  <c r="K58" i="2"/>
  <c r="K19" i="2"/>
  <c r="K21" i="2"/>
  <c r="K20" i="2"/>
  <c r="K102" i="2"/>
  <c r="K3" i="2"/>
  <c r="K33" i="2"/>
  <c r="K46" i="2"/>
  <c r="K23" i="2"/>
  <c r="K24" i="2"/>
  <c r="K25" i="2"/>
  <c r="K26" i="2"/>
  <c r="K27" i="2"/>
  <c r="K28" i="2"/>
  <c r="K29" i="2"/>
  <c r="K30" i="2"/>
  <c r="K60" i="2"/>
  <c r="K61" i="2"/>
  <c r="K62" i="2"/>
  <c r="K63" i="2"/>
  <c r="K64" i="2"/>
  <c r="K48" i="2"/>
  <c r="K31" i="2"/>
  <c r="K22" i="2"/>
  <c r="K12" i="2"/>
  <c r="K106" i="2"/>
  <c r="K118" i="2"/>
  <c r="K114" i="2"/>
  <c r="K116" i="2"/>
  <c r="K117" i="2"/>
  <c r="K44" i="2"/>
  <c r="K10" i="2"/>
  <c r="K98" i="2"/>
  <c r="K34" i="2"/>
  <c r="K85" i="2"/>
  <c r="K89" i="2"/>
  <c r="K90" i="2"/>
  <c r="K80" i="2"/>
  <c r="K105" i="2"/>
  <c r="K17" i="2"/>
  <c r="K91" i="2"/>
  <c r="K103" i="2"/>
  <c r="K50" i="2"/>
  <c r="K51" i="2"/>
  <c r="K8" i="2"/>
  <c r="K104" i="2"/>
  <c r="K86" i="2"/>
  <c r="K49" i="2"/>
  <c r="K53" i="2"/>
  <c r="K87" i="2"/>
  <c r="K113" i="2"/>
  <c r="K94" i="2"/>
  <c r="K2" i="2"/>
  <c r="K35" i="2"/>
  <c r="K36" i="2"/>
  <c r="K88" i="2"/>
  <c r="K52" i="2"/>
  <c r="K37" i="2"/>
  <c r="K13" i="2"/>
  <c r="K14" i="2"/>
  <c r="K15" i="2"/>
  <c r="K99" i="2"/>
  <c r="K101" i="2"/>
  <c r="K16" i="2"/>
  <c r="K93" i="2"/>
  <c r="K65" i="2"/>
  <c r="K38" i="2"/>
  <c r="K108" i="2"/>
  <c r="K109" i="2"/>
  <c r="K110" i="2"/>
  <c r="K83" i="2"/>
  <c r="K84" i="2"/>
  <c r="K67" i="2"/>
  <c r="K55" i="2"/>
  <c r="K107" i="2"/>
  <c r="K66" i="2"/>
  <c r="K4" i="2"/>
  <c r="K111" i="2"/>
  <c r="K57" i="2"/>
  <c r="K56" i="2"/>
  <c r="K59" i="2"/>
  <c r="K100" i="2"/>
  <c r="K95" i="2"/>
  <c r="K39" i="2"/>
  <c r="K81" i="2"/>
  <c r="K82" i="2"/>
  <c r="K18" i="2"/>
  <c r="E11" i="3"/>
  <c r="E17" i="3"/>
  <c r="E5" i="3"/>
  <c r="M91" i="2" l="1"/>
  <c r="M27" i="2"/>
  <c r="M79" i="2"/>
  <c r="M78" i="2"/>
  <c r="M117" i="2"/>
  <c r="M77" i="2"/>
  <c r="M29" i="2"/>
  <c r="M116" i="2"/>
  <c r="M76" i="2"/>
  <c r="M28" i="2"/>
  <c r="M26" i="2"/>
  <c r="M25" i="2"/>
  <c r="M15" i="2"/>
  <c r="M24" i="2"/>
  <c r="M71" i="2"/>
  <c r="M30" i="2"/>
  <c r="M74" i="2"/>
  <c r="M32" i="2"/>
  <c r="M23" i="2"/>
  <c r="M14" i="2"/>
  <c r="M73" i="2"/>
  <c r="M43" i="2"/>
  <c r="M72" i="2"/>
</calcChain>
</file>

<file path=xl/sharedStrings.xml><?xml version="1.0" encoding="utf-8"?>
<sst xmlns="http://schemas.openxmlformats.org/spreadsheetml/2006/main" count="1299" uniqueCount="402">
  <si>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</si>
  <si>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</si>
  <si>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</si>
  <si>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</si>
  <si>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</si>
  <si>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</si>
  <si>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</si>
  <si>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</si>
  <si>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</si>
  <si>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</si>
  <si>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</si>
  <si>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</si>
  <si>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</si>
  <si>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</si>
  <si>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</si>
  <si>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</si>
  <si>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</si>
  <si>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</si>
  <si>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</si>
  <si>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</si>
  <si>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</si>
  <si>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</si>
  <si>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</si>
  <si>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</si>
  <si>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</si>
  <si>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</si>
  <si>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</si>
  <si>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</si>
  <si>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</si>
  <si>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</si>
  <si>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</si>
  <si>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</si>
  <si>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</si>
  <si>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</si>
  <si>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</si>
  <si>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</si>
  <si>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</si>
  <si>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</si>
  <si>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</si>
  <si>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</si>
  <si>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</si>
  <si>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</si>
  <si>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</si>
  <si>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</si>
  <si>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</si>
  <si>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</si>
  <si>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</si>
  <si>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</si>
  <si>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</si>
  <si>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</si>
  <si>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</si>
  <si>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</si>
  <si>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</si>
  <si>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</si>
  <si>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</si>
  <si>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</si>
  <si>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</si>
  <si>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</si>
  <si>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</si>
  <si>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</si>
  <si>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</si>
  <si>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</si>
  <si>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</si>
  <si>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</si>
  <si>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</si>
  <si>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</si>
  <si>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</si>
  <si>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</si>
  <si>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</si>
  <si>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</si>
  <si>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</si>
  <si>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</si>
  <si>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</si>
  <si>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</si>
  <si>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</si>
  <si>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</si>
  <si>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</si>
  <si>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</si>
  <si>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</si>
  <si>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</si>
  <si>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</si>
  <si>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</si>
  <si>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</si>
  <si>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</si>
  <si>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</si>
  <si>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</si>
  <si>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</si>
  <si>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</si>
  <si>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</si>
  <si>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</si>
  <si>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</si>
  <si>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</si>
  <si>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</si>
  <si>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</si>
  <si>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</si>
  <si>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</si>
  <si>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</si>
  <si>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</si>
  <si>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</si>
  <si>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</si>
  <si>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</si>
  <si>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</si>
  <si>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</si>
  <si>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</si>
  <si>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</si>
  <si>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</si>
  <si>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</si>
  <si>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</si>
  <si>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</si>
  <si>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</si>
  <si>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</si>
  <si>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</si>
  <si>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</si>
  <si>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</si>
  <si>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</si>
  <si>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</si>
  <si>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</si>
  <si>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</si>
  <si>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</si>
  <si>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</si>
  <si>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</si>
  <si>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</si>
  <si>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</si>
  <si>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</si>
  <si>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</si>
  <si>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</si>
  <si>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</si>
  <si>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</si>
  <si>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</si>
  <si>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</si>
  <si>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</si>
  <si>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</si>
  <si>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</si>
  <si>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</si>
  <si>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</si>
  <si>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</si>
  <si>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</si>
  <si>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</si>
  <si>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</si>
  <si>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</si>
  <si>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</si>
  <si>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</si>
  <si>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</si>
  <si>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</si>
  <si>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</si>
  <si>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</si>
  <si>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</si>
  <si>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</si>
  <si>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</si>
  <si>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</si>
  <si>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</si>
  <si>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</si>
  <si>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</si>
  <si>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</si>
  <si>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</si>
  <si>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</si>
  <si>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</si>
  <si>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</si>
  <si>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</si>
  <si>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</si>
  <si>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</si>
  <si>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</si>
  <si>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</si>
  <si>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</si>
  <si>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</si>
  <si>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</si>
  <si>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</si>
  <si>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</si>
  <si>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</si>
  <si>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</si>
  <si>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</si>
  <si>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</si>
  <si>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</si>
  <si>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</si>
  <si>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</si>
  <si>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</si>
  <si>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</si>
  <si>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</si>
  <si>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</si>
  <si>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</si>
  <si>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</si>
  <si>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</si>
  <si>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</si>
  <si>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</si>
  <si>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</si>
  <si>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</si>
  <si>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</si>
  <si>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</si>
  <si>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</si>
  <si>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</si>
  <si>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</si>
  <si>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</si>
  <si>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</si>
  <si>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</si>
  <si>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</si>
  <si>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</si>
  <si>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</si>
  <si>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</si>
  <si>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</si>
  <si>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</si>
  <si>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</si>
  <si>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</si>
  <si>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</si>
  <si>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</si>
  <si>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</si>
  <si>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</si>
  <si>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</si>
  <si>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</si>
  <si>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</si>
  <si>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</si>
  <si>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</si>
  <si>
    <t>Why us section</t>
  </si>
  <si>
    <t>After registering - User should be presented with a basic users detail form with:
First name
Last name
Contact number
User should also presented the option to skip
Should be place on top of the main menu page (for now - will be replaced by dash board)</t>
  </si>
  <si>
    <t>N/A</t>
  </si>
  <si>
    <t>Dep status</t>
  </si>
  <si>
    <t>To do</t>
  </si>
  <si>
    <t>Invoiced appointments should display the invoice number when the details are viewed - not to be editable</t>
  </si>
  <si>
    <t>The heights of the appointment blocks should match their duration</t>
  </si>
  <si>
    <t>User navigates to site</t>
  </si>
  <si>
    <t>Yes</t>
  </si>
  <si>
    <t>No</t>
  </si>
  <si>
    <t>To only host url</t>
  </si>
  <si>
    <t>To only host url with a path</t>
  </si>
  <si>
    <t>Is user logged in?</t>
  </si>
  <si>
    <t>User taken to landing page with ONLY Dashbaord button</t>
  </si>
  <si>
    <t>User taken to landing page with BOTH Register and Sign in options</t>
  </si>
  <si>
    <t>User clicks register button</t>
  </si>
  <si>
    <t>Sign in / Regsiter flow</t>
  </si>
  <si>
    <t>Relevent flow based on request path</t>
  </si>
  <si>
    <t>User clicks sign in button</t>
  </si>
  <si>
    <t>User navigates landing page</t>
  </si>
  <si>
    <t>Landing page flows</t>
  </si>
  <si>
    <t>User clicks dashboard button</t>
  </si>
  <si>
    <t>Dashboard flows</t>
  </si>
  <si>
    <t>User taken to dashboard page</t>
  </si>
  <si>
    <t>User is taken to register page</t>
  </si>
  <si>
    <t>User is taken to sign in screen</t>
  </si>
  <si>
    <t>User is taken to requested page</t>
  </si>
  <si>
    <t>User navigates to Sign in or Register Pages</t>
  </si>
  <si>
    <t>Sign in</t>
  </si>
  <si>
    <t>User action</t>
  </si>
  <si>
    <t>User action variaion</t>
  </si>
  <si>
    <t>Logic/Condition checks</t>
  </si>
  <si>
    <t>Service calls</t>
  </si>
  <si>
    <t>App response</t>
  </si>
  <si>
    <t>New flow</t>
  </si>
  <si>
    <t>Step 1</t>
  </si>
  <si>
    <t xml:space="preserve">Start </t>
  </si>
  <si>
    <t>2A</t>
  </si>
  <si>
    <t>2B</t>
  </si>
  <si>
    <t>Step 2</t>
  </si>
  <si>
    <t>User fills in Sign in form</t>
  </si>
  <si>
    <t>User clicks "Forgot password"</t>
  </si>
  <si>
    <t>User clicks Third party auth login</t>
  </si>
  <si>
    <t>User is presented with Forgot Password modal</t>
  </si>
  <si>
    <t>User navigates to Register page</t>
  </si>
  <si>
    <t>User fills in New Registration form</t>
  </si>
  <si>
    <t>User clicks Third party auth regitration</t>
  </si>
  <si>
    <t>User clicks Register</t>
  </si>
  <si>
    <t xml:space="preserve">User clicks Sign in </t>
  </si>
  <si>
    <t>User navigates to Sign in page</t>
  </si>
  <si>
    <t>User is presented with third party sign in modal</t>
  </si>
  <si>
    <t>User is presented with third party register modal</t>
  </si>
  <si>
    <t>Form is COMPLETE WITH NO validaton errors</t>
  </si>
  <si>
    <t>Form is incoINCOMPLETE with no validaton errors</t>
  </si>
  <si>
    <t>Form is COMPLETE WITH validaton errors</t>
  </si>
  <si>
    <t>Form is INCOMEPLETE WITH NO validaton errors</t>
  </si>
  <si>
    <t>The Sign in button (formerly disabled) becomes enabled</t>
  </si>
  <si>
    <t>Form is INCOMPLETE with no validaton errors</t>
  </si>
  <si>
    <t>The Sign in button remains disabled, error messgaes appear</t>
  </si>
  <si>
    <t>Are all form fields valid</t>
  </si>
  <si>
    <t>Are all fields completed</t>
  </si>
  <si>
    <t>3C</t>
  </si>
  <si>
    <t>The Register button remains disabled, error messgaes appear</t>
  </si>
  <si>
    <t>3A-1</t>
  </si>
  <si>
    <t>3A-2</t>
  </si>
  <si>
    <t>3B-2</t>
  </si>
  <si>
    <t>3B-1</t>
  </si>
  <si>
    <t>User clicks Sign In button</t>
  </si>
  <si>
    <t>User clicks Register button</t>
  </si>
  <si>
    <t>Navigation service - setReturnPath</t>
  </si>
  <si>
    <t>Auth Service - signInUser</t>
  </si>
  <si>
    <t>API calls</t>
  </si>
  <si>
    <t>afAuth.signInWithEmailAndPassword</t>
  </si>
  <si>
    <t>HTTP 200</t>
  </si>
  <si>
    <t>Auth Service - registerUser</t>
  </si>
  <si>
    <t>this.afAuth.createUserWithEmailAndPassword</t>
  </si>
  <si>
    <t>auth/user-not-found</t>
  </si>
  <si>
    <t>auth/wrong-password</t>
  </si>
  <si>
    <t>auth/email-already-in-use</t>
  </si>
  <si>
    <t>Passwords Match?</t>
  </si>
  <si>
    <t>Any other error</t>
  </si>
  <si>
    <t>User presented "Unspecified Error' error modal</t>
  </si>
  <si>
    <t>User presented "Network erro' error modal</t>
  </si>
  <si>
    <t>User presented "Email already registered error modal</t>
  </si>
  <si>
    <t>User presented "Wrong Password' error modal</t>
  </si>
  <si>
    <t>User presented "User Not Found' error modal</t>
  </si>
  <si>
    <t>Register from shows fields errors "Passwords do not match"</t>
  </si>
  <si>
    <t>2A/2B</t>
  </si>
  <si>
    <t>Response</t>
  </si>
  <si>
    <t>Step 3</t>
  </si>
  <si>
    <t>User proceeds through Third Party Sign in</t>
  </si>
  <si>
    <t>User proceeds through Third Party Registration</t>
  </si>
  <si>
    <t>User completes process</t>
  </si>
  <si>
    <t>User abandons process</t>
  </si>
  <si>
    <t>Auth Service - thirdPartySignIn</t>
  </si>
  <si>
    <t>afAuth.signInWithPopup</t>
  </si>
  <si>
    <t>You create a new user in your Firebase project by calling the createUserWithEmailAndPassword method or by signing in a user for the first time using a federated identity provider, such as Google Sign-In or Facebook Login.</t>
  </si>
  <si>
    <t>Third party modal closes and user returned the application as they were</t>
  </si>
  <si>
    <t>User enters email</t>
  </si>
  <si>
    <t>Provides VALID email</t>
  </si>
  <si>
    <t>Provides INVALID email</t>
  </si>
  <si>
    <t>User clicks cancel</t>
  </si>
  <si>
    <t>Forgot password modal closes and user returned the sign in modal</t>
  </si>
  <si>
    <t>The "Send reset email" button (formerly disabled) becomes enabled</t>
  </si>
  <si>
    <t>The "Send reset email" button remains disabled, error messgaes appear</t>
  </si>
  <si>
    <t>4A</t>
  </si>
  <si>
    <t>4B</t>
  </si>
  <si>
    <t>Step 4</t>
  </si>
  <si>
    <t>User clicks Close</t>
  </si>
  <si>
    <t>Error modal closes and user returned the application as they were</t>
  </si>
  <si>
    <t>User clicks "Send reset email" button</t>
  </si>
  <si>
    <t>Auth Service - sendResetPasswordEmail</t>
  </si>
  <si>
    <t>this.afAuth.sendPasswordResetEmail</t>
  </si>
  <si>
    <t>User presented "Failed to send email' error modal</t>
  </si>
  <si>
    <t>Page</t>
  </si>
  <si>
    <t>Landing</t>
  </si>
  <si>
    <t>Finance</t>
  </si>
  <si>
    <t>Lessons</t>
  </si>
  <si>
    <t>Staff</t>
  </si>
  <si>
    <t>Lifestock</t>
  </si>
  <si>
    <t>Liveries</t>
  </si>
  <si>
    <t>Entry and C2A</t>
  </si>
  <si>
    <t>Client testimonials</t>
  </si>
  <si>
    <t>Why us</t>
  </si>
  <si>
    <t>Whats new</t>
  </si>
  <si>
    <t>Footer</t>
  </si>
  <si>
    <t>Modal - Sign in</t>
  </si>
  <si>
    <t>Modal - Register</t>
  </si>
  <si>
    <t>Mobile</t>
  </si>
  <si>
    <t>Tablet</t>
  </si>
  <si>
    <t>Desktop</t>
  </si>
  <si>
    <t>Module</t>
  </si>
  <si>
    <t xml:space="preserve">Module </t>
  </si>
  <si>
    <t>Modals</t>
  </si>
  <si>
    <t>Components</t>
  </si>
  <si>
    <t>Screen</t>
  </si>
  <si>
    <t>The component(s) embedded into a section - typlically are pre-built in the library</t>
  </si>
  <si>
    <t>A component that able to render over or replace the content of a section - if that section calls up the modal - typlically are pre-built in the library</t>
  </si>
  <si>
    <t xml:space="preserve">Where a section is commonly built - the library may have a pre-build section that can be simply imported into the parent view. This screen would then contain the required components and modals </t>
  </si>
  <si>
    <t>Screen/Component/Modal</t>
  </si>
  <si>
    <t>Screen - Landing - Call to Action</t>
  </si>
  <si>
    <t>Screen - Landing - Structured content</t>
  </si>
  <si>
    <t>Screen - Landing - Structured footer</t>
  </si>
  <si>
    <t>Auth</t>
  </si>
  <si>
    <t>An independent module that would be effectively an entire part of the application website. Such module would contain custom routing configurations for each view (a view being Mobile/Tablet/Desktop), but may also only have a single routing configuration for all views if the underlying pages are build well enough</t>
  </si>
  <si>
    <t>Module Routing Configuration</t>
  </si>
  <si>
    <t>View states</t>
  </si>
  <si>
    <t>With in the Module Routing Configuration - Each route provided will be linked to a component being a Page. The Page is made up of ViewStates - which themselves can be futher broken down.</t>
  </si>
  <si>
    <t>A Page's ViewStates are state the page can take based on various conditions. Each ViewState will then be made up of a single or multiple Sections (eg Sign in Page may have the standard Sign In ViewState which be switched to the Forgot Password  View State - so the screen content completely changes - but the url does not). A page may have a single ViewState or multiple ViewStates.</t>
  </si>
  <si>
    <t>A ViewState may contain a single Section or a multiple of Sections for more complex pages such as Dashboard ViewStates that may contain various Sections (Widgets) with different bits of information provided to a user in a single page</t>
  </si>
  <si>
    <t>App</t>
  </si>
  <si>
    <t>Module 1</t>
  </si>
  <si>
    <t>Module 2</t>
  </si>
  <si>
    <t>Routing Config : Mobile</t>
  </si>
  <si>
    <t>Routing Config : Tablet</t>
  </si>
  <si>
    <t>Routing Config : Desktop</t>
  </si>
  <si>
    <t>Common Routing Config for all screen sizes</t>
  </si>
  <si>
    <t>Because some screen sizes are able to contain more content then others (Desktop vs Mobile), smaller screen sizes may require that a Page within a module for a larger view be broken down into separate pages with in smaller screen sizes.</t>
  </si>
  <si>
    <t>Page 1</t>
  </si>
  <si>
    <t>Page 2</t>
  </si>
  <si>
    <t>Page 3</t>
  </si>
  <si>
    <t>View State 1</t>
  </si>
  <si>
    <t>Component 1</t>
  </si>
  <si>
    <t>Component 2</t>
  </si>
  <si>
    <t>Modal</t>
  </si>
  <si>
    <t>View State 2</t>
  </si>
  <si>
    <t>Common for all screen sizes</t>
  </si>
  <si>
    <t>Routing config</t>
  </si>
  <si>
    <t>ViewState</t>
  </si>
  <si>
    <t>FORM</t>
  </si>
  <si>
    <t>FORGOT_PASSWORD</t>
  </si>
  <si>
    <t>ERROR</t>
  </si>
  <si>
    <t>LandingPage</t>
  </si>
  <si>
    <t>SignInPage</t>
  </si>
  <si>
    <t>RegisterPage</t>
  </si>
  <si>
    <t>Modal - Forgot password</t>
  </si>
  <si>
    <t>Modal - Auth Error states</t>
  </si>
  <si>
    <t>-</t>
  </si>
  <si>
    <t>Dashboard Page</t>
  </si>
  <si>
    <t>MAIN</t>
  </si>
  <si>
    <t>Debtors</t>
  </si>
  <si>
    <t>Up coming lifestock treatments</t>
  </si>
  <si>
    <t>Menu</t>
  </si>
  <si>
    <t>MOBILE</t>
  </si>
  <si>
    <t>Header with settings</t>
  </si>
  <si>
    <t>Setting Modal</t>
  </si>
  <si>
    <t>Todays Lessons</t>
  </si>
  <si>
    <t>Upcoming lessons</t>
  </si>
  <si>
    <t>Mini-Calendar</t>
  </si>
  <si>
    <t>Mini P/L</t>
  </si>
  <si>
    <t>Dependant on staff module having being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</si>
</sst>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4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7" xfId="0" applyBorder="1"/>
    <xf numFmtId="0" fontId="4" fillId="0" borderId="17" xfId="0" applyFont="1" applyBorder="1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2" xfId="0" applyBorder="1"/>
    <xf numFmtId="0" fontId="8" fillId="0" borderId="0" xfId="0" applyFont="1"/>
    <xf numFmtId="0" fontId="0" fillId="0" borderId="23" xfId="0" applyBorder="1"/>
    <xf numFmtId="0" fontId="0" fillId="0" borderId="24" xfId="0" applyBorder="1"/>
    <xf numFmtId="0" fontId="4" fillId="0" borderId="4" xfId="0" applyFont="1" applyBorder="1" applyAlignment="1">
      <alignment vertical="center" wrapText="1"/>
    </xf>
    <xf numFmtId="0" fontId="8" fillId="0" borderId="5" xfId="0" applyFont="1" applyBorder="1"/>
    <xf numFmtId="0" fontId="7" fillId="0" borderId="0" xfId="0" applyFont="1" applyAlignment="1">
      <alignment horizontal="center" vertical="center" textRotation="90"/>
    </xf>
    <xf numFmtId="0" fontId="0" fillId="0" borderId="25" xfId="0" applyBorder="1"/>
    <xf numFmtId="0" fontId="0" fillId="8" borderId="12" xfId="0" applyFill="1" applyBorder="1"/>
    <xf numFmtId="0" fontId="0" fillId="0" borderId="19" xfId="0" applyBorder="1"/>
    <xf numFmtId="0" fontId="0" fillId="0" borderId="21" xfId="0" applyBorder="1"/>
    <xf numFmtId="0" fontId="0" fillId="0" borderId="18" xfId="0" applyBorder="1"/>
    <xf numFmtId="0" fontId="0" fillId="8" borderId="0" xfId="0" applyFill="1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43" fontId="0" fillId="2" borderId="0" xfId="1" applyFont="1" applyFill="1"/>
    <xf numFmtId="0" fontId="0" fillId="12" borderId="0" xfId="0" applyFill="1"/>
    <xf numFmtId="0" fontId="3" fillId="12" borderId="0" xfId="0" applyFont="1" applyFill="1"/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2" borderId="26" xfId="0" applyFill="1" applyBorder="1" applyAlignment="1">
      <alignment vertical="center"/>
    </xf>
    <xf numFmtId="0" fontId="3" fillId="12" borderId="26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5" xfId="0" applyFill="1" applyBorder="1" applyAlignment="1">
      <alignment horizontal="center" wrapText="1"/>
    </xf>
    <xf numFmtId="0" fontId="0" fillId="11" borderId="5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0" xfId="0" applyFill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0" xfId="0" applyFill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0" xfId="0" applyFill="1" applyAlignment="1">
      <alignment horizont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4" fillId="8" borderId="0" xfId="0" applyFont="1" applyFill="1"/>
    <xf numFmtId="0" fontId="0" fillId="12" borderId="26" xfId="0" applyFill="1" applyBorder="1" applyAlignment="1">
      <alignment horizontal="left" vertical="center" wrapText="1"/>
    </xf>
    <xf numFmtId="0" fontId="0" fillId="12" borderId="27" xfId="0" applyFill="1" applyBorder="1" applyAlignment="1">
      <alignment horizontal="center" vertical="center" wrapText="1"/>
    </xf>
    <xf numFmtId="0" fontId="0" fillId="12" borderId="28" xfId="0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 vertical="center" wrapText="1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 wrapText="1"/>
    </xf>
    <xf numFmtId="0" fontId="0" fillId="12" borderId="26" xfId="0" quotePrefix="1" applyFill="1" applyBorder="1" applyAlignment="1">
      <alignment horizontal="center" vertical="center"/>
    </xf>
    <xf numFmtId="0" fontId="0" fillId="12" borderId="27" xfId="0" quotePrefix="1" applyFill="1" applyBorder="1" applyAlignment="1">
      <alignment horizontal="center" vertical="center"/>
    </xf>
    <xf numFmtId="0" fontId="0" fillId="12" borderId="28" xfId="0" quotePrefix="1" applyFill="1" applyBorder="1" applyAlignment="1">
      <alignment horizontal="center" vertical="center"/>
    </xf>
    <xf numFmtId="0" fontId="0" fillId="12" borderId="29" xfId="0" quotePrefix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NumberFormat="1"/>
    <xf numFmtId="0" fontId="0" fillId="6" borderId="0" xfId="0" applyFill="1" applyAlignment="1">
      <alignment wrapText="1"/>
    </xf>
    <xf numFmtId="43" fontId="0" fillId="6" borderId="0" xfId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8C00"/>
      <color rgb="FF00F4E8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254000</xdr:colOff>
      <xdr:row>0</xdr:row>
      <xdr:rowOff>190500</xdr:rowOff>
    </xdr:from>
    <xdr:to>
      <xdr:col>30</xdr:col>
      <xdr:colOff>88900</xdr:colOff>
      <xdr:row>7</xdr:row>
      <xdr:rowOff>167439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A10F49-1977-B297-CD95-70CF3106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3500" y="190500"/>
          <a:ext cx="7772400" cy="424413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35.015077430558" createdVersion="8" refreshedVersion="8" minRefreshableVersion="3" recordCount="119" xr:uid="{AEB2BF63-68F2-404E-AE9B-E794DFB00774}">
  <cacheSource type="worksheet">
    <worksheetSource ref="A1:N1048576" sheet="Issues 3-1-24"/>
  </cacheSource>
  <cacheFields count="14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Dep status" numFmtId="43">
      <sharedItems containsBlank="1"/>
    </cacheField>
    <cacheField name="Status" numFmtId="43">
      <sharedItems containsBlank="1" count="4">
        <s v="Done"/>
        <s v="To do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s v="Done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s v="Done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s v=""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s v=""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s v="Done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s v=""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s v=""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n v="4"/>
    <n v="6"/>
    <n v="72"/>
    <n v="2"/>
    <s v="Done"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s v=""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n v="8"/>
    <n v="6"/>
    <n v="57.6"/>
    <m/>
    <s v=""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s v=""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s v="To do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s v="To do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s v="To do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s v="To do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s v=""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s v=""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17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s v=""/>
    <x v="0"/>
  </r>
  <r>
    <n v="24"/>
    <s v="User Management"/>
    <s v="Sign in Modal"/>
    <s v="User details modal"/>
    <s v="After registering - User should be presented with a basic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s v=""/>
    <x v="2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s v="Done"/>
    <x v="0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s v="Done"/>
    <x v="0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s v="Done"/>
    <x v="0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s v="Done"/>
    <x v="0"/>
  </r>
  <r>
    <n v="13"/>
    <s v="User Management"/>
    <s v="Register modal"/>
    <s v="Register error warnings"/>
    <s v="Register - Email already in use"/>
    <s v="Poor UX"/>
    <s v="Improved UX"/>
    <s v="Minor change to current component"/>
    <n v="4"/>
    <n v="4"/>
    <n v="32"/>
    <n v="8"/>
    <s v="Done"/>
    <x v="0"/>
  </r>
  <r>
    <n v="14"/>
    <s v="User Management"/>
    <s v="Register modal"/>
    <s v="Register error warnings"/>
    <s v="Register - Invalid email"/>
    <s v="Poor UX"/>
    <s v="Improved UX"/>
    <s v="Minor change to current component"/>
    <n v="4"/>
    <n v="4"/>
    <n v="32"/>
    <n v="8"/>
    <s v="Done"/>
    <x v="0"/>
  </r>
  <r>
    <n v="15"/>
    <s v="User Management"/>
    <s v="Register modal"/>
    <s v="Register error warnings"/>
    <s v="Register - Weak password"/>
    <s v="Poor UX"/>
    <s v="Improved UX"/>
    <s v="Minor change to current component"/>
    <n v="4"/>
    <n v="4"/>
    <n v="32"/>
    <n v="8"/>
    <s v="Done"/>
    <x v="0"/>
  </r>
  <r>
    <n v="16"/>
    <s v="User Management"/>
    <s v="Register modal"/>
    <s v="Register error warnings"/>
    <s v="Register - Other"/>
    <s v="Poor UX"/>
    <s v="Improved UX"/>
    <s v="Minor change to current component"/>
    <n v="4"/>
    <n v="4"/>
    <n v="32"/>
    <n v="8"/>
    <s v="Done"/>
    <x v="0"/>
  </r>
  <r>
    <n v="23"/>
    <s v="User Management"/>
    <s v="Register modal"/>
    <m/>
    <s v="Clicking Register should warn user before it does"/>
    <s v="Poor UX"/>
    <s v="Improved UX"/>
    <s v="Minor change to current component"/>
    <n v="4"/>
    <n v="4"/>
    <n v="32"/>
    <m/>
    <s v=""/>
    <x v="0"/>
  </r>
  <r>
    <n v="115"/>
    <s v="User Management"/>
    <s v="Register modal"/>
    <s v="Register error warnings"/>
    <s v="Passwords don't match"/>
    <s v="Poor UX"/>
    <s v="Improved UX"/>
    <s v="Minor change to current component"/>
    <n v="4"/>
    <n v="4"/>
    <n v="32"/>
    <n v="8"/>
    <s v="Done"/>
    <x v="0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s v=""/>
    <x v="2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s v=""/>
    <x v="0"/>
  </r>
  <r>
    <n v="54"/>
    <s v="Calendar/Appointments"/>
    <s v="Appointments modal"/>
    <m/>
    <s v="Invoiced appointments should display the invoice number when the details are viewed - not to be editable"/>
    <s v="Poor UX"/>
    <s v="Improved UX"/>
    <s v="Minor change to current component"/>
    <n v="4"/>
    <n v="4"/>
    <n v="32"/>
    <m/>
    <s v=""/>
    <x v="0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s v=""/>
    <x v="0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s v=""/>
    <x v="0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s v=""/>
    <x v="0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s v=""/>
    <x v="0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s v=""/>
    <x v="0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s v=""/>
    <x v="0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s v=""/>
    <x v="0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s v="Done"/>
    <x v="0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s v=""/>
    <x v="2"/>
  </r>
  <r>
    <n v="17"/>
    <s v="Marketing"/>
    <s v="Landing Page"/>
    <s v="Why us section"/>
    <s v="Should be added to Landing page"/>
    <s v="Poor UI"/>
    <s v="New feature"/>
    <s v="New component/service with simple integration"/>
    <n v="3"/>
    <n v="7"/>
    <n v="29.4"/>
    <m/>
    <s v="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s v=""/>
    <x v="0"/>
  </r>
  <r>
    <n v="106"/>
    <s v="General"/>
    <m/>
    <m/>
    <s v="Update favicon with new logo"/>
    <s v="Poor UI"/>
    <s v="Improved UI"/>
    <s v="Minor tweak"/>
    <n v="3"/>
    <n v="3"/>
    <n v="27"/>
    <m/>
    <s v=""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s v=""/>
    <x v="0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s v="Done"/>
    <x v="1"/>
  </r>
  <r>
    <n v="43"/>
    <s v="Calendar/Appointments"/>
    <s v="Calendar"/>
    <m/>
    <s v="The heights of the appointment blocks should match their duration"/>
    <s v="Poor UI"/>
    <s v="Feature enhancement/fix"/>
    <s v="Major change to current component"/>
    <n v="3"/>
    <n v="6"/>
    <n v="27"/>
    <m/>
    <s v=""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s v=""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s v=""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s v=""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s v=""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s v=""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s v=""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s v=""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s v=""/>
    <x v="2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s v=""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s v=""/>
    <x v="1"/>
  </r>
  <r>
    <n v="18"/>
    <s v="User Management"/>
    <s v="Sign in Modal"/>
    <s v="Third party login"/>
    <s v="Third party login - Facebook"/>
    <s v="Poor UX"/>
    <s v="Feature enhancement/fix"/>
    <s v="New component/service with complex integration"/>
    <n v="4"/>
    <n v="6"/>
    <n v="20.571428571428573"/>
    <m/>
    <s v=""/>
    <x v="1"/>
  </r>
  <r>
    <n v="19"/>
    <s v="User Management"/>
    <s v="Sign in Modal"/>
    <s v="Third party login"/>
    <s v="Third party login - Google"/>
    <s v="Poor UX"/>
    <s v="Feature enhancement/fix"/>
    <s v="New component/service with complex integration"/>
    <n v="4"/>
    <n v="6"/>
    <n v="20.571428571428573"/>
    <m/>
    <s v=""/>
    <x v="1"/>
  </r>
  <r>
    <n v="20"/>
    <s v="User Management"/>
    <s v="Sign in Modal"/>
    <s v="Third party login"/>
    <s v="Third party login - LinkedIn"/>
    <s v="Poor UX"/>
    <s v="Feature enhancement/fix"/>
    <s v="New component/service with complex integration"/>
    <n v="4"/>
    <n v="6"/>
    <n v="20.571428571428573"/>
    <m/>
    <s v=""/>
    <x v="1"/>
  </r>
  <r>
    <n v="21"/>
    <s v="User Management"/>
    <s v="Sign in Modal"/>
    <s v="Third party login"/>
    <s v="Third party login - Microsoft"/>
    <s v="Poor UX"/>
    <s v="Feature enhancement/fix"/>
    <s v="New component/service with complex integration"/>
    <n v="4"/>
    <n v="6"/>
    <n v="20.571428571428573"/>
    <m/>
    <s v=""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s v=""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s v=""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s v=""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s v="To do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s v="To do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s v="To do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s v="To do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s v="To do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s v="To do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s v="To do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s v="To do"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s v="Done"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s v=""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s v=""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s v=""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s v="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s v=""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s v=""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s v=""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s v=""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s v=""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s v=""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s v=""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s v=""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s v=""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s v=""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s v=""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s v=""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s v=""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s v=""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s v=""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s v=""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s v=""/>
    <x v="1"/>
  </r>
  <r>
    <n v="5"/>
    <s v="Marketing"/>
    <s v="Landing Page"/>
    <s v="Footer bar"/>
    <s v="Should be added to Landing page"/>
    <s v="Nice to have"/>
    <s v="New feature"/>
    <s v="New component/service with simple integration"/>
    <n v="1"/>
    <n v="7"/>
    <n v="9.8000000000000007"/>
    <m/>
    <s v=""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s v=""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s v=""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s v="Done"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s v=""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s v=""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s v=""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s v=""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s v=""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s v=""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s v=""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s v=""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s v=""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s v=""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s v="To do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s v="To do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s v=""/>
    <x v="1"/>
  </r>
  <r>
    <m/>
    <m/>
    <m/>
    <m/>
    <m/>
    <m/>
    <m/>
    <m/>
    <m/>
    <m/>
    <m/>
    <m/>
    <m/>
    <x v="3"/>
  </r>
  <r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sortType="ascending">
      <items count="5">
        <item x="0"/>
        <item x="2"/>
        <item x="1"/>
        <item h="1" x="3"/>
        <item t="default"/>
      </items>
    </pivotField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47F3-86C0-9145-B6DA-C3FD1144C38B}">
  <dimension ref="B1:CD40"/>
  <sheetViews>
    <sheetView workbookViewId="0">
      <selection activeCell="B2" sqref="B2:CD40"/>
    </sheetView>
  </sheetViews>
  <sheetFormatPr baseColWidth="10" defaultColWidth="2.5" defaultRowHeight="17" customHeight="1" x14ac:dyDescent="0.2"/>
  <cols>
    <col min="19" max="19" width="2.5" customWidth="1"/>
    <col min="23" max="23" width="2.5" customWidth="1"/>
  </cols>
  <sheetData>
    <row r="1" spans="2:82" ht="17" customHeight="1" thickBot="1" x14ac:dyDescent="0.25"/>
    <row r="2" spans="2:82" ht="17" customHeight="1" x14ac:dyDescent="0.2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7"/>
    </row>
    <row r="3" spans="2:82" ht="17" customHeight="1" x14ac:dyDescent="0.2">
      <c r="B3" s="68"/>
      <c r="C3" s="151" t="s">
        <v>361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69"/>
    </row>
    <row r="4" spans="2:82" ht="17" customHeight="1" x14ac:dyDescent="0.2">
      <c r="B4" s="68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69"/>
    </row>
    <row r="5" spans="2:82" ht="17" customHeight="1" thickBot="1" x14ac:dyDescent="0.25">
      <c r="B5" s="68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69"/>
    </row>
    <row r="6" spans="2:82" ht="17" customHeight="1" x14ac:dyDescent="0.2">
      <c r="B6" s="68"/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6"/>
      <c r="AZ6" s="70"/>
      <c r="BA6" s="74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6"/>
      <c r="CD6" s="69"/>
    </row>
    <row r="7" spans="2:82" ht="17" customHeight="1" x14ac:dyDescent="0.2">
      <c r="B7" s="68"/>
      <c r="C7" s="77"/>
      <c r="D7" s="152" t="s">
        <v>362</v>
      </c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78"/>
      <c r="AZ7" s="70"/>
      <c r="BA7" s="77"/>
      <c r="BB7" s="152" t="s">
        <v>363</v>
      </c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78"/>
      <c r="CD7" s="69"/>
    </row>
    <row r="8" spans="2:82" ht="17" customHeight="1" x14ac:dyDescent="0.2">
      <c r="B8" s="68"/>
      <c r="C8" s="77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78"/>
      <c r="AZ8" s="70"/>
      <c r="BA8" s="77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152"/>
      <c r="CB8" s="152"/>
      <c r="CC8" s="78"/>
      <c r="CD8" s="69"/>
    </row>
    <row r="9" spans="2:82" ht="17" customHeight="1" thickBot="1" x14ac:dyDescent="0.25">
      <c r="B9" s="68"/>
      <c r="C9" s="77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8"/>
      <c r="AZ9" s="70"/>
      <c r="BA9" s="77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8"/>
      <c r="CD9" s="69"/>
    </row>
    <row r="10" spans="2:82" ht="17" customHeight="1" x14ac:dyDescent="0.2">
      <c r="B10" s="68"/>
      <c r="C10" s="77"/>
      <c r="D10" s="83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5"/>
      <c r="Z10" s="79"/>
      <c r="AA10" s="83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5"/>
      <c r="AP10" s="79"/>
      <c r="AQ10" s="83"/>
      <c r="AR10" s="84"/>
      <c r="AS10" s="84"/>
      <c r="AT10" s="84"/>
      <c r="AU10" s="84"/>
      <c r="AV10" s="84"/>
      <c r="AW10" s="84"/>
      <c r="AX10" s="85"/>
      <c r="AY10" s="78"/>
      <c r="AZ10" s="70"/>
      <c r="BA10" s="77"/>
      <c r="BB10" s="83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5"/>
      <c r="CC10" s="78"/>
      <c r="CD10" s="69"/>
    </row>
    <row r="11" spans="2:82" ht="17" customHeight="1" x14ac:dyDescent="0.2">
      <c r="B11" s="68"/>
      <c r="C11" s="77"/>
      <c r="D11" s="86"/>
      <c r="E11" s="153" t="s">
        <v>364</v>
      </c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87"/>
      <c r="Z11" s="79"/>
      <c r="AA11" s="86"/>
      <c r="AB11" s="153" t="s">
        <v>365</v>
      </c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87"/>
      <c r="AP11" s="79"/>
      <c r="AQ11" s="86"/>
      <c r="AR11" s="153" t="s">
        <v>366</v>
      </c>
      <c r="AS11" s="153"/>
      <c r="AT11" s="153"/>
      <c r="AU11" s="153"/>
      <c r="AV11" s="153"/>
      <c r="AW11" s="153"/>
      <c r="AX11" s="93"/>
      <c r="AY11" s="78"/>
      <c r="AZ11" s="70"/>
      <c r="BA11" s="77"/>
      <c r="BB11" s="86"/>
      <c r="BC11" s="153" t="s">
        <v>367</v>
      </c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  <c r="BX11" s="153"/>
      <c r="BY11" s="153"/>
      <c r="BZ11" s="153"/>
      <c r="CA11" s="153"/>
      <c r="CB11" s="94"/>
      <c r="CC11" s="78"/>
      <c r="CD11" s="69"/>
    </row>
    <row r="12" spans="2:82" ht="17" customHeight="1" x14ac:dyDescent="0.2">
      <c r="B12" s="68"/>
      <c r="C12" s="77"/>
      <c r="D12" s="86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87"/>
      <c r="Z12" s="79"/>
      <c r="AA12" s="86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87"/>
      <c r="AP12" s="79"/>
      <c r="AQ12" s="86"/>
      <c r="AR12" s="153"/>
      <c r="AS12" s="153"/>
      <c r="AT12" s="153"/>
      <c r="AU12" s="153"/>
      <c r="AV12" s="153"/>
      <c r="AW12" s="153"/>
      <c r="AX12" s="93"/>
      <c r="AY12" s="78"/>
      <c r="AZ12" s="70"/>
      <c r="BA12" s="77"/>
      <c r="BB12" s="95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53"/>
      <c r="CA12" s="153"/>
      <c r="CB12" s="94"/>
      <c r="CC12" s="78"/>
      <c r="CD12" s="69"/>
    </row>
    <row r="13" spans="2:82" ht="17" customHeight="1" thickBot="1" x14ac:dyDescent="0.25">
      <c r="B13" s="68"/>
      <c r="C13" s="77"/>
      <c r="D13" s="86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7"/>
      <c r="Z13" s="79"/>
      <c r="AA13" s="86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7"/>
      <c r="AP13" s="79"/>
      <c r="AQ13" s="86"/>
      <c r="AR13" s="88"/>
      <c r="AS13" s="88"/>
      <c r="AT13" s="88"/>
      <c r="AU13" s="88"/>
      <c r="AV13" s="88"/>
      <c r="AW13" s="88"/>
      <c r="AX13" s="87"/>
      <c r="AY13" s="78"/>
      <c r="AZ13" s="70"/>
      <c r="BA13" s="77"/>
      <c r="BB13" s="86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7"/>
      <c r="CC13" s="78"/>
      <c r="CD13" s="69"/>
    </row>
    <row r="14" spans="2:82" ht="17" customHeight="1" x14ac:dyDescent="0.2">
      <c r="B14" s="68"/>
      <c r="C14" s="77"/>
      <c r="D14" s="86"/>
      <c r="E14" s="96"/>
      <c r="F14" s="97"/>
      <c r="G14" s="97"/>
      <c r="H14" s="97"/>
      <c r="I14" s="97"/>
      <c r="J14" s="98"/>
      <c r="K14" s="88"/>
      <c r="L14" s="107"/>
      <c r="M14" s="108"/>
      <c r="N14" s="108"/>
      <c r="O14" s="108"/>
      <c r="P14" s="108"/>
      <c r="Q14" s="109"/>
      <c r="R14" s="89"/>
      <c r="S14" s="107"/>
      <c r="T14" s="108"/>
      <c r="U14" s="108"/>
      <c r="V14" s="108"/>
      <c r="W14" s="97"/>
      <c r="X14" s="98"/>
      <c r="Y14" s="87"/>
      <c r="Z14" s="79"/>
      <c r="AA14" s="86"/>
      <c r="AB14" s="96"/>
      <c r="AC14" s="97"/>
      <c r="AD14" s="97"/>
      <c r="AE14" s="97"/>
      <c r="AF14" s="97"/>
      <c r="AG14" s="98"/>
      <c r="AH14" s="88"/>
      <c r="AI14" s="107"/>
      <c r="AJ14" s="108"/>
      <c r="AK14" s="108"/>
      <c r="AL14" s="108"/>
      <c r="AM14" s="108"/>
      <c r="AN14" s="109"/>
      <c r="AO14" s="87"/>
      <c r="AP14" s="79"/>
      <c r="AQ14" s="86"/>
      <c r="AR14" s="96"/>
      <c r="AS14" s="97"/>
      <c r="AT14" s="97"/>
      <c r="AU14" s="97"/>
      <c r="AV14" s="97"/>
      <c r="AW14" s="98"/>
      <c r="AX14" s="87"/>
      <c r="AY14" s="78"/>
      <c r="AZ14" s="70"/>
      <c r="BA14" s="77"/>
      <c r="BB14" s="86"/>
      <c r="BC14" s="96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8"/>
      <c r="CB14" s="87"/>
      <c r="CC14" s="78"/>
      <c r="CD14" s="69"/>
    </row>
    <row r="15" spans="2:82" ht="17" customHeight="1" x14ac:dyDescent="0.2">
      <c r="B15" s="68"/>
      <c r="C15" s="77"/>
      <c r="D15" s="86"/>
      <c r="E15" s="99"/>
      <c r="F15" s="155" t="s">
        <v>369</v>
      </c>
      <c r="G15" s="155"/>
      <c r="H15" s="155"/>
      <c r="I15" s="155"/>
      <c r="J15" s="101"/>
      <c r="K15" s="89"/>
      <c r="L15" s="110"/>
      <c r="M15" s="155" t="s">
        <v>370</v>
      </c>
      <c r="N15" s="155"/>
      <c r="O15" s="155"/>
      <c r="P15" s="155"/>
      <c r="Q15" s="101"/>
      <c r="R15" s="89"/>
      <c r="S15" s="110"/>
      <c r="T15" s="155" t="s">
        <v>371</v>
      </c>
      <c r="U15" s="155"/>
      <c r="V15" s="155"/>
      <c r="W15" s="155"/>
      <c r="X15" s="103"/>
      <c r="Y15" s="87"/>
      <c r="Z15" s="79"/>
      <c r="AA15" s="86"/>
      <c r="AB15" s="99"/>
      <c r="AC15" s="155" t="s">
        <v>369</v>
      </c>
      <c r="AD15" s="155"/>
      <c r="AE15" s="155"/>
      <c r="AF15" s="155"/>
      <c r="AG15" s="101"/>
      <c r="AH15" s="89"/>
      <c r="AI15" s="110"/>
      <c r="AJ15" s="155" t="s">
        <v>370</v>
      </c>
      <c r="AK15" s="155"/>
      <c r="AL15" s="155"/>
      <c r="AM15" s="155"/>
      <c r="AN15" s="101"/>
      <c r="AO15" s="87"/>
      <c r="AP15" s="79"/>
      <c r="AQ15" s="86"/>
      <c r="AR15" s="99"/>
      <c r="AS15" s="155" t="s">
        <v>369</v>
      </c>
      <c r="AT15" s="155"/>
      <c r="AU15" s="155"/>
      <c r="AV15" s="155"/>
      <c r="AW15" s="101"/>
      <c r="AX15" s="87"/>
      <c r="AY15" s="78"/>
      <c r="AZ15" s="70"/>
      <c r="BA15" s="77"/>
      <c r="BB15" s="86"/>
      <c r="BC15" s="99"/>
      <c r="BD15" s="155" t="s">
        <v>369</v>
      </c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1"/>
      <c r="CB15" s="87"/>
      <c r="CC15" s="78"/>
      <c r="CD15" s="69"/>
    </row>
    <row r="16" spans="2:82" ht="17" customHeight="1" x14ac:dyDescent="0.2">
      <c r="B16" s="68"/>
      <c r="C16" s="77"/>
      <c r="D16" s="86"/>
      <c r="E16" s="99"/>
      <c r="F16" s="155"/>
      <c r="G16" s="155"/>
      <c r="H16" s="155"/>
      <c r="I16" s="155"/>
      <c r="J16" s="101"/>
      <c r="K16" s="89"/>
      <c r="L16" s="99"/>
      <c r="M16" s="155"/>
      <c r="N16" s="155"/>
      <c r="O16" s="155"/>
      <c r="P16" s="155"/>
      <c r="Q16" s="101"/>
      <c r="R16" s="89"/>
      <c r="S16" s="99"/>
      <c r="T16" s="155"/>
      <c r="U16" s="155"/>
      <c r="V16" s="155"/>
      <c r="W16" s="155"/>
      <c r="X16" s="103"/>
      <c r="Y16" s="87"/>
      <c r="Z16" s="79"/>
      <c r="AA16" s="86"/>
      <c r="AB16" s="99"/>
      <c r="AC16" s="155"/>
      <c r="AD16" s="155"/>
      <c r="AE16" s="155"/>
      <c r="AF16" s="155"/>
      <c r="AG16" s="101"/>
      <c r="AH16" s="89"/>
      <c r="AI16" s="99"/>
      <c r="AJ16" s="155"/>
      <c r="AK16" s="155"/>
      <c r="AL16" s="155"/>
      <c r="AM16" s="155"/>
      <c r="AN16" s="101"/>
      <c r="AO16" s="87"/>
      <c r="AP16" s="79"/>
      <c r="AQ16" s="86"/>
      <c r="AR16" s="99"/>
      <c r="AS16" s="155"/>
      <c r="AT16" s="155"/>
      <c r="AU16" s="155"/>
      <c r="AV16" s="155"/>
      <c r="AW16" s="101"/>
      <c r="AX16" s="87"/>
      <c r="AY16" s="78"/>
      <c r="AZ16" s="70"/>
      <c r="BA16" s="77"/>
      <c r="BB16" s="86"/>
      <c r="BC16" s="99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1"/>
      <c r="CB16" s="87"/>
      <c r="CC16" s="78"/>
      <c r="CD16" s="69"/>
    </row>
    <row r="17" spans="2:82" ht="17" customHeight="1" thickBot="1" x14ac:dyDescent="0.25">
      <c r="B17" s="68"/>
      <c r="C17" s="77"/>
      <c r="D17" s="86"/>
      <c r="E17" s="99"/>
      <c r="F17" s="102"/>
      <c r="G17" s="102"/>
      <c r="H17" s="102"/>
      <c r="I17" s="102"/>
      <c r="J17" s="103"/>
      <c r="K17" s="88"/>
      <c r="L17" s="99"/>
      <c r="M17" s="102"/>
      <c r="N17" s="102"/>
      <c r="O17" s="102"/>
      <c r="P17" s="102"/>
      <c r="Q17" s="103"/>
      <c r="R17" s="88"/>
      <c r="S17" s="99"/>
      <c r="T17" s="102"/>
      <c r="U17" s="102"/>
      <c r="V17" s="102"/>
      <c r="W17" s="102"/>
      <c r="X17" s="103"/>
      <c r="Y17" s="87"/>
      <c r="Z17" s="79"/>
      <c r="AA17" s="86"/>
      <c r="AB17" s="99"/>
      <c r="AC17" s="102"/>
      <c r="AD17" s="102"/>
      <c r="AE17" s="102"/>
      <c r="AF17" s="102"/>
      <c r="AG17" s="103"/>
      <c r="AH17" s="88"/>
      <c r="AI17" s="99"/>
      <c r="AJ17" s="102"/>
      <c r="AK17" s="102"/>
      <c r="AL17" s="102"/>
      <c r="AM17" s="102"/>
      <c r="AN17" s="103"/>
      <c r="AO17" s="87"/>
      <c r="AP17" s="79"/>
      <c r="AQ17" s="86"/>
      <c r="AR17" s="99"/>
      <c r="AS17" s="102"/>
      <c r="AT17" s="102"/>
      <c r="AU17" s="102"/>
      <c r="AV17" s="102"/>
      <c r="AW17" s="103"/>
      <c r="AX17" s="87"/>
      <c r="AY17" s="78"/>
      <c r="AZ17" s="70"/>
      <c r="BA17" s="77"/>
      <c r="BB17" s="86"/>
      <c r="BC17" s="99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3"/>
      <c r="CB17" s="87"/>
      <c r="CC17" s="78"/>
      <c r="CD17" s="69"/>
    </row>
    <row r="18" spans="2:82" ht="17" customHeight="1" x14ac:dyDescent="0.2">
      <c r="B18" s="68"/>
      <c r="C18" s="77"/>
      <c r="D18" s="86"/>
      <c r="E18" s="99"/>
      <c r="F18" s="102"/>
      <c r="G18" s="102"/>
      <c r="H18" s="102"/>
      <c r="I18" s="102"/>
      <c r="J18" s="103"/>
      <c r="K18" s="88"/>
      <c r="L18" s="99"/>
      <c r="M18" s="102"/>
      <c r="N18" s="102"/>
      <c r="O18" s="102"/>
      <c r="P18" s="102"/>
      <c r="Q18" s="103"/>
      <c r="R18" s="88"/>
      <c r="S18" s="99"/>
      <c r="T18" s="102"/>
      <c r="U18" s="102"/>
      <c r="V18" s="102"/>
      <c r="W18" s="102"/>
      <c r="X18" s="103"/>
      <c r="Y18" s="87"/>
      <c r="Z18" s="79"/>
      <c r="AA18" s="86"/>
      <c r="AB18" s="99"/>
      <c r="AC18" s="102"/>
      <c r="AD18" s="102"/>
      <c r="AE18" s="102"/>
      <c r="AF18" s="102"/>
      <c r="AG18" s="103"/>
      <c r="AH18" s="88"/>
      <c r="AI18" s="99"/>
      <c r="AJ18" s="102"/>
      <c r="AK18" s="102"/>
      <c r="AL18" s="102"/>
      <c r="AM18" s="102"/>
      <c r="AN18" s="103"/>
      <c r="AO18" s="87"/>
      <c r="AP18" s="79"/>
      <c r="AQ18" s="86"/>
      <c r="AR18" s="99"/>
      <c r="AS18" s="102"/>
      <c r="AT18" s="102"/>
      <c r="AU18" s="102"/>
      <c r="AV18" s="102"/>
      <c r="AW18" s="103"/>
      <c r="AX18" s="87"/>
      <c r="AY18" s="78"/>
      <c r="AZ18" s="70"/>
      <c r="BA18" s="77"/>
      <c r="BB18" s="86"/>
      <c r="BC18" s="99"/>
      <c r="BD18" s="111"/>
      <c r="BE18" s="112"/>
      <c r="BF18" s="112"/>
      <c r="BG18" s="112"/>
      <c r="BH18" s="112"/>
      <c r="BI18" s="112"/>
      <c r="BJ18" s="112"/>
      <c r="BK18" s="112"/>
      <c r="BL18" s="112"/>
      <c r="BM18" s="112"/>
      <c r="BN18" s="113"/>
      <c r="BO18" s="102"/>
      <c r="BP18" s="111"/>
      <c r="BQ18" s="112"/>
      <c r="BR18" s="112"/>
      <c r="BS18" s="112"/>
      <c r="BT18" s="112"/>
      <c r="BU18" s="112"/>
      <c r="BV18" s="112"/>
      <c r="BW18" s="112"/>
      <c r="BX18" s="112"/>
      <c r="BY18" s="112"/>
      <c r="BZ18" s="113"/>
      <c r="CA18" s="103"/>
      <c r="CB18" s="87"/>
      <c r="CC18" s="78"/>
      <c r="CD18" s="69"/>
    </row>
    <row r="19" spans="2:82" ht="17" customHeight="1" x14ac:dyDescent="0.2">
      <c r="B19" s="68"/>
      <c r="C19" s="77"/>
      <c r="D19" s="86"/>
      <c r="E19" s="99"/>
      <c r="F19" s="102"/>
      <c r="G19" s="102"/>
      <c r="H19" s="102"/>
      <c r="I19" s="102"/>
      <c r="J19" s="103"/>
      <c r="K19" s="88"/>
      <c r="L19" s="99"/>
      <c r="M19" s="102"/>
      <c r="N19" s="102"/>
      <c r="O19" s="102"/>
      <c r="P19" s="102"/>
      <c r="Q19" s="103"/>
      <c r="R19" s="88"/>
      <c r="S19" s="99"/>
      <c r="T19" s="102"/>
      <c r="U19" s="102"/>
      <c r="V19" s="102"/>
      <c r="W19" s="102"/>
      <c r="X19" s="103"/>
      <c r="Y19" s="87"/>
      <c r="Z19" s="79"/>
      <c r="AA19" s="86"/>
      <c r="AB19" s="99"/>
      <c r="AC19" s="102"/>
      <c r="AD19" s="102"/>
      <c r="AE19" s="102"/>
      <c r="AF19" s="102"/>
      <c r="AG19" s="103"/>
      <c r="AH19" s="88"/>
      <c r="AI19" s="99"/>
      <c r="AJ19" s="102"/>
      <c r="AK19" s="102"/>
      <c r="AL19" s="102"/>
      <c r="AM19" s="102"/>
      <c r="AN19" s="103"/>
      <c r="AO19" s="87"/>
      <c r="AP19" s="79"/>
      <c r="AQ19" s="86"/>
      <c r="AR19" s="99"/>
      <c r="AS19" s="102"/>
      <c r="AT19" s="102"/>
      <c r="AU19" s="102"/>
      <c r="AV19" s="102"/>
      <c r="AW19" s="103"/>
      <c r="AX19" s="87"/>
      <c r="AY19" s="78"/>
      <c r="AZ19" s="70"/>
      <c r="BA19" s="77"/>
      <c r="BB19" s="86"/>
      <c r="BC19" s="99"/>
      <c r="BD19" s="114"/>
      <c r="BE19" s="156" t="s">
        <v>372</v>
      </c>
      <c r="BF19" s="156"/>
      <c r="BG19" s="156"/>
      <c r="BH19" s="156"/>
      <c r="BI19" s="156"/>
      <c r="BJ19" s="156"/>
      <c r="BK19" s="156"/>
      <c r="BL19" s="156"/>
      <c r="BM19" s="156"/>
      <c r="BN19" s="116"/>
      <c r="BO19" s="102"/>
      <c r="BP19" s="114"/>
      <c r="BQ19" s="156" t="s">
        <v>376</v>
      </c>
      <c r="BR19" s="156"/>
      <c r="BS19" s="156"/>
      <c r="BT19" s="156"/>
      <c r="BU19" s="156"/>
      <c r="BV19" s="156"/>
      <c r="BW19" s="156"/>
      <c r="BX19" s="156"/>
      <c r="BY19" s="156"/>
      <c r="BZ19" s="116"/>
      <c r="CA19" s="103"/>
      <c r="CB19" s="87"/>
      <c r="CC19" s="78"/>
      <c r="CD19" s="69"/>
    </row>
    <row r="20" spans="2:82" ht="17" customHeight="1" thickBot="1" x14ac:dyDescent="0.25">
      <c r="B20" s="68"/>
      <c r="C20" s="77"/>
      <c r="D20" s="86"/>
      <c r="E20" s="99"/>
      <c r="F20" s="102"/>
      <c r="G20" s="102"/>
      <c r="H20" s="102"/>
      <c r="I20" s="102"/>
      <c r="J20" s="103"/>
      <c r="K20" s="88"/>
      <c r="L20" s="99"/>
      <c r="M20" s="102"/>
      <c r="N20" s="102"/>
      <c r="O20" s="102"/>
      <c r="P20" s="102"/>
      <c r="Q20" s="103"/>
      <c r="R20" s="88"/>
      <c r="S20" s="99"/>
      <c r="T20" s="102"/>
      <c r="U20" s="102"/>
      <c r="V20" s="102"/>
      <c r="W20" s="102"/>
      <c r="X20" s="103"/>
      <c r="Y20" s="87"/>
      <c r="Z20" s="79"/>
      <c r="AA20" s="86"/>
      <c r="AB20" s="99"/>
      <c r="AC20" s="102"/>
      <c r="AD20" s="102"/>
      <c r="AE20" s="102"/>
      <c r="AF20" s="102"/>
      <c r="AG20" s="103"/>
      <c r="AH20" s="88"/>
      <c r="AI20" s="99"/>
      <c r="AJ20" s="102"/>
      <c r="AK20" s="102"/>
      <c r="AL20" s="102"/>
      <c r="AM20" s="102"/>
      <c r="AN20" s="103"/>
      <c r="AO20" s="87"/>
      <c r="AP20" s="79"/>
      <c r="AQ20" s="86"/>
      <c r="AR20" s="99"/>
      <c r="AS20" s="102"/>
      <c r="AT20" s="102"/>
      <c r="AU20" s="102"/>
      <c r="AV20" s="102"/>
      <c r="AW20" s="103"/>
      <c r="AX20" s="87"/>
      <c r="AY20" s="78"/>
      <c r="AZ20" s="70"/>
      <c r="BA20" s="77"/>
      <c r="BB20" s="86"/>
      <c r="BC20" s="99"/>
      <c r="BD20" s="114"/>
      <c r="BE20" s="115"/>
      <c r="BF20" s="115"/>
      <c r="BG20" s="115"/>
      <c r="BH20" s="115"/>
      <c r="BI20" s="115"/>
      <c r="BJ20" s="115"/>
      <c r="BK20" s="115"/>
      <c r="BL20" s="115"/>
      <c r="BM20" s="115"/>
      <c r="BN20" s="116"/>
      <c r="BO20" s="102"/>
      <c r="BP20" s="114"/>
      <c r="BQ20" s="115"/>
      <c r="BR20" s="115"/>
      <c r="BS20" s="115"/>
      <c r="BT20" s="115"/>
      <c r="BU20" s="115"/>
      <c r="BV20" s="115"/>
      <c r="BW20" s="115"/>
      <c r="BX20" s="115"/>
      <c r="BY20" s="115"/>
      <c r="BZ20" s="116"/>
      <c r="CA20" s="103"/>
      <c r="CB20" s="87"/>
      <c r="CC20" s="78"/>
      <c r="CD20" s="69"/>
    </row>
    <row r="21" spans="2:82" ht="17" customHeight="1" x14ac:dyDescent="0.2">
      <c r="B21" s="68"/>
      <c r="C21" s="77"/>
      <c r="D21" s="86"/>
      <c r="E21" s="99"/>
      <c r="F21" s="102"/>
      <c r="G21" s="102"/>
      <c r="H21" s="102"/>
      <c r="I21" s="102"/>
      <c r="J21" s="103"/>
      <c r="K21" s="88"/>
      <c r="L21" s="99"/>
      <c r="M21" s="102"/>
      <c r="N21" s="102"/>
      <c r="O21" s="102"/>
      <c r="P21" s="102"/>
      <c r="Q21" s="103"/>
      <c r="R21" s="88"/>
      <c r="S21" s="99"/>
      <c r="T21" s="102"/>
      <c r="U21" s="102"/>
      <c r="V21" s="102"/>
      <c r="W21" s="102"/>
      <c r="X21" s="103"/>
      <c r="Y21" s="87"/>
      <c r="Z21" s="79"/>
      <c r="AA21" s="86"/>
      <c r="AB21" s="99"/>
      <c r="AC21" s="102"/>
      <c r="AD21" s="102"/>
      <c r="AE21" s="102"/>
      <c r="AF21" s="102"/>
      <c r="AG21" s="103"/>
      <c r="AH21" s="88"/>
      <c r="AI21" s="99"/>
      <c r="AJ21" s="102"/>
      <c r="AK21" s="102"/>
      <c r="AL21" s="102"/>
      <c r="AM21" s="102"/>
      <c r="AN21" s="103"/>
      <c r="AO21" s="87"/>
      <c r="AP21" s="79"/>
      <c r="AQ21" s="86"/>
      <c r="AR21" s="99"/>
      <c r="AS21" s="102"/>
      <c r="AT21" s="102"/>
      <c r="AU21" s="102"/>
      <c r="AV21" s="102"/>
      <c r="AW21" s="103"/>
      <c r="AX21" s="87"/>
      <c r="AY21" s="78"/>
      <c r="AZ21" s="70"/>
      <c r="BA21" s="77"/>
      <c r="BB21" s="86"/>
      <c r="BC21" s="99"/>
      <c r="BD21" s="114"/>
      <c r="BE21" s="121"/>
      <c r="BF21" s="122"/>
      <c r="BG21" s="122"/>
      <c r="BH21" s="122"/>
      <c r="BI21" s="122"/>
      <c r="BJ21" s="122"/>
      <c r="BK21" s="122"/>
      <c r="BL21" s="122"/>
      <c r="BM21" s="123"/>
      <c r="BN21" s="116"/>
      <c r="BO21" s="102"/>
      <c r="BP21" s="114"/>
      <c r="BQ21" s="129"/>
      <c r="BR21" s="130"/>
      <c r="BS21" s="130"/>
      <c r="BT21" s="130"/>
      <c r="BU21" s="130"/>
      <c r="BV21" s="130"/>
      <c r="BW21" s="130"/>
      <c r="BX21" s="130"/>
      <c r="BY21" s="131"/>
      <c r="BZ21" s="116"/>
      <c r="CA21" s="103"/>
      <c r="CB21" s="87"/>
      <c r="CC21" s="78"/>
      <c r="CD21" s="69"/>
    </row>
    <row r="22" spans="2:82" ht="17" customHeight="1" x14ac:dyDescent="0.2">
      <c r="B22" s="68"/>
      <c r="C22" s="77"/>
      <c r="D22" s="86"/>
      <c r="E22" s="99"/>
      <c r="F22" s="102"/>
      <c r="G22" s="102"/>
      <c r="H22" s="102"/>
      <c r="I22" s="102"/>
      <c r="J22" s="103"/>
      <c r="K22" s="88"/>
      <c r="L22" s="99"/>
      <c r="M22" s="102"/>
      <c r="N22" s="102"/>
      <c r="O22" s="102"/>
      <c r="P22" s="102"/>
      <c r="Q22" s="103"/>
      <c r="R22" s="88"/>
      <c r="S22" s="99"/>
      <c r="T22" s="102"/>
      <c r="U22" s="102"/>
      <c r="V22" s="102"/>
      <c r="W22" s="102"/>
      <c r="X22" s="103"/>
      <c r="Y22" s="87"/>
      <c r="Z22" s="79"/>
      <c r="AA22" s="86"/>
      <c r="AB22" s="99"/>
      <c r="AC22" s="102"/>
      <c r="AD22" s="102"/>
      <c r="AE22" s="102"/>
      <c r="AF22" s="102"/>
      <c r="AG22" s="103"/>
      <c r="AH22" s="88"/>
      <c r="AI22" s="99"/>
      <c r="AJ22" s="102"/>
      <c r="AK22" s="102"/>
      <c r="AL22" s="102"/>
      <c r="AM22" s="102"/>
      <c r="AN22" s="103"/>
      <c r="AO22" s="87"/>
      <c r="AP22" s="79"/>
      <c r="AQ22" s="86"/>
      <c r="AR22" s="99"/>
      <c r="AS22" s="102"/>
      <c r="AT22" s="102"/>
      <c r="AU22" s="102"/>
      <c r="AV22" s="102"/>
      <c r="AW22" s="103"/>
      <c r="AX22" s="87"/>
      <c r="AY22" s="78"/>
      <c r="AZ22" s="70"/>
      <c r="BA22" s="77"/>
      <c r="BB22" s="86"/>
      <c r="BC22" s="99"/>
      <c r="BD22" s="114"/>
      <c r="BE22" s="124"/>
      <c r="BF22" s="138"/>
      <c r="BG22" s="138"/>
      <c r="BH22" s="139" t="s">
        <v>346</v>
      </c>
      <c r="BI22" s="139"/>
      <c r="BJ22" s="139"/>
      <c r="BK22" s="139"/>
      <c r="BL22" s="139"/>
      <c r="BM22" s="125"/>
      <c r="BN22" s="116"/>
      <c r="BO22" s="102"/>
      <c r="BP22" s="114"/>
      <c r="BQ22" s="132"/>
      <c r="BR22" s="157" t="s">
        <v>373</v>
      </c>
      <c r="BS22" s="157"/>
      <c r="BT22" s="157"/>
      <c r="BU22" s="157"/>
      <c r="BV22" s="157"/>
      <c r="BW22" s="157"/>
      <c r="BX22" s="157"/>
      <c r="BY22" s="134"/>
      <c r="BZ22" s="116"/>
      <c r="CA22" s="103"/>
      <c r="CB22" s="87"/>
      <c r="CC22" s="78"/>
      <c r="CD22" s="69"/>
    </row>
    <row r="23" spans="2:82" ht="17" customHeight="1" thickBot="1" x14ac:dyDescent="0.25">
      <c r="B23" s="68"/>
      <c r="C23" s="77"/>
      <c r="D23" s="86"/>
      <c r="E23" s="99"/>
      <c r="F23" s="102"/>
      <c r="G23" s="102"/>
      <c r="H23" s="102"/>
      <c r="I23" s="102"/>
      <c r="J23" s="103"/>
      <c r="K23" s="88"/>
      <c r="L23" s="99"/>
      <c r="M23" s="102"/>
      <c r="N23" s="102"/>
      <c r="O23" s="102"/>
      <c r="P23" s="102"/>
      <c r="Q23" s="103"/>
      <c r="R23" s="88"/>
      <c r="S23" s="99"/>
      <c r="T23" s="102"/>
      <c r="U23" s="102"/>
      <c r="V23" s="102"/>
      <c r="W23" s="102"/>
      <c r="X23" s="103"/>
      <c r="Y23" s="87"/>
      <c r="Z23" s="79"/>
      <c r="AA23" s="86"/>
      <c r="AB23" s="99"/>
      <c r="AC23" s="102"/>
      <c r="AD23" s="102"/>
      <c r="AE23" s="102"/>
      <c r="AF23" s="102"/>
      <c r="AG23" s="103"/>
      <c r="AH23" s="88"/>
      <c r="AI23" s="99"/>
      <c r="AJ23" s="102"/>
      <c r="AK23" s="102"/>
      <c r="AL23" s="102"/>
      <c r="AM23" s="102"/>
      <c r="AN23" s="103"/>
      <c r="AO23" s="87"/>
      <c r="AP23" s="79"/>
      <c r="AQ23" s="86"/>
      <c r="AR23" s="99"/>
      <c r="AS23" s="102"/>
      <c r="AT23" s="102"/>
      <c r="AU23" s="102"/>
      <c r="AV23" s="102"/>
      <c r="AW23" s="103"/>
      <c r="AX23" s="87"/>
      <c r="AY23" s="78"/>
      <c r="AZ23" s="70"/>
      <c r="BA23" s="77"/>
      <c r="BB23" s="86"/>
      <c r="BC23" s="99"/>
      <c r="BD23" s="114"/>
      <c r="BE23" s="124"/>
      <c r="BF23" s="138"/>
      <c r="BG23" s="138"/>
      <c r="BH23" s="138"/>
      <c r="BI23" s="138"/>
      <c r="BJ23" s="138"/>
      <c r="BK23" s="138"/>
      <c r="BL23" s="138"/>
      <c r="BM23" s="125"/>
      <c r="BN23" s="116"/>
      <c r="BO23" s="102"/>
      <c r="BP23" s="114"/>
      <c r="BQ23" s="135"/>
      <c r="BR23" s="136"/>
      <c r="BS23" s="136"/>
      <c r="BT23" s="136"/>
      <c r="BU23" s="136"/>
      <c r="BV23" s="136"/>
      <c r="BW23" s="136"/>
      <c r="BX23" s="136"/>
      <c r="BY23" s="137"/>
      <c r="BZ23" s="116"/>
      <c r="CA23" s="103"/>
      <c r="CB23" s="87"/>
      <c r="CC23" s="78"/>
      <c r="CD23" s="69"/>
    </row>
    <row r="24" spans="2:82" ht="17" customHeight="1" thickBot="1" x14ac:dyDescent="0.25">
      <c r="B24" s="68"/>
      <c r="C24" s="77"/>
      <c r="D24" s="86"/>
      <c r="E24" s="99"/>
      <c r="F24" s="102"/>
      <c r="G24" s="102"/>
      <c r="H24" s="102"/>
      <c r="I24" s="102"/>
      <c r="J24" s="103"/>
      <c r="K24" s="88"/>
      <c r="L24" s="99"/>
      <c r="M24" s="102"/>
      <c r="N24" s="102"/>
      <c r="O24" s="102"/>
      <c r="P24" s="102"/>
      <c r="Q24" s="103"/>
      <c r="R24" s="88"/>
      <c r="S24" s="99"/>
      <c r="T24" s="102"/>
      <c r="U24" s="102"/>
      <c r="V24" s="102"/>
      <c r="W24" s="102"/>
      <c r="X24" s="103"/>
      <c r="Y24" s="87"/>
      <c r="Z24" s="79"/>
      <c r="AA24" s="86"/>
      <c r="AB24" s="99"/>
      <c r="AC24" s="102"/>
      <c r="AD24" s="102"/>
      <c r="AE24" s="102"/>
      <c r="AF24" s="102"/>
      <c r="AG24" s="103"/>
      <c r="AH24" s="88"/>
      <c r="AI24" s="99"/>
      <c r="AJ24" s="102"/>
      <c r="AK24" s="102"/>
      <c r="AL24" s="102"/>
      <c r="AM24" s="102"/>
      <c r="AN24" s="103"/>
      <c r="AO24" s="87"/>
      <c r="AP24" s="79"/>
      <c r="AQ24" s="86"/>
      <c r="AR24" s="99"/>
      <c r="AS24" s="102"/>
      <c r="AT24" s="102"/>
      <c r="AU24" s="102"/>
      <c r="AV24" s="102"/>
      <c r="AW24" s="103"/>
      <c r="AX24" s="87"/>
      <c r="AY24" s="78"/>
      <c r="AZ24" s="70"/>
      <c r="BA24" s="77"/>
      <c r="BB24" s="86"/>
      <c r="BC24" s="99"/>
      <c r="BD24" s="114"/>
      <c r="BE24" s="124"/>
      <c r="BF24" s="133"/>
      <c r="BG24" s="133"/>
      <c r="BH24" s="140"/>
      <c r="BI24" s="140"/>
      <c r="BJ24" s="140"/>
      <c r="BK24" s="140"/>
      <c r="BL24" s="140"/>
      <c r="BM24" s="125"/>
      <c r="BN24" s="116"/>
      <c r="BO24" s="102"/>
      <c r="BP24" s="114"/>
      <c r="BQ24" s="120"/>
      <c r="BR24" s="120"/>
      <c r="BS24" s="120"/>
      <c r="BT24" s="120"/>
      <c r="BU24" s="120"/>
      <c r="BV24" s="120"/>
      <c r="BW24" s="120"/>
      <c r="BX24" s="120"/>
      <c r="BY24" s="120"/>
      <c r="BZ24" s="116"/>
      <c r="CA24" s="103"/>
      <c r="CB24" s="87"/>
      <c r="CC24" s="78"/>
      <c r="CD24" s="69"/>
    </row>
    <row r="25" spans="2:82" ht="17" customHeight="1" x14ac:dyDescent="0.2">
      <c r="B25" s="68"/>
      <c r="C25" s="77"/>
      <c r="D25" s="86"/>
      <c r="E25" s="99"/>
      <c r="F25" s="102"/>
      <c r="G25" s="102"/>
      <c r="H25" s="102"/>
      <c r="I25" s="102"/>
      <c r="J25" s="103"/>
      <c r="K25" s="88"/>
      <c r="L25" s="99"/>
      <c r="M25" s="102"/>
      <c r="N25" s="102"/>
      <c r="O25" s="102"/>
      <c r="P25" s="102"/>
      <c r="Q25" s="103"/>
      <c r="R25" s="88"/>
      <c r="S25" s="99"/>
      <c r="T25" s="102"/>
      <c r="U25" s="102"/>
      <c r="V25" s="102"/>
      <c r="W25" s="102"/>
      <c r="X25" s="103"/>
      <c r="Y25" s="87"/>
      <c r="Z25" s="79"/>
      <c r="AA25" s="86"/>
      <c r="AB25" s="99"/>
      <c r="AC25" s="102"/>
      <c r="AD25" s="102"/>
      <c r="AE25" s="102"/>
      <c r="AF25" s="102"/>
      <c r="AG25" s="103"/>
      <c r="AH25" s="88"/>
      <c r="AI25" s="99"/>
      <c r="AJ25" s="102"/>
      <c r="AK25" s="102"/>
      <c r="AL25" s="102"/>
      <c r="AM25" s="102"/>
      <c r="AN25" s="103"/>
      <c r="AO25" s="87"/>
      <c r="AP25" s="79"/>
      <c r="AQ25" s="86"/>
      <c r="AR25" s="99"/>
      <c r="AS25" s="102"/>
      <c r="AT25" s="102"/>
      <c r="AU25" s="102"/>
      <c r="AV25" s="102"/>
      <c r="AW25" s="103"/>
      <c r="AX25" s="87"/>
      <c r="AY25" s="78"/>
      <c r="AZ25" s="70"/>
      <c r="BA25" s="77"/>
      <c r="BB25" s="86"/>
      <c r="BC25" s="99"/>
      <c r="BD25" s="114"/>
      <c r="BE25" s="124"/>
      <c r="BF25" s="133"/>
      <c r="BG25" s="157" t="s">
        <v>373</v>
      </c>
      <c r="BH25" s="157"/>
      <c r="BI25" s="157"/>
      <c r="BJ25" s="157"/>
      <c r="BK25" s="157"/>
      <c r="BL25" s="140"/>
      <c r="BM25" s="125"/>
      <c r="BN25" s="116"/>
      <c r="BO25" s="102"/>
      <c r="BP25" s="114"/>
      <c r="BQ25" s="129"/>
      <c r="BR25" s="130"/>
      <c r="BS25" s="130"/>
      <c r="BT25" s="130"/>
      <c r="BU25" s="130"/>
      <c r="BV25" s="130"/>
      <c r="BW25" s="130"/>
      <c r="BX25" s="130"/>
      <c r="BY25" s="131"/>
      <c r="BZ25" s="116"/>
      <c r="CA25" s="103"/>
      <c r="CB25" s="87"/>
      <c r="CC25" s="78"/>
      <c r="CD25" s="69"/>
    </row>
    <row r="26" spans="2:82" ht="17" customHeight="1" x14ac:dyDescent="0.2">
      <c r="B26" s="68"/>
      <c r="C26" s="77"/>
      <c r="D26" s="86"/>
      <c r="E26" s="99"/>
      <c r="F26" s="102"/>
      <c r="G26" s="102"/>
      <c r="H26" s="102"/>
      <c r="I26" s="102"/>
      <c r="J26" s="103"/>
      <c r="K26" s="88"/>
      <c r="L26" s="99"/>
      <c r="M26" s="102"/>
      <c r="N26" s="102"/>
      <c r="O26" s="102"/>
      <c r="P26" s="102"/>
      <c r="Q26" s="103"/>
      <c r="R26" s="88"/>
      <c r="S26" s="99"/>
      <c r="T26" s="102"/>
      <c r="U26" s="102"/>
      <c r="V26" s="102"/>
      <c r="W26" s="102"/>
      <c r="X26" s="103"/>
      <c r="Y26" s="87"/>
      <c r="Z26" s="79"/>
      <c r="AA26" s="86"/>
      <c r="AB26" s="99"/>
      <c r="AC26" s="102"/>
      <c r="AD26" s="102"/>
      <c r="AE26" s="102"/>
      <c r="AF26" s="102"/>
      <c r="AG26" s="103"/>
      <c r="AH26" s="88"/>
      <c r="AI26" s="99"/>
      <c r="AJ26" s="102"/>
      <c r="AK26" s="102"/>
      <c r="AL26" s="102"/>
      <c r="AM26" s="102"/>
      <c r="AN26" s="103"/>
      <c r="AO26" s="87"/>
      <c r="AP26" s="79"/>
      <c r="AQ26" s="86"/>
      <c r="AR26" s="99"/>
      <c r="AS26" s="102"/>
      <c r="AT26" s="102"/>
      <c r="AU26" s="102"/>
      <c r="AV26" s="102"/>
      <c r="AW26" s="103"/>
      <c r="AX26" s="87"/>
      <c r="AY26" s="78"/>
      <c r="AZ26" s="70"/>
      <c r="BA26" s="77"/>
      <c r="BB26" s="86"/>
      <c r="BC26" s="99"/>
      <c r="BD26" s="114"/>
      <c r="BE26" s="124"/>
      <c r="BF26" s="133"/>
      <c r="BG26" s="133"/>
      <c r="BH26" s="140"/>
      <c r="BI26" s="140"/>
      <c r="BJ26" s="140"/>
      <c r="BK26" s="140"/>
      <c r="BL26" s="140"/>
      <c r="BM26" s="125"/>
      <c r="BN26" s="116"/>
      <c r="BO26" s="102"/>
      <c r="BP26" s="114"/>
      <c r="BQ26" s="132"/>
      <c r="BR26" s="157" t="s">
        <v>374</v>
      </c>
      <c r="BS26" s="157"/>
      <c r="BT26" s="157"/>
      <c r="BU26" s="157"/>
      <c r="BV26" s="157"/>
      <c r="BW26" s="157"/>
      <c r="BX26" s="157"/>
      <c r="BY26" s="134"/>
      <c r="BZ26" s="116"/>
      <c r="CA26" s="103"/>
      <c r="CB26" s="87"/>
      <c r="CC26" s="78"/>
      <c r="CD26" s="69"/>
    </row>
    <row r="27" spans="2:82" ht="17" customHeight="1" thickBot="1" x14ac:dyDescent="0.25">
      <c r="B27" s="68"/>
      <c r="C27" s="77"/>
      <c r="D27" s="86"/>
      <c r="E27" s="99"/>
      <c r="F27" s="102"/>
      <c r="G27" s="102"/>
      <c r="H27" s="102"/>
      <c r="I27" s="102"/>
      <c r="J27" s="103"/>
      <c r="K27" s="88"/>
      <c r="L27" s="99"/>
      <c r="M27" s="102"/>
      <c r="N27" s="102"/>
      <c r="O27" s="102"/>
      <c r="P27" s="102"/>
      <c r="Q27" s="103"/>
      <c r="R27" s="88"/>
      <c r="S27" s="99"/>
      <c r="T27" s="102"/>
      <c r="U27" s="102"/>
      <c r="V27" s="102"/>
      <c r="W27" s="102"/>
      <c r="X27" s="103"/>
      <c r="Y27" s="87"/>
      <c r="Z27" s="79"/>
      <c r="AA27" s="86"/>
      <c r="AB27" s="99"/>
      <c r="AC27" s="102"/>
      <c r="AD27" s="102"/>
      <c r="AE27" s="102"/>
      <c r="AF27" s="102"/>
      <c r="AG27" s="103"/>
      <c r="AH27" s="88"/>
      <c r="AI27" s="99"/>
      <c r="AJ27" s="102"/>
      <c r="AK27" s="102"/>
      <c r="AL27" s="102"/>
      <c r="AM27" s="102"/>
      <c r="AN27" s="103"/>
      <c r="AO27" s="87"/>
      <c r="AP27" s="79"/>
      <c r="AQ27" s="86"/>
      <c r="AR27" s="99"/>
      <c r="AS27" s="102"/>
      <c r="AT27" s="102"/>
      <c r="AU27" s="102"/>
      <c r="AV27" s="102"/>
      <c r="AW27" s="103"/>
      <c r="AX27" s="87"/>
      <c r="AY27" s="78"/>
      <c r="AZ27" s="70"/>
      <c r="BA27" s="77"/>
      <c r="BB27" s="86"/>
      <c r="BC27" s="99"/>
      <c r="BD27" s="114"/>
      <c r="BE27" s="124"/>
      <c r="BF27" s="138"/>
      <c r="BG27" s="138"/>
      <c r="BH27" s="138"/>
      <c r="BI27" s="138"/>
      <c r="BJ27" s="138"/>
      <c r="BK27" s="138"/>
      <c r="BL27" s="138"/>
      <c r="BM27" s="125"/>
      <c r="BN27" s="116"/>
      <c r="BO27" s="102"/>
      <c r="BP27" s="114"/>
      <c r="BQ27" s="135"/>
      <c r="BR27" s="136"/>
      <c r="BS27" s="136"/>
      <c r="BT27" s="136"/>
      <c r="BU27" s="136"/>
      <c r="BV27" s="136"/>
      <c r="BW27" s="136"/>
      <c r="BX27" s="136"/>
      <c r="BY27" s="137"/>
      <c r="BZ27" s="116"/>
      <c r="CA27" s="103"/>
      <c r="CB27" s="87"/>
      <c r="CC27" s="78"/>
      <c r="CD27" s="69"/>
    </row>
    <row r="28" spans="2:82" ht="17" customHeight="1" thickBot="1" x14ac:dyDescent="0.25">
      <c r="B28" s="68"/>
      <c r="C28" s="77"/>
      <c r="D28" s="86"/>
      <c r="E28" s="99"/>
      <c r="F28" s="102"/>
      <c r="G28" s="102"/>
      <c r="H28" s="102"/>
      <c r="I28" s="102"/>
      <c r="J28" s="103"/>
      <c r="K28" s="88"/>
      <c r="L28" s="99"/>
      <c r="M28" s="102"/>
      <c r="N28" s="102"/>
      <c r="O28" s="102"/>
      <c r="P28" s="102"/>
      <c r="Q28" s="103"/>
      <c r="R28" s="88"/>
      <c r="S28" s="99"/>
      <c r="T28" s="102"/>
      <c r="U28" s="102"/>
      <c r="V28" s="102"/>
      <c r="W28" s="102"/>
      <c r="X28" s="103"/>
      <c r="Y28" s="87"/>
      <c r="Z28" s="79"/>
      <c r="AA28" s="86"/>
      <c r="AB28" s="99"/>
      <c r="AC28" s="102"/>
      <c r="AD28" s="102"/>
      <c r="AE28" s="102"/>
      <c r="AF28" s="102"/>
      <c r="AG28" s="103"/>
      <c r="AH28" s="88"/>
      <c r="AI28" s="99"/>
      <c r="AJ28" s="102"/>
      <c r="AK28" s="102"/>
      <c r="AL28" s="102"/>
      <c r="AM28" s="102"/>
      <c r="AN28" s="103"/>
      <c r="AO28" s="87"/>
      <c r="AP28" s="79"/>
      <c r="AQ28" s="86"/>
      <c r="AR28" s="99"/>
      <c r="AS28" s="102"/>
      <c r="AT28" s="102"/>
      <c r="AU28" s="102"/>
      <c r="AV28" s="102"/>
      <c r="AW28" s="103"/>
      <c r="AX28" s="87"/>
      <c r="AY28" s="78"/>
      <c r="AZ28" s="70"/>
      <c r="BA28" s="77"/>
      <c r="BB28" s="86"/>
      <c r="BC28" s="99"/>
      <c r="BD28" s="114"/>
      <c r="BE28" s="124"/>
      <c r="BF28" s="133"/>
      <c r="BG28" s="133"/>
      <c r="BH28" s="140"/>
      <c r="BI28" s="140"/>
      <c r="BJ28" s="140"/>
      <c r="BK28" s="140"/>
      <c r="BL28" s="140"/>
      <c r="BM28" s="125"/>
      <c r="BN28" s="116"/>
      <c r="BO28" s="102"/>
      <c r="BP28" s="114"/>
      <c r="BQ28" s="120"/>
      <c r="BR28" s="120"/>
      <c r="BS28" s="120"/>
      <c r="BT28" s="120"/>
      <c r="BU28" s="120"/>
      <c r="BV28" s="120"/>
      <c r="BW28" s="120"/>
      <c r="BX28" s="120"/>
      <c r="BY28" s="120"/>
      <c r="BZ28" s="116"/>
      <c r="CA28" s="103"/>
      <c r="CB28" s="87"/>
      <c r="CC28" s="78"/>
      <c r="CD28" s="69"/>
    </row>
    <row r="29" spans="2:82" ht="17" customHeight="1" x14ac:dyDescent="0.2">
      <c r="B29" s="68"/>
      <c r="C29" s="77"/>
      <c r="D29" s="86"/>
      <c r="E29" s="99"/>
      <c r="F29" s="102"/>
      <c r="G29" s="102"/>
      <c r="H29" s="102"/>
      <c r="I29" s="102"/>
      <c r="J29" s="103"/>
      <c r="K29" s="88"/>
      <c r="L29" s="99"/>
      <c r="M29" s="102"/>
      <c r="N29" s="102"/>
      <c r="O29" s="102"/>
      <c r="P29" s="102"/>
      <c r="Q29" s="103"/>
      <c r="R29" s="88"/>
      <c r="S29" s="99"/>
      <c r="T29" s="102"/>
      <c r="U29" s="102"/>
      <c r="V29" s="102"/>
      <c r="W29" s="102"/>
      <c r="X29" s="103"/>
      <c r="Y29" s="87"/>
      <c r="Z29" s="79"/>
      <c r="AA29" s="86"/>
      <c r="AB29" s="99"/>
      <c r="AC29" s="102"/>
      <c r="AD29" s="102"/>
      <c r="AE29" s="102"/>
      <c r="AF29" s="102"/>
      <c r="AG29" s="103"/>
      <c r="AH29" s="88"/>
      <c r="AI29" s="99"/>
      <c r="AJ29" s="102"/>
      <c r="AK29" s="102"/>
      <c r="AL29" s="102"/>
      <c r="AM29" s="102"/>
      <c r="AN29" s="103"/>
      <c r="AO29" s="87"/>
      <c r="AP29" s="79"/>
      <c r="AQ29" s="86"/>
      <c r="AR29" s="99"/>
      <c r="AS29" s="102"/>
      <c r="AT29" s="102"/>
      <c r="AU29" s="102"/>
      <c r="AV29" s="102"/>
      <c r="AW29" s="103"/>
      <c r="AX29" s="87"/>
      <c r="AY29" s="78"/>
      <c r="AZ29" s="70"/>
      <c r="BA29" s="77"/>
      <c r="BB29" s="86"/>
      <c r="BC29" s="99"/>
      <c r="BD29" s="114"/>
      <c r="BE29" s="124"/>
      <c r="BF29" s="133"/>
      <c r="BG29" s="157" t="s">
        <v>373</v>
      </c>
      <c r="BH29" s="157"/>
      <c r="BI29" s="157"/>
      <c r="BJ29" s="157"/>
      <c r="BK29" s="157"/>
      <c r="BL29" s="140"/>
      <c r="BM29" s="125"/>
      <c r="BN29" s="116"/>
      <c r="BO29" s="102"/>
      <c r="BP29" s="114"/>
      <c r="BQ29" s="57"/>
      <c r="BR29" s="58"/>
      <c r="BS29" s="58"/>
      <c r="BT29" s="58"/>
      <c r="BU29" s="58"/>
      <c r="BV29" s="58"/>
      <c r="BW29" s="58"/>
      <c r="BX29" s="58"/>
      <c r="BY29" s="59"/>
      <c r="BZ29" s="116"/>
      <c r="CA29" s="103"/>
      <c r="CB29" s="87"/>
      <c r="CC29" s="78"/>
      <c r="CD29" s="69"/>
    </row>
    <row r="30" spans="2:82" ht="17" customHeight="1" x14ac:dyDescent="0.2">
      <c r="B30" s="68"/>
      <c r="C30" s="77"/>
      <c r="D30" s="86"/>
      <c r="E30" s="99"/>
      <c r="F30" s="102"/>
      <c r="G30" s="102"/>
      <c r="H30" s="102"/>
      <c r="I30" s="102"/>
      <c r="J30" s="103"/>
      <c r="K30" s="88"/>
      <c r="L30" s="99"/>
      <c r="M30" s="102"/>
      <c r="N30" s="102"/>
      <c r="O30" s="102"/>
      <c r="P30" s="102"/>
      <c r="Q30" s="103"/>
      <c r="R30" s="88"/>
      <c r="S30" s="99"/>
      <c r="T30" s="102"/>
      <c r="U30" s="102"/>
      <c r="V30" s="102"/>
      <c r="W30" s="102"/>
      <c r="X30" s="103"/>
      <c r="Y30" s="87"/>
      <c r="Z30" s="79"/>
      <c r="AA30" s="86"/>
      <c r="AB30" s="99"/>
      <c r="AC30" s="102"/>
      <c r="AD30" s="102"/>
      <c r="AE30" s="102"/>
      <c r="AF30" s="102"/>
      <c r="AG30" s="103"/>
      <c r="AH30" s="88"/>
      <c r="AI30" s="99"/>
      <c r="AJ30" s="102"/>
      <c r="AK30" s="102"/>
      <c r="AL30" s="102"/>
      <c r="AM30" s="102"/>
      <c r="AN30" s="103"/>
      <c r="AO30" s="87"/>
      <c r="AP30" s="79"/>
      <c r="AQ30" s="86"/>
      <c r="AR30" s="99"/>
      <c r="AS30" s="102"/>
      <c r="AT30" s="102"/>
      <c r="AU30" s="102"/>
      <c r="AV30" s="102"/>
      <c r="AW30" s="103"/>
      <c r="AX30" s="87"/>
      <c r="AY30" s="78"/>
      <c r="AZ30" s="70"/>
      <c r="BA30" s="77"/>
      <c r="BB30" s="86"/>
      <c r="BC30" s="99"/>
      <c r="BD30" s="114"/>
      <c r="BE30" s="124"/>
      <c r="BF30" s="133"/>
      <c r="BG30" s="133"/>
      <c r="BH30" s="140"/>
      <c r="BI30" s="140"/>
      <c r="BJ30" s="140"/>
      <c r="BK30" s="140"/>
      <c r="BL30" s="140"/>
      <c r="BM30" s="125"/>
      <c r="BN30" s="116"/>
      <c r="BO30" s="102"/>
      <c r="BP30" s="114"/>
      <c r="BQ30" s="60"/>
      <c r="BR30" s="154" t="s">
        <v>375</v>
      </c>
      <c r="BS30" s="154"/>
      <c r="BT30" s="154"/>
      <c r="BU30" s="154"/>
      <c r="BV30" s="154"/>
      <c r="BW30" s="154"/>
      <c r="BX30" s="154"/>
      <c r="BY30" s="61"/>
      <c r="BZ30" s="116"/>
      <c r="CA30" s="103"/>
      <c r="CB30" s="87"/>
      <c r="CC30" s="78"/>
      <c r="CD30" s="69"/>
    </row>
    <row r="31" spans="2:82" ht="17" customHeight="1" thickBot="1" x14ac:dyDescent="0.25">
      <c r="B31" s="68"/>
      <c r="C31" s="77"/>
      <c r="D31" s="86"/>
      <c r="E31" s="99"/>
      <c r="F31" s="102"/>
      <c r="G31" s="102"/>
      <c r="H31" s="102"/>
      <c r="I31" s="102"/>
      <c r="J31" s="103"/>
      <c r="K31" s="88"/>
      <c r="L31" s="99"/>
      <c r="M31" s="102"/>
      <c r="N31" s="102"/>
      <c r="O31" s="102"/>
      <c r="P31" s="102"/>
      <c r="Q31" s="103"/>
      <c r="R31" s="88"/>
      <c r="S31" s="99"/>
      <c r="T31" s="102"/>
      <c r="U31" s="102"/>
      <c r="V31" s="102"/>
      <c r="W31" s="102"/>
      <c r="X31" s="103"/>
      <c r="Y31" s="87"/>
      <c r="Z31" s="79"/>
      <c r="AA31" s="86"/>
      <c r="AB31" s="99"/>
      <c r="AC31" s="102"/>
      <c r="AD31" s="102"/>
      <c r="AE31" s="102"/>
      <c r="AF31" s="102"/>
      <c r="AG31" s="103"/>
      <c r="AH31" s="88"/>
      <c r="AI31" s="99"/>
      <c r="AJ31" s="102"/>
      <c r="AK31" s="102"/>
      <c r="AL31" s="102"/>
      <c r="AM31" s="102"/>
      <c r="AN31" s="103"/>
      <c r="AO31" s="87"/>
      <c r="AP31" s="79"/>
      <c r="AQ31" s="86"/>
      <c r="AR31" s="99"/>
      <c r="AS31" s="102"/>
      <c r="AT31" s="102"/>
      <c r="AU31" s="102"/>
      <c r="AV31" s="102"/>
      <c r="AW31" s="103"/>
      <c r="AX31" s="87"/>
      <c r="AY31" s="78"/>
      <c r="AZ31" s="70"/>
      <c r="BA31" s="77"/>
      <c r="BB31" s="86"/>
      <c r="BC31" s="99"/>
      <c r="BD31" s="114"/>
      <c r="BE31" s="124"/>
      <c r="BF31" s="138"/>
      <c r="BG31" s="138"/>
      <c r="BH31" s="138"/>
      <c r="BI31" s="138"/>
      <c r="BJ31" s="138"/>
      <c r="BK31" s="138"/>
      <c r="BL31" s="138"/>
      <c r="BM31" s="125"/>
      <c r="BN31" s="116"/>
      <c r="BO31" s="102"/>
      <c r="BP31" s="114"/>
      <c r="BQ31" s="62"/>
      <c r="BR31" s="63"/>
      <c r="BS31" s="63"/>
      <c r="BT31" s="63"/>
      <c r="BU31" s="63"/>
      <c r="BV31" s="63"/>
      <c r="BW31" s="63"/>
      <c r="BX31" s="63"/>
      <c r="BY31" s="64"/>
      <c r="BZ31" s="116"/>
      <c r="CA31" s="103"/>
      <c r="CB31" s="87"/>
      <c r="CC31" s="78"/>
      <c r="CD31" s="69"/>
    </row>
    <row r="32" spans="2:82" ht="17" customHeight="1" thickBot="1" x14ac:dyDescent="0.25">
      <c r="B32" s="68"/>
      <c r="C32" s="77"/>
      <c r="D32" s="86"/>
      <c r="E32" s="99"/>
      <c r="F32" s="102"/>
      <c r="G32" s="102"/>
      <c r="H32" s="102"/>
      <c r="I32" s="102"/>
      <c r="J32" s="103"/>
      <c r="K32" s="88"/>
      <c r="L32" s="99"/>
      <c r="M32" s="102"/>
      <c r="N32" s="102"/>
      <c r="O32" s="102"/>
      <c r="P32" s="102"/>
      <c r="Q32" s="103"/>
      <c r="R32" s="88"/>
      <c r="S32" s="99"/>
      <c r="T32" s="102"/>
      <c r="U32" s="102"/>
      <c r="V32" s="102"/>
      <c r="W32" s="102"/>
      <c r="X32" s="103"/>
      <c r="Y32" s="87"/>
      <c r="Z32" s="79"/>
      <c r="AA32" s="86"/>
      <c r="AB32" s="99"/>
      <c r="AC32" s="102"/>
      <c r="AD32" s="102"/>
      <c r="AE32" s="102"/>
      <c r="AF32" s="102"/>
      <c r="AG32" s="103"/>
      <c r="AH32" s="88"/>
      <c r="AI32" s="99"/>
      <c r="AJ32" s="102"/>
      <c r="AK32" s="102"/>
      <c r="AL32" s="102"/>
      <c r="AM32" s="102"/>
      <c r="AN32" s="103"/>
      <c r="AO32" s="87"/>
      <c r="AP32" s="79"/>
      <c r="AQ32" s="86"/>
      <c r="AR32" s="99"/>
      <c r="AS32" s="102"/>
      <c r="AT32" s="102"/>
      <c r="AU32" s="102"/>
      <c r="AV32" s="102"/>
      <c r="AW32" s="103"/>
      <c r="AX32" s="87"/>
      <c r="AY32" s="78"/>
      <c r="AZ32" s="70"/>
      <c r="BA32" s="77"/>
      <c r="BB32" s="86"/>
      <c r="BC32" s="99"/>
      <c r="BD32" s="114"/>
      <c r="BE32" s="124"/>
      <c r="BF32" s="56"/>
      <c r="BG32" s="56"/>
      <c r="BH32" s="56"/>
      <c r="BI32" s="56"/>
      <c r="BJ32" s="56"/>
      <c r="BK32" s="56"/>
      <c r="BL32" s="56"/>
      <c r="BM32" s="125"/>
      <c r="BN32" s="116"/>
      <c r="BO32" s="102"/>
      <c r="BP32" s="117"/>
      <c r="BQ32" s="118"/>
      <c r="BR32" s="118"/>
      <c r="BS32" s="118"/>
      <c r="BT32" s="118"/>
      <c r="BU32" s="118"/>
      <c r="BV32" s="118"/>
      <c r="BW32" s="118"/>
      <c r="BX32" s="118"/>
      <c r="BY32" s="118"/>
      <c r="BZ32" s="119"/>
      <c r="CA32" s="103"/>
      <c r="CB32" s="87"/>
      <c r="CC32" s="78"/>
      <c r="CD32" s="69"/>
    </row>
    <row r="33" spans="2:82" ht="17" customHeight="1" x14ac:dyDescent="0.2">
      <c r="B33" s="68"/>
      <c r="C33" s="77"/>
      <c r="D33" s="86"/>
      <c r="E33" s="99"/>
      <c r="F33" s="102"/>
      <c r="G33" s="102"/>
      <c r="H33" s="102"/>
      <c r="I33" s="102"/>
      <c r="J33" s="103"/>
      <c r="K33" s="88"/>
      <c r="L33" s="99"/>
      <c r="M33" s="102"/>
      <c r="N33" s="102"/>
      <c r="O33" s="102"/>
      <c r="P33" s="102"/>
      <c r="Q33" s="103"/>
      <c r="R33" s="88"/>
      <c r="S33" s="99"/>
      <c r="T33" s="102"/>
      <c r="U33" s="102"/>
      <c r="V33" s="102"/>
      <c r="W33" s="102"/>
      <c r="X33" s="103"/>
      <c r="Y33" s="87"/>
      <c r="Z33" s="79"/>
      <c r="AA33" s="86"/>
      <c r="AB33" s="99"/>
      <c r="AC33" s="102"/>
      <c r="AD33" s="102"/>
      <c r="AE33" s="102"/>
      <c r="AF33" s="102"/>
      <c r="AG33" s="103"/>
      <c r="AH33" s="88"/>
      <c r="AI33" s="99"/>
      <c r="AJ33" s="102"/>
      <c r="AK33" s="102"/>
      <c r="AL33" s="102"/>
      <c r="AM33" s="102"/>
      <c r="AN33" s="103"/>
      <c r="AO33" s="87"/>
      <c r="AP33" s="79"/>
      <c r="AQ33" s="86"/>
      <c r="AR33" s="99"/>
      <c r="AS33" s="102"/>
      <c r="AT33" s="102"/>
      <c r="AU33" s="102"/>
      <c r="AV33" s="102"/>
      <c r="AW33" s="103"/>
      <c r="AX33" s="87"/>
      <c r="AY33" s="78"/>
      <c r="AZ33" s="70"/>
      <c r="BA33" s="77"/>
      <c r="BB33" s="86"/>
      <c r="BC33" s="99"/>
      <c r="BD33" s="114"/>
      <c r="BE33" s="124"/>
      <c r="BF33" s="56"/>
      <c r="BG33" s="154" t="s">
        <v>375</v>
      </c>
      <c r="BH33" s="154"/>
      <c r="BI33" s="154"/>
      <c r="BJ33" s="154"/>
      <c r="BK33" s="154"/>
      <c r="BL33" s="56"/>
      <c r="BM33" s="125"/>
      <c r="BN33" s="116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3"/>
      <c r="CB33" s="87"/>
      <c r="CC33" s="78"/>
      <c r="CD33" s="69"/>
    </row>
    <row r="34" spans="2:82" ht="17" customHeight="1" x14ac:dyDescent="0.2">
      <c r="B34" s="68"/>
      <c r="C34" s="77"/>
      <c r="D34" s="86"/>
      <c r="E34" s="99"/>
      <c r="F34" s="102"/>
      <c r="G34" s="102"/>
      <c r="H34" s="102"/>
      <c r="I34" s="102"/>
      <c r="J34" s="103"/>
      <c r="K34" s="88"/>
      <c r="L34" s="99"/>
      <c r="M34" s="102"/>
      <c r="N34" s="102"/>
      <c r="O34" s="102"/>
      <c r="P34" s="102"/>
      <c r="Q34" s="103"/>
      <c r="R34" s="88"/>
      <c r="S34" s="99"/>
      <c r="T34" s="102"/>
      <c r="U34" s="102"/>
      <c r="V34" s="102"/>
      <c r="W34" s="102"/>
      <c r="X34" s="103"/>
      <c r="Y34" s="87"/>
      <c r="Z34" s="79"/>
      <c r="AA34" s="86"/>
      <c r="AB34" s="99"/>
      <c r="AC34" s="102"/>
      <c r="AD34" s="102"/>
      <c r="AE34" s="102"/>
      <c r="AF34" s="102"/>
      <c r="AG34" s="103"/>
      <c r="AH34" s="88"/>
      <c r="AI34" s="99"/>
      <c r="AJ34" s="102"/>
      <c r="AK34" s="102"/>
      <c r="AL34" s="102"/>
      <c r="AM34" s="102"/>
      <c r="AN34" s="103"/>
      <c r="AO34" s="87"/>
      <c r="AP34" s="79"/>
      <c r="AQ34" s="86"/>
      <c r="AR34" s="99"/>
      <c r="AS34" s="102"/>
      <c r="AT34" s="102"/>
      <c r="AU34" s="102"/>
      <c r="AV34" s="102"/>
      <c r="AW34" s="103"/>
      <c r="AX34" s="87"/>
      <c r="AY34" s="78"/>
      <c r="AZ34" s="70"/>
      <c r="BA34" s="77"/>
      <c r="BB34" s="86"/>
      <c r="BC34" s="99"/>
      <c r="BD34" s="114"/>
      <c r="BE34" s="124"/>
      <c r="BF34" s="56"/>
      <c r="BG34" s="56"/>
      <c r="BH34" s="56"/>
      <c r="BI34" s="56"/>
      <c r="BJ34" s="56"/>
      <c r="BK34" s="56"/>
      <c r="BL34" s="56"/>
      <c r="BM34" s="125"/>
      <c r="BN34" s="116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3"/>
      <c r="CB34" s="87"/>
      <c r="CC34" s="78"/>
      <c r="CD34" s="69"/>
    </row>
    <row r="35" spans="2:82" ht="17" customHeight="1" thickBot="1" x14ac:dyDescent="0.25">
      <c r="B35" s="68"/>
      <c r="C35" s="77"/>
      <c r="D35" s="86"/>
      <c r="E35" s="99"/>
      <c r="F35" s="102"/>
      <c r="G35" s="102"/>
      <c r="H35" s="102"/>
      <c r="I35" s="102"/>
      <c r="J35" s="103"/>
      <c r="K35" s="88"/>
      <c r="L35" s="99"/>
      <c r="M35" s="102"/>
      <c r="N35" s="102"/>
      <c r="O35" s="102"/>
      <c r="P35" s="102"/>
      <c r="Q35" s="103"/>
      <c r="R35" s="88"/>
      <c r="S35" s="99"/>
      <c r="T35" s="102"/>
      <c r="U35" s="102"/>
      <c r="V35" s="102"/>
      <c r="W35" s="102"/>
      <c r="X35" s="103"/>
      <c r="Y35" s="87"/>
      <c r="Z35" s="79"/>
      <c r="AA35" s="86"/>
      <c r="AB35" s="99"/>
      <c r="AC35" s="102"/>
      <c r="AD35" s="102"/>
      <c r="AE35" s="102"/>
      <c r="AF35" s="102"/>
      <c r="AG35" s="103"/>
      <c r="AH35" s="88"/>
      <c r="AI35" s="99"/>
      <c r="AJ35" s="102"/>
      <c r="AK35" s="102"/>
      <c r="AL35" s="102"/>
      <c r="AM35" s="102"/>
      <c r="AN35" s="103"/>
      <c r="AO35" s="87"/>
      <c r="AP35" s="79"/>
      <c r="AQ35" s="86"/>
      <c r="AR35" s="99"/>
      <c r="AS35" s="102"/>
      <c r="AT35" s="102"/>
      <c r="AU35" s="102"/>
      <c r="AV35" s="102"/>
      <c r="AW35" s="103"/>
      <c r="AX35" s="87"/>
      <c r="AY35" s="78"/>
      <c r="AZ35" s="70"/>
      <c r="BA35" s="77"/>
      <c r="BB35" s="86"/>
      <c r="BC35" s="99"/>
      <c r="BD35" s="114"/>
      <c r="BE35" s="126"/>
      <c r="BF35" s="127"/>
      <c r="BG35" s="127"/>
      <c r="BH35" s="127"/>
      <c r="BI35" s="127"/>
      <c r="BJ35" s="127"/>
      <c r="BK35" s="127"/>
      <c r="BL35" s="127"/>
      <c r="BM35" s="128"/>
      <c r="BN35" s="116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3"/>
      <c r="CB35" s="87"/>
      <c r="CC35" s="78"/>
      <c r="CD35" s="69"/>
    </row>
    <row r="36" spans="2:82" ht="17" customHeight="1" thickBot="1" x14ac:dyDescent="0.25">
      <c r="B36" s="68"/>
      <c r="C36" s="77"/>
      <c r="D36" s="86"/>
      <c r="E36" s="99"/>
      <c r="F36" s="102"/>
      <c r="G36" s="102"/>
      <c r="H36" s="102"/>
      <c r="I36" s="102"/>
      <c r="J36" s="103"/>
      <c r="K36" s="88"/>
      <c r="L36" s="99"/>
      <c r="M36" s="102"/>
      <c r="N36" s="102"/>
      <c r="O36" s="102"/>
      <c r="P36" s="102"/>
      <c r="Q36" s="103"/>
      <c r="R36" s="88"/>
      <c r="S36" s="99"/>
      <c r="T36" s="102"/>
      <c r="U36" s="102"/>
      <c r="V36" s="102"/>
      <c r="W36" s="102"/>
      <c r="X36" s="103"/>
      <c r="Y36" s="87"/>
      <c r="Z36" s="79"/>
      <c r="AA36" s="86"/>
      <c r="AB36" s="99"/>
      <c r="AC36" s="102"/>
      <c r="AD36" s="102"/>
      <c r="AE36" s="102"/>
      <c r="AF36" s="102"/>
      <c r="AG36" s="103"/>
      <c r="AH36" s="88"/>
      <c r="AI36" s="99"/>
      <c r="AJ36" s="102"/>
      <c r="AK36" s="102"/>
      <c r="AL36" s="102"/>
      <c r="AM36" s="102"/>
      <c r="AN36" s="103"/>
      <c r="AO36" s="87"/>
      <c r="AP36" s="79"/>
      <c r="AQ36" s="86"/>
      <c r="AR36" s="99"/>
      <c r="AS36" s="102"/>
      <c r="AT36" s="102"/>
      <c r="AU36" s="102"/>
      <c r="AV36" s="102"/>
      <c r="AW36" s="103"/>
      <c r="AX36" s="87"/>
      <c r="AY36" s="78"/>
      <c r="AZ36" s="70"/>
      <c r="BA36" s="77"/>
      <c r="BB36" s="86"/>
      <c r="BC36" s="99"/>
      <c r="BD36" s="117"/>
      <c r="BE36" s="118"/>
      <c r="BF36" s="118"/>
      <c r="BG36" s="118"/>
      <c r="BH36" s="118"/>
      <c r="BI36" s="118"/>
      <c r="BJ36" s="118"/>
      <c r="BK36" s="118"/>
      <c r="BL36" s="118"/>
      <c r="BM36" s="118"/>
      <c r="BN36" s="119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3"/>
      <c r="CB36" s="87"/>
      <c r="CC36" s="78"/>
      <c r="CD36" s="69"/>
    </row>
    <row r="37" spans="2:82" ht="17" customHeight="1" thickBot="1" x14ac:dyDescent="0.25">
      <c r="B37" s="68"/>
      <c r="C37" s="77"/>
      <c r="D37" s="86"/>
      <c r="E37" s="104"/>
      <c r="F37" s="105"/>
      <c r="G37" s="105"/>
      <c r="H37" s="105"/>
      <c r="I37" s="105"/>
      <c r="J37" s="106"/>
      <c r="K37" s="88"/>
      <c r="L37" s="104"/>
      <c r="M37" s="105"/>
      <c r="N37" s="105"/>
      <c r="O37" s="105"/>
      <c r="P37" s="105"/>
      <c r="Q37" s="106"/>
      <c r="R37" s="88"/>
      <c r="S37" s="104"/>
      <c r="T37" s="105"/>
      <c r="U37" s="105"/>
      <c r="V37" s="105"/>
      <c r="W37" s="105"/>
      <c r="X37" s="106"/>
      <c r="Y37" s="87"/>
      <c r="Z37" s="79"/>
      <c r="AA37" s="86"/>
      <c r="AB37" s="104"/>
      <c r="AC37" s="105"/>
      <c r="AD37" s="105"/>
      <c r="AE37" s="105"/>
      <c r="AF37" s="105"/>
      <c r="AG37" s="106"/>
      <c r="AH37" s="88"/>
      <c r="AI37" s="104"/>
      <c r="AJ37" s="105"/>
      <c r="AK37" s="105"/>
      <c r="AL37" s="105"/>
      <c r="AM37" s="105"/>
      <c r="AN37" s="106"/>
      <c r="AO37" s="87"/>
      <c r="AP37" s="79"/>
      <c r="AQ37" s="86"/>
      <c r="AR37" s="104"/>
      <c r="AS37" s="105"/>
      <c r="AT37" s="105"/>
      <c r="AU37" s="105"/>
      <c r="AV37" s="105"/>
      <c r="AW37" s="106"/>
      <c r="AX37" s="87"/>
      <c r="AY37" s="78"/>
      <c r="AZ37" s="70"/>
      <c r="BA37" s="77"/>
      <c r="BB37" s="86"/>
      <c r="BC37" s="104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6"/>
      <c r="CB37" s="87"/>
      <c r="CC37" s="78"/>
      <c r="CD37" s="69"/>
    </row>
    <row r="38" spans="2:82" ht="17" customHeight="1" thickBot="1" x14ac:dyDescent="0.25">
      <c r="B38" s="68"/>
      <c r="C38" s="77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2"/>
      <c r="Z38" s="79"/>
      <c r="AA38" s="90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2"/>
      <c r="AP38" s="79"/>
      <c r="AQ38" s="90"/>
      <c r="AR38" s="91"/>
      <c r="AS38" s="91"/>
      <c r="AT38" s="91"/>
      <c r="AU38" s="91"/>
      <c r="AV38" s="91"/>
      <c r="AW38" s="91"/>
      <c r="AX38" s="92"/>
      <c r="AY38" s="78"/>
      <c r="AZ38" s="70"/>
      <c r="BA38" s="77"/>
      <c r="BB38" s="90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2"/>
      <c r="CC38" s="78"/>
      <c r="CD38" s="69"/>
    </row>
    <row r="39" spans="2:82" ht="17" customHeight="1" thickBot="1" x14ac:dyDescent="0.25">
      <c r="B39" s="68"/>
      <c r="C39" s="80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2"/>
      <c r="AZ39" s="70"/>
      <c r="BA39" s="80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2"/>
      <c r="CD39" s="69"/>
    </row>
    <row r="40" spans="2:82" ht="17" customHeight="1" thickBot="1" x14ac:dyDescent="0.25"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3"/>
    </row>
  </sheetData>
  <mergeCells count="22">
    <mergeCell ref="BG33:BK33"/>
    <mergeCell ref="BD15:BN16"/>
    <mergeCell ref="BE19:BM19"/>
    <mergeCell ref="BQ19:BY19"/>
    <mergeCell ref="F15:I16"/>
    <mergeCell ref="M15:P16"/>
    <mergeCell ref="T15:W16"/>
    <mergeCell ref="AC15:AF16"/>
    <mergeCell ref="AJ15:AM16"/>
    <mergeCell ref="AS15:AV16"/>
    <mergeCell ref="BG25:BK25"/>
    <mergeCell ref="BR22:BX22"/>
    <mergeCell ref="BR26:BX26"/>
    <mergeCell ref="BR30:BX30"/>
    <mergeCell ref="BG29:BK29"/>
    <mergeCell ref="C3:CC4"/>
    <mergeCell ref="BB7:CB8"/>
    <mergeCell ref="E11:X12"/>
    <mergeCell ref="AB11:AN12"/>
    <mergeCell ref="AR11:AW12"/>
    <mergeCell ref="D7:AX8"/>
    <mergeCell ref="BC11:C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E17"/>
  <sheetViews>
    <sheetView workbookViewId="0">
      <selection activeCell="C2" sqref="C2:C3"/>
      <pivotSelection pane="bottomRight" showHeader="1" extendable="1" start="1" max="4" activeRow="1" activeCol="2" click="1" r:id="rId3">
        <pivotArea dataOnly="0" outline="0" fieldPosition="0">
          <references count="1">
            <reference field="13" count="1">
              <x v="1"/>
            </reference>
          </references>
        </pivotArea>
      </pivotSelection>
    </sheetView>
  </sheetViews>
  <sheetFormatPr baseColWidth="10" defaultRowHeight="16" x14ac:dyDescent="0.2"/>
  <cols>
    <col min="1" max="1" width="15" bestFit="1" customWidth="1"/>
    <col min="2" max="2" width="15.5" style="1" bestFit="1" customWidth="1"/>
    <col min="3" max="4" width="12.1640625" style="1" bestFit="1" customWidth="1"/>
    <col min="5" max="5" width="12.1640625" bestFit="1" customWidth="1"/>
    <col min="6" max="6" width="10.83203125" bestFit="1" customWidth="1"/>
  </cols>
  <sheetData>
    <row r="1" spans="1:5" x14ac:dyDescent="0.2">
      <c r="B1" s="6" t="s">
        <v>174</v>
      </c>
      <c r="C1"/>
      <c r="D1"/>
    </row>
    <row r="2" spans="1:5" x14ac:dyDescent="0.2">
      <c r="B2" t="s">
        <v>173</v>
      </c>
      <c r="C2" t="s">
        <v>213</v>
      </c>
      <c r="D2" t="s">
        <v>215</v>
      </c>
      <c r="E2" t="s">
        <v>175</v>
      </c>
    </row>
    <row r="3" spans="1:5" s="1" customFormat="1" x14ac:dyDescent="0.2">
      <c r="A3" t="s">
        <v>202</v>
      </c>
      <c r="B3" s="287">
        <v>1949.4000000000003</v>
      </c>
      <c r="C3" s="287">
        <v>124.53333333333333</v>
      </c>
      <c r="D3" s="287">
        <v>1153.6642857142856</v>
      </c>
      <c r="E3" s="287">
        <v>3227.5976190476194</v>
      </c>
    </row>
    <row r="5" spans="1:5" x14ac:dyDescent="0.2">
      <c r="E5" s="7">
        <f>SUM(B3:C3)/GETPIVOTDATA("Priority S",$A$1)</f>
        <v>0.64256254283187197</v>
      </c>
    </row>
    <row r="7" spans="1:5" x14ac:dyDescent="0.2">
      <c r="B7" s="6" t="s">
        <v>174</v>
      </c>
      <c r="C7"/>
      <c r="D7"/>
    </row>
    <row r="8" spans="1:5" x14ac:dyDescent="0.2">
      <c r="B8" t="s">
        <v>173</v>
      </c>
      <c r="C8" t="s">
        <v>213</v>
      </c>
      <c r="D8" t="s">
        <v>215</v>
      </c>
      <c r="E8" t="s">
        <v>175</v>
      </c>
    </row>
    <row r="9" spans="1:5" s="1" customFormat="1" x14ac:dyDescent="0.2">
      <c r="A9" t="s">
        <v>179</v>
      </c>
      <c r="B9" s="287">
        <v>191</v>
      </c>
      <c r="C9" s="287">
        <v>16</v>
      </c>
      <c r="D9" s="287">
        <v>165</v>
      </c>
      <c r="E9" s="287">
        <v>372</v>
      </c>
    </row>
    <row r="11" spans="1:5" x14ac:dyDescent="0.2">
      <c r="E11" s="7">
        <f>SUM(B9:C9)/GETPIVOTDATA("Importance S",$A$7)</f>
        <v>0.55645161290322576</v>
      </c>
    </row>
    <row r="13" spans="1:5" x14ac:dyDescent="0.2">
      <c r="B13" s="6" t="s">
        <v>174</v>
      </c>
      <c r="C13"/>
      <c r="D13"/>
    </row>
    <row r="14" spans="1:5" x14ac:dyDescent="0.2">
      <c r="B14" t="s">
        <v>173</v>
      </c>
      <c r="C14" t="s">
        <v>213</v>
      </c>
      <c r="D14" t="s">
        <v>215</v>
      </c>
      <c r="E14" t="s">
        <v>175</v>
      </c>
    </row>
    <row r="15" spans="1:5" s="1" customFormat="1" x14ac:dyDescent="0.2">
      <c r="A15" t="s">
        <v>180</v>
      </c>
      <c r="B15" s="287">
        <v>195</v>
      </c>
      <c r="C15" s="287">
        <v>19</v>
      </c>
      <c r="D15" s="287">
        <v>466</v>
      </c>
      <c r="E15" s="287">
        <v>680</v>
      </c>
    </row>
    <row r="17" spans="5:5" x14ac:dyDescent="0.2">
      <c r="E17" s="7">
        <f>SUM(B15:C15)/GETPIVOTDATA("Impact S",$A$13)</f>
        <v>0.31470588235294117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90</v>
      </c>
      <c r="C2" t="s">
        <v>109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144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102</v>
      </c>
      <c r="C4" t="s">
        <v>95</v>
      </c>
      <c r="E4" t="s">
        <v>15</v>
      </c>
      <c r="F4">
        <v>4</v>
      </c>
      <c r="H4" t="s">
        <v>156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86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147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151</v>
      </c>
      <c r="C7" t="s">
        <v>131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81</v>
      </c>
      <c r="C8" t="s">
        <v>135</v>
      </c>
      <c r="K8" t="s">
        <v>23</v>
      </c>
      <c r="L8">
        <v>2</v>
      </c>
    </row>
    <row r="9" spans="1:12" x14ac:dyDescent="0.2">
      <c r="A9" t="s">
        <v>74</v>
      </c>
      <c r="B9" t="s">
        <v>79</v>
      </c>
      <c r="C9" t="s">
        <v>37</v>
      </c>
      <c r="K9" t="s">
        <v>25</v>
      </c>
      <c r="L9">
        <v>1</v>
      </c>
    </row>
    <row r="10" spans="1:12" x14ac:dyDescent="0.2">
      <c r="A10" t="s">
        <v>119</v>
      </c>
      <c r="B10" t="s">
        <v>130</v>
      </c>
      <c r="C10" t="s">
        <v>84</v>
      </c>
    </row>
    <row r="11" spans="1:12" x14ac:dyDescent="0.2">
      <c r="A11" t="s">
        <v>39</v>
      </c>
      <c r="B11" t="s">
        <v>128</v>
      </c>
      <c r="C11" t="s">
        <v>44</v>
      </c>
    </row>
    <row r="12" spans="1:12" x14ac:dyDescent="0.2">
      <c r="A12" t="s">
        <v>38</v>
      </c>
      <c r="B12" t="s">
        <v>103</v>
      </c>
      <c r="C12" t="s">
        <v>210</v>
      </c>
    </row>
    <row r="13" spans="1:12" x14ac:dyDescent="0.2">
      <c r="A13" t="s">
        <v>120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165</v>
      </c>
      <c r="B15" t="s">
        <v>80</v>
      </c>
      <c r="C15" t="s">
        <v>64</v>
      </c>
    </row>
    <row r="16" spans="1:12" x14ac:dyDescent="0.2">
      <c r="A16" t="s">
        <v>203</v>
      </c>
      <c r="B16" t="s">
        <v>72</v>
      </c>
      <c r="C16" t="s">
        <v>68</v>
      </c>
    </row>
    <row r="17" spans="2:3" x14ac:dyDescent="0.2">
      <c r="B17" t="s">
        <v>137</v>
      </c>
      <c r="C17" t="s">
        <v>88</v>
      </c>
    </row>
    <row r="18" spans="2:3" x14ac:dyDescent="0.2">
      <c r="B18" t="s">
        <v>139</v>
      </c>
      <c r="C18" t="s">
        <v>207</v>
      </c>
    </row>
    <row r="19" spans="2:3" x14ac:dyDescent="0.2">
      <c r="B19" t="s">
        <v>125</v>
      </c>
      <c r="C19" t="s">
        <v>211</v>
      </c>
    </row>
    <row r="20" spans="2:3" x14ac:dyDescent="0.2">
      <c r="B20" t="s">
        <v>157</v>
      </c>
    </row>
    <row r="21" spans="2:3" x14ac:dyDescent="0.2">
      <c r="B21" t="s">
        <v>42</v>
      </c>
    </row>
    <row r="22" spans="2:3" x14ac:dyDescent="0.2">
      <c r="B22" t="s">
        <v>75</v>
      </c>
    </row>
    <row r="23" spans="2:3" x14ac:dyDescent="0.2">
      <c r="B23" t="s">
        <v>100</v>
      </c>
    </row>
    <row r="24" spans="2:3" x14ac:dyDescent="0.2">
      <c r="B24" t="s">
        <v>158</v>
      </c>
    </row>
    <row r="25" spans="2:3" x14ac:dyDescent="0.2">
      <c r="B25" t="s">
        <v>159</v>
      </c>
    </row>
    <row r="26" spans="2:3" x14ac:dyDescent="0.2">
      <c r="B26" t="s">
        <v>160</v>
      </c>
    </row>
    <row r="27" spans="2:3" x14ac:dyDescent="0.2">
      <c r="B27" t="s">
        <v>161</v>
      </c>
    </row>
    <row r="28" spans="2:3" x14ac:dyDescent="0.2">
      <c r="B28" t="s">
        <v>162</v>
      </c>
    </row>
    <row r="29" spans="2:3" x14ac:dyDescent="0.2">
      <c r="B29" t="s">
        <v>163</v>
      </c>
    </row>
    <row r="30" spans="2:3" x14ac:dyDescent="0.2">
      <c r="B30" t="s">
        <v>166</v>
      </c>
    </row>
    <row r="31" spans="2:3" x14ac:dyDescent="0.2">
      <c r="B31" t="s">
        <v>167</v>
      </c>
    </row>
    <row r="32" spans="2:3" x14ac:dyDescent="0.2">
      <c r="B32" t="s">
        <v>170</v>
      </c>
    </row>
    <row r="33" spans="2:2" x14ac:dyDescent="0.2">
      <c r="B33" t="s">
        <v>204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sheetPr filterMode="1"/>
  <dimension ref="A1:XEY118"/>
  <sheetViews>
    <sheetView tabSelected="1" zoomScale="90" zoomScaleNormal="90" workbookViewId="0">
      <selection activeCell="E113" sqref="E113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4" width="13" style="1" bestFit="1" customWidth="1"/>
  </cols>
  <sheetData>
    <row r="1" spans="1:2047 2051:3067 3074:4094 4101:6142 6146:7162 7169:8189 8196:9216 9223:10237 10241:11264 11268:12284 12291:13311 13318:15359 15363:16379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178</v>
      </c>
      <c r="J1" s="1" t="s">
        <v>177</v>
      </c>
      <c r="K1" s="1" t="s">
        <v>201</v>
      </c>
      <c r="L1" t="s">
        <v>71</v>
      </c>
      <c r="M1" s="1" t="s">
        <v>214</v>
      </c>
      <c r="N1" s="1" t="s">
        <v>172</v>
      </c>
    </row>
    <row r="2" spans="1:2047 2051:3067 3074:4094 4101:6142 6146:7162 7169:8189 8196:9216 9223:10237 10241:11264 11268:12284 12291:13311 13318:15359 15363:16379" s="3" customFormat="1" ht="34" hidden="1" x14ac:dyDescent="0.2">
      <c r="A2" s="3">
        <v>53</v>
      </c>
      <c r="B2" s="3" t="s">
        <v>1</v>
      </c>
      <c r="C2" s="3" t="s">
        <v>90</v>
      </c>
      <c r="D2" s="3" t="s">
        <v>109</v>
      </c>
      <c r="E2" s="4" t="s">
        <v>198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5" t="str">
        <f t="shared" ref="M2:M12" si="0">IF(ISBLANK(L2),"",VLOOKUP(L2,A:N,14,FALSE))</f>
        <v>Done</v>
      </c>
      <c r="N2" s="5" t="s">
        <v>173</v>
      </c>
    </row>
    <row r="3" spans="1:2047 2051:3067 3074:4094 4101:6142 6146:7162 7169:8189 8196:9216 9223:10237 10241:11264 11268:12284 12291:13311 13318:15359 15363:16379" s="3" customFormat="1" ht="17" hidden="1" x14ac:dyDescent="0.2">
      <c r="A3" s="3">
        <v>6</v>
      </c>
      <c r="B3" s="3" t="s">
        <v>38</v>
      </c>
      <c r="C3" s="3" t="s">
        <v>41</v>
      </c>
      <c r="E3" s="4" t="s">
        <v>94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5" t="str">
        <f t="shared" si="0"/>
        <v>Done</v>
      </c>
      <c r="N3" s="5" t="s">
        <v>173</v>
      </c>
    </row>
    <row r="4" spans="1:2047 2051:3067 3074:4094 4101:6142 6146:7162 7169:8189 8196:9216 9223:10237 10241:11264 11268:12284 12291:13311 13318:15359 15363:16379" ht="17" hidden="1" x14ac:dyDescent="0.2">
      <c r="A4" s="3">
        <v>77</v>
      </c>
      <c r="B4" s="3" t="s">
        <v>3</v>
      </c>
      <c r="C4" s="3" t="s">
        <v>139</v>
      </c>
      <c r="D4" s="3"/>
      <c r="E4" s="4" t="s">
        <v>140</v>
      </c>
      <c r="F4" s="3" t="s">
        <v>14</v>
      </c>
      <c r="G4" s="3" t="s">
        <v>156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5" t="str">
        <f t="shared" si="0"/>
        <v/>
      </c>
      <c r="N4" s="5" t="s">
        <v>173</v>
      </c>
    </row>
    <row r="5" spans="1:2047 2051:3067 3074:4094 4101:6142 6146:7162 7169:8189 8196:9216 9223:10237 10241:11264 11268:12284 12291:13311 13318:15359 15363:16379" ht="17" hidden="1" x14ac:dyDescent="0.2">
      <c r="A5" s="3">
        <v>90</v>
      </c>
      <c r="B5" s="3" t="s">
        <v>6</v>
      </c>
      <c r="C5" s="3" t="s">
        <v>151</v>
      </c>
      <c r="D5" s="3"/>
      <c r="E5" s="4" t="s">
        <v>155</v>
      </c>
      <c r="F5" s="3" t="s">
        <v>14</v>
      </c>
      <c r="G5" s="3" t="s">
        <v>156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5" t="str">
        <f t="shared" si="0"/>
        <v/>
      </c>
      <c r="N5" s="5" t="s">
        <v>173</v>
      </c>
    </row>
    <row r="6" spans="1:2047 2051:3067 3074:4094 4101:6142 6146:7162 7169:8189 8196:9216 9223:10237 10241:11264 11268:12284 12291:13311 13318:15359 15363:16379" ht="17" hidden="1" x14ac:dyDescent="0.2">
      <c r="A6" s="3">
        <v>112</v>
      </c>
      <c r="B6" s="3" t="s">
        <v>4</v>
      </c>
      <c r="C6" s="3" t="s">
        <v>167</v>
      </c>
      <c r="D6" s="3"/>
      <c r="E6" s="4" t="s">
        <v>200</v>
      </c>
      <c r="F6" s="3" t="s">
        <v>14</v>
      </c>
      <c r="G6" s="3" t="s">
        <v>156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5" t="str">
        <f t="shared" si="0"/>
        <v>Done</v>
      </c>
      <c r="N6" s="5" t="s">
        <v>173</v>
      </c>
    </row>
    <row r="7" spans="1:2047 2051:3067 3074:4094 4101:6142 6146:7162 7169:8189 8196:9216 9223:10237 10241:11264 11268:12284 12291:13311 13318:15359 15363:16379" ht="17" hidden="1" x14ac:dyDescent="0.2">
      <c r="A7" s="3">
        <v>114</v>
      </c>
      <c r="B7" s="3" t="s">
        <v>3</v>
      </c>
      <c r="C7" s="3" t="s">
        <v>139</v>
      </c>
      <c r="D7" s="3"/>
      <c r="E7" s="4" t="s">
        <v>205</v>
      </c>
      <c r="F7" s="3" t="s">
        <v>14</v>
      </c>
      <c r="G7" s="3" t="s">
        <v>156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5" t="str">
        <f t="shared" si="0"/>
        <v/>
      </c>
      <c r="N7" s="5" t="s">
        <v>173</v>
      </c>
    </row>
    <row r="8" spans="1:2047 2051:3067 3074:4094 4101:6142 6146:7162 7169:8189 8196:9216 9223:10237 10241:11264 11268:12284 12291:13311 13318:15359 15363:16379" ht="17" hidden="1" x14ac:dyDescent="0.2">
      <c r="A8" s="3">
        <v>45</v>
      </c>
      <c r="B8" s="3" t="s">
        <v>1</v>
      </c>
      <c r="C8" s="3" t="s">
        <v>86</v>
      </c>
      <c r="D8" s="3" t="s">
        <v>95</v>
      </c>
      <c r="E8" s="4" t="s">
        <v>108</v>
      </c>
      <c r="F8" s="3" t="s">
        <v>15</v>
      </c>
      <c r="G8" s="3" t="s">
        <v>156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5" t="str">
        <f t="shared" si="0"/>
        <v/>
      </c>
      <c r="N8" s="5" t="s">
        <v>173</v>
      </c>
    </row>
    <row r="9" spans="1:2047 2051:3067 3074:4094 4101:6142 6146:7162 7169:8189 8196:9216 9223:10237 10241:11264 11268:12284 12291:13311 13318:15359 15363:16379" ht="34" hidden="1" x14ac:dyDescent="0.2">
      <c r="A9" s="3">
        <v>116</v>
      </c>
      <c r="B9" s="3" t="s">
        <v>39</v>
      </c>
      <c r="C9" s="3" t="s">
        <v>33</v>
      </c>
      <c r="D9" s="3" t="s">
        <v>34</v>
      </c>
      <c r="E9" s="4" t="s">
        <v>209</v>
      </c>
      <c r="F9" s="3" t="s">
        <v>15</v>
      </c>
      <c r="G9" s="3" t="s">
        <v>156</v>
      </c>
      <c r="H9" s="3" t="s">
        <v>23</v>
      </c>
      <c r="I9" s="5">
        <f>VLOOKUP(F9,'Source lists'!$E$1:F133,2,FALSE)</f>
        <v>4</v>
      </c>
      <c r="J9" s="5">
        <f>VLOOKUP(G9,'Source lists'!$H$1:I134,2,FALSE)</f>
        <v>6</v>
      </c>
      <c r="K9" s="5">
        <f>VLOOKUP(F9,'Source lists'!$E$2:$F$6,2,FALSE)*(VLOOKUP(G9,'Source lists'!$H$2:$I$7,2,FALSE)^2)/VLOOKUP(H9,'Source lists'!$K$2:$L$9,2,FALSE)</f>
        <v>72</v>
      </c>
      <c r="L9" s="3">
        <v>2</v>
      </c>
      <c r="M9" s="5" t="str">
        <f t="shared" si="0"/>
        <v>Done</v>
      </c>
      <c r="N9" s="5" t="s">
        <v>173</v>
      </c>
    </row>
    <row r="10" spans="1:2047 2051:3067 3074:4094 4101:6142 6146:7162 7169:8189 8196:9216 9223:10237 10241:11264 11268:12284 12291:13311 13318:15359 15363:16379" s="3" customFormat="1" ht="17" hidden="1" x14ac:dyDescent="0.2">
      <c r="A10" s="3">
        <v>32</v>
      </c>
      <c r="B10" s="3" t="s">
        <v>38</v>
      </c>
      <c r="C10" s="3" t="s">
        <v>80</v>
      </c>
      <c r="E10" s="4" t="s">
        <v>113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5" t="str">
        <f t="shared" si="0"/>
        <v/>
      </c>
      <c r="N10" s="5" t="s">
        <v>173</v>
      </c>
      <c r="S10" s="4"/>
      <c r="W10" s="5"/>
      <c r="X10" s="5"/>
      <c r="Y10" s="5"/>
      <c r="AF10" s="4"/>
      <c r="AJ10" s="5"/>
      <c r="AK10" s="5"/>
      <c r="AL10" s="5"/>
      <c r="AS10" s="4"/>
      <c r="AW10" s="5"/>
      <c r="AX10" s="5"/>
      <c r="AY10" s="5"/>
      <c r="BF10" s="4"/>
      <c r="BJ10" s="5"/>
      <c r="BK10" s="5"/>
      <c r="BL10" s="5"/>
      <c r="BS10" s="4"/>
      <c r="BW10" s="5"/>
      <c r="BX10" s="5"/>
      <c r="BY10" s="5"/>
      <c r="CF10" s="4"/>
      <c r="CJ10" s="5"/>
      <c r="CK10" s="5"/>
      <c r="CL10" s="5"/>
      <c r="CS10" s="4"/>
      <c r="CW10" s="5"/>
      <c r="CX10" s="5"/>
      <c r="CY10" s="5"/>
      <c r="DF10" s="4"/>
      <c r="DJ10" s="5"/>
      <c r="DK10" s="5"/>
      <c r="DL10" s="5"/>
      <c r="DS10" s="4"/>
      <c r="DW10" s="5"/>
      <c r="DX10" s="5"/>
      <c r="DY10" s="5"/>
      <c r="EF10" s="4"/>
      <c r="EJ10" s="5"/>
      <c r="EK10" s="5"/>
      <c r="EL10" s="5"/>
      <c r="ES10" s="4"/>
      <c r="EW10" s="5"/>
      <c r="EX10" s="5"/>
      <c r="EY10" s="5"/>
      <c r="FF10" s="4"/>
      <c r="FJ10" s="5"/>
      <c r="FK10" s="5"/>
      <c r="FL10" s="5"/>
      <c r="FS10" s="4"/>
      <c r="FW10" s="5"/>
      <c r="FX10" s="5"/>
      <c r="FY10" s="5"/>
      <c r="GF10" s="4"/>
      <c r="GJ10" s="5"/>
      <c r="GK10" s="5"/>
      <c r="GL10" s="5"/>
      <c r="GS10" s="4"/>
      <c r="GW10" s="5"/>
      <c r="GX10" s="5"/>
      <c r="GY10" s="5"/>
      <c r="HF10" s="4"/>
      <c r="HJ10" s="5"/>
      <c r="HK10" s="5"/>
      <c r="HL10" s="5"/>
      <c r="HS10" s="4"/>
      <c r="HW10" s="5"/>
      <c r="HX10" s="5"/>
      <c r="HY10" s="5"/>
      <c r="IF10" s="4"/>
      <c r="IJ10" s="5"/>
      <c r="IK10" s="5"/>
      <c r="IL10" s="5"/>
      <c r="IS10" s="4"/>
      <c r="IW10" s="5"/>
      <c r="IX10" s="5"/>
      <c r="IY10" s="5"/>
      <c r="JF10" s="4"/>
      <c r="JJ10" s="5"/>
      <c r="JK10" s="5"/>
      <c r="JL10" s="5"/>
      <c r="JS10" s="4"/>
      <c r="JW10" s="5"/>
      <c r="JX10" s="5"/>
      <c r="JY10" s="5"/>
      <c r="KF10" s="4"/>
      <c r="KJ10" s="5"/>
      <c r="KK10" s="5"/>
      <c r="KL10" s="5"/>
      <c r="KS10" s="4"/>
      <c r="KW10" s="5"/>
      <c r="KX10" s="5"/>
      <c r="KY10" s="5"/>
      <c r="LF10" s="4"/>
      <c r="LJ10" s="5"/>
      <c r="LK10" s="5"/>
      <c r="LL10" s="5"/>
      <c r="LS10" s="4"/>
      <c r="LW10" s="5"/>
      <c r="LX10" s="5"/>
      <c r="LY10" s="5"/>
      <c r="MF10" s="4"/>
      <c r="MJ10" s="5"/>
      <c r="MK10" s="5"/>
      <c r="ML10" s="5"/>
      <c r="MS10" s="4"/>
      <c r="MW10" s="5"/>
      <c r="MX10" s="5"/>
      <c r="MY10" s="5"/>
      <c r="NF10" s="4"/>
      <c r="NJ10" s="5"/>
      <c r="NK10" s="5"/>
      <c r="NL10" s="5"/>
      <c r="NS10" s="4"/>
      <c r="NW10" s="5"/>
      <c r="NX10" s="5"/>
      <c r="NY10" s="5"/>
      <c r="OF10" s="4"/>
      <c r="OJ10" s="5"/>
      <c r="OK10" s="5"/>
      <c r="OL10" s="5"/>
      <c r="OS10" s="4"/>
      <c r="OW10" s="5"/>
      <c r="OX10" s="5"/>
      <c r="OY10" s="5"/>
      <c r="PF10" s="4"/>
      <c r="PJ10" s="5"/>
      <c r="PK10" s="5"/>
      <c r="PL10" s="5"/>
      <c r="PS10" s="4"/>
      <c r="PW10" s="5"/>
      <c r="PX10" s="5"/>
      <c r="PY10" s="5"/>
      <c r="QF10" s="4"/>
      <c r="QJ10" s="5"/>
      <c r="QK10" s="5"/>
      <c r="QL10" s="5"/>
      <c r="QS10" s="4"/>
      <c r="QW10" s="5"/>
      <c r="QX10" s="5"/>
      <c r="QY10" s="5"/>
      <c r="RF10" s="4"/>
      <c r="RJ10" s="5"/>
      <c r="RK10" s="5"/>
      <c r="RL10" s="5"/>
      <c r="RS10" s="4"/>
      <c r="RW10" s="5"/>
      <c r="RX10" s="5"/>
      <c r="RY10" s="5"/>
      <c r="SF10" s="4"/>
      <c r="SJ10" s="5"/>
      <c r="SK10" s="5"/>
      <c r="SL10" s="5"/>
      <c r="SS10" s="4"/>
      <c r="SW10" s="5"/>
      <c r="SX10" s="5"/>
      <c r="SY10" s="5"/>
      <c r="TF10" s="4"/>
      <c r="TJ10" s="5"/>
      <c r="TK10" s="5"/>
      <c r="TL10" s="5"/>
      <c r="TS10" s="4"/>
      <c r="TW10" s="5"/>
      <c r="TX10" s="5"/>
      <c r="TY10" s="5"/>
      <c r="UF10" s="4"/>
      <c r="UJ10" s="5"/>
      <c r="UK10" s="5"/>
      <c r="UL10" s="5"/>
      <c r="US10" s="4"/>
      <c r="UW10" s="5"/>
      <c r="UX10" s="5"/>
      <c r="UY10" s="5"/>
      <c r="VF10" s="4"/>
      <c r="VJ10" s="5"/>
      <c r="VK10" s="5"/>
      <c r="VL10" s="5"/>
      <c r="VS10" s="4"/>
      <c r="VW10" s="5"/>
      <c r="VX10" s="5"/>
      <c r="VY10" s="5"/>
      <c r="WF10" s="4"/>
      <c r="WJ10" s="5"/>
      <c r="WK10" s="5"/>
      <c r="WL10" s="5"/>
      <c r="WS10" s="4"/>
      <c r="WW10" s="5"/>
      <c r="WX10" s="5"/>
      <c r="WY10" s="5"/>
      <c r="XF10" s="4"/>
      <c r="XJ10" s="5"/>
      <c r="XK10" s="5"/>
      <c r="XL10" s="5"/>
      <c r="XS10" s="4"/>
      <c r="XW10" s="5"/>
      <c r="XX10" s="5"/>
      <c r="XY10" s="5"/>
      <c r="YF10" s="4"/>
      <c r="YJ10" s="5"/>
      <c r="YK10" s="5"/>
      <c r="YL10" s="5"/>
      <c r="YS10" s="4"/>
      <c r="YW10" s="5"/>
      <c r="YX10" s="5"/>
      <c r="YY10" s="5"/>
      <c r="ZF10" s="4"/>
      <c r="ZJ10" s="5"/>
      <c r="ZK10" s="5"/>
      <c r="ZL10" s="5"/>
      <c r="ZS10" s="4"/>
      <c r="ZW10" s="5"/>
      <c r="ZX10" s="5"/>
      <c r="ZY10" s="5"/>
      <c r="AAF10" s="4"/>
      <c r="AAJ10" s="5"/>
      <c r="AAK10" s="5"/>
      <c r="AAL10" s="5"/>
      <c r="AAS10" s="4"/>
      <c r="AAW10" s="5"/>
      <c r="AAX10" s="5"/>
      <c r="AAY10" s="5"/>
      <c r="ABF10" s="4"/>
      <c r="ABJ10" s="5"/>
      <c r="ABK10" s="5"/>
      <c r="ABL10" s="5"/>
      <c r="ABS10" s="4"/>
      <c r="ABW10" s="5"/>
      <c r="ABX10" s="5"/>
      <c r="ABY10" s="5"/>
      <c r="ACF10" s="4"/>
      <c r="ACJ10" s="5"/>
      <c r="ACK10" s="5"/>
      <c r="ACL10" s="5"/>
      <c r="ACS10" s="4"/>
      <c r="ACW10" s="5"/>
      <c r="ACX10" s="5"/>
      <c r="ACY10" s="5"/>
      <c r="ADF10" s="4"/>
      <c r="ADJ10" s="5"/>
      <c r="ADK10" s="5"/>
      <c r="ADL10" s="5"/>
      <c r="ADS10" s="4"/>
      <c r="ADW10" s="5"/>
      <c r="ADX10" s="5"/>
      <c r="ADY10" s="5"/>
      <c r="AEF10" s="4"/>
      <c r="AEJ10" s="5"/>
      <c r="AEK10" s="5"/>
      <c r="AEL10" s="5"/>
      <c r="AES10" s="4"/>
      <c r="AEW10" s="5"/>
      <c r="AEX10" s="5"/>
      <c r="AEY10" s="5"/>
      <c r="AFF10" s="4"/>
      <c r="AFJ10" s="5"/>
      <c r="AFK10" s="5"/>
      <c r="AFL10" s="5"/>
      <c r="AFS10" s="4"/>
      <c r="AFW10" s="5"/>
      <c r="AFX10" s="5"/>
      <c r="AFY10" s="5"/>
      <c r="AGF10" s="4"/>
      <c r="AGJ10" s="5"/>
      <c r="AGK10" s="5"/>
      <c r="AGL10" s="5"/>
      <c r="AGS10" s="4"/>
      <c r="AGW10" s="5"/>
      <c r="AGX10" s="5"/>
      <c r="AGY10" s="5"/>
      <c r="AHF10" s="4"/>
      <c r="AHJ10" s="5"/>
      <c r="AHK10" s="5"/>
      <c r="AHL10" s="5"/>
      <c r="AHS10" s="4"/>
      <c r="AHW10" s="5"/>
      <c r="AHX10" s="5"/>
      <c r="AHY10" s="5"/>
      <c r="AIF10" s="4"/>
      <c r="AIJ10" s="5"/>
      <c r="AIK10" s="5"/>
      <c r="AIL10" s="5"/>
      <c r="AIS10" s="4"/>
      <c r="AIW10" s="5"/>
      <c r="AIX10" s="5"/>
      <c r="AIY10" s="5"/>
      <c r="AJF10" s="4"/>
      <c r="AJJ10" s="5"/>
      <c r="AJK10" s="5"/>
      <c r="AJL10" s="5"/>
      <c r="AJS10" s="4"/>
      <c r="AJW10" s="5"/>
      <c r="AJX10" s="5"/>
      <c r="AJY10" s="5"/>
      <c r="AKF10" s="4"/>
      <c r="AKJ10" s="5"/>
      <c r="AKK10" s="5"/>
      <c r="AKL10" s="5"/>
      <c r="AKS10" s="4"/>
      <c r="AKW10" s="5"/>
      <c r="AKX10" s="5"/>
      <c r="AKY10" s="5"/>
      <c r="ALF10" s="4"/>
      <c r="ALJ10" s="5"/>
      <c r="ALK10" s="5"/>
      <c r="ALL10" s="5"/>
      <c r="ALS10" s="4"/>
      <c r="ALW10" s="5"/>
      <c r="ALX10" s="5"/>
      <c r="ALY10" s="5"/>
      <c r="AMF10" s="4"/>
      <c r="AMJ10" s="5"/>
      <c r="AMK10" s="5"/>
      <c r="AML10" s="5"/>
      <c r="AMS10" s="4"/>
      <c r="AMW10" s="5"/>
      <c r="AMX10" s="5"/>
      <c r="AMY10" s="5"/>
      <c r="ANF10" s="4"/>
      <c r="ANJ10" s="5"/>
      <c r="ANK10" s="5"/>
      <c r="ANL10" s="5"/>
      <c r="ANS10" s="4"/>
      <c r="ANW10" s="5"/>
      <c r="ANX10" s="5"/>
      <c r="ANY10" s="5"/>
      <c r="AOF10" s="4"/>
      <c r="AOJ10" s="5"/>
      <c r="AOK10" s="5"/>
      <c r="AOL10" s="5"/>
      <c r="AOS10" s="4"/>
      <c r="AOW10" s="5"/>
      <c r="AOX10" s="5"/>
      <c r="AOY10" s="5"/>
      <c r="APF10" s="4"/>
      <c r="APJ10" s="5"/>
      <c r="APK10" s="5"/>
      <c r="APL10" s="5"/>
      <c r="APS10" s="4"/>
      <c r="APW10" s="5"/>
      <c r="APX10" s="5"/>
      <c r="APY10" s="5"/>
      <c r="AQF10" s="4"/>
      <c r="AQJ10" s="5"/>
      <c r="AQK10" s="5"/>
      <c r="AQL10" s="5"/>
      <c r="AQS10" s="4"/>
      <c r="AQW10" s="5"/>
      <c r="AQX10" s="5"/>
      <c r="AQY10" s="5"/>
      <c r="ARF10" s="4"/>
      <c r="ARJ10" s="5"/>
      <c r="ARK10" s="5"/>
      <c r="ARL10" s="5"/>
      <c r="ARS10" s="4"/>
      <c r="ARW10" s="5"/>
      <c r="ARX10" s="5"/>
      <c r="ARY10" s="5"/>
      <c r="ASF10" s="4"/>
      <c r="ASJ10" s="5"/>
      <c r="ASK10" s="5"/>
      <c r="ASL10" s="5"/>
      <c r="ASS10" s="4"/>
      <c r="ASW10" s="5"/>
      <c r="ASX10" s="5"/>
      <c r="ASY10" s="5"/>
      <c r="ATF10" s="4"/>
      <c r="ATJ10" s="5"/>
      <c r="ATK10" s="5"/>
      <c r="ATL10" s="5"/>
      <c r="ATS10" s="4"/>
      <c r="ATW10" s="5"/>
      <c r="ATX10" s="5"/>
      <c r="ATY10" s="5"/>
      <c r="AUF10" s="4"/>
      <c r="AUJ10" s="5"/>
      <c r="AUK10" s="5"/>
      <c r="AUL10" s="5"/>
      <c r="AUS10" s="4"/>
      <c r="AUW10" s="5"/>
      <c r="AUX10" s="5"/>
      <c r="AUY10" s="5"/>
      <c r="AVF10" s="4"/>
      <c r="AVJ10" s="5"/>
      <c r="AVK10" s="5"/>
      <c r="AVL10" s="5"/>
      <c r="AVS10" s="4"/>
      <c r="AVW10" s="5"/>
      <c r="AVX10" s="5"/>
      <c r="AVY10" s="5"/>
      <c r="AWF10" s="4"/>
      <c r="AWJ10" s="5"/>
      <c r="AWK10" s="5"/>
      <c r="AWL10" s="5"/>
      <c r="AWS10" s="4"/>
      <c r="AWW10" s="5"/>
      <c r="AWX10" s="5"/>
      <c r="AWY10" s="5"/>
      <c r="AXF10" s="4"/>
      <c r="AXJ10" s="5"/>
      <c r="AXK10" s="5"/>
      <c r="AXL10" s="5"/>
      <c r="AXS10" s="4"/>
      <c r="AXW10" s="5"/>
      <c r="AXX10" s="5"/>
      <c r="AXY10" s="5"/>
      <c r="AYF10" s="4"/>
      <c r="AYJ10" s="5"/>
      <c r="AYK10" s="5"/>
      <c r="AYL10" s="5"/>
      <c r="AYS10" s="4"/>
      <c r="AYW10" s="5"/>
      <c r="AYX10" s="5"/>
      <c r="AYY10" s="5"/>
      <c r="AZF10" s="4"/>
      <c r="AZJ10" s="5"/>
      <c r="AZK10" s="5"/>
      <c r="AZL10" s="5"/>
      <c r="AZS10" s="4"/>
      <c r="AZW10" s="5"/>
      <c r="AZX10" s="5"/>
      <c r="AZY10" s="5"/>
      <c r="BAF10" s="4"/>
      <c r="BAJ10" s="5"/>
      <c r="BAK10" s="5"/>
      <c r="BAL10" s="5"/>
      <c r="BAS10" s="4"/>
      <c r="BAW10" s="5"/>
      <c r="BAX10" s="5"/>
      <c r="BAY10" s="5"/>
      <c r="BBF10" s="4"/>
      <c r="BBJ10" s="5"/>
      <c r="BBK10" s="5"/>
      <c r="BBL10" s="5"/>
      <c r="BBS10" s="4"/>
      <c r="BBW10" s="5"/>
      <c r="BBX10" s="5"/>
      <c r="BBY10" s="5"/>
      <c r="BCF10" s="4"/>
      <c r="BCJ10" s="5"/>
      <c r="BCK10" s="5"/>
      <c r="BCL10" s="5"/>
      <c r="BCS10" s="4"/>
      <c r="BCW10" s="5"/>
      <c r="BCX10" s="5"/>
      <c r="BCY10" s="5"/>
      <c r="BDF10" s="4"/>
      <c r="BDJ10" s="5"/>
      <c r="BDK10" s="5"/>
      <c r="BDL10" s="5"/>
      <c r="BDS10" s="4"/>
      <c r="BDW10" s="5"/>
      <c r="BDX10" s="5"/>
      <c r="BDY10" s="5"/>
      <c r="BEF10" s="4"/>
      <c r="BEJ10" s="5"/>
      <c r="BEK10" s="5"/>
      <c r="BEL10" s="5"/>
      <c r="BES10" s="4"/>
      <c r="BEW10" s="5"/>
      <c r="BEX10" s="5"/>
      <c r="BEY10" s="5"/>
      <c r="BFF10" s="4"/>
      <c r="BFJ10" s="5"/>
      <c r="BFK10" s="5"/>
      <c r="BFL10" s="5"/>
      <c r="BFS10" s="4"/>
      <c r="BFW10" s="5"/>
      <c r="BFX10" s="5"/>
      <c r="BFY10" s="5"/>
      <c r="BGF10" s="4"/>
      <c r="BGJ10" s="5"/>
      <c r="BGK10" s="5"/>
      <c r="BGL10" s="5"/>
      <c r="BGS10" s="4"/>
      <c r="BGW10" s="5"/>
      <c r="BGX10" s="5"/>
      <c r="BGY10" s="5"/>
      <c r="BHF10" s="4"/>
      <c r="BHJ10" s="5"/>
      <c r="BHK10" s="5"/>
      <c r="BHL10" s="5"/>
      <c r="BHS10" s="4"/>
      <c r="BHW10" s="5"/>
      <c r="BHX10" s="5"/>
      <c r="BHY10" s="5"/>
      <c r="BIF10" s="4"/>
      <c r="BIJ10" s="5"/>
      <c r="BIK10" s="5"/>
      <c r="BIL10" s="5"/>
      <c r="BIS10" s="4"/>
      <c r="BIW10" s="5"/>
      <c r="BIX10" s="5"/>
      <c r="BIY10" s="5"/>
      <c r="BJF10" s="4"/>
      <c r="BJJ10" s="5"/>
      <c r="BJK10" s="5"/>
      <c r="BJL10" s="5"/>
      <c r="BJS10" s="4"/>
      <c r="BJW10" s="5"/>
      <c r="BJX10" s="5"/>
      <c r="BJY10" s="5"/>
      <c r="BKF10" s="4"/>
      <c r="BKJ10" s="5"/>
      <c r="BKK10" s="5"/>
      <c r="BKL10" s="5"/>
      <c r="BKS10" s="4"/>
      <c r="BKW10" s="5"/>
      <c r="BKX10" s="5"/>
      <c r="BKY10" s="5"/>
      <c r="BLF10" s="4"/>
      <c r="BLJ10" s="5"/>
      <c r="BLK10" s="5"/>
      <c r="BLL10" s="5"/>
      <c r="BLS10" s="4"/>
      <c r="BLW10" s="5"/>
      <c r="BLX10" s="5"/>
      <c r="BLY10" s="5"/>
      <c r="BMF10" s="4"/>
      <c r="BMJ10" s="5"/>
      <c r="BMK10" s="5"/>
      <c r="BML10" s="5"/>
      <c r="BMS10" s="4"/>
      <c r="BMW10" s="5"/>
      <c r="BMX10" s="5"/>
      <c r="BMY10" s="5"/>
      <c r="BNF10" s="4"/>
      <c r="BNJ10" s="5"/>
      <c r="BNK10" s="5"/>
      <c r="BNL10" s="5"/>
      <c r="BNS10" s="4"/>
      <c r="BNW10" s="5"/>
      <c r="BNX10" s="5"/>
      <c r="BNY10" s="5"/>
      <c r="BOF10" s="4"/>
      <c r="BOJ10" s="5"/>
      <c r="BOK10" s="5"/>
      <c r="BOL10" s="5"/>
      <c r="BOS10" s="4"/>
      <c r="BOW10" s="5"/>
      <c r="BOX10" s="5"/>
      <c r="BOY10" s="5"/>
      <c r="BPF10" s="4"/>
      <c r="BPJ10" s="5"/>
      <c r="BPK10" s="5"/>
      <c r="BPL10" s="5"/>
      <c r="BPS10" s="4"/>
      <c r="BPW10" s="5"/>
      <c r="BPX10" s="5"/>
      <c r="BPY10" s="5"/>
      <c r="BQF10" s="4"/>
      <c r="BQJ10" s="5"/>
      <c r="BQK10" s="5"/>
      <c r="BQL10" s="5"/>
      <c r="BQS10" s="4"/>
      <c r="BQW10" s="5"/>
      <c r="BQX10" s="5"/>
      <c r="BQY10" s="5"/>
      <c r="BRF10" s="4"/>
      <c r="BRJ10" s="5"/>
      <c r="BRK10" s="5"/>
      <c r="BRL10" s="5"/>
      <c r="BRS10" s="4"/>
      <c r="BRW10" s="5"/>
      <c r="BRX10" s="5"/>
      <c r="BRY10" s="5"/>
      <c r="BSF10" s="4"/>
      <c r="BSJ10" s="5"/>
      <c r="BSK10" s="5"/>
      <c r="BSL10" s="5"/>
      <c r="BSS10" s="4"/>
      <c r="BSW10" s="5"/>
      <c r="BSX10" s="5"/>
      <c r="BSY10" s="5"/>
      <c r="BTF10" s="4"/>
      <c r="BTJ10" s="5"/>
      <c r="BTK10" s="5"/>
      <c r="BTL10" s="5"/>
      <c r="BTS10" s="4"/>
      <c r="BTW10" s="5"/>
      <c r="BTX10" s="5"/>
      <c r="BTY10" s="5"/>
      <c r="BUF10" s="4"/>
      <c r="BUJ10" s="5"/>
      <c r="BUK10" s="5"/>
      <c r="BUL10" s="5"/>
      <c r="BUS10" s="4"/>
      <c r="BUW10" s="5"/>
      <c r="BUX10" s="5"/>
      <c r="BUY10" s="5"/>
      <c r="BVF10" s="4"/>
      <c r="BVJ10" s="5"/>
      <c r="BVK10" s="5"/>
      <c r="BVL10" s="5"/>
      <c r="BVS10" s="4"/>
      <c r="BVW10" s="5"/>
      <c r="BVX10" s="5"/>
      <c r="BVY10" s="5"/>
      <c r="BWF10" s="4"/>
      <c r="BWJ10" s="5"/>
      <c r="BWK10" s="5"/>
      <c r="BWL10" s="5"/>
      <c r="BWS10" s="4"/>
      <c r="BWW10" s="5"/>
      <c r="BWX10" s="5"/>
      <c r="BWY10" s="5"/>
      <c r="BXF10" s="4"/>
      <c r="BXJ10" s="5"/>
      <c r="BXK10" s="5"/>
      <c r="BXL10" s="5"/>
      <c r="BXS10" s="4"/>
      <c r="BXW10" s="5"/>
      <c r="BXX10" s="5"/>
      <c r="BXY10" s="5"/>
      <c r="BYF10" s="4"/>
      <c r="BYJ10" s="5"/>
      <c r="BYK10" s="5"/>
      <c r="BYL10" s="5"/>
      <c r="BYS10" s="4"/>
      <c r="BYW10" s="5"/>
      <c r="BYX10" s="5"/>
      <c r="BYY10" s="5"/>
      <c r="BZF10" s="4"/>
      <c r="BZJ10" s="5"/>
      <c r="BZK10" s="5"/>
      <c r="BZL10" s="5"/>
      <c r="BZS10" s="4"/>
      <c r="BZW10" s="5"/>
      <c r="BZX10" s="5"/>
      <c r="BZY10" s="5"/>
      <c r="CAF10" s="4"/>
      <c r="CAJ10" s="5"/>
      <c r="CAK10" s="5"/>
      <c r="CAL10" s="5"/>
      <c r="CAS10" s="4"/>
      <c r="CAW10" s="5"/>
      <c r="CAX10" s="5"/>
      <c r="CAY10" s="5"/>
      <c r="CBF10" s="4"/>
      <c r="CBJ10" s="5"/>
      <c r="CBK10" s="5"/>
      <c r="CBL10" s="5"/>
      <c r="CBS10" s="4"/>
      <c r="CBW10" s="5"/>
      <c r="CBX10" s="5"/>
      <c r="CBY10" s="5"/>
      <c r="CCF10" s="4"/>
      <c r="CCJ10" s="5"/>
      <c r="CCK10" s="5"/>
      <c r="CCL10" s="5"/>
      <c r="CCS10" s="4"/>
      <c r="CCW10" s="5"/>
      <c r="CCX10" s="5"/>
      <c r="CCY10" s="5"/>
      <c r="CDF10" s="4"/>
      <c r="CDJ10" s="5"/>
      <c r="CDK10" s="5"/>
      <c r="CDL10" s="5"/>
      <c r="CDS10" s="4"/>
      <c r="CDW10" s="5"/>
      <c r="CDX10" s="5"/>
      <c r="CDY10" s="5"/>
      <c r="CEF10" s="4"/>
      <c r="CEJ10" s="5"/>
      <c r="CEK10" s="5"/>
      <c r="CEL10" s="5"/>
      <c r="CES10" s="4"/>
      <c r="CEW10" s="5"/>
      <c r="CEX10" s="5"/>
      <c r="CEY10" s="5"/>
      <c r="CFF10" s="4"/>
      <c r="CFJ10" s="5"/>
      <c r="CFK10" s="5"/>
      <c r="CFL10" s="5"/>
      <c r="CFS10" s="4"/>
      <c r="CFW10" s="5"/>
      <c r="CFX10" s="5"/>
      <c r="CFY10" s="5"/>
      <c r="CGF10" s="4"/>
      <c r="CGJ10" s="5"/>
      <c r="CGK10" s="5"/>
      <c r="CGL10" s="5"/>
      <c r="CGS10" s="4"/>
      <c r="CGW10" s="5"/>
      <c r="CGX10" s="5"/>
      <c r="CGY10" s="5"/>
      <c r="CHF10" s="4"/>
      <c r="CHJ10" s="5"/>
      <c r="CHK10" s="5"/>
      <c r="CHL10" s="5"/>
      <c r="CHS10" s="4"/>
      <c r="CHW10" s="5"/>
      <c r="CHX10" s="5"/>
      <c r="CHY10" s="5"/>
      <c r="CIF10" s="4"/>
      <c r="CIJ10" s="5"/>
      <c r="CIK10" s="5"/>
      <c r="CIL10" s="5"/>
      <c r="CIS10" s="4"/>
      <c r="CIW10" s="5"/>
      <c r="CIX10" s="5"/>
      <c r="CIY10" s="5"/>
      <c r="CJF10" s="4"/>
      <c r="CJJ10" s="5"/>
      <c r="CJK10" s="5"/>
      <c r="CJL10" s="5"/>
      <c r="CJS10" s="4"/>
      <c r="CJW10" s="5"/>
      <c r="CJX10" s="5"/>
      <c r="CJY10" s="5"/>
      <c r="CKF10" s="4"/>
      <c r="CKJ10" s="5"/>
      <c r="CKK10" s="5"/>
      <c r="CKL10" s="5"/>
      <c r="CKS10" s="4"/>
      <c r="CKW10" s="5"/>
      <c r="CKX10" s="5"/>
      <c r="CKY10" s="5"/>
      <c r="CLF10" s="4"/>
      <c r="CLJ10" s="5"/>
      <c r="CLK10" s="5"/>
      <c r="CLL10" s="5"/>
      <c r="CLS10" s="4"/>
      <c r="CLW10" s="5"/>
      <c r="CLX10" s="5"/>
      <c r="CLY10" s="5"/>
      <c r="CMF10" s="4"/>
      <c r="CMJ10" s="5"/>
      <c r="CMK10" s="5"/>
      <c r="CML10" s="5"/>
      <c r="CMS10" s="4"/>
      <c r="CMW10" s="5"/>
      <c r="CMX10" s="5"/>
      <c r="CMY10" s="5"/>
      <c r="CNF10" s="4"/>
      <c r="CNJ10" s="5"/>
      <c r="CNK10" s="5"/>
      <c r="CNL10" s="5"/>
      <c r="CNS10" s="4"/>
      <c r="CNW10" s="5"/>
      <c r="CNX10" s="5"/>
      <c r="CNY10" s="5"/>
      <c r="COF10" s="4"/>
      <c r="COJ10" s="5"/>
      <c r="COK10" s="5"/>
      <c r="COL10" s="5"/>
      <c r="COS10" s="4"/>
      <c r="COW10" s="5"/>
      <c r="COX10" s="5"/>
      <c r="COY10" s="5"/>
      <c r="CPF10" s="4"/>
      <c r="CPJ10" s="5"/>
      <c r="CPK10" s="5"/>
      <c r="CPL10" s="5"/>
      <c r="CPS10" s="4"/>
      <c r="CPW10" s="5"/>
      <c r="CPX10" s="5"/>
      <c r="CPY10" s="5"/>
      <c r="CQF10" s="4"/>
      <c r="CQJ10" s="5"/>
      <c r="CQK10" s="5"/>
      <c r="CQL10" s="5"/>
      <c r="CQS10" s="4"/>
      <c r="CQW10" s="5"/>
      <c r="CQX10" s="5"/>
      <c r="CQY10" s="5"/>
      <c r="CRF10" s="4"/>
      <c r="CRJ10" s="5"/>
      <c r="CRK10" s="5"/>
      <c r="CRL10" s="5"/>
      <c r="CRS10" s="4"/>
      <c r="CRW10" s="5"/>
      <c r="CRX10" s="5"/>
      <c r="CRY10" s="5"/>
      <c r="CSF10" s="4"/>
      <c r="CSJ10" s="5"/>
      <c r="CSK10" s="5"/>
      <c r="CSL10" s="5"/>
      <c r="CSS10" s="4"/>
      <c r="CSW10" s="5"/>
      <c r="CSX10" s="5"/>
      <c r="CSY10" s="5"/>
      <c r="CTF10" s="4"/>
      <c r="CTJ10" s="5"/>
      <c r="CTK10" s="5"/>
      <c r="CTL10" s="5"/>
      <c r="CTS10" s="4"/>
      <c r="CTW10" s="5"/>
      <c r="CTX10" s="5"/>
      <c r="CTY10" s="5"/>
      <c r="CUF10" s="4"/>
      <c r="CUJ10" s="5"/>
      <c r="CUK10" s="5"/>
      <c r="CUL10" s="5"/>
      <c r="CUS10" s="4"/>
      <c r="CUW10" s="5"/>
      <c r="CUX10" s="5"/>
      <c r="CUY10" s="5"/>
      <c r="CVF10" s="4"/>
      <c r="CVJ10" s="5"/>
      <c r="CVK10" s="5"/>
      <c r="CVL10" s="5"/>
      <c r="CVS10" s="4"/>
      <c r="CVW10" s="5"/>
      <c r="CVX10" s="5"/>
      <c r="CVY10" s="5"/>
      <c r="CWF10" s="4"/>
      <c r="CWJ10" s="5"/>
      <c r="CWK10" s="5"/>
      <c r="CWL10" s="5"/>
      <c r="CWS10" s="4"/>
      <c r="CWW10" s="5"/>
      <c r="CWX10" s="5"/>
      <c r="CWY10" s="5"/>
      <c r="CXF10" s="4"/>
      <c r="CXJ10" s="5"/>
      <c r="CXK10" s="5"/>
      <c r="CXL10" s="5"/>
      <c r="CXS10" s="4"/>
      <c r="CXW10" s="5"/>
      <c r="CXX10" s="5"/>
      <c r="CXY10" s="5"/>
      <c r="CYF10" s="4"/>
      <c r="CYJ10" s="5"/>
      <c r="CYK10" s="5"/>
      <c r="CYL10" s="5"/>
      <c r="CYS10" s="4"/>
      <c r="CYW10" s="5"/>
      <c r="CYX10" s="5"/>
      <c r="CYY10" s="5"/>
      <c r="CZF10" s="4"/>
      <c r="CZJ10" s="5"/>
      <c r="CZK10" s="5"/>
      <c r="CZL10" s="5"/>
      <c r="CZS10" s="4"/>
      <c r="CZW10" s="5"/>
      <c r="CZX10" s="5"/>
      <c r="CZY10" s="5"/>
      <c r="DAF10" s="4"/>
      <c r="DAJ10" s="5"/>
      <c r="DAK10" s="5"/>
      <c r="DAL10" s="5"/>
      <c r="DAS10" s="4"/>
      <c r="DAW10" s="5"/>
      <c r="DAX10" s="5"/>
      <c r="DAY10" s="5"/>
      <c r="DBF10" s="4"/>
      <c r="DBJ10" s="5"/>
      <c r="DBK10" s="5"/>
      <c r="DBL10" s="5"/>
      <c r="DBS10" s="4"/>
      <c r="DBW10" s="5"/>
      <c r="DBX10" s="5"/>
      <c r="DBY10" s="5"/>
      <c r="DCF10" s="4"/>
      <c r="DCJ10" s="5"/>
      <c r="DCK10" s="5"/>
      <c r="DCL10" s="5"/>
      <c r="DCS10" s="4"/>
      <c r="DCW10" s="5"/>
      <c r="DCX10" s="5"/>
      <c r="DCY10" s="5"/>
      <c r="DDF10" s="4"/>
      <c r="DDJ10" s="5"/>
      <c r="DDK10" s="5"/>
      <c r="DDL10" s="5"/>
      <c r="DDS10" s="4"/>
      <c r="DDW10" s="5"/>
      <c r="DDX10" s="5"/>
      <c r="DDY10" s="5"/>
      <c r="DEF10" s="4"/>
      <c r="DEJ10" s="5"/>
      <c r="DEK10" s="5"/>
      <c r="DEL10" s="5"/>
      <c r="DES10" s="4"/>
      <c r="DEW10" s="5"/>
      <c r="DEX10" s="5"/>
      <c r="DEY10" s="5"/>
      <c r="DFF10" s="4"/>
      <c r="DFJ10" s="5"/>
      <c r="DFK10" s="5"/>
      <c r="DFL10" s="5"/>
      <c r="DFS10" s="4"/>
      <c r="DFW10" s="5"/>
      <c r="DFX10" s="5"/>
      <c r="DFY10" s="5"/>
      <c r="DGF10" s="4"/>
      <c r="DGJ10" s="5"/>
      <c r="DGK10" s="5"/>
      <c r="DGL10" s="5"/>
      <c r="DGS10" s="4"/>
      <c r="DGW10" s="5"/>
      <c r="DGX10" s="5"/>
      <c r="DGY10" s="5"/>
      <c r="DHF10" s="4"/>
      <c r="DHJ10" s="5"/>
      <c r="DHK10" s="5"/>
      <c r="DHL10" s="5"/>
      <c r="DHS10" s="4"/>
      <c r="DHW10" s="5"/>
      <c r="DHX10" s="5"/>
      <c r="DHY10" s="5"/>
      <c r="DIF10" s="4"/>
      <c r="DIJ10" s="5"/>
      <c r="DIK10" s="5"/>
      <c r="DIL10" s="5"/>
      <c r="DIS10" s="4"/>
      <c r="DIW10" s="5"/>
      <c r="DIX10" s="5"/>
      <c r="DIY10" s="5"/>
      <c r="DJF10" s="4"/>
      <c r="DJJ10" s="5"/>
      <c r="DJK10" s="5"/>
      <c r="DJL10" s="5"/>
      <c r="DJS10" s="4"/>
      <c r="DJW10" s="5"/>
      <c r="DJX10" s="5"/>
      <c r="DJY10" s="5"/>
      <c r="DKF10" s="4"/>
      <c r="DKJ10" s="5"/>
      <c r="DKK10" s="5"/>
      <c r="DKL10" s="5"/>
      <c r="DKS10" s="4"/>
      <c r="DKW10" s="5"/>
      <c r="DKX10" s="5"/>
      <c r="DKY10" s="5"/>
      <c r="DLF10" s="4"/>
      <c r="DLJ10" s="5"/>
      <c r="DLK10" s="5"/>
      <c r="DLL10" s="5"/>
      <c r="DLS10" s="4"/>
      <c r="DLW10" s="5"/>
      <c r="DLX10" s="5"/>
      <c r="DLY10" s="5"/>
      <c r="DMF10" s="4"/>
      <c r="DMJ10" s="5"/>
      <c r="DMK10" s="5"/>
      <c r="DML10" s="5"/>
      <c r="DMS10" s="4"/>
      <c r="DMW10" s="5"/>
      <c r="DMX10" s="5"/>
      <c r="DMY10" s="5"/>
      <c r="DNF10" s="4"/>
      <c r="DNJ10" s="5"/>
      <c r="DNK10" s="5"/>
      <c r="DNL10" s="5"/>
      <c r="DNS10" s="4"/>
      <c r="DNW10" s="5"/>
      <c r="DNX10" s="5"/>
      <c r="DNY10" s="5"/>
      <c r="DOF10" s="4"/>
      <c r="DOJ10" s="5"/>
      <c r="DOK10" s="5"/>
      <c r="DOL10" s="5"/>
      <c r="DOS10" s="4"/>
      <c r="DOW10" s="5"/>
      <c r="DOX10" s="5"/>
      <c r="DOY10" s="5"/>
      <c r="DPF10" s="4"/>
      <c r="DPJ10" s="5"/>
      <c r="DPK10" s="5"/>
      <c r="DPL10" s="5"/>
      <c r="DPS10" s="4"/>
      <c r="DPW10" s="5"/>
      <c r="DPX10" s="5"/>
      <c r="DPY10" s="5"/>
      <c r="DQF10" s="4"/>
      <c r="DQJ10" s="5"/>
      <c r="DQK10" s="5"/>
      <c r="DQL10" s="5"/>
      <c r="DQS10" s="4"/>
      <c r="DQW10" s="5"/>
      <c r="DQX10" s="5"/>
      <c r="DQY10" s="5"/>
      <c r="DRF10" s="4"/>
      <c r="DRJ10" s="5"/>
      <c r="DRK10" s="5"/>
      <c r="DRL10" s="5"/>
      <c r="DRS10" s="4"/>
      <c r="DRW10" s="5"/>
      <c r="DRX10" s="5"/>
      <c r="DRY10" s="5"/>
      <c r="DSF10" s="4"/>
      <c r="DSJ10" s="5"/>
      <c r="DSK10" s="5"/>
      <c r="DSL10" s="5"/>
      <c r="DSS10" s="4"/>
      <c r="DSW10" s="5"/>
      <c r="DSX10" s="5"/>
      <c r="DSY10" s="5"/>
      <c r="DTF10" s="4"/>
      <c r="DTJ10" s="5"/>
      <c r="DTK10" s="5"/>
      <c r="DTL10" s="5"/>
      <c r="DTS10" s="4"/>
      <c r="DTW10" s="5"/>
      <c r="DTX10" s="5"/>
      <c r="DTY10" s="5"/>
      <c r="DUF10" s="4"/>
      <c r="DUJ10" s="5"/>
      <c r="DUK10" s="5"/>
      <c r="DUL10" s="5"/>
      <c r="DUS10" s="4"/>
      <c r="DUW10" s="5"/>
      <c r="DUX10" s="5"/>
      <c r="DUY10" s="5"/>
      <c r="DVF10" s="4"/>
      <c r="DVJ10" s="5"/>
      <c r="DVK10" s="5"/>
      <c r="DVL10" s="5"/>
      <c r="DVS10" s="4"/>
      <c r="DVW10" s="5"/>
      <c r="DVX10" s="5"/>
      <c r="DVY10" s="5"/>
      <c r="DWF10" s="4"/>
      <c r="DWJ10" s="5"/>
      <c r="DWK10" s="5"/>
      <c r="DWL10" s="5"/>
      <c r="DWS10" s="4"/>
      <c r="DWW10" s="5"/>
      <c r="DWX10" s="5"/>
      <c r="DWY10" s="5"/>
      <c r="DXF10" s="4"/>
      <c r="DXJ10" s="5"/>
      <c r="DXK10" s="5"/>
      <c r="DXL10" s="5"/>
      <c r="DXS10" s="4"/>
      <c r="DXW10" s="5"/>
      <c r="DXX10" s="5"/>
      <c r="DXY10" s="5"/>
      <c r="DYF10" s="4"/>
      <c r="DYJ10" s="5"/>
      <c r="DYK10" s="5"/>
      <c r="DYL10" s="5"/>
      <c r="DYS10" s="4"/>
      <c r="DYW10" s="5"/>
      <c r="DYX10" s="5"/>
      <c r="DYY10" s="5"/>
      <c r="DZF10" s="4"/>
      <c r="DZJ10" s="5"/>
      <c r="DZK10" s="5"/>
      <c r="DZL10" s="5"/>
      <c r="DZS10" s="4"/>
      <c r="DZW10" s="5"/>
      <c r="DZX10" s="5"/>
      <c r="DZY10" s="5"/>
      <c r="EAF10" s="4"/>
      <c r="EAJ10" s="5"/>
      <c r="EAK10" s="5"/>
      <c r="EAL10" s="5"/>
      <c r="EAS10" s="4"/>
      <c r="EAW10" s="5"/>
      <c r="EAX10" s="5"/>
      <c r="EAY10" s="5"/>
      <c r="EBF10" s="4"/>
      <c r="EBJ10" s="5"/>
      <c r="EBK10" s="5"/>
      <c r="EBL10" s="5"/>
      <c r="EBS10" s="4"/>
      <c r="EBW10" s="5"/>
      <c r="EBX10" s="5"/>
      <c r="EBY10" s="5"/>
      <c r="ECF10" s="4"/>
      <c r="ECJ10" s="5"/>
      <c r="ECK10" s="5"/>
      <c r="ECL10" s="5"/>
      <c r="ECS10" s="4"/>
      <c r="ECW10" s="5"/>
      <c r="ECX10" s="5"/>
      <c r="ECY10" s="5"/>
      <c r="EDF10" s="4"/>
      <c r="EDJ10" s="5"/>
      <c r="EDK10" s="5"/>
      <c r="EDL10" s="5"/>
      <c r="EDS10" s="4"/>
      <c r="EDW10" s="5"/>
      <c r="EDX10" s="5"/>
      <c r="EDY10" s="5"/>
      <c r="EEF10" s="4"/>
      <c r="EEJ10" s="5"/>
      <c r="EEK10" s="5"/>
      <c r="EEL10" s="5"/>
      <c r="EES10" s="4"/>
      <c r="EEW10" s="5"/>
      <c r="EEX10" s="5"/>
      <c r="EEY10" s="5"/>
      <c r="EFF10" s="4"/>
      <c r="EFJ10" s="5"/>
      <c r="EFK10" s="5"/>
      <c r="EFL10" s="5"/>
      <c r="EFS10" s="4"/>
      <c r="EFW10" s="5"/>
      <c r="EFX10" s="5"/>
      <c r="EFY10" s="5"/>
      <c r="EGF10" s="4"/>
      <c r="EGJ10" s="5"/>
      <c r="EGK10" s="5"/>
      <c r="EGL10" s="5"/>
      <c r="EGS10" s="4"/>
      <c r="EGW10" s="5"/>
      <c r="EGX10" s="5"/>
      <c r="EGY10" s="5"/>
      <c r="EHF10" s="4"/>
      <c r="EHJ10" s="5"/>
      <c r="EHK10" s="5"/>
      <c r="EHL10" s="5"/>
      <c r="EHS10" s="4"/>
      <c r="EHW10" s="5"/>
      <c r="EHX10" s="5"/>
      <c r="EHY10" s="5"/>
      <c r="EIF10" s="4"/>
      <c r="EIJ10" s="5"/>
      <c r="EIK10" s="5"/>
      <c r="EIL10" s="5"/>
      <c r="EIS10" s="4"/>
      <c r="EIW10" s="5"/>
      <c r="EIX10" s="5"/>
      <c r="EIY10" s="5"/>
      <c r="EJF10" s="4"/>
      <c r="EJJ10" s="5"/>
      <c r="EJK10" s="5"/>
      <c r="EJL10" s="5"/>
      <c r="EJS10" s="4"/>
      <c r="EJW10" s="5"/>
      <c r="EJX10" s="5"/>
      <c r="EJY10" s="5"/>
      <c r="EKF10" s="4"/>
      <c r="EKJ10" s="5"/>
      <c r="EKK10" s="5"/>
      <c r="EKL10" s="5"/>
      <c r="EKS10" s="4"/>
      <c r="EKW10" s="5"/>
      <c r="EKX10" s="5"/>
      <c r="EKY10" s="5"/>
      <c r="ELF10" s="4"/>
      <c r="ELJ10" s="5"/>
      <c r="ELK10" s="5"/>
      <c r="ELL10" s="5"/>
      <c r="ELS10" s="4"/>
      <c r="ELW10" s="5"/>
      <c r="ELX10" s="5"/>
      <c r="ELY10" s="5"/>
      <c r="EMF10" s="4"/>
      <c r="EMJ10" s="5"/>
      <c r="EMK10" s="5"/>
      <c r="EML10" s="5"/>
      <c r="EMS10" s="4"/>
      <c r="EMW10" s="5"/>
      <c r="EMX10" s="5"/>
      <c r="EMY10" s="5"/>
      <c r="ENF10" s="4"/>
      <c r="ENJ10" s="5"/>
      <c r="ENK10" s="5"/>
      <c r="ENL10" s="5"/>
      <c r="ENS10" s="4"/>
      <c r="ENW10" s="5"/>
      <c r="ENX10" s="5"/>
      <c r="ENY10" s="5"/>
      <c r="EOF10" s="4"/>
      <c r="EOJ10" s="5"/>
      <c r="EOK10" s="5"/>
      <c r="EOL10" s="5"/>
      <c r="EOS10" s="4"/>
      <c r="EOW10" s="5"/>
      <c r="EOX10" s="5"/>
      <c r="EOY10" s="5"/>
      <c r="EPF10" s="4"/>
      <c r="EPJ10" s="5"/>
      <c r="EPK10" s="5"/>
      <c r="EPL10" s="5"/>
      <c r="EPS10" s="4"/>
      <c r="EPW10" s="5"/>
      <c r="EPX10" s="5"/>
      <c r="EPY10" s="5"/>
      <c r="EQF10" s="4"/>
      <c r="EQJ10" s="5"/>
      <c r="EQK10" s="5"/>
      <c r="EQL10" s="5"/>
      <c r="EQS10" s="4"/>
      <c r="EQW10" s="5"/>
      <c r="EQX10" s="5"/>
      <c r="EQY10" s="5"/>
      <c r="ERF10" s="4"/>
      <c r="ERJ10" s="5"/>
      <c r="ERK10" s="5"/>
      <c r="ERL10" s="5"/>
      <c r="ERS10" s="4"/>
      <c r="ERW10" s="5"/>
      <c r="ERX10" s="5"/>
      <c r="ERY10" s="5"/>
      <c r="ESF10" s="4"/>
      <c r="ESJ10" s="5"/>
      <c r="ESK10" s="5"/>
      <c r="ESL10" s="5"/>
      <c r="ESS10" s="4"/>
      <c r="ESW10" s="5"/>
      <c r="ESX10" s="5"/>
      <c r="ESY10" s="5"/>
      <c r="ETF10" s="4"/>
      <c r="ETJ10" s="5"/>
      <c r="ETK10" s="5"/>
      <c r="ETL10" s="5"/>
      <c r="ETS10" s="4"/>
      <c r="ETW10" s="5"/>
      <c r="ETX10" s="5"/>
      <c r="ETY10" s="5"/>
      <c r="EUF10" s="4"/>
      <c r="EUJ10" s="5"/>
      <c r="EUK10" s="5"/>
      <c r="EUL10" s="5"/>
      <c r="EUS10" s="4"/>
      <c r="EUW10" s="5"/>
      <c r="EUX10" s="5"/>
      <c r="EUY10" s="5"/>
      <c r="EVF10" s="4"/>
      <c r="EVJ10" s="5"/>
      <c r="EVK10" s="5"/>
      <c r="EVL10" s="5"/>
      <c r="EVS10" s="4"/>
      <c r="EVW10" s="5"/>
      <c r="EVX10" s="5"/>
      <c r="EVY10" s="5"/>
      <c r="EWF10" s="4"/>
      <c r="EWJ10" s="5"/>
      <c r="EWK10" s="5"/>
      <c r="EWL10" s="5"/>
      <c r="EWS10" s="4"/>
      <c r="EWW10" s="5"/>
      <c r="EWX10" s="5"/>
      <c r="EWY10" s="5"/>
      <c r="EXF10" s="4"/>
      <c r="EXJ10" s="5"/>
      <c r="EXK10" s="5"/>
      <c r="EXL10" s="5"/>
      <c r="EXS10" s="4"/>
      <c r="EXW10" s="5"/>
      <c r="EXX10" s="5"/>
      <c r="EXY10" s="5"/>
      <c r="EYF10" s="4"/>
      <c r="EYJ10" s="5"/>
      <c r="EYK10" s="5"/>
      <c r="EYL10" s="5"/>
      <c r="EYS10" s="4"/>
      <c r="EYW10" s="5"/>
      <c r="EYX10" s="5"/>
      <c r="EYY10" s="5"/>
      <c r="EZF10" s="4"/>
      <c r="EZJ10" s="5"/>
      <c r="EZK10" s="5"/>
      <c r="EZL10" s="5"/>
      <c r="EZS10" s="4"/>
      <c r="EZW10" s="5"/>
      <c r="EZX10" s="5"/>
      <c r="EZY10" s="5"/>
      <c r="FAF10" s="4"/>
      <c r="FAJ10" s="5"/>
      <c r="FAK10" s="5"/>
      <c r="FAL10" s="5"/>
      <c r="FAS10" s="4"/>
      <c r="FAW10" s="5"/>
      <c r="FAX10" s="5"/>
      <c r="FAY10" s="5"/>
      <c r="FBF10" s="4"/>
      <c r="FBJ10" s="5"/>
      <c r="FBK10" s="5"/>
      <c r="FBL10" s="5"/>
      <c r="FBS10" s="4"/>
      <c r="FBW10" s="5"/>
      <c r="FBX10" s="5"/>
      <c r="FBY10" s="5"/>
      <c r="FCF10" s="4"/>
      <c r="FCJ10" s="5"/>
      <c r="FCK10" s="5"/>
      <c r="FCL10" s="5"/>
      <c r="FCS10" s="4"/>
      <c r="FCW10" s="5"/>
      <c r="FCX10" s="5"/>
      <c r="FCY10" s="5"/>
      <c r="FDF10" s="4"/>
      <c r="FDJ10" s="5"/>
      <c r="FDK10" s="5"/>
      <c r="FDL10" s="5"/>
      <c r="FDS10" s="4"/>
      <c r="FDW10" s="5"/>
      <c r="FDX10" s="5"/>
      <c r="FDY10" s="5"/>
      <c r="FEF10" s="4"/>
      <c r="FEJ10" s="5"/>
      <c r="FEK10" s="5"/>
      <c r="FEL10" s="5"/>
      <c r="FES10" s="4"/>
      <c r="FEW10" s="5"/>
      <c r="FEX10" s="5"/>
      <c r="FEY10" s="5"/>
      <c r="FFF10" s="4"/>
      <c r="FFJ10" s="5"/>
      <c r="FFK10" s="5"/>
      <c r="FFL10" s="5"/>
      <c r="FFS10" s="4"/>
      <c r="FFW10" s="5"/>
      <c r="FFX10" s="5"/>
      <c r="FFY10" s="5"/>
      <c r="FGF10" s="4"/>
      <c r="FGJ10" s="5"/>
      <c r="FGK10" s="5"/>
      <c r="FGL10" s="5"/>
      <c r="FGS10" s="4"/>
      <c r="FGW10" s="5"/>
      <c r="FGX10" s="5"/>
      <c r="FGY10" s="5"/>
      <c r="FHF10" s="4"/>
      <c r="FHJ10" s="5"/>
      <c r="FHK10" s="5"/>
      <c r="FHL10" s="5"/>
      <c r="FHS10" s="4"/>
      <c r="FHW10" s="5"/>
      <c r="FHX10" s="5"/>
      <c r="FHY10" s="5"/>
      <c r="FIF10" s="4"/>
      <c r="FIJ10" s="5"/>
      <c r="FIK10" s="5"/>
      <c r="FIL10" s="5"/>
      <c r="FIS10" s="4"/>
      <c r="FIW10" s="5"/>
      <c r="FIX10" s="5"/>
      <c r="FIY10" s="5"/>
      <c r="FJF10" s="4"/>
      <c r="FJJ10" s="5"/>
      <c r="FJK10" s="5"/>
      <c r="FJL10" s="5"/>
      <c r="FJS10" s="4"/>
      <c r="FJW10" s="5"/>
      <c r="FJX10" s="5"/>
      <c r="FJY10" s="5"/>
      <c r="FKF10" s="4"/>
      <c r="FKJ10" s="5"/>
      <c r="FKK10" s="5"/>
      <c r="FKL10" s="5"/>
      <c r="FKS10" s="4"/>
      <c r="FKW10" s="5"/>
      <c r="FKX10" s="5"/>
      <c r="FKY10" s="5"/>
      <c r="FLF10" s="4"/>
      <c r="FLJ10" s="5"/>
      <c r="FLK10" s="5"/>
      <c r="FLL10" s="5"/>
      <c r="FLS10" s="4"/>
      <c r="FLW10" s="5"/>
      <c r="FLX10" s="5"/>
      <c r="FLY10" s="5"/>
      <c r="FMF10" s="4"/>
      <c r="FMJ10" s="5"/>
      <c r="FMK10" s="5"/>
      <c r="FML10" s="5"/>
      <c r="FMS10" s="4"/>
      <c r="FMW10" s="5"/>
      <c r="FMX10" s="5"/>
      <c r="FMY10" s="5"/>
      <c r="FNF10" s="4"/>
      <c r="FNJ10" s="5"/>
      <c r="FNK10" s="5"/>
      <c r="FNL10" s="5"/>
      <c r="FNS10" s="4"/>
      <c r="FNW10" s="5"/>
      <c r="FNX10" s="5"/>
      <c r="FNY10" s="5"/>
      <c r="FOF10" s="4"/>
      <c r="FOJ10" s="5"/>
      <c r="FOK10" s="5"/>
      <c r="FOL10" s="5"/>
      <c r="FOS10" s="4"/>
      <c r="FOW10" s="5"/>
      <c r="FOX10" s="5"/>
      <c r="FOY10" s="5"/>
      <c r="FPF10" s="4"/>
      <c r="FPJ10" s="5"/>
      <c r="FPK10" s="5"/>
      <c r="FPL10" s="5"/>
      <c r="FPS10" s="4"/>
      <c r="FPW10" s="5"/>
      <c r="FPX10" s="5"/>
      <c r="FPY10" s="5"/>
      <c r="FQF10" s="4"/>
      <c r="FQJ10" s="5"/>
      <c r="FQK10" s="5"/>
      <c r="FQL10" s="5"/>
      <c r="FQS10" s="4"/>
      <c r="FQW10" s="5"/>
      <c r="FQX10" s="5"/>
      <c r="FQY10" s="5"/>
      <c r="FRF10" s="4"/>
      <c r="FRJ10" s="5"/>
      <c r="FRK10" s="5"/>
      <c r="FRL10" s="5"/>
      <c r="FRS10" s="4"/>
      <c r="FRW10" s="5"/>
      <c r="FRX10" s="5"/>
      <c r="FRY10" s="5"/>
      <c r="FSF10" s="4"/>
      <c r="FSJ10" s="5"/>
      <c r="FSK10" s="5"/>
      <c r="FSL10" s="5"/>
      <c r="FSS10" s="4"/>
      <c r="FSW10" s="5"/>
      <c r="FSX10" s="5"/>
      <c r="FSY10" s="5"/>
      <c r="FTF10" s="4"/>
      <c r="FTJ10" s="5"/>
      <c r="FTK10" s="5"/>
      <c r="FTL10" s="5"/>
      <c r="FTS10" s="4"/>
      <c r="FTW10" s="5"/>
      <c r="FTX10" s="5"/>
      <c r="FTY10" s="5"/>
      <c r="FUF10" s="4"/>
      <c r="FUJ10" s="5"/>
      <c r="FUK10" s="5"/>
      <c r="FUL10" s="5"/>
      <c r="FUS10" s="4"/>
      <c r="FUW10" s="5"/>
      <c r="FUX10" s="5"/>
      <c r="FUY10" s="5"/>
      <c r="FVF10" s="4"/>
      <c r="FVJ10" s="5"/>
      <c r="FVK10" s="5"/>
      <c r="FVL10" s="5"/>
      <c r="FVS10" s="4"/>
      <c r="FVW10" s="5"/>
      <c r="FVX10" s="5"/>
      <c r="FVY10" s="5"/>
      <c r="FWF10" s="4"/>
      <c r="FWJ10" s="5"/>
      <c r="FWK10" s="5"/>
      <c r="FWL10" s="5"/>
      <c r="FWS10" s="4"/>
      <c r="FWW10" s="5"/>
      <c r="FWX10" s="5"/>
      <c r="FWY10" s="5"/>
      <c r="FXF10" s="4"/>
      <c r="FXJ10" s="5"/>
      <c r="FXK10" s="5"/>
      <c r="FXL10" s="5"/>
      <c r="FXS10" s="4"/>
      <c r="FXW10" s="5"/>
      <c r="FXX10" s="5"/>
      <c r="FXY10" s="5"/>
      <c r="FYF10" s="4"/>
      <c r="FYJ10" s="5"/>
      <c r="FYK10" s="5"/>
      <c r="FYL10" s="5"/>
      <c r="FYS10" s="4"/>
      <c r="FYW10" s="5"/>
      <c r="FYX10" s="5"/>
      <c r="FYY10" s="5"/>
      <c r="FZF10" s="4"/>
      <c r="FZJ10" s="5"/>
      <c r="FZK10" s="5"/>
      <c r="FZL10" s="5"/>
      <c r="FZS10" s="4"/>
      <c r="FZW10" s="5"/>
      <c r="FZX10" s="5"/>
      <c r="FZY10" s="5"/>
      <c r="GAF10" s="4"/>
      <c r="GAJ10" s="5"/>
      <c r="GAK10" s="5"/>
      <c r="GAL10" s="5"/>
      <c r="GAS10" s="4"/>
      <c r="GAW10" s="5"/>
      <c r="GAX10" s="5"/>
      <c r="GAY10" s="5"/>
      <c r="GBF10" s="4"/>
      <c r="GBJ10" s="5"/>
      <c r="GBK10" s="5"/>
      <c r="GBL10" s="5"/>
      <c r="GBS10" s="4"/>
      <c r="GBW10" s="5"/>
      <c r="GBX10" s="5"/>
      <c r="GBY10" s="5"/>
      <c r="GCF10" s="4"/>
      <c r="GCJ10" s="5"/>
      <c r="GCK10" s="5"/>
      <c r="GCL10" s="5"/>
      <c r="GCS10" s="4"/>
      <c r="GCW10" s="5"/>
      <c r="GCX10" s="5"/>
      <c r="GCY10" s="5"/>
      <c r="GDF10" s="4"/>
      <c r="GDJ10" s="5"/>
      <c r="GDK10" s="5"/>
      <c r="GDL10" s="5"/>
      <c r="GDS10" s="4"/>
      <c r="GDW10" s="5"/>
      <c r="GDX10" s="5"/>
      <c r="GDY10" s="5"/>
      <c r="GEF10" s="4"/>
      <c r="GEJ10" s="5"/>
      <c r="GEK10" s="5"/>
      <c r="GEL10" s="5"/>
      <c r="GES10" s="4"/>
      <c r="GEW10" s="5"/>
      <c r="GEX10" s="5"/>
      <c r="GEY10" s="5"/>
      <c r="GFF10" s="4"/>
      <c r="GFJ10" s="5"/>
      <c r="GFK10" s="5"/>
      <c r="GFL10" s="5"/>
      <c r="GFS10" s="4"/>
      <c r="GFW10" s="5"/>
      <c r="GFX10" s="5"/>
      <c r="GFY10" s="5"/>
      <c r="GGF10" s="4"/>
      <c r="GGJ10" s="5"/>
      <c r="GGK10" s="5"/>
      <c r="GGL10" s="5"/>
      <c r="GGS10" s="4"/>
      <c r="GGW10" s="5"/>
      <c r="GGX10" s="5"/>
      <c r="GGY10" s="5"/>
      <c r="GHF10" s="4"/>
      <c r="GHJ10" s="5"/>
      <c r="GHK10" s="5"/>
      <c r="GHL10" s="5"/>
      <c r="GHS10" s="4"/>
      <c r="GHW10" s="5"/>
      <c r="GHX10" s="5"/>
      <c r="GHY10" s="5"/>
      <c r="GIF10" s="4"/>
      <c r="GIJ10" s="5"/>
      <c r="GIK10" s="5"/>
      <c r="GIL10" s="5"/>
      <c r="GIS10" s="4"/>
      <c r="GIW10" s="5"/>
      <c r="GIX10" s="5"/>
      <c r="GIY10" s="5"/>
      <c r="GJF10" s="4"/>
      <c r="GJJ10" s="5"/>
      <c r="GJK10" s="5"/>
      <c r="GJL10" s="5"/>
      <c r="GJS10" s="4"/>
      <c r="GJW10" s="5"/>
      <c r="GJX10" s="5"/>
      <c r="GJY10" s="5"/>
      <c r="GKF10" s="4"/>
      <c r="GKJ10" s="5"/>
      <c r="GKK10" s="5"/>
      <c r="GKL10" s="5"/>
      <c r="GKS10" s="4"/>
      <c r="GKW10" s="5"/>
      <c r="GKX10" s="5"/>
      <c r="GKY10" s="5"/>
      <c r="GLF10" s="4"/>
      <c r="GLJ10" s="5"/>
      <c r="GLK10" s="5"/>
      <c r="GLL10" s="5"/>
      <c r="GLS10" s="4"/>
      <c r="GLW10" s="5"/>
      <c r="GLX10" s="5"/>
      <c r="GLY10" s="5"/>
      <c r="GMF10" s="4"/>
      <c r="GMJ10" s="5"/>
      <c r="GMK10" s="5"/>
      <c r="GML10" s="5"/>
      <c r="GMS10" s="4"/>
      <c r="GMW10" s="5"/>
      <c r="GMX10" s="5"/>
      <c r="GMY10" s="5"/>
      <c r="GNF10" s="4"/>
      <c r="GNJ10" s="5"/>
      <c r="GNK10" s="5"/>
      <c r="GNL10" s="5"/>
      <c r="GNS10" s="4"/>
      <c r="GNW10" s="5"/>
      <c r="GNX10" s="5"/>
      <c r="GNY10" s="5"/>
      <c r="GOF10" s="4"/>
      <c r="GOJ10" s="5"/>
      <c r="GOK10" s="5"/>
      <c r="GOL10" s="5"/>
      <c r="GOS10" s="4"/>
      <c r="GOW10" s="5"/>
      <c r="GOX10" s="5"/>
      <c r="GOY10" s="5"/>
      <c r="GPF10" s="4"/>
      <c r="GPJ10" s="5"/>
      <c r="GPK10" s="5"/>
      <c r="GPL10" s="5"/>
      <c r="GPS10" s="4"/>
      <c r="GPW10" s="5"/>
      <c r="GPX10" s="5"/>
      <c r="GPY10" s="5"/>
      <c r="GQF10" s="4"/>
      <c r="GQJ10" s="5"/>
      <c r="GQK10" s="5"/>
      <c r="GQL10" s="5"/>
      <c r="GQS10" s="4"/>
      <c r="GQW10" s="5"/>
      <c r="GQX10" s="5"/>
      <c r="GQY10" s="5"/>
      <c r="GRF10" s="4"/>
      <c r="GRJ10" s="5"/>
      <c r="GRK10" s="5"/>
      <c r="GRL10" s="5"/>
      <c r="GRS10" s="4"/>
      <c r="GRW10" s="5"/>
      <c r="GRX10" s="5"/>
      <c r="GRY10" s="5"/>
      <c r="GSF10" s="4"/>
      <c r="GSJ10" s="5"/>
      <c r="GSK10" s="5"/>
      <c r="GSL10" s="5"/>
      <c r="GSS10" s="4"/>
      <c r="GSW10" s="5"/>
      <c r="GSX10" s="5"/>
      <c r="GSY10" s="5"/>
      <c r="GTF10" s="4"/>
      <c r="GTJ10" s="5"/>
      <c r="GTK10" s="5"/>
      <c r="GTL10" s="5"/>
      <c r="GTS10" s="4"/>
      <c r="GTW10" s="5"/>
      <c r="GTX10" s="5"/>
      <c r="GTY10" s="5"/>
      <c r="GUF10" s="4"/>
      <c r="GUJ10" s="5"/>
      <c r="GUK10" s="5"/>
      <c r="GUL10" s="5"/>
      <c r="GUS10" s="4"/>
      <c r="GUW10" s="5"/>
      <c r="GUX10" s="5"/>
      <c r="GUY10" s="5"/>
      <c r="GVF10" s="4"/>
      <c r="GVJ10" s="5"/>
      <c r="GVK10" s="5"/>
      <c r="GVL10" s="5"/>
      <c r="GVS10" s="4"/>
      <c r="GVW10" s="5"/>
      <c r="GVX10" s="5"/>
      <c r="GVY10" s="5"/>
      <c r="GWF10" s="4"/>
      <c r="GWJ10" s="5"/>
      <c r="GWK10" s="5"/>
      <c r="GWL10" s="5"/>
      <c r="GWS10" s="4"/>
      <c r="GWW10" s="5"/>
      <c r="GWX10" s="5"/>
      <c r="GWY10" s="5"/>
      <c r="GXF10" s="4"/>
      <c r="GXJ10" s="5"/>
      <c r="GXK10" s="5"/>
      <c r="GXL10" s="5"/>
      <c r="GXS10" s="4"/>
      <c r="GXW10" s="5"/>
      <c r="GXX10" s="5"/>
      <c r="GXY10" s="5"/>
      <c r="GYF10" s="4"/>
      <c r="GYJ10" s="5"/>
      <c r="GYK10" s="5"/>
      <c r="GYL10" s="5"/>
      <c r="GYS10" s="4"/>
      <c r="GYW10" s="5"/>
      <c r="GYX10" s="5"/>
      <c r="GYY10" s="5"/>
      <c r="GZF10" s="4"/>
      <c r="GZJ10" s="5"/>
      <c r="GZK10" s="5"/>
      <c r="GZL10" s="5"/>
      <c r="GZS10" s="4"/>
      <c r="GZW10" s="5"/>
      <c r="GZX10" s="5"/>
      <c r="GZY10" s="5"/>
      <c r="HAF10" s="4"/>
      <c r="HAJ10" s="5"/>
      <c r="HAK10" s="5"/>
      <c r="HAL10" s="5"/>
      <c r="HAS10" s="4"/>
      <c r="HAW10" s="5"/>
      <c r="HAX10" s="5"/>
      <c r="HAY10" s="5"/>
      <c r="HBF10" s="4"/>
      <c r="HBJ10" s="5"/>
      <c r="HBK10" s="5"/>
      <c r="HBL10" s="5"/>
      <c r="HBS10" s="4"/>
      <c r="HBW10" s="5"/>
      <c r="HBX10" s="5"/>
      <c r="HBY10" s="5"/>
      <c r="HCF10" s="4"/>
      <c r="HCJ10" s="5"/>
      <c r="HCK10" s="5"/>
      <c r="HCL10" s="5"/>
      <c r="HCS10" s="4"/>
      <c r="HCW10" s="5"/>
      <c r="HCX10" s="5"/>
      <c r="HCY10" s="5"/>
      <c r="HDF10" s="4"/>
      <c r="HDJ10" s="5"/>
      <c r="HDK10" s="5"/>
      <c r="HDL10" s="5"/>
      <c r="HDS10" s="4"/>
      <c r="HDW10" s="5"/>
      <c r="HDX10" s="5"/>
      <c r="HDY10" s="5"/>
      <c r="HEF10" s="4"/>
      <c r="HEJ10" s="5"/>
      <c r="HEK10" s="5"/>
      <c r="HEL10" s="5"/>
      <c r="HES10" s="4"/>
      <c r="HEW10" s="5"/>
      <c r="HEX10" s="5"/>
      <c r="HEY10" s="5"/>
      <c r="HFF10" s="4"/>
      <c r="HFJ10" s="5"/>
      <c r="HFK10" s="5"/>
      <c r="HFL10" s="5"/>
      <c r="HFS10" s="4"/>
      <c r="HFW10" s="5"/>
      <c r="HFX10" s="5"/>
      <c r="HFY10" s="5"/>
      <c r="HGF10" s="4"/>
      <c r="HGJ10" s="5"/>
      <c r="HGK10" s="5"/>
      <c r="HGL10" s="5"/>
      <c r="HGS10" s="4"/>
      <c r="HGW10" s="5"/>
      <c r="HGX10" s="5"/>
      <c r="HGY10" s="5"/>
      <c r="HHF10" s="4"/>
      <c r="HHJ10" s="5"/>
      <c r="HHK10" s="5"/>
      <c r="HHL10" s="5"/>
      <c r="HHS10" s="4"/>
      <c r="HHW10" s="5"/>
      <c r="HHX10" s="5"/>
      <c r="HHY10" s="5"/>
      <c r="HIF10" s="4"/>
      <c r="HIJ10" s="5"/>
      <c r="HIK10" s="5"/>
      <c r="HIL10" s="5"/>
      <c r="HIS10" s="4"/>
      <c r="HIW10" s="5"/>
      <c r="HIX10" s="5"/>
      <c r="HIY10" s="5"/>
      <c r="HJF10" s="4"/>
      <c r="HJJ10" s="5"/>
      <c r="HJK10" s="5"/>
      <c r="HJL10" s="5"/>
      <c r="HJS10" s="4"/>
      <c r="HJW10" s="5"/>
      <c r="HJX10" s="5"/>
      <c r="HJY10" s="5"/>
      <c r="HKF10" s="4"/>
      <c r="HKJ10" s="5"/>
      <c r="HKK10" s="5"/>
      <c r="HKL10" s="5"/>
      <c r="HKS10" s="4"/>
      <c r="HKW10" s="5"/>
      <c r="HKX10" s="5"/>
      <c r="HKY10" s="5"/>
      <c r="HLF10" s="4"/>
      <c r="HLJ10" s="5"/>
      <c r="HLK10" s="5"/>
      <c r="HLL10" s="5"/>
      <c r="HLS10" s="4"/>
      <c r="HLW10" s="5"/>
      <c r="HLX10" s="5"/>
      <c r="HLY10" s="5"/>
      <c r="HMF10" s="4"/>
      <c r="HMJ10" s="5"/>
      <c r="HMK10" s="5"/>
      <c r="HML10" s="5"/>
      <c r="HMS10" s="4"/>
      <c r="HMW10" s="5"/>
      <c r="HMX10" s="5"/>
      <c r="HMY10" s="5"/>
      <c r="HNF10" s="4"/>
      <c r="HNJ10" s="5"/>
      <c r="HNK10" s="5"/>
      <c r="HNL10" s="5"/>
      <c r="HNS10" s="4"/>
      <c r="HNW10" s="5"/>
      <c r="HNX10" s="5"/>
      <c r="HNY10" s="5"/>
      <c r="HOF10" s="4"/>
      <c r="HOJ10" s="5"/>
      <c r="HOK10" s="5"/>
      <c r="HOL10" s="5"/>
      <c r="HOS10" s="4"/>
      <c r="HOW10" s="5"/>
      <c r="HOX10" s="5"/>
      <c r="HOY10" s="5"/>
      <c r="HPF10" s="4"/>
      <c r="HPJ10" s="5"/>
      <c r="HPK10" s="5"/>
      <c r="HPL10" s="5"/>
      <c r="HPS10" s="4"/>
      <c r="HPW10" s="5"/>
      <c r="HPX10" s="5"/>
      <c r="HPY10" s="5"/>
      <c r="HQF10" s="4"/>
      <c r="HQJ10" s="5"/>
      <c r="HQK10" s="5"/>
      <c r="HQL10" s="5"/>
      <c r="HQS10" s="4"/>
      <c r="HQW10" s="5"/>
      <c r="HQX10" s="5"/>
      <c r="HQY10" s="5"/>
      <c r="HRF10" s="4"/>
      <c r="HRJ10" s="5"/>
      <c r="HRK10" s="5"/>
      <c r="HRL10" s="5"/>
      <c r="HRS10" s="4"/>
      <c r="HRW10" s="5"/>
      <c r="HRX10" s="5"/>
      <c r="HRY10" s="5"/>
      <c r="HSF10" s="4"/>
      <c r="HSJ10" s="5"/>
      <c r="HSK10" s="5"/>
      <c r="HSL10" s="5"/>
      <c r="HSS10" s="4"/>
      <c r="HSW10" s="5"/>
      <c r="HSX10" s="5"/>
      <c r="HSY10" s="5"/>
      <c r="HTF10" s="4"/>
      <c r="HTJ10" s="5"/>
      <c r="HTK10" s="5"/>
      <c r="HTL10" s="5"/>
      <c r="HTS10" s="4"/>
      <c r="HTW10" s="5"/>
      <c r="HTX10" s="5"/>
      <c r="HTY10" s="5"/>
      <c r="HUF10" s="4"/>
      <c r="HUJ10" s="5"/>
      <c r="HUK10" s="5"/>
      <c r="HUL10" s="5"/>
      <c r="HUS10" s="4"/>
      <c r="HUW10" s="5"/>
      <c r="HUX10" s="5"/>
      <c r="HUY10" s="5"/>
      <c r="HVF10" s="4"/>
      <c r="HVJ10" s="5"/>
      <c r="HVK10" s="5"/>
      <c r="HVL10" s="5"/>
      <c r="HVS10" s="4"/>
      <c r="HVW10" s="5"/>
      <c r="HVX10" s="5"/>
      <c r="HVY10" s="5"/>
      <c r="HWF10" s="4"/>
      <c r="HWJ10" s="5"/>
      <c r="HWK10" s="5"/>
      <c r="HWL10" s="5"/>
      <c r="HWS10" s="4"/>
      <c r="HWW10" s="5"/>
      <c r="HWX10" s="5"/>
      <c r="HWY10" s="5"/>
      <c r="HXF10" s="4"/>
      <c r="HXJ10" s="5"/>
      <c r="HXK10" s="5"/>
      <c r="HXL10" s="5"/>
      <c r="HXS10" s="4"/>
      <c r="HXW10" s="5"/>
      <c r="HXX10" s="5"/>
      <c r="HXY10" s="5"/>
      <c r="HYF10" s="4"/>
      <c r="HYJ10" s="5"/>
      <c r="HYK10" s="5"/>
      <c r="HYL10" s="5"/>
      <c r="HYS10" s="4"/>
      <c r="HYW10" s="5"/>
      <c r="HYX10" s="5"/>
      <c r="HYY10" s="5"/>
      <c r="HZF10" s="4"/>
      <c r="HZJ10" s="5"/>
      <c r="HZK10" s="5"/>
      <c r="HZL10" s="5"/>
      <c r="HZS10" s="4"/>
      <c r="HZW10" s="5"/>
      <c r="HZX10" s="5"/>
      <c r="HZY10" s="5"/>
      <c r="IAF10" s="4"/>
      <c r="IAJ10" s="5"/>
      <c r="IAK10" s="5"/>
      <c r="IAL10" s="5"/>
      <c r="IAS10" s="4"/>
      <c r="IAW10" s="5"/>
      <c r="IAX10" s="5"/>
      <c r="IAY10" s="5"/>
      <c r="IBF10" s="4"/>
      <c r="IBJ10" s="5"/>
      <c r="IBK10" s="5"/>
      <c r="IBL10" s="5"/>
      <c r="IBS10" s="4"/>
      <c r="IBW10" s="5"/>
      <c r="IBX10" s="5"/>
      <c r="IBY10" s="5"/>
      <c r="ICF10" s="4"/>
      <c r="ICJ10" s="5"/>
      <c r="ICK10" s="5"/>
      <c r="ICL10" s="5"/>
      <c r="ICS10" s="4"/>
      <c r="ICW10" s="5"/>
      <c r="ICX10" s="5"/>
      <c r="ICY10" s="5"/>
      <c r="IDF10" s="4"/>
      <c r="IDJ10" s="5"/>
      <c r="IDK10" s="5"/>
      <c r="IDL10" s="5"/>
      <c r="IDS10" s="4"/>
      <c r="IDW10" s="5"/>
      <c r="IDX10" s="5"/>
      <c r="IDY10" s="5"/>
      <c r="IEF10" s="4"/>
      <c r="IEJ10" s="5"/>
      <c r="IEK10" s="5"/>
      <c r="IEL10" s="5"/>
      <c r="IES10" s="4"/>
      <c r="IEW10" s="5"/>
      <c r="IEX10" s="5"/>
      <c r="IEY10" s="5"/>
      <c r="IFF10" s="4"/>
      <c r="IFJ10" s="5"/>
      <c r="IFK10" s="5"/>
      <c r="IFL10" s="5"/>
      <c r="IFS10" s="4"/>
      <c r="IFW10" s="5"/>
      <c r="IFX10" s="5"/>
      <c r="IFY10" s="5"/>
      <c r="IGF10" s="4"/>
      <c r="IGJ10" s="5"/>
      <c r="IGK10" s="5"/>
      <c r="IGL10" s="5"/>
      <c r="IGS10" s="4"/>
      <c r="IGW10" s="5"/>
      <c r="IGX10" s="5"/>
      <c r="IGY10" s="5"/>
      <c r="IHF10" s="4"/>
      <c r="IHJ10" s="5"/>
      <c r="IHK10" s="5"/>
      <c r="IHL10" s="5"/>
      <c r="IHS10" s="4"/>
      <c r="IHW10" s="5"/>
      <c r="IHX10" s="5"/>
      <c r="IHY10" s="5"/>
      <c r="IIF10" s="4"/>
      <c r="IIJ10" s="5"/>
      <c r="IIK10" s="5"/>
      <c r="IIL10" s="5"/>
      <c r="IIS10" s="4"/>
      <c r="IIW10" s="5"/>
      <c r="IIX10" s="5"/>
      <c r="IIY10" s="5"/>
      <c r="IJF10" s="4"/>
      <c r="IJJ10" s="5"/>
      <c r="IJK10" s="5"/>
      <c r="IJL10" s="5"/>
      <c r="IJS10" s="4"/>
      <c r="IJW10" s="5"/>
      <c r="IJX10" s="5"/>
      <c r="IJY10" s="5"/>
      <c r="IKF10" s="4"/>
      <c r="IKJ10" s="5"/>
      <c r="IKK10" s="5"/>
      <c r="IKL10" s="5"/>
      <c r="IKS10" s="4"/>
      <c r="IKW10" s="5"/>
      <c r="IKX10" s="5"/>
      <c r="IKY10" s="5"/>
      <c r="ILF10" s="4"/>
      <c r="ILJ10" s="5"/>
      <c r="ILK10" s="5"/>
      <c r="ILL10" s="5"/>
      <c r="ILS10" s="4"/>
      <c r="ILW10" s="5"/>
      <c r="ILX10" s="5"/>
      <c r="ILY10" s="5"/>
      <c r="IMF10" s="4"/>
      <c r="IMJ10" s="5"/>
      <c r="IMK10" s="5"/>
      <c r="IML10" s="5"/>
      <c r="IMS10" s="4"/>
      <c r="IMW10" s="5"/>
      <c r="IMX10" s="5"/>
      <c r="IMY10" s="5"/>
      <c r="INF10" s="4"/>
      <c r="INJ10" s="5"/>
      <c r="INK10" s="5"/>
      <c r="INL10" s="5"/>
      <c r="INS10" s="4"/>
      <c r="INW10" s="5"/>
      <c r="INX10" s="5"/>
      <c r="INY10" s="5"/>
      <c r="IOF10" s="4"/>
      <c r="IOJ10" s="5"/>
      <c r="IOK10" s="5"/>
      <c r="IOL10" s="5"/>
      <c r="IOS10" s="4"/>
      <c r="IOW10" s="5"/>
      <c r="IOX10" s="5"/>
      <c r="IOY10" s="5"/>
      <c r="IPF10" s="4"/>
      <c r="IPJ10" s="5"/>
      <c r="IPK10" s="5"/>
      <c r="IPL10" s="5"/>
      <c r="IPS10" s="4"/>
      <c r="IPW10" s="5"/>
      <c r="IPX10" s="5"/>
      <c r="IPY10" s="5"/>
      <c r="IQF10" s="4"/>
      <c r="IQJ10" s="5"/>
      <c r="IQK10" s="5"/>
      <c r="IQL10" s="5"/>
      <c r="IQS10" s="4"/>
      <c r="IQW10" s="5"/>
      <c r="IQX10" s="5"/>
      <c r="IQY10" s="5"/>
      <c r="IRF10" s="4"/>
      <c r="IRJ10" s="5"/>
      <c r="IRK10" s="5"/>
      <c r="IRL10" s="5"/>
      <c r="IRS10" s="4"/>
      <c r="IRW10" s="5"/>
      <c r="IRX10" s="5"/>
      <c r="IRY10" s="5"/>
      <c r="ISF10" s="4"/>
      <c r="ISJ10" s="5"/>
      <c r="ISK10" s="5"/>
      <c r="ISL10" s="5"/>
      <c r="ISS10" s="4"/>
      <c r="ISW10" s="5"/>
      <c r="ISX10" s="5"/>
      <c r="ISY10" s="5"/>
      <c r="ITF10" s="4"/>
      <c r="ITJ10" s="5"/>
      <c r="ITK10" s="5"/>
      <c r="ITL10" s="5"/>
      <c r="ITS10" s="4"/>
      <c r="ITW10" s="5"/>
      <c r="ITX10" s="5"/>
      <c r="ITY10" s="5"/>
      <c r="IUF10" s="4"/>
      <c r="IUJ10" s="5"/>
      <c r="IUK10" s="5"/>
      <c r="IUL10" s="5"/>
      <c r="IUS10" s="4"/>
      <c r="IUW10" s="5"/>
      <c r="IUX10" s="5"/>
      <c r="IUY10" s="5"/>
      <c r="IVF10" s="4"/>
      <c r="IVJ10" s="5"/>
      <c r="IVK10" s="5"/>
      <c r="IVL10" s="5"/>
      <c r="IVS10" s="4"/>
      <c r="IVW10" s="5"/>
      <c r="IVX10" s="5"/>
      <c r="IVY10" s="5"/>
      <c r="IWF10" s="4"/>
      <c r="IWJ10" s="5"/>
      <c r="IWK10" s="5"/>
      <c r="IWL10" s="5"/>
      <c r="IWS10" s="4"/>
      <c r="IWW10" s="5"/>
      <c r="IWX10" s="5"/>
      <c r="IWY10" s="5"/>
      <c r="IXF10" s="4"/>
      <c r="IXJ10" s="5"/>
      <c r="IXK10" s="5"/>
      <c r="IXL10" s="5"/>
      <c r="IXS10" s="4"/>
      <c r="IXW10" s="5"/>
      <c r="IXX10" s="5"/>
      <c r="IXY10" s="5"/>
      <c r="IYF10" s="4"/>
      <c r="IYJ10" s="5"/>
      <c r="IYK10" s="5"/>
      <c r="IYL10" s="5"/>
      <c r="IYS10" s="4"/>
      <c r="IYW10" s="5"/>
      <c r="IYX10" s="5"/>
      <c r="IYY10" s="5"/>
      <c r="IZF10" s="4"/>
      <c r="IZJ10" s="5"/>
      <c r="IZK10" s="5"/>
      <c r="IZL10" s="5"/>
      <c r="IZS10" s="4"/>
      <c r="IZW10" s="5"/>
      <c r="IZX10" s="5"/>
      <c r="IZY10" s="5"/>
      <c r="JAF10" s="4"/>
      <c r="JAJ10" s="5"/>
      <c r="JAK10" s="5"/>
      <c r="JAL10" s="5"/>
      <c r="JAS10" s="4"/>
      <c r="JAW10" s="5"/>
      <c r="JAX10" s="5"/>
      <c r="JAY10" s="5"/>
      <c r="JBF10" s="4"/>
      <c r="JBJ10" s="5"/>
      <c r="JBK10" s="5"/>
      <c r="JBL10" s="5"/>
      <c r="JBS10" s="4"/>
      <c r="JBW10" s="5"/>
      <c r="JBX10" s="5"/>
      <c r="JBY10" s="5"/>
      <c r="JCF10" s="4"/>
      <c r="JCJ10" s="5"/>
      <c r="JCK10" s="5"/>
      <c r="JCL10" s="5"/>
      <c r="JCS10" s="4"/>
      <c r="JCW10" s="5"/>
      <c r="JCX10" s="5"/>
      <c r="JCY10" s="5"/>
      <c r="JDF10" s="4"/>
      <c r="JDJ10" s="5"/>
      <c r="JDK10" s="5"/>
      <c r="JDL10" s="5"/>
      <c r="JDS10" s="4"/>
      <c r="JDW10" s="5"/>
      <c r="JDX10" s="5"/>
      <c r="JDY10" s="5"/>
      <c r="JEF10" s="4"/>
      <c r="JEJ10" s="5"/>
      <c r="JEK10" s="5"/>
      <c r="JEL10" s="5"/>
      <c r="JES10" s="4"/>
      <c r="JEW10" s="5"/>
      <c r="JEX10" s="5"/>
      <c r="JEY10" s="5"/>
      <c r="JFF10" s="4"/>
      <c r="JFJ10" s="5"/>
      <c r="JFK10" s="5"/>
      <c r="JFL10" s="5"/>
      <c r="JFS10" s="4"/>
      <c r="JFW10" s="5"/>
      <c r="JFX10" s="5"/>
      <c r="JFY10" s="5"/>
      <c r="JGF10" s="4"/>
      <c r="JGJ10" s="5"/>
      <c r="JGK10" s="5"/>
      <c r="JGL10" s="5"/>
      <c r="JGS10" s="4"/>
      <c r="JGW10" s="5"/>
      <c r="JGX10" s="5"/>
      <c r="JGY10" s="5"/>
      <c r="JHF10" s="4"/>
      <c r="JHJ10" s="5"/>
      <c r="JHK10" s="5"/>
      <c r="JHL10" s="5"/>
      <c r="JHS10" s="4"/>
      <c r="JHW10" s="5"/>
      <c r="JHX10" s="5"/>
      <c r="JHY10" s="5"/>
      <c r="JIF10" s="4"/>
      <c r="JIJ10" s="5"/>
      <c r="JIK10" s="5"/>
      <c r="JIL10" s="5"/>
      <c r="JIS10" s="4"/>
      <c r="JIW10" s="5"/>
      <c r="JIX10" s="5"/>
      <c r="JIY10" s="5"/>
      <c r="JJF10" s="4"/>
      <c r="JJJ10" s="5"/>
      <c r="JJK10" s="5"/>
      <c r="JJL10" s="5"/>
      <c r="JJS10" s="4"/>
      <c r="JJW10" s="5"/>
      <c r="JJX10" s="5"/>
      <c r="JJY10" s="5"/>
      <c r="JKF10" s="4"/>
      <c r="JKJ10" s="5"/>
      <c r="JKK10" s="5"/>
      <c r="JKL10" s="5"/>
      <c r="JKS10" s="4"/>
      <c r="JKW10" s="5"/>
      <c r="JKX10" s="5"/>
      <c r="JKY10" s="5"/>
      <c r="JLF10" s="4"/>
      <c r="JLJ10" s="5"/>
      <c r="JLK10" s="5"/>
      <c r="JLL10" s="5"/>
      <c r="JLS10" s="4"/>
      <c r="JLW10" s="5"/>
      <c r="JLX10" s="5"/>
      <c r="JLY10" s="5"/>
      <c r="JMF10" s="4"/>
      <c r="JMJ10" s="5"/>
      <c r="JMK10" s="5"/>
      <c r="JML10" s="5"/>
      <c r="JMS10" s="4"/>
      <c r="JMW10" s="5"/>
      <c r="JMX10" s="5"/>
      <c r="JMY10" s="5"/>
      <c r="JNF10" s="4"/>
      <c r="JNJ10" s="5"/>
      <c r="JNK10" s="5"/>
      <c r="JNL10" s="5"/>
      <c r="JNS10" s="4"/>
      <c r="JNW10" s="5"/>
      <c r="JNX10" s="5"/>
      <c r="JNY10" s="5"/>
      <c r="JOF10" s="4"/>
      <c r="JOJ10" s="5"/>
      <c r="JOK10" s="5"/>
      <c r="JOL10" s="5"/>
      <c r="JOS10" s="4"/>
      <c r="JOW10" s="5"/>
      <c r="JOX10" s="5"/>
      <c r="JOY10" s="5"/>
      <c r="JPF10" s="4"/>
      <c r="JPJ10" s="5"/>
      <c r="JPK10" s="5"/>
      <c r="JPL10" s="5"/>
      <c r="JPS10" s="4"/>
      <c r="JPW10" s="5"/>
      <c r="JPX10" s="5"/>
      <c r="JPY10" s="5"/>
      <c r="JQF10" s="4"/>
      <c r="JQJ10" s="5"/>
      <c r="JQK10" s="5"/>
      <c r="JQL10" s="5"/>
      <c r="JQS10" s="4"/>
      <c r="JQW10" s="5"/>
      <c r="JQX10" s="5"/>
      <c r="JQY10" s="5"/>
      <c r="JRF10" s="4"/>
      <c r="JRJ10" s="5"/>
      <c r="JRK10" s="5"/>
      <c r="JRL10" s="5"/>
      <c r="JRS10" s="4"/>
      <c r="JRW10" s="5"/>
      <c r="JRX10" s="5"/>
      <c r="JRY10" s="5"/>
      <c r="JSF10" s="4"/>
      <c r="JSJ10" s="5"/>
      <c r="JSK10" s="5"/>
      <c r="JSL10" s="5"/>
      <c r="JSS10" s="4"/>
      <c r="JSW10" s="5"/>
      <c r="JSX10" s="5"/>
      <c r="JSY10" s="5"/>
      <c r="JTF10" s="4"/>
      <c r="JTJ10" s="5"/>
      <c r="JTK10" s="5"/>
      <c r="JTL10" s="5"/>
      <c r="JTS10" s="4"/>
      <c r="JTW10" s="5"/>
      <c r="JTX10" s="5"/>
      <c r="JTY10" s="5"/>
      <c r="JUF10" s="4"/>
      <c r="JUJ10" s="5"/>
      <c r="JUK10" s="5"/>
      <c r="JUL10" s="5"/>
      <c r="JUS10" s="4"/>
      <c r="JUW10" s="5"/>
      <c r="JUX10" s="5"/>
      <c r="JUY10" s="5"/>
      <c r="JVF10" s="4"/>
      <c r="JVJ10" s="5"/>
      <c r="JVK10" s="5"/>
      <c r="JVL10" s="5"/>
      <c r="JVS10" s="4"/>
      <c r="JVW10" s="5"/>
      <c r="JVX10" s="5"/>
      <c r="JVY10" s="5"/>
      <c r="JWF10" s="4"/>
      <c r="JWJ10" s="5"/>
      <c r="JWK10" s="5"/>
      <c r="JWL10" s="5"/>
      <c r="JWS10" s="4"/>
      <c r="JWW10" s="5"/>
      <c r="JWX10" s="5"/>
      <c r="JWY10" s="5"/>
      <c r="JXF10" s="4"/>
      <c r="JXJ10" s="5"/>
      <c r="JXK10" s="5"/>
      <c r="JXL10" s="5"/>
      <c r="JXS10" s="4"/>
      <c r="JXW10" s="5"/>
      <c r="JXX10" s="5"/>
      <c r="JXY10" s="5"/>
      <c r="JYF10" s="4"/>
      <c r="JYJ10" s="5"/>
      <c r="JYK10" s="5"/>
      <c r="JYL10" s="5"/>
      <c r="JYS10" s="4"/>
      <c r="JYW10" s="5"/>
      <c r="JYX10" s="5"/>
      <c r="JYY10" s="5"/>
      <c r="JZF10" s="4"/>
      <c r="JZJ10" s="5"/>
      <c r="JZK10" s="5"/>
      <c r="JZL10" s="5"/>
      <c r="JZS10" s="4"/>
      <c r="JZW10" s="5"/>
      <c r="JZX10" s="5"/>
      <c r="JZY10" s="5"/>
      <c r="KAF10" s="4"/>
      <c r="KAJ10" s="5"/>
      <c r="KAK10" s="5"/>
      <c r="KAL10" s="5"/>
      <c r="KAS10" s="4"/>
      <c r="KAW10" s="5"/>
      <c r="KAX10" s="5"/>
      <c r="KAY10" s="5"/>
      <c r="KBF10" s="4"/>
      <c r="KBJ10" s="5"/>
      <c r="KBK10" s="5"/>
      <c r="KBL10" s="5"/>
      <c r="KBS10" s="4"/>
      <c r="KBW10" s="5"/>
      <c r="KBX10" s="5"/>
      <c r="KBY10" s="5"/>
      <c r="KCF10" s="4"/>
      <c r="KCJ10" s="5"/>
      <c r="KCK10" s="5"/>
      <c r="KCL10" s="5"/>
      <c r="KCS10" s="4"/>
      <c r="KCW10" s="5"/>
      <c r="KCX10" s="5"/>
      <c r="KCY10" s="5"/>
      <c r="KDF10" s="4"/>
      <c r="KDJ10" s="5"/>
      <c r="KDK10" s="5"/>
      <c r="KDL10" s="5"/>
      <c r="KDS10" s="4"/>
      <c r="KDW10" s="5"/>
      <c r="KDX10" s="5"/>
      <c r="KDY10" s="5"/>
      <c r="KEF10" s="4"/>
      <c r="KEJ10" s="5"/>
      <c r="KEK10" s="5"/>
      <c r="KEL10" s="5"/>
      <c r="KES10" s="4"/>
      <c r="KEW10" s="5"/>
      <c r="KEX10" s="5"/>
      <c r="KEY10" s="5"/>
      <c r="KFF10" s="4"/>
      <c r="KFJ10" s="5"/>
      <c r="KFK10" s="5"/>
      <c r="KFL10" s="5"/>
      <c r="KFS10" s="4"/>
      <c r="KFW10" s="5"/>
      <c r="KFX10" s="5"/>
      <c r="KFY10" s="5"/>
      <c r="KGF10" s="4"/>
      <c r="KGJ10" s="5"/>
      <c r="KGK10" s="5"/>
      <c r="KGL10" s="5"/>
      <c r="KGS10" s="4"/>
      <c r="KGW10" s="5"/>
      <c r="KGX10" s="5"/>
      <c r="KGY10" s="5"/>
      <c r="KHF10" s="4"/>
      <c r="KHJ10" s="5"/>
      <c r="KHK10" s="5"/>
      <c r="KHL10" s="5"/>
      <c r="KHS10" s="4"/>
      <c r="KHW10" s="5"/>
      <c r="KHX10" s="5"/>
      <c r="KHY10" s="5"/>
      <c r="KIF10" s="4"/>
      <c r="KIJ10" s="5"/>
      <c r="KIK10" s="5"/>
      <c r="KIL10" s="5"/>
      <c r="KIS10" s="4"/>
      <c r="KIW10" s="5"/>
      <c r="KIX10" s="5"/>
      <c r="KIY10" s="5"/>
      <c r="KJF10" s="4"/>
      <c r="KJJ10" s="5"/>
      <c r="KJK10" s="5"/>
      <c r="KJL10" s="5"/>
      <c r="KJS10" s="4"/>
      <c r="KJW10" s="5"/>
      <c r="KJX10" s="5"/>
      <c r="KJY10" s="5"/>
      <c r="KKF10" s="4"/>
      <c r="KKJ10" s="5"/>
      <c r="KKK10" s="5"/>
      <c r="KKL10" s="5"/>
      <c r="KKS10" s="4"/>
      <c r="KKW10" s="5"/>
      <c r="KKX10" s="5"/>
      <c r="KKY10" s="5"/>
      <c r="KLF10" s="4"/>
      <c r="KLJ10" s="5"/>
      <c r="KLK10" s="5"/>
      <c r="KLL10" s="5"/>
      <c r="KLS10" s="4"/>
      <c r="KLW10" s="5"/>
      <c r="KLX10" s="5"/>
      <c r="KLY10" s="5"/>
      <c r="KMF10" s="4"/>
      <c r="KMJ10" s="5"/>
      <c r="KMK10" s="5"/>
      <c r="KML10" s="5"/>
      <c r="KMS10" s="4"/>
      <c r="KMW10" s="5"/>
      <c r="KMX10" s="5"/>
      <c r="KMY10" s="5"/>
      <c r="KNF10" s="4"/>
      <c r="KNJ10" s="5"/>
      <c r="KNK10" s="5"/>
      <c r="KNL10" s="5"/>
      <c r="KNS10" s="4"/>
      <c r="KNW10" s="5"/>
      <c r="KNX10" s="5"/>
      <c r="KNY10" s="5"/>
      <c r="KOF10" s="4"/>
      <c r="KOJ10" s="5"/>
      <c r="KOK10" s="5"/>
      <c r="KOL10" s="5"/>
      <c r="KOS10" s="4"/>
      <c r="KOW10" s="5"/>
      <c r="KOX10" s="5"/>
      <c r="KOY10" s="5"/>
      <c r="KPF10" s="4"/>
      <c r="KPJ10" s="5"/>
      <c r="KPK10" s="5"/>
      <c r="KPL10" s="5"/>
      <c r="KPS10" s="4"/>
      <c r="KPW10" s="5"/>
      <c r="KPX10" s="5"/>
      <c r="KPY10" s="5"/>
      <c r="KQF10" s="4"/>
      <c r="KQJ10" s="5"/>
      <c r="KQK10" s="5"/>
      <c r="KQL10" s="5"/>
      <c r="KQS10" s="4"/>
      <c r="KQW10" s="5"/>
      <c r="KQX10" s="5"/>
      <c r="KQY10" s="5"/>
      <c r="KRF10" s="4"/>
      <c r="KRJ10" s="5"/>
      <c r="KRK10" s="5"/>
      <c r="KRL10" s="5"/>
      <c r="KRS10" s="4"/>
      <c r="KRW10" s="5"/>
      <c r="KRX10" s="5"/>
      <c r="KRY10" s="5"/>
      <c r="KSF10" s="4"/>
      <c r="KSJ10" s="5"/>
      <c r="KSK10" s="5"/>
      <c r="KSL10" s="5"/>
      <c r="KSS10" s="4"/>
      <c r="KSW10" s="5"/>
      <c r="KSX10" s="5"/>
      <c r="KSY10" s="5"/>
      <c r="KTF10" s="4"/>
      <c r="KTJ10" s="5"/>
      <c r="KTK10" s="5"/>
      <c r="KTL10" s="5"/>
      <c r="KTS10" s="4"/>
      <c r="KTW10" s="5"/>
      <c r="KTX10" s="5"/>
      <c r="KTY10" s="5"/>
      <c r="KUF10" s="4"/>
      <c r="KUJ10" s="5"/>
      <c r="KUK10" s="5"/>
      <c r="KUL10" s="5"/>
      <c r="KUS10" s="4"/>
      <c r="KUW10" s="5"/>
      <c r="KUX10" s="5"/>
      <c r="KUY10" s="5"/>
      <c r="KVF10" s="4"/>
      <c r="KVJ10" s="5"/>
      <c r="KVK10" s="5"/>
      <c r="KVL10" s="5"/>
      <c r="KVS10" s="4"/>
      <c r="KVW10" s="5"/>
      <c r="KVX10" s="5"/>
      <c r="KVY10" s="5"/>
      <c r="KWF10" s="4"/>
      <c r="KWJ10" s="5"/>
      <c r="KWK10" s="5"/>
      <c r="KWL10" s="5"/>
      <c r="KWS10" s="4"/>
      <c r="KWW10" s="5"/>
      <c r="KWX10" s="5"/>
      <c r="KWY10" s="5"/>
      <c r="KXF10" s="4"/>
      <c r="KXJ10" s="5"/>
      <c r="KXK10" s="5"/>
      <c r="KXL10" s="5"/>
      <c r="KXS10" s="4"/>
      <c r="KXW10" s="5"/>
      <c r="KXX10" s="5"/>
      <c r="KXY10" s="5"/>
      <c r="KYF10" s="4"/>
      <c r="KYJ10" s="5"/>
      <c r="KYK10" s="5"/>
      <c r="KYL10" s="5"/>
      <c r="KYS10" s="4"/>
      <c r="KYW10" s="5"/>
      <c r="KYX10" s="5"/>
      <c r="KYY10" s="5"/>
      <c r="KZF10" s="4"/>
      <c r="KZJ10" s="5"/>
      <c r="KZK10" s="5"/>
      <c r="KZL10" s="5"/>
      <c r="KZS10" s="4"/>
      <c r="KZW10" s="5"/>
      <c r="KZX10" s="5"/>
      <c r="KZY10" s="5"/>
      <c r="LAF10" s="4"/>
      <c r="LAJ10" s="5"/>
      <c r="LAK10" s="5"/>
      <c r="LAL10" s="5"/>
      <c r="LAS10" s="4"/>
      <c r="LAW10" s="5"/>
      <c r="LAX10" s="5"/>
      <c r="LAY10" s="5"/>
      <c r="LBF10" s="4"/>
      <c r="LBJ10" s="5"/>
      <c r="LBK10" s="5"/>
      <c r="LBL10" s="5"/>
      <c r="LBS10" s="4"/>
      <c r="LBW10" s="5"/>
      <c r="LBX10" s="5"/>
      <c r="LBY10" s="5"/>
      <c r="LCF10" s="4"/>
      <c r="LCJ10" s="5"/>
      <c r="LCK10" s="5"/>
      <c r="LCL10" s="5"/>
      <c r="LCS10" s="4"/>
      <c r="LCW10" s="5"/>
      <c r="LCX10" s="5"/>
      <c r="LCY10" s="5"/>
      <c r="LDF10" s="4"/>
      <c r="LDJ10" s="5"/>
      <c r="LDK10" s="5"/>
      <c r="LDL10" s="5"/>
      <c r="LDS10" s="4"/>
      <c r="LDW10" s="5"/>
      <c r="LDX10" s="5"/>
      <c r="LDY10" s="5"/>
      <c r="LEF10" s="4"/>
      <c r="LEJ10" s="5"/>
      <c r="LEK10" s="5"/>
      <c r="LEL10" s="5"/>
      <c r="LES10" s="4"/>
      <c r="LEW10" s="5"/>
      <c r="LEX10" s="5"/>
      <c r="LEY10" s="5"/>
      <c r="LFF10" s="4"/>
      <c r="LFJ10" s="5"/>
      <c r="LFK10" s="5"/>
      <c r="LFL10" s="5"/>
      <c r="LFS10" s="4"/>
      <c r="LFW10" s="5"/>
      <c r="LFX10" s="5"/>
      <c r="LFY10" s="5"/>
      <c r="LGF10" s="4"/>
      <c r="LGJ10" s="5"/>
      <c r="LGK10" s="5"/>
      <c r="LGL10" s="5"/>
      <c r="LGS10" s="4"/>
      <c r="LGW10" s="5"/>
      <c r="LGX10" s="5"/>
      <c r="LGY10" s="5"/>
      <c r="LHF10" s="4"/>
      <c r="LHJ10" s="5"/>
      <c r="LHK10" s="5"/>
      <c r="LHL10" s="5"/>
      <c r="LHS10" s="4"/>
      <c r="LHW10" s="5"/>
      <c r="LHX10" s="5"/>
      <c r="LHY10" s="5"/>
      <c r="LIF10" s="4"/>
      <c r="LIJ10" s="5"/>
      <c r="LIK10" s="5"/>
      <c r="LIL10" s="5"/>
      <c r="LIS10" s="4"/>
      <c r="LIW10" s="5"/>
      <c r="LIX10" s="5"/>
      <c r="LIY10" s="5"/>
      <c r="LJF10" s="4"/>
      <c r="LJJ10" s="5"/>
      <c r="LJK10" s="5"/>
      <c r="LJL10" s="5"/>
      <c r="LJS10" s="4"/>
      <c r="LJW10" s="5"/>
      <c r="LJX10" s="5"/>
      <c r="LJY10" s="5"/>
      <c r="LKF10" s="4"/>
      <c r="LKJ10" s="5"/>
      <c r="LKK10" s="5"/>
      <c r="LKL10" s="5"/>
      <c r="LKS10" s="4"/>
      <c r="LKW10" s="5"/>
      <c r="LKX10" s="5"/>
      <c r="LKY10" s="5"/>
      <c r="LLF10" s="4"/>
      <c r="LLJ10" s="5"/>
      <c r="LLK10" s="5"/>
      <c r="LLL10" s="5"/>
      <c r="LLS10" s="4"/>
      <c r="LLW10" s="5"/>
      <c r="LLX10" s="5"/>
      <c r="LLY10" s="5"/>
      <c r="LMF10" s="4"/>
      <c r="LMJ10" s="5"/>
      <c r="LMK10" s="5"/>
      <c r="LML10" s="5"/>
      <c r="LMS10" s="4"/>
      <c r="LMW10" s="5"/>
      <c r="LMX10" s="5"/>
      <c r="LMY10" s="5"/>
      <c r="LNF10" s="4"/>
      <c r="LNJ10" s="5"/>
      <c r="LNK10" s="5"/>
      <c r="LNL10" s="5"/>
      <c r="LNS10" s="4"/>
      <c r="LNW10" s="5"/>
      <c r="LNX10" s="5"/>
      <c r="LNY10" s="5"/>
      <c r="LOF10" s="4"/>
      <c r="LOJ10" s="5"/>
      <c r="LOK10" s="5"/>
      <c r="LOL10" s="5"/>
      <c r="LOS10" s="4"/>
      <c r="LOW10" s="5"/>
      <c r="LOX10" s="5"/>
      <c r="LOY10" s="5"/>
      <c r="LPF10" s="4"/>
      <c r="LPJ10" s="5"/>
      <c r="LPK10" s="5"/>
      <c r="LPL10" s="5"/>
      <c r="LPS10" s="4"/>
      <c r="LPW10" s="5"/>
      <c r="LPX10" s="5"/>
      <c r="LPY10" s="5"/>
      <c r="LQF10" s="4"/>
      <c r="LQJ10" s="5"/>
      <c r="LQK10" s="5"/>
      <c r="LQL10" s="5"/>
      <c r="LQS10" s="4"/>
      <c r="LQW10" s="5"/>
      <c r="LQX10" s="5"/>
      <c r="LQY10" s="5"/>
      <c r="LRF10" s="4"/>
      <c r="LRJ10" s="5"/>
      <c r="LRK10" s="5"/>
      <c r="LRL10" s="5"/>
      <c r="LRS10" s="4"/>
      <c r="LRW10" s="5"/>
      <c r="LRX10" s="5"/>
      <c r="LRY10" s="5"/>
      <c r="LSF10" s="4"/>
      <c r="LSJ10" s="5"/>
      <c r="LSK10" s="5"/>
      <c r="LSL10" s="5"/>
      <c r="LSS10" s="4"/>
      <c r="LSW10" s="5"/>
      <c r="LSX10" s="5"/>
      <c r="LSY10" s="5"/>
      <c r="LTF10" s="4"/>
      <c r="LTJ10" s="5"/>
      <c r="LTK10" s="5"/>
      <c r="LTL10" s="5"/>
      <c r="LTS10" s="4"/>
      <c r="LTW10" s="5"/>
      <c r="LTX10" s="5"/>
      <c r="LTY10" s="5"/>
      <c r="LUF10" s="4"/>
      <c r="LUJ10" s="5"/>
      <c r="LUK10" s="5"/>
      <c r="LUL10" s="5"/>
      <c r="LUS10" s="4"/>
      <c r="LUW10" s="5"/>
      <c r="LUX10" s="5"/>
      <c r="LUY10" s="5"/>
      <c r="LVF10" s="4"/>
      <c r="LVJ10" s="5"/>
      <c r="LVK10" s="5"/>
      <c r="LVL10" s="5"/>
      <c r="LVS10" s="4"/>
      <c r="LVW10" s="5"/>
      <c r="LVX10" s="5"/>
      <c r="LVY10" s="5"/>
      <c r="LWF10" s="4"/>
      <c r="LWJ10" s="5"/>
      <c r="LWK10" s="5"/>
      <c r="LWL10" s="5"/>
      <c r="LWS10" s="4"/>
      <c r="LWW10" s="5"/>
      <c r="LWX10" s="5"/>
      <c r="LWY10" s="5"/>
      <c r="LXF10" s="4"/>
      <c r="LXJ10" s="5"/>
      <c r="LXK10" s="5"/>
      <c r="LXL10" s="5"/>
      <c r="LXS10" s="4"/>
      <c r="LXW10" s="5"/>
      <c r="LXX10" s="5"/>
      <c r="LXY10" s="5"/>
      <c r="LYF10" s="4"/>
      <c r="LYJ10" s="5"/>
      <c r="LYK10" s="5"/>
      <c r="LYL10" s="5"/>
      <c r="LYS10" s="4"/>
      <c r="LYW10" s="5"/>
      <c r="LYX10" s="5"/>
      <c r="LYY10" s="5"/>
      <c r="LZF10" s="4"/>
      <c r="LZJ10" s="5"/>
      <c r="LZK10" s="5"/>
      <c r="LZL10" s="5"/>
      <c r="LZS10" s="4"/>
      <c r="LZW10" s="5"/>
      <c r="LZX10" s="5"/>
      <c r="LZY10" s="5"/>
      <c r="MAF10" s="4"/>
      <c r="MAJ10" s="5"/>
      <c r="MAK10" s="5"/>
      <c r="MAL10" s="5"/>
      <c r="MAS10" s="4"/>
      <c r="MAW10" s="5"/>
      <c r="MAX10" s="5"/>
      <c r="MAY10" s="5"/>
      <c r="MBF10" s="4"/>
      <c r="MBJ10" s="5"/>
      <c r="MBK10" s="5"/>
      <c r="MBL10" s="5"/>
      <c r="MBS10" s="4"/>
      <c r="MBW10" s="5"/>
      <c r="MBX10" s="5"/>
      <c r="MBY10" s="5"/>
      <c r="MCF10" s="4"/>
      <c r="MCJ10" s="5"/>
      <c r="MCK10" s="5"/>
      <c r="MCL10" s="5"/>
      <c r="MCS10" s="4"/>
      <c r="MCW10" s="5"/>
      <c r="MCX10" s="5"/>
      <c r="MCY10" s="5"/>
      <c r="MDF10" s="4"/>
      <c r="MDJ10" s="5"/>
      <c r="MDK10" s="5"/>
      <c r="MDL10" s="5"/>
      <c r="MDS10" s="4"/>
      <c r="MDW10" s="5"/>
      <c r="MDX10" s="5"/>
      <c r="MDY10" s="5"/>
      <c r="MEF10" s="4"/>
      <c r="MEJ10" s="5"/>
      <c r="MEK10" s="5"/>
      <c r="MEL10" s="5"/>
      <c r="MES10" s="4"/>
      <c r="MEW10" s="5"/>
      <c r="MEX10" s="5"/>
      <c r="MEY10" s="5"/>
      <c r="MFF10" s="4"/>
      <c r="MFJ10" s="5"/>
      <c r="MFK10" s="5"/>
      <c r="MFL10" s="5"/>
      <c r="MFS10" s="4"/>
      <c r="MFW10" s="5"/>
      <c r="MFX10" s="5"/>
      <c r="MFY10" s="5"/>
      <c r="MGF10" s="4"/>
      <c r="MGJ10" s="5"/>
      <c r="MGK10" s="5"/>
      <c r="MGL10" s="5"/>
      <c r="MGS10" s="4"/>
      <c r="MGW10" s="5"/>
      <c r="MGX10" s="5"/>
      <c r="MGY10" s="5"/>
      <c r="MHF10" s="4"/>
      <c r="MHJ10" s="5"/>
      <c r="MHK10" s="5"/>
      <c r="MHL10" s="5"/>
      <c r="MHS10" s="4"/>
      <c r="MHW10" s="5"/>
      <c r="MHX10" s="5"/>
      <c r="MHY10" s="5"/>
      <c r="MIF10" s="4"/>
      <c r="MIJ10" s="5"/>
      <c r="MIK10" s="5"/>
      <c r="MIL10" s="5"/>
      <c r="MIS10" s="4"/>
      <c r="MIW10" s="5"/>
      <c r="MIX10" s="5"/>
      <c r="MIY10" s="5"/>
      <c r="MJF10" s="4"/>
      <c r="MJJ10" s="5"/>
      <c r="MJK10" s="5"/>
      <c r="MJL10" s="5"/>
      <c r="MJS10" s="4"/>
      <c r="MJW10" s="5"/>
      <c r="MJX10" s="5"/>
      <c r="MJY10" s="5"/>
      <c r="MKF10" s="4"/>
      <c r="MKJ10" s="5"/>
      <c r="MKK10" s="5"/>
      <c r="MKL10" s="5"/>
      <c r="MKS10" s="4"/>
      <c r="MKW10" s="5"/>
      <c r="MKX10" s="5"/>
      <c r="MKY10" s="5"/>
      <c r="MLF10" s="4"/>
      <c r="MLJ10" s="5"/>
      <c r="MLK10" s="5"/>
      <c r="MLL10" s="5"/>
      <c r="MLS10" s="4"/>
      <c r="MLW10" s="5"/>
      <c r="MLX10" s="5"/>
      <c r="MLY10" s="5"/>
      <c r="MMF10" s="4"/>
      <c r="MMJ10" s="5"/>
      <c r="MMK10" s="5"/>
      <c r="MML10" s="5"/>
      <c r="MMS10" s="4"/>
      <c r="MMW10" s="5"/>
      <c r="MMX10" s="5"/>
      <c r="MMY10" s="5"/>
      <c r="MNF10" s="4"/>
      <c r="MNJ10" s="5"/>
      <c r="MNK10" s="5"/>
      <c r="MNL10" s="5"/>
      <c r="MNS10" s="4"/>
      <c r="MNW10" s="5"/>
      <c r="MNX10" s="5"/>
      <c r="MNY10" s="5"/>
      <c r="MOF10" s="4"/>
      <c r="MOJ10" s="5"/>
      <c r="MOK10" s="5"/>
      <c r="MOL10" s="5"/>
      <c r="MOS10" s="4"/>
      <c r="MOW10" s="5"/>
      <c r="MOX10" s="5"/>
      <c r="MOY10" s="5"/>
      <c r="MPF10" s="4"/>
      <c r="MPJ10" s="5"/>
      <c r="MPK10" s="5"/>
      <c r="MPL10" s="5"/>
      <c r="MPS10" s="4"/>
      <c r="MPW10" s="5"/>
      <c r="MPX10" s="5"/>
      <c r="MPY10" s="5"/>
      <c r="MQF10" s="4"/>
      <c r="MQJ10" s="5"/>
      <c r="MQK10" s="5"/>
      <c r="MQL10" s="5"/>
      <c r="MQS10" s="4"/>
      <c r="MQW10" s="5"/>
      <c r="MQX10" s="5"/>
      <c r="MQY10" s="5"/>
      <c r="MRF10" s="4"/>
      <c r="MRJ10" s="5"/>
      <c r="MRK10" s="5"/>
      <c r="MRL10" s="5"/>
      <c r="MRS10" s="4"/>
      <c r="MRW10" s="5"/>
      <c r="MRX10" s="5"/>
      <c r="MRY10" s="5"/>
      <c r="MSF10" s="4"/>
      <c r="MSJ10" s="5"/>
      <c r="MSK10" s="5"/>
      <c r="MSL10" s="5"/>
      <c r="MSS10" s="4"/>
      <c r="MSW10" s="5"/>
      <c r="MSX10" s="5"/>
      <c r="MSY10" s="5"/>
      <c r="MTF10" s="4"/>
      <c r="MTJ10" s="5"/>
      <c r="MTK10" s="5"/>
      <c r="MTL10" s="5"/>
      <c r="MTS10" s="4"/>
      <c r="MTW10" s="5"/>
      <c r="MTX10" s="5"/>
      <c r="MTY10" s="5"/>
      <c r="MUF10" s="4"/>
      <c r="MUJ10" s="5"/>
      <c r="MUK10" s="5"/>
      <c r="MUL10" s="5"/>
      <c r="MUS10" s="4"/>
      <c r="MUW10" s="5"/>
      <c r="MUX10" s="5"/>
      <c r="MUY10" s="5"/>
      <c r="MVF10" s="4"/>
      <c r="MVJ10" s="5"/>
      <c r="MVK10" s="5"/>
      <c r="MVL10" s="5"/>
      <c r="MVS10" s="4"/>
      <c r="MVW10" s="5"/>
      <c r="MVX10" s="5"/>
      <c r="MVY10" s="5"/>
      <c r="MWF10" s="4"/>
      <c r="MWJ10" s="5"/>
      <c r="MWK10" s="5"/>
      <c r="MWL10" s="5"/>
      <c r="MWS10" s="4"/>
      <c r="MWW10" s="5"/>
      <c r="MWX10" s="5"/>
      <c r="MWY10" s="5"/>
      <c r="MXF10" s="4"/>
      <c r="MXJ10" s="5"/>
      <c r="MXK10" s="5"/>
      <c r="MXL10" s="5"/>
      <c r="MXS10" s="4"/>
      <c r="MXW10" s="5"/>
      <c r="MXX10" s="5"/>
      <c r="MXY10" s="5"/>
      <c r="MYF10" s="4"/>
      <c r="MYJ10" s="5"/>
      <c r="MYK10" s="5"/>
      <c r="MYL10" s="5"/>
      <c r="MYS10" s="4"/>
      <c r="MYW10" s="5"/>
      <c r="MYX10" s="5"/>
      <c r="MYY10" s="5"/>
      <c r="MZF10" s="4"/>
      <c r="MZJ10" s="5"/>
      <c r="MZK10" s="5"/>
      <c r="MZL10" s="5"/>
      <c r="MZS10" s="4"/>
      <c r="MZW10" s="5"/>
      <c r="MZX10" s="5"/>
      <c r="MZY10" s="5"/>
      <c r="NAF10" s="4"/>
      <c r="NAJ10" s="5"/>
      <c r="NAK10" s="5"/>
      <c r="NAL10" s="5"/>
      <c r="NAS10" s="4"/>
      <c r="NAW10" s="5"/>
      <c r="NAX10" s="5"/>
      <c r="NAY10" s="5"/>
      <c r="NBF10" s="4"/>
      <c r="NBJ10" s="5"/>
      <c r="NBK10" s="5"/>
      <c r="NBL10" s="5"/>
      <c r="NBS10" s="4"/>
      <c r="NBW10" s="5"/>
      <c r="NBX10" s="5"/>
      <c r="NBY10" s="5"/>
      <c r="NCF10" s="4"/>
      <c r="NCJ10" s="5"/>
      <c r="NCK10" s="5"/>
      <c r="NCL10" s="5"/>
      <c r="NCS10" s="4"/>
      <c r="NCW10" s="5"/>
      <c r="NCX10" s="5"/>
      <c r="NCY10" s="5"/>
      <c r="NDF10" s="4"/>
      <c r="NDJ10" s="5"/>
      <c r="NDK10" s="5"/>
      <c r="NDL10" s="5"/>
      <c r="NDS10" s="4"/>
      <c r="NDW10" s="5"/>
      <c r="NDX10" s="5"/>
      <c r="NDY10" s="5"/>
      <c r="NEF10" s="4"/>
      <c r="NEJ10" s="5"/>
      <c r="NEK10" s="5"/>
      <c r="NEL10" s="5"/>
      <c r="NES10" s="4"/>
      <c r="NEW10" s="5"/>
      <c r="NEX10" s="5"/>
      <c r="NEY10" s="5"/>
      <c r="NFF10" s="4"/>
      <c r="NFJ10" s="5"/>
      <c r="NFK10" s="5"/>
      <c r="NFL10" s="5"/>
      <c r="NFS10" s="4"/>
      <c r="NFW10" s="5"/>
      <c r="NFX10" s="5"/>
      <c r="NFY10" s="5"/>
      <c r="NGF10" s="4"/>
      <c r="NGJ10" s="5"/>
      <c r="NGK10" s="5"/>
      <c r="NGL10" s="5"/>
      <c r="NGS10" s="4"/>
      <c r="NGW10" s="5"/>
      <c r="NGX10" s="5"/>
      <c r="NGY10" s="5"/>
      <c r="NHF10" s="4"/>
      <c r="NHJ10" s="5"/>
      <c r="NHK10" s="5"/>
      <c r="NHL10" s="5"/>
      <c r="NHS10" s="4"/>
      <c r="NHW10" s="5"/>
      <c r="NHX10" s="5"/>
      <c r="NHY10" s="5"/>
      <c r="NIF10" s="4"/>
      <c r="NIJ10" s="5"/>
      <c r="NIK10" s="5"/>
      <c r="NIL10" s="5"/>
      <c r="NIS10" s="4"/>
      <c r="NIW10" s="5"/>
      <c r="NIX10" s="5"/>
      <c r="NIY10" s="5"/>
      <c r="NJF10" s="4"/>
      <c r="NJJ10" s="5"/>
      <c r="NJK10" s="5"/>
      <c r="NJL10" s="5"/>
      <c r="NJS10" s="4"/>
      <c r="NJW10" s="5"/>
      <c r="NJX10" s="5"/>
      <c r="NJY10" s="5"/>
      <c r="NKF10" s="4"/>
      <c r="NKJ10" s="5"/>
      <c r="NKK10" s="5"/>
      <c r="NKL10" s="5"/>
      <c r="NKS10" s="4"/>
      <c r="NKW10" s="5"/>
      <c r="NKX10" s="5"/>
      <c r="NKY10" s="5"/>
      <c r="NLF10" s="4"/>
      <c r="NLJ10" s="5"/>
      <c r="NLK10" s="5"/>
      <c r="NLL10" s="5"/>
      <c r="NLS10" s="4"/>
      <c r="NLW10" s="5"/>
      <c r="NLX10" s="5"/>
      <c r="NLY10" s="5"/>
      <c r="NMF10" s="4"/>
      <c r="NMJ10" s="5"/>
      <c r="NMK10" s="5"/>
      <c r="NML10" s="5"/>
      <c r="NMS10" s="4"/>
      <c r="NMW10" s="5"/>
      <c r="NMX10" s="5"/>
      <c r="NMY10" s="5"/>
      <c r="NNF10" s="4"/>
      <c r="NNJ10" s="5"/>
      <c r="NNK10" s="5"/>
      <c r="NNL10" s="5"/>
      <c r="NNS10" s="4"/>
      <c r="NNW10" s="5"/>
      <c r="NNX10" s="5"/>
      <c r="NNY10" s="5"/>
      <c r="NOF10" s="4"/>
      <c r="NOJ10" s="5"/>
      <c r="NOK10" s="5"/>
      <c r="NOL10" s="5"/>
      <c r="NOS10" s="4"/>
      <c r="NOW10" s="5"/>
      <c r="NOX10" s="5"/>
      <c r="NOY10" s="5"/>
      <c r="NPF10" s="4"/>
      <c r="NPJ10" s="5"/>
      <c r="NPK10" s="5"/>
      <c r="NPL10" s="5"/>
      <c r="NPS10" s="4"/>
      <c r="NPW10" s="5"/>
      <c r="NPX10" s="5"/>
      <c r="NPY10" s="5"/>
      <c r="NQF10" s="4"/>
      <c r="NQJ10" s="5"/>
      <c r="NQK10" s="5"/>
      <c r="NQL10" s="5"/>
      <c r="NQS10" s="4"/>
      <c r="NQW10" s="5"/>
      <c r="NQX10" s="5"/>
      <c r="NQY10" s="5"/>
      <c r="NRF10" s="4"/>
      <c r="NRJ10" s="5"/>
      <c r="NRK10" s="5"/>
      <c r="NRL10" s="5"/>
      <c r="NRS10" s="4"/>
      <c r="NRW10" s="5"/>
      <c r="NRX10" s="5"/>
      <c r="NRY10" s="5"/>
      <c r="NSF10" s="4"/>
      <c r="NSJ10" s="5"/>
      <c r="NSK10" s="5"/>
      <c r="NSL10" s="5"/>
      <c r="NSS10" s="4"/>
      <c r="NSW10" s="5"/>
      <c r="NSX10" s="5"/>
      <c r="NSY10" s="5"/>
      <c r="NTF10" s="4"/>
      <c r="NTJ10" s="5"/>
      <c r="NTK10" s="5"/>
      <c r="NTL10" s="5"/>
      <c r="NTS10" s="4"/>
      <c r="NTW10" s="5"/>
      <c r="NTX10" s="5"/>
      <c r="NTY10" s="5"/>
      <c r="NUF10" s="4"/>
      <c r="NUJ10" s="5"/>
      <c r="NUK10" s="5"/>
      <c r="NUL10" s="5"/>
      <c r="NUS10" s="4"/>
      <c r="NUW10" s="5"/>
      <c r="NUX10" s="5"/>
      <c r="NUY10" s="5"/>
      <c r="NVF10" s="4"/>
      <c r="NVJ10" s="5"/>
      <c r="NVK10" s="5"/>
      <c r="NVL10" s="5"/>
      <c r="NVS10" s="4"/>
      <c r="NVW10" s="5"/>
      <c r="NVX10" s="5"/>
      <c r="NVY10" s="5"/>
      <c r="NWF10" s="4"/>
      <c r="NWJ10" s="5"/>
      <c r="NWK10" s="5"/>
      <c r="NWL10" s="5"/>
      <c r="NWS10" s="4"/>
      <c r="NWW10" s="5"/>
      <c r="NWX10" s="5"/>
      <c r="NWY10" s="5"/>
      <c r="NXF10" s="4"/>
      <c r="NXJ10" s="5"/>
      <c r="NXK10" s="5"/>
      <c r="NXL10" s="5"/>
      <c r="NXS10" s="4"/>
      <c r="NXW10" s="5"/>
      <c r="NXX10" s="5"/>
      <c r="NXY10" s="5"/>
      <c r="NYF10" s="4"/>
      <c r="NYJ10" s="5"/>
      <c r="NYK10" s="5"/>
      <c r="NYL10" s="5"/>
      <c r="NYS10" s="4"/>
      <c r="NYW10" s="5"/>
      <c r="NYX10" s="5"/>
      <c r="NYY10" s="5"/>
      <c r="NZF10" s="4"/>
      <c r="NZJ10" s="5"/>
      <c r="NZK10" s="5"/>
      <c r="NZL10" s="5"/>
      <c r="NZS10" s="4"/>
      <c r="NZW10" s="5"/>
      <c r="NZX10" s="5"/>
      <c r="NZY10" s="5"/>
      <c r="OAF10" s="4"/>
      <c r="OAJ10" s="5"/>
      <c r="OAK10" s="5"/>
      <c r="OAL10" s="5"/>
      <c r="OAS10" s="4"/>
      <c r="OAW10" s="5"/>
      <c r="OAX10" s="5"/>
      <c r="OAY10" s="5"/>
      <c r="OBF10" s="4"/>
      <c r="OBJ10" s="5"/>
      <c r="OBK10" s="5"/>
      <c r="OBL10" s="5"/>
      <c r="OBS10" s="4"/>
      <c r="OBW10" s="5"/>
      <c r="OBX10" s="5"/>
      <c r="OBY10" s="5"/>
      <c r="OCF10" s="4"/>
      <c r="OCJ10" s="5"/>
      <c r="OCK10" s="5"/>
      <c r="OCL10" s="5"/>
      <c r="OCS10" s="4"/>
      <c r="OCW10" s="5"/>
      <c r="OCX10" s="5"/>
      <c r="OCY10" s="5"/>
      <c r="ODF10" s="4"/>
      <c r="ODJ10" s="5"/>
      <c r="ODK10" s="5"/>
      <c r="ODL10" s="5"/>
      <c r="ODS10" s="4"/>
      <c r="ODW10" s="5"/>
      <c r="ODX10" s="5"/>
      <c r="ODY10" s="5"/>
      <c r="OEF10" s="4"/>
      <c r="OEJ10" s="5"/>
      <c r="OEK10" s="5"/>
      <c r="OEL10" s="5"/>
      <c r="OES10" s="4"/>
      <c r="OEW10" s="5"/>
      <c r="OEX10" s="5"/>
      <c r="OEY10" s="5"/>
      <c r="OFF10" s="4"/>
      <c r="OFJ10" s="5"/>
      <c r="OFK10" s="5"/>
      <c r="OFL10" s="5"/>
      <c r="OFS10" s="4"/>
      <c r="OFW10" s="5"/>
      <c r="OFX10" s="5"/>
      <c r="OFY10" s="5"/>
      <c r="OGF10" s="4"/>
      <c r="OGJ10" s="5"/>
      <c r="OGK10" s="5"/>
      <c r="OGL10" s="5"/>
      <c r="OGS10" s="4"/>
      <c r="OGW10" s="5"/>
      <c r="OGX10" s="5"/>
      <c r="OGY10" s="5"/>
      <c r="OHF10" s="4"/>
      <c r="OHJ10" s="5"/>
      <c r="OHK10" s="5"/>
      <c r="OHL10" s="5"/>
      <c r="OHS10" s="4"/>
      <c r="OHW10" s="5"/>
      <c r="OHX10" s="5"/>
      <c r="OHY10" s="5"/>
      <c r="OIF10" s="4"/>
      <c r="OIJ10" s="5"/>
      <c r="OIK10" s="5"/>
      <c r="OIL10" s="5"/>
      <c r="OIS10" s="4"/>
      <c r="OIW10" s="5"/>
      <c r="OIX10" s="5"/>
      <c r="OIY10" s="5"/>
      <c r="OJF10" s="4"/>
      <c r="OJJ10" s="5"/>
      <c r="OJK10" s="5"/>
      <c r="OJL10" s="5"/>
      <c r="OJS10" s="4"/>
      <c r="OJW10" s="5"/>
      <c r="OJX10" s="5"/>
      <c r="OJY10" s="5"/>
      <c r="OKF10" s="4"/>
      <c r="OKJ10" s="5"/>
      <c r="OKK10" s="5"/>
      <c r="OKL10" s="5"/>
      <c r="OKS10" s="4"/>
      <c r="OKW10" s="5"/>
      <c r="OKX10" s="5"/>
      <c r="OKY10" s="5"/>
      <c r="OLF10" s="4"/>
      <c r="OLJ10" s="5"/>
      <c r="OLK10" s="5"/>
      <c r="OLL10" s="5"/>
      <c r="OLS10" s="4"/>
      <c r="OLW10" s="5"/>
      <c r="OLX10" s="5"/>
      <c r="OLY10" s="5"/>
      <c r="OMF10" s="4"/>
      <c r="OMJ10" s="5"/>
      <c r="OMK10" s="5"/>
      <c r="OML10" s="5"/>
      <c r="OMS10" s="4"/>
      <c r="OMW10" s="5"/>
      <c r="OMX10" s="5"/>
      <c r="OMY10" s="5"/>
      <c r="ONF10" s="4"/>
      <c r="ONJ10" s="5"/>
      <c r="ONK10" s="5"/>
      <c r="ONL10" s="5"/>
      <c r="ONS10" s="4"/>
      <c r="ONW10" s="5"/>
      <c r="ONX10" s="5"/>
      <c r="ONY10" s="5"/>
      <c r="OOF10" s="4"/>
      <c r="OOJ10" s="5"/>
      <c r="OOK10" s="5"/>
      <c r="OOL10" s="5"/>
      <c r="OOS10" s="4"/>
      <c r="OOW10" s="5"/>
      <c r="OOX10" s="5"/>
      <c r="OOY10" s="5"/>
      <c r="OPF10" s="4"/>
      <c r="OPJ10" s="5"/>
      <c r="OPK10" s="5"/>
      <c r="OPL10" s="5"/>
      <c r="OPS10" s="4"/>
      <c r="OPW10" s="5"/>
      <c r="OPX10" s="5"/>
      <c r="OPY10" s="5"/>
      <c r="OQF10" s="4"/>
      <c r="OQJ10" s="5"/>
      <c r="OQK10" s="5"/>
      <c r="OQL10" s="5"/>
      <c r="OQS10" s="4"/>
      <c r="OQW10" s="5"/>
      <c r="OQX10" s="5"/>
      <c r="OQY10" s="5"/>
      <c r="ORF10" s="4"/>
      <c r="ORJ10" s="5"/>
      <c r="ORK10" s="5"/>
      <c r="ORL10" s="5"/>
      <c r="ORS10" s="4"/>
      <c r="ORW10" s="5"/>
      <c r="ORX10" s="5"/>
      <c r="ORY10" s="5"/>
      <c r="OSF10" s="4"/>
      <c r="OSJ10" s="5"/>
      <c r="OSK10" s="5"/>
      <c r="OSL10" s="5"/>
      <c r="OSS10" s="4"/>
      <c r="OSW10" s="5"/>
      <c r="OSX10" s="5"/>
      <c r="OSY10" s="5"/>
      <c r="OTF10" s="4"/>
      <c r="OTJ10" s="5"/>
      <c r="OTK10" s="5"/>
      <c r="OTL10" s="5"/>
      <c r="OTS10" s="4"/>
      <c r="OTW10" s="5"/>
      <c r="OTX10" s="5"/>
      <c r="OTY10" s="5"/>
      <c r="OUF10" s="4"/>
      <c r="OUJ10" s="5"/>
      <c r="OUK10" s="5"/>
      <c r="OUL10" s="5"/>
      <c r="OUS10" s="4"/>
      <c r="OUW10" s="5"/>
      <c r="OUX10" s="5"/>
      <c r="OUY10" s="5"/>
      <c r="OVF10" s="4"/>
      <c r="OVJ10" s="5"/>
      <c r="OVK10" s="5"/>
      <c r="OVL10" s="5"/>
      <c r="OVS10" s="4"/>
      <c r="OVW10" s="5"/>
      <c r="OVX10" s="5"/>
      <c r="OVY10" s="5"/>
      <c r="OWF10" s="4"/>
      <c r="OWJ10" s="5"/>
      <c r="OWK10" s="5"/>
      <c r="OWL10" s="5"/>
      <c r="OWS10" s="4"/>
      <c r="OWW10" s="5"/>
      <c r="OWX10" s="5"/>
      <c r="OWY10" s="5"/>
      <c r="OXF10" s="4"/>
      <c r="OXJ10" s="5"/>
      <c r="OXK10" s="5"/>
      <c r="OXL10" s="5"/>
      <c r="OXS10" s="4"/>
      <c r="OXW10" s="5"/>
      <c r="OXX10" s="5"/>
      <c r="OXY10" s="5"/>
      <c r="OYF10" s="4"/>
      <c r="OYJ10" s="5"/>
      <c r="OYK10" s="5"/>
      <c r="OYL10" s="5"/>
      <c r="OYS10" s="4"/>
      <c r="OYW10" s="5"/>
      <c r="OYX10" s="5"/>
      <c r="OYY10" s="5"/>
      <c r="OZF10" s="4"/>
      <c r="OZJ10" s="5"/>
      <c r="OZK10" s="5"/>
      <c r="OZL10" s="5"/>
      <c r="OZS10" s="4"/>
      <c r="OZW10" s="5"/>
      <c r="OZX10" s="5"/>
      <c r="OZY10" s="5"/>
      <c r="PAF10" s="4"/>
      <c r="PAJ10" s="5"/>
      <c r="PAK10" s="5"/>
      <c r="PAL10" s="5"/>
      <c r="PAS10" s="4"/>
      <c r="PAW10" s="5"/>
      <c r="PAX10" s="5"/>
      <c r="PAY10" s="5"/>
      <c r="PBF10" s="4"/>
      <c r="PBJ10" s="5"/>
      <c r="PBK10" s="5"/>
      <c r="PBL10" s="5"/>
      <c r="PBS10" s="4"/>
      <c r="PBW10" s="5"/>
      <c r="PBX10" s="5"/>
      <c r="PBY10" s="5"/>
      <c r="PCF10" s="4"/>
      <c r="PCJ10" s="5"/>
      <c r="PCK10" s="5"/>
      <c r="PCL10" s="5"/>
      <c r="PCS10" s="4"/>
      <c r="PCW10" s="5"/>
      <c r="PCX10" s="5"/>
      <c r="PCY10" s="5"/>
      <c r="PDF10" s="4"/>
      <c r="PDJ10" s="5"/>
      <c r="PDK10" s="5"/>
      <c r="PDL10" s="5"/>
      <c r="PDS10" s="4"/>
      <c r="PDW10" s="5"/>
      <c r="PDX10" s="5"/>
      <c r="PDY10" s="5"/>
      <c r="PEF10" s="4"/>
      <c r="PEJ10" s="5"/>
      <c r="PEK10" s="5"/>
      <c r="PEL10" s="5"/>
      <c r="PES10" s="4"/>
      <c r="PEW10" s="5"/>
      <c r="PEX10" s="5"/>
      <c r="PEY10" s="5"/>
      <c r="PFF10" s="4"/>
      <c r="PFJ10" s="5"/>
      <c r="PFK10" s="5"/>
      <c r="PFL10" s="5"/>
      <c r="PFS10" s="4"/>
      <c r="PFW10" s="5"/>
      <c r="PFX10" s="5"/>
      <c r="PFY10" s="5"/>
      <c r="PGF10" s="4"/>
      <c r="PGJ10" s="5"/>
      <c r="PGK10" s="5"/>
      <c r="PGL10" s="5"/>
      <c r="PGS10" s="4"/>
      <c r="PGW10" s="5"/>
      <c r="PGX10" s="5"/>
      <c r="PGY10" s="5"/>
      <c r="PHF10" s="4"/>
      <c r="PHJ10" s="5"/>
      <c r="PHK10" s="5"/>
      <c r="PHL10" s="5"/>
      <c r="PHS10" s="4"/>
      <c r="PHW10" s="5"/>
      <c r="PHX10" s="5"/>
      <c r="PHY10" s="5"/>
      <c r="PIF10" s="4"/>
      <c r="PIJ10" s="5"/>
      <c r="PIK10" s="5"/>
      <c r="PIL10" s="5"/>
      <c r="PIS10" s="4"/>
      <c r="PIW10" s="5"/>
      <c r="PIX10" s="5"/>
      <c r="PIY10" s="5"/>
      <c r="PJF10" s="4"/>
      <c r="PJJ10" s="5"/>
      <c r="PJK10" s="5"/>
      <c r="PJL10" s="5"/>
      <c r="PJS10" s="4"/>
      <c r="PJW10" s="5"/>
      <c r="PJX10" s="5"/>
      <c r="PJY10" s="5"/>
      <c r="PKF10" s="4"/>
      <c r="PKJ10" s="5"/>
      <c r="PKK10" s="5"/>
      <c r="PKL10" s="5"/>
      <c r="PKS10" s="4"/>
      <c r="PKW10" s="5"/>
      <c r="PKX10" s="5"/>
      <c r="PKY10" s="5"/>
      <c r="PLF10" s="4"/>
      <c r="PLJ10" s="5"/>
      <c r="PLK10" s="5"/>
      <c r="PLL10" s="5"/>
      <c r="PLS10" s="4"/>
      <c r="PLW10" s="5"/>
      <c r="PLX10" s="5"/>
      <c r="PLY10" s="5"/>
      <c r="PMF10" s="4"/>
      <c r="PMJ10" s="5"/>
      <c r="PMK10" s="5"/>
      <c r="PML10" s="5"/>
      <c r="PMS10" s="4"/>
      <c r="PMW10" s="5"/>
      <c r="PMX10" s="5"/>
      <c r="PMY10" s="5"/>
      <c r="PNF10" s="4"/>
      <c r="PNJ10" s="5"/>
      <c r="PNK10" s="5"/>
      <c r="PNL10" s="5"/>
      <c r="PNS10" s="4"/>
      <c r="PNW10" s="5"/>
      <c r="PNX10" s="5"/>
      <c r="PNY10" s="5"/>
      <c r="POF10" s="4"/>
      <c r="POJ10" s="5"/>
      <c r="POK10" s="5"/>
      <c r="POL10" s="5"/>
      <c r="POS10" s="4"/>
      <c r="POW10" s="5"/>
      <c r="POX10" s="5"/>
      <c r="POY10" s="5"/>
      <c r="PPF10" s="4"/>
      <c r="PPJ10" s="5"/>
      <c r="PPK10" s="5"/>
      <c r="PPL10" s="5"/>
      <c r="PPS10" s="4"/>
      <c r="PPW10" s="5"/>
      <c r="PPX10" s="5"/>
      <c r="PPY10" s="5"/>
      <c r="PQF10" s="4"/>
      <c r="PQJ10" s="5"/>
      <c r="PQK10" s="5"/>
      <c r="PQL10" s="5"/>
      <c r="PQS10" s="4"/>
      <c r="PQW10" s="5"/>
      <c r="PQX10" s="5"/>
      <c r="PQY10" s="5"/>
      <c r="PRF10" s="4"/>
      <c r="PRJ10" s="5"/>
      <c r="PRK10" s="5"/>
      <c r="PRL10" s="5"/>
      <c r="PRS10" s="4"/>
      <c r="PRW10" s="5"/>
      <c r="PRX10" s="5"/>
      <c r="PRY10" s="5"/>
      <c r="PSF10" s="4"/>
      <c r="PSJ10" s="5"/>
      <c r="PSK10" s="5"/>
      <c r="PSL10" s="5"/>
      <c r="PSS10" s="4"/>
      <c r="PSW10" s="5"/>
      <c r="PSX10" s="5"/>
      <c r="PSY10" s="5"/>
      <c r="PTF10" s="4"/>
      <c r="PTJ10" s="5"/>
      <c r="PTK10" s="5"/>
      <c r="PTL10" s="5"/>
      <c r="PTS10" s="4"/>
      <c r="PTW10" s="5"/>
      <c r="PTX10" s="5"/>
      <c r="PTY10" s="5"/>
      <c r="PUF10" s="4"/>
      <c r="PUJ10" s="5"/>
      <c r="PUK10" s="5"/>
      <c r="PUL10" s="5"/>
      <c r="PUS10" s="4"/>
      <c r="PUW10" s="5"/>
      <c r="PUX10" s="5"/>
      <c r="PUY10" s="5"/>
      <c r="PVF10" s="4"/>
      <c r="PVJ10" s="5"/>
      <c r="PVK10" s="5"/>
      <c r="PVL10" s="5"/>
      <c r="PVS10" s="4"/>
      <c r="PVW10" s="5"/>
      <c r="PVX10" s="5"/>
      <c r="PVY10" s="5"/>
      <c r="PWF10" s="4"/>
      <c r="PWJ10" s="5"/>
      <c r="PWK10" s="5"/>
      <c r="PWL10" s="5"/>
      <c r="PWS10" s="4"/>
      <c r="PWW10" s="5"/>
      <c r="PWX10" s="5"/>
      <c r="PWY10" s="5"/>
      <c r="PXF10" s="4"/>
      <c r="PXJ10" s="5"/>
      <c r="PXK10" s="5"/>
      <c r="PXL10" s="5"/>
      <c r="PXS10" s="4"/>
      <c r="PXW10" s="5"/>
      <c r="PXX10" s="5"/>
      <c r="PXY10" s="5"/>
      <c r="PYF10" s="4"/>
      <c r="PYJ10" s="5"/>
      <c r="PYK10" s="5"/>
      <c r="PYL10" s="5"/>
      <c r="PYS10" s="4"/>
      <c r="PYW10" s="5"/>
      <c r="PYX10" s="5"/>
      <c r="PYY10" s="5"/>
      <c r="PZF10" s="4"/>
      <c r="PZJ10" s="5"/>
      <c r="PZK10" s="5"/>
      <c r="PZL10" s="5"/>
      <c r="PZS10" s="4"/>
      <c r="PZW10" s="5"/>
      <c r="PZX10" s="5"/>
      <c r="PZY10" s="5"/>
      <c r="QAF10" s="4"/>
      <c r="QAJ10" s="5"/>
      <c r="QAK10" s="5"/>
      <c r="QAL10" s="5"/>
      <c r="QAS10" s="4"/>
      <c r="QAW10" s="5"/>
      <c r="QAX10" s="5"/>
      <c r="QAY10" s="5"/>
      <c r="QBF10" s="4"/>
      <c r="QBJ10" s="5"/>
      <c r="QBK10" s="5"/>
      <c r="QBL10" s="5"/>
      <c r="QBS10" s="4"/>
      <c r="QBW10" s="5"/>
      <c r="QBX10" s="5"/>
      <c r="QBY10" s="5"/>
      <c r="QCF10" s="4"/>
      <c r="QCJ10" s="5"/>
      <c r="QCK10" s="5"/>
      <c r="QCL10" s="5"/>
      <c r="QCS10" s="4"/>
      <c r="QCW10" s="5"/>
      <c r="QCX10" s="5"/>
      <c r="QCY10" s="5"/>
      <c r="QDF10" s="4"/>
      <c r="QDJ10" s="5"/>
      <c r="QDK10" s="5"/>
      <c r="QDL10" s="5"/>
      <c r="QDS10" s="4"/>
      <c r="QDW10" s="5"/>
      <c r="QDX10" s="5"/>
      <c r="QDY10" s="5"/>
      <c r="QEF10" s="4"/>
      <c r="QEJ10" s="5"/>
      <c r="QEK10" s="5"/>
      <c r="QEL10" s="5"/>
      <c r="QES10" s="4"/>
      <c r="QEW10" s="5"/>
      <c r="QEX10" s="5"/>
      <c r="QEY10" s="5"/>
      <c r="QFF10" s="4"/>
      <c r="QFJ10" s="5"/>
      <c r="QFK10" s="5"/>
      <c r="QFL10" s="5"/>
      <c r="QFS10" s="4"/>
      <c r="QFW10" s="5"/>
      <c r="QFX10" s="5"/>
      <c r="QFY10" s="5"/>
      <c r="QGF10" s="4"/>
      <c r="QGJ10" s="5"/>
      <c r="QGK10" s="5"/>
      <c r="QGL10" s="5"/>
      <c r="QGS10" s="4"/>
      <c r="QGW10" s="5"/>
      <c r="QGX10" s="5"/>
      <c r="QGY10" s="5"/>
      <c r="QHF10" s="4"/>
      <c r="QHJ10" s="5"/>
      <c r="QHK10" s="5"/>
      <c r="QHL10" s="5"/>
      <c r="QHS10" s="4"/>
      <c r="QHW10" s="5"/>
      <c r="QHX10" s="5"/>
      <c r="QHY10" s="5"/>
      <c r="QIF10" s="4"/>
      <c r="QIJ10" s="5"/>
      <c r="QIK10" s="5"/>
      <c r="QIL10" s="5"/>
      <c r="QIS10" s="4"/>
      <c r="QIW10" s="5"/>
      <c r="QIX10" s="5"/>
      <c r="QIY10" s="5"/>
      <c r="QJF10" s="4"/>
      <c r="QJJ10" s="5"/>
      <c r="QJK10" s="5"/>
      <c r="QJL10" s="5"/>
      <c r="QJS10" s="4"/>
      <c r="QJW10" s="5"/>
      <c r="QJX10" s="5"/>
      <c r="QJY10" s="5"/>
      <c r="QKF10" s="4"/>
      <c r="QKJ10" s="5"/>
      <c r="QKK10" s="5"/>
      <c r="QKL10" s="5"/>
      <c r="QKS10" s="4"/>
      <c r="QKW10" s="5"/>
      <c r="QKX10" s="5"/>
      <c r="QKY10" s="5"/>
      <c r="QLF10" s="4"/>
      <c r="QLJ10" s="5"/>
      <c r="QLK10" s="5"/>
      <c r="QLL10" s="5"/>
      <c r="QLS10" s="4"/>
      <c r="QLW10" s="5"/>
      <c r="QLX10" s="5"/>
      <c r="QLY10" s="5"/>
      <c r="QMF10" s="4"/>
      <c r="QMJ10" s="5"/>
      <c r="QMK10" s="5"/>
      <c r="QML10" s="5"/>
      <c r="QMS10" s="4"/>
      <c r="QMW10" s="5"/>
      <c r="QMX10" s="5"/>
      <c r="QMY10" s="5"/>
      <c r="QNF10" s="4"/>
      <c r="QNJ10" s="5"/>
      <c r="QNK10" s="5"/>
      <c r="QNL10" s="5"/>
      <c r="QNS10" s="4"/>
      <c r="QNW10" s="5"/>
      <c r="QNX10" s="5"/>
      <c r="QNY10" s="5"/>
      <c r="QOF10" s="4"/>
      <c r="QOJ10" s="5"/>
      <c r="QOK10" s="5"/>
      <c r="QOL10" s="5"/>
      <c r="QOS10" s="4"/>
      <c r="QOW10" s="5"/>
      <c r="QOX10" s="5"/>
      <c r="QOY10" s="5"/>
      <c r="QPF10" s="4"/>
      <c r="QPJ10" s="5"/>
      <c r="QPK10" s="5"/>
      <c r="QPL10" s="5"/>
      <c r="QPS10" s="4"/>
      <c r="QPW10" s="5"/>
      <c r="QPX10" s="5"/>
      <c r="QPY10" s="5"/>
      <c r="QQF10" s="4"/>
      <c r="QQJ10" s="5"/>
      <c r="QQK10" s="5"/>
      <c r="QQL10" s="5"/>
      <c r="QQS10" s="4"/>
      <c r="QQW10" s="5"/>
      <c r="QQX10" s="5"/>
      <c r="QQY10" s="5"/>
      <c r="QRF10" s="4"/>
      <c r="QRJ10" s="5"/>
      <c r="QRK10" s="5"/>
      <c r="QRL10" s="5"/>
      <c r="QRS10" s="4"/>
      <c r="QRW10" s="5"/>
      <c r="QRX10" s="5"/>
      <c r="QRY10" s="5"/>
      <c r="QSF10" s="4"/>
      <c r="QSJ10" s="5"/>
      <c r="QSK10" s="5"/>
      <c r="QSL10" s="5"/>
      <c r="QSS10" s="4"/>
      <c r="QSW10" s="5"/>
      <c r="QSX10" s="5"/>
      <c r="QSY10" s="5"/>
      <c r="QTF10" s="4"/>
      <c r="QTJ10" s="5"/>
      <c r="QTK10" s="5"/>
      <c r="QTL10" s="5"/>
      <c r="QTS10" s="4"/>
      <c r="QTW10" s="5"/>
      <c r="QTX10" s="5"/>
      <c r="QTY10" s="5"/>
      <c r="QUF10" s="4"/>
      <c r="QUJ10" s="5"/>
      <c r="QUK10" s="5"/>
      <c r="QUL10" s="5"/>
      <c r="QUS10" s="4"/>
      <c r="QUW10" s="5"/>
      <c r="QUX10" s="5"/>
      <c r="QUY10" s="5"/>
      <c r="QVF10" s="4"/>
      <c r="QVJ10" s="5"/>
      <c r="QVK10" s="5"/>
      <c r="QVL10" s="5"/>
      <c r="QVS10" s="4"/>
      <c r="QVW10" s="5"/>
      <c r="QVX10" s="5"/>
      <c r="QVY10" s="5"/>
      <c r="QWF10" s="4"/>
      <c r="QWJ10" s="5"/>
      <c r="QWK10" s="5"/>
      <c r="QWL10" s="5"/>
      <c r="QWS10" s="4"/>
      <c r="QWW10" s="5"/>
      <c r="QWX10" s="5"/>
      <c r="QWY10" s="5"/>
      <c r="QXF10" s="4"/>
      <c r="QXJ10" s="5"/>
      <c r="QXK10" s="5"/>
      <c r="QXL10" s="5"/>
      <c r="QXS10" s="4"/>
      <c r="QXW10" s="5"/>
      <c r="QXX10" s="5"/>
      <c r="QXY10" s="5"/>
      <c r="QYF10" s="4"/>
      <c r="QYJ10" s="5"/>
      <c r="QYK10" s="5"/>
      <c r="QYL10" s="5"/>
      <c r="QYS10" s="4"/>
      <c r="QYW10" s="5"/>
      <c r="QYX10" s="5"/>
      <c r="QYY10" s="5"/>
      <c r="QZF10" s="4"/>
      <c r="QZJ10" s="5"/>
      <c r="QZK10" s="5"/>
      <c r="QZL10" s="5"/>
      <c r="QZS10" s="4"/>
      <c r="QZW10" s="5"/>
      <c r="QZX10" s="5"/>
      <c r="QZY10" s="5"/>
      <c r="RAF10" s="4"/>
      <c r="RAJ10" s="5"/>
      <c r="RAK10" s="5"/>
      <c r="RAL10" s="5"/>
      <c r="RAS10" s="4"/>
      <c r="RAW10" s="5"/>
      <c r="RAX10" s="5"/>
      <c r="RAY10" s="5"/>
      <c r="RBF10" s="4"/>
      <c r="RBJ10" s="5"/>
      <c r="RBK10" s="5"/>
      <c r="RBL10" s="5"/>
      <c r="RBS10" s="4"/>
      <c r="RBW10" s="5"/>
      <c r="RBX10" s="5"/>
      <c r="RBY10" s="5"/>
      <c r="RCF10" s="4"/>
      <c r="RCJ10" s="5"/>
      <c r="RCK10" s="5"/>
      <c r="RCL10" s="5"/>
      <c r="RCS10" s="4"/>
      <c r="RCW10" s="5"/>
      <c r="RCX10" s="5"/>
      <c r="RCY10" s="5"/>
      <c r="RDF10" s="4"/>
      <c r="RDJ10" s="5"/>
      <c r="RDK10" s="5"/>
      <c r="RDL10" s="5"/>
      <c r="RDS10" s="4"/>
      <c r="RDW10" s="5"/>
      <c r="RDX10" s="5"/>
      <c r="RDY10" s="5"/>
      <c r="REF10" s="4"/>
      <c r="REJ10" s="5"/>
      <c r="REK10" s="5"/>
      <c r="REL10" s="5"/>
      <c r="RES10" s="4"/>
      <c r="REW10" s="5"/>
      <c r="REX10" s="5"/>
      <c r="REY10" s="5"/>
      <c r="RFF10" s="4"/>
      <c r="RFJ10" s="5"/>
      <c r="RFK10" s="5"/>
      <c r="RFL10" s="5"/>
      <c r="RFS10" s="4"/>
      <c r="RFW10" s="5"/>
      <c r="RFX10" s="5"/>
      <c r="RFY10" s="5"/>
      <c r="RGF10" s="4"/>
      <c r="RGJ10" s="5"/>
      <c r="RGK10" s="5"/>
      <c r="RGL10" s="5"/>
      <c r="RGS10" s="4"/>
      <c r="RGW10" s="5"/>
      <c r="RGX10" s="5"/>
      <c r="RGY10" s="5"/>
      <c r="RHF10" s="4"/>
      <c r="RHJ10" s="5"/>
      <c r="RHK10" s="5"/>
      <c r="RHL10" s="5"/>
      <c r="RHS10" s="4"/>
      <c r="RHW10" s="5"/>
      <c r="RHX10" s="5"/>
      <c r="RHY10" s="5"/>
      <c r="RIF10" s="4"/>
      <c r="RIJ10" s="5"/>
      <c r="RIK10" s="5"/>
      <c r="RIL10" s="5"/>
      <c r="RIS10" s="4"/>
      <c r="RIW10" s="5"/>
      <c r="RIX10" s="5"/>
      <c r="RIY10" s="5"/>
      <c r="RJF10" s="4"/>
      <c r="RJJ10" s="5"/>
      <c r="RJK10" s="5"/>
      <c r="RJL10" s="5"/>
      <c r="RJS10" s="4"/>
      <c r="RJW10" s="5"/>
      <c r="RJX10" s="5"/>
      <c r="RJY10" s="5"/>
      <c r="RKF10" s="4"/>
      <c r="RKJ10" s="5"/>
      <c r="RKK10" s="5"/>
      <c r="RKL10" s="5"/>
      <c r="RKS10" s="4"/>
      <c r="RKW10" s="5"/>
      <c r="RKX10" s="5"/>
      <c r="RKY10" s="5"/>
      <c r="RLF10" s="4"/>
      <c r="RLJ10" s="5"/>
      <c r="RLK10" s="5"/>
      <c r="RLL10" s="5"/>
      <c r="RLS10" s="4"/>
      <c r="RLW10" s="5"/>
      <c r="RLX10" s="5"/>
      <c r="RLY10" s="5"/>
      <c r="RMF10" s="4"/>
      <c r="RMJ10" s="5"/>
      <c r="RMK10" s="5"/>
      <c r="RML10" s="5"/>
      <c r="RMS10" s="4"/>
      <c r="RMW10" s="5"/>
      <c r="RMX10" s="5"/>
      <c r="RMY10" s="5"/>
      <c r="RNF10" s="4"/>
      <c r="RNJ10" s="5"/>
      <c r="RNK10" s="5"/>
      <c r="RNL10" s="5"/>
      <c r="RNS10" s="4"/>
      <c r="RNW10" s="5"/>
      <c r="RNX10" s="5"/>
      <c r="RNY10" s="5"/>
      <c r="ROF10" s="4"/>
      <c r="ROJ10" s="5"/>
      <c r="ROK10" s="5"/>
      <c r="ROL10" s="5"/>
      <c r="ROS10" s="4"/>
      <c r="ROW10" s="5"/>
      <c r="ROX10" s="5"/>
      <c r="ROY10" s="5"/>
      <c r="RPF10" s="4"/>
      <c r="RPJ10" s="5"/>
      <c r="RPK10" s="5"/>
      <c r="RPL10" s="5"/>
      <c r="RPS10" s="4"/>
      <c r="RPW10" s="5"/>
      <c r="RPX10" s="5"/>
      <c r="RPY10" s="5"/>
      <c r="RQF10" s="4"/>
      <c r="RQJ10" s="5"/>
      <c r="RQK10" s="5"/>
      <c r="RQL10" s="5"/>
      <c r="RQS10" s="4"/>
      <c r="RQW10" s="5"/>
      <c r="RQX10" s="5"/>
      <c r="RQY10" s="5"/>
      <c r="RRF10" s="4"/>
      <c r="RRJ10" s="5"/>
      <c r="RRK10" s="5"/>
      <c r="RRL10" s="5"/>
      <c r="RRS10" s="4"/>
      <c r="RRW10" s="5"/>
      <c r="RRX10" s="5"/>
      <c r="RRY10" s="5"/>
      <c r="RSF10" s="4"/>
      <c r="RSJ10" s="5"/>
      <c r="RSK10" s="5"/>
      <c r="RSL10" s="5"/>
      <c r="RSS10" s="4"/>
      <c r="RSW10" s="5"/>
      <c r="RSX10" s="5"/>
      <c r="RSY10" s="5"/>
      <c r="RTF10" s="4"/>
      <c r="RTJ10" s="5"/>
      <c r="RTK10" s="5"/>
      <c r="RTL10" s="5"/>
      <c r="RTS10" s="4"/>
      <c r="RTW10" s="5"/>
      <c r="RTX10" s="5"/>
      <c r="RTY10" s="5"/>
      <c r="RUF10" s="4"/>
      <c r="RUJ10" s="5"/>
      <c r="RUK10" s="5"/>
      <c r="RUL10" s="5"/>
      <c r="RUS10" s="4"/>
      <c r="RUW10" s="5"/>
      <c r="RUX10" s="5"/>
      <c r="RUY10" s="5"/>
      <c r="RVF10" s="4"/>
      <c r="RVJ10" s="5"/>
      <c r="RVK10" s="5"/>
      <c r="RVL10" s="5"/>
      <c r="RVS10" s="4"/>
      <c r="RVW10" s="5"/>
      <c r="RVX10" s="5"/>
      <c r="RVY10" s="5"/>
      <c r="RWF10" s="4"/>
      <c r="RWJ10" s="5"/>
      <c r="RWK10" s="5"/>
      <c r="RWL10" s="5"/>
      <c r="RWS10" s="4"/>
      <c r="RWW10" s="5"/>
      <c r="RWX10" s="5"/>
      <c r="RWY10" s="5"/>
      <c r="RXF10" s="4"/>
      <c r="RXJ10" s="5"/>
      <c r="RXK10" s="5"/>
      <c r="RXL10" s="5"/>
      <c r="RXS10" s="4"/>
      <c r="RXW10" s="5"/>
      <c r="RXX10" s="5"/>
      <c r="RXY10" s="5"/>
      <c r="RYF10" s="4"/>
      <c r="RYJ10" s="5"/>
      <c r="RYK10" s="5"/>
      <c r="RYL10" s="5"/>
      <c r="RYS10" s="4"/>
      <c r="RYW10" s="5"/>
      <c r="RYX10" s="5"/>
      <c r="RYY10" s="5"/>
      <c r="RZF10" s="4"/>
      <c r="RZJ10" s="5"/>
      <c r="RZK10" s="5"/>
      <c r="RZL10" s="5"/>
      <c r="RZS10" s="4"/>
      <c r="RZW10" s="5"/>
      <c r="RZX10" s="5"/>
      <c r="RZY10" s="5"/>
      <c r="SAF10" s="4"/>
      <c r="SAJ10" s="5"/>
      <c r="SAK10" s="5"/>
      <c r="SAL10" s="5"/>
      <c r="SAS10" s="4"/>
      <c r="SAW10" s="5"/>
      <c r="SAX10" s="5"/>
      <c r="SAY10" s="5"/>
      <c r="SBF10" s="4"/>
      <c r="SBJ10" s="5"/>
      <c r="SBK10" s="5"/>
      <c r="SBL10" s="5"/>
      <c r="SBS10" s="4"/>
      <c r="SBW10" s="5"/>
      <c r="SBX10" s="5"/>
      <c r="SBY10" s="5"/>
      <c r="SCF10" s="4"/>
      <c r="SCJ10" s="5"/>
      <c r="SCK10" s="5"/>
      <c r="SCL10" s="5"/>
      <c r="SCS10" s="4"/>
      <c r="SCW10" s="5"/>
      <c r="SCX10" s="5"/>
      <c r="SCY10" s="5"/>
      <c r="SDF10" s="4"/>
      <c r="SDJ10" s="5"/>
      <c r="SDK10" s="5"/>
      <c r="SDL10" s="5"/>
      <c r="SDS10" s="4"/>
      <c r="SDW10" s="5"/>
      <c r="SDX10" s="5"/>
      <c r="SDY10" s="5"/>
      <c r="SEF10" s="4"/>
      <c r="SEJ10" s="5"/>
      <c r="SEK10" s="5"/>
      <c r="SEL10" s="5"/>
      <c r="SES10" s="4"/>
      <c r="SEW10" s="5"/>
      <c r="SEX10" s="5"/>
      <c r="SEY10" s="5"/>
      <c r="SFF10" s="4"/>
      <c r="SFJ10" s="5"/>
      <c r="SFK10" s="5"/>
      <c r="SFL10" s="5"/>
      <c r="SFS10" s="4"/>
      <c r="SFW10" s="5"/>
      <c r="SFX10" s="5"/>
      <c r="SFY10" s="5"/>
      <c r="SGF10" s="4"/>
      <c r="SGJ10" s="5"/>
      <c r="SGK10" s="5"/>
      <c r="SGL10" s="5"/>
      <c r="SGS10" s="4"/>
      <c r="SGW10" s="5"/>
      <c r="SGX10" s="5"/>
      <c r="SGY10" s="5"/>
      <c r="SHF10" s="4"/>
      <c r="SHJ10" s="5"/>
      <c r="SHK10" s="5"/>
      <c r="SHL10" s="5"/>
      <c r="SHS10" s="4"/>
      <c r="SHW10" s="5"/>
      <c r="SHX10" s="5"/>
      <c r="SHY10" s="5"/>
      <c r="SIF10" s="4"/>
      <c r="SIJ10" s="5"/>
      <c r="SIK10" s="5"/>
      <c r="SIL10" s="5"/>
      <c r="SIS10" s="4"/>
      <c r="SIW10" s="5"/>
      <c r="SIX10" s="5"/>
      <c r="SIY10" s="5"/>
      <c r="SJF10" s="4"/>
      <c r="SJJ10" s="5"/>
      <c r="SJK10" s="5"/>
      <c r="SJL10" s="5"/>
      <c r="SJS10" s="4"/>
      <c r="SJW10" s="5"/>
      <c r="SJX10" s="5"/>
      <c r="SJY10" s="5"/>
      <c r="SKF10" s="4"/>
      <c r="SKJ10" s="5"/>
      <c r="SKK10" s="5"/>
      <c r="SKL10" s="5"/>
      <c r="SKS10" s="4"/>
      <c r="SKW10" s="5"/>
      <c r="SKX10" s="5"/>
      <c r="SKY10" s="5"/>
      <c r="SLF10" s="4"/>
      <c r="SLJ10" s="5"/>
      <c r="SLK10" s="5"/>
      <c r="SLL10" s="5"/>
      <c r="SLS10" s="4"/>
      <c r="SLW10" s="5"/>
      <c r="SLX10" s="5"/>
      <c r="SLY10" s="5"/>
      <c r="SMF10" s="4"/>
      <c r="SMJ10" s="5"/>
      <c r="SMK10" s="5"/>
      <c r="SML10" s="5"/>
      <c r="SMS10" s="4"/>
      <c r="SMW10" s="5"/>
      <c r="SMX10" s="5"/>
      <c r="SMY10" s="5"/>
      <c r="SNF10" s="4"/>
      <c r="SNJ10" s="5"/>
      <c r="SNK10" s="5"/>
      <c r="SNL10" s="5"/>
      <c r="SNS10" s="4"/>
      <c r="SNW10" s="5"/>
      <c r="SNX10" s="5"/>
      <c r="SNY10" s="5"/>
      <c r="SOF10" s="4"/>
      <c r="SOJ10" s="5"/>
      <c r="SOK10" s="5"/>
      <c r="SOL10" s="5"/>
      <c r="SOS10" s="4"/>
      <c r="SOW10" s="5"/>
      <c r="SOX10" s="5"/>
      <c r="SOY10" s="5"/>
      <c r="SPF10" s="4"/>
      <c r="SPJ10" s="5"/>
      <c r="SPK10" s="5"/>
      <c r="SPL10" s="5"/>
      <c r="SPS10" s="4"/>
      <c r="SPW10" s="5"/>
      <c r="SPX10" s="5"/>
      <c r="SPY10" s="5"/>
      <c r="SQF10" s="4"/>
      <c r="SQJ10" s="5"/>
      <c r="SQK10" s="5"/>
      <c r="SQL10" s="5"/>
      <c r="SQS10" s="4"/>
      <c r="SQW10" s="5"/>
      <c r="SQX10" s="5"/>
      <c r="SQY10" s="5"/>
      <c r="SRF10" s="4"/>
      <c r="SRJ10" s="5"/>
      <c r="SRK10" s="5"/>
      <c r="SRL10" s="5"/>
      <c r="SRS10" s="4"/>
      <c r="SRW10" s="5"/>
      <c r="SRX10" s="5"/>
      <c r="SRY10" s="5"/>
      <c r="SSF10" s="4"/>
      <c r="SSJ10" s="5"/>
      <c r="SSK10" s="5"/>
      <c r="SSL10" s="5"/>
      <c r="SSS10" s="4"/>
      <c r="SSW10" s="5"/>
      <c r="SSX10" s="5"/>
      <c r="SSY10" s="5"/>
      <c r="STF10" s="4"/>
      <c r="STJ10" s="5"/>
      <c r="STK10" s="5"/>
      <c r="STL10" s="5"/>
      <c r="STS10" s="4"/>
      <c r="STW10" s="5"/>
      <c r="STX10" s="5"/>
      <c r="STY10" s="5"/>
      <c r="SUF10" s="4"/>
      <c r="SUJ10" s="5"/>
      <c r="SUK10" s="5"/>
      <c r="SUL10" s="5"/>
      <c r="SUS10" s="4"/>
      <c r="SUW10" s="5"/>
      <c r="SUX10" s="5"/>
      <c r="SUY10" s="5"/>
      <c r="SVF10" s="4"/>
      <c r="SVJ10" s="5"/>
      <c r="SVK10" s="5"/>
      <c r="SVL10" s="5"/>
      <c r="SVS10" s="4"/>
      <c r="SVW10" s="5"/>
      <c r="SVX10" s="5"/>
      <c r="SVY10" s="5"/>
      <c r="SWF10" s="4"/>
      <c r="SWJ10" s="5"/>
      <c r="SWK10" s="5"/>
      <c r="SWL10" s="5"/>
      <c r="SWS10" s="4"/>
      <c r="SWW10" s="5"/>
      <c r="SWX10" s="5"/>
      <c r="SWY10" s="5"/>
      <c r="SXF10" s="4"/>
      <c r="SXJ10" s="5"/>
      <c r="SXK10" s="5"/>
      <c r="SXL10" s="5"/>
      <c r="SXS10" s="4"/>
      <c r="SXW10" s="5"/>
      <c r="SXX10" s="5"/>
      <c r="SXY10" s="5"/>
      <c r="SYF10" s="4"/>
      <c r="SYJ10" s="5"/>
      <c r="SYK10" s="5"/>
      <c r="SYL10" s="5"/>
      <c r="SYS10" s="4"/>
      <c r="SYW10" s="5"/>
      <c r="SYX10" s="5"/>
      <c r="SYY10" s="5"/>
      <c r="SZF10" s="4"/>
      <c r="SZJ10" s="5"/>
      <c r="SZK10" s="5"/>
      <c r="SZL10" s="5"/>
      <c r="SZS10" s="4"/>
      <c r="SZW10" s="5"/>
      <c r="SZX10" s="5"/>
      <c r="SZY10" s="5"/>
      <c r="TAF10" s="4"/>
      <c r="TAJ10" s="5"/>
      <c r="TAK10" s="5"/>
      <c r="TAL10" s="5"/>
      <c r="TAS10" s="4"/>
      <c r="TAW10" s="5"/>
      <c r="TAX10" s="5"/>
      <c r="TAY10" s="5"/>
      <c r="TBF10" s="4"/>
      <c r="TBJ10" s="5"/>
      <c r="TBK10" s="5"/>
      <c r="TBL10" s="5"/>
      <c r="TBS10" s="4"/>
      <c r="TBW10" s="5"/>
      <c r="TBX10" s="5"/>
      <c r="TBY10" s="5"/>
      <c r="TCF10" s="4"/>
      <c r="TCJ10" s="5"/>
      <c r="TCK10" s="5"/>
      <c r="TCL10" s="5"/>
      <c r="TCS10" s="4"/>
      <c r="TCW10" s="5"/>
      <c r="TCX10" s="5"/>
      <c r="TCY10" s="5"/>
      <c r="TDF10" s="4"/>
      <c r="TDJ10" s="5"/>
      <c r="TDK10" s="5"/>
      <c r="TDL10" s="5"/>
      <c r="TDS10" s="4"/>
      <c r="TDW10" s="5"/>
      <c r="TDX10" s="5"/>
      <c r="TDY10" s="5"/>
      <c r="TEF10" s="4"/>
      <c r="TEJ10" s="5"/>
      <c r="TEK10" s="5"/>
      <c r="TEL10" s="5"/>
      <c r="TES10" s="4"/>
      <c r="TEW10" s="5"/>
      <c r="TEX10" s="5"/>
      <c r="TEY10" s="5"/>
      <c r="TFF10" s="4"/>
      <c r="TFJ10" s="5"/>
      <c r="TFK10" s="5"/>
      <c r="TFL10" s="5"/>
      <c r="TFS10" s="4"/>
      <c r="TFW10" s="5"/>
      <c r="TFX10" s="5"/>
      <c r="TFY10" s="5"/>
      <c r="TGF10" s="4"/>
      <c r="TGJ10" s="5"/>
      <c r="TGK10" s="5"/>
      <c r="TGL10" s="5"/>
      <c r="TGS10" s="4"/>
      <c r="TGW10" s="5"/>
      <c r="TGX10" s="5"/>
      <c r="TGY10" s="5"/>
      <c r="THF10" s="4"/>
      <c r="THJ10" s="5"/>
      <c r="THK10" s="5"/>
      <c r="THL10" s="5"/>
      <c r="THS10" s="4"/>
      <c r="THW10" s="5"/>
      <c r="THX10" s="5"/>
      <c r="THY10" s="5"/>
      <c r="TIF10" s="4"/>
      <c r="TIJ10" s="5"/>
      <c r="TIK10" s="5"/>
      <c r="TIL10" s="5"/>
      <c r="TIS10" s="4"/>
      <c r="TIW10" s="5"/>
      <c r="TIX10" s="5"/>
      <c r="TIY10" s="5"/>
      <c r="TJF10" s="4"/>
      <c r="TJJ10" s="5"/>
      <c r="TJK10" s="5"/>
      <c r="TJL10" s="5"/>
      <c r="TJS10" s="4"/>
      <c r="TJW10" s="5"/>
      <c r="TJX10" s="5"/>
      <c r="TJY10" s="5"/>
      <c r="TKF10" s="4"/>
      <c r="TKJ10" s="5"/>
      <c r="TKK10" s="5"/>
      <c r="TKL10" s="5"/>
      <c r="TKS10" s="4"/>
      <c r="TKW10" s="5"/>
      <c r="TKX10" s="5"/>
      <c r="TKY10" s="5"/>
      <c r="TLF10" s="4"/>
      <c r="TLJ10" s="5"/>
      <c r="TLK10" s="5"/>
      <c r="TLL10" s="5"/>
      <c r="TLS10" s="4"/>
      <c r="TLW10" s="5"/>
      <c r="TLX10" s="5"/>
      <c r="TLY10" s="5"/>
      <c r="TMF10" s="4"/>
      <c r="TMJ10" s="5"/>
      <c r="TMK10" s="5"/>
      <c r="TML10" s="5"/>
      <c r="TMS10" s="4"/>
      <c r="TMW10" s="5"/>
      <c r="TMX10" s="5"/>
      <c r="TMY10" s="5"/>
      <c r="TNF10" s="4"/>
      <c r="TNJ10" s="5"/>
      <c r="TNK10" s="5"/>
      <c r="TNL10" s="5"/>
      <c r="TNS10" s="4"/>
      <c r="TNW10" s="5"/>
      <c r="TNX10" s="5"/>
      <c r="TNY10" s="5"/>
      <c r="TOF10" s="4"/>
      <c r="TOJ10" s="5"/>
      <c r="TOK10" s="5"/>
      <c r="TOL10" s="5"/>
      <c r="TOS10" s="4"/>
      <c r="TOW10" s="5"/>
      <c r="TOX10" s="5"/>
      <c r="TOY10" s="5"/>
      <c r="TPF10" s="4"/>
      <c r="TPJ10" s="5"/>
      <c r="TPK10" s="5"/>
      <c r="TPL10" s="5"/>
      <c r="TPS10" s="4"/>
      <c r="TPW10" s="5"/>
      <c r="TPX10" s="5"/>
      <c r="TPY10" s="5"/>
      <c r="TQF10" s="4"/>
      <c r="TQJ10" s="5"/>
      <c r="TQK10" s="5"/>
      <c r="TQL10" s="5"/>
      <c r="TQS10" s="4"/>
      <c r="TQW10" s="5"/>
      <c r="TQX10" s="5"/>
      <c r="TQY10" s="5"/>
      <c r="TRF10" s="4"/>
      <c r="TRJ10" s="5"/>
      <c r="TRK10" s="5"/>
      <c r="TRL10" s="5"/>
      <c r="TRS10" s="4"/>
      <c r="TRW10" s="5"/>
      <c r="TRX10" s="5"/>
      <c r="TRY10" s="5"/>
      <c r="TSF10" s="4"/>
      <c r="TSJ10" s="5"/>
      <c r="TSK10" s="5"/>
      <c r="TSL10" s="5"/>
      <c r="TSS10" s="4"/>
      <c r="TSW10" s="5"/>
      <c r="TSX10" s="5"/>
      <c r="TSY10" s="5"/>
      <c r="TTF10" s="4"/>
      <c r="TTJ10" s="5"/>
      <c r="TTK10" s="5"/>
      <c r="TTL10" s="5"/>
      <c r="TTS10" s="4"/>
      <c r="TTW10" s="5"/>
      <c r="TTX10" s="5"/>
      <c r="TTY10" s="5"/>
      <c r="TUF10" s="4"/>
      <c r="TUJ10" s="5"/>
      <c r="TUK10" s="5"/>
      <c r="TUL10" s="5"/>
      <c r="TUS10" s="4"/>
      <c r="TUW10" s="5"/>
      <c r="TUX10" s="5"/>
      <c r="TUY10" s="5"/>
      <c r="TVF10" s="4"/>
      <c r="TVJ10" s="5"/>
      <c r="TVK10" s="5"/>
      <c r="TVL10" s="5"/>
      <c r="TVS10" s="4"/>
      <c r="TVW10" s="5"/>
      <c r="TVX10" s="5"/>
      <c r="TVY10" s="5"/>
      <c r="TWF10" s="4"/>
      <c r="TWJ10" s="5"/>
      <c r="TWK10" s="5"/>
      <c r="TWL10" s="5"/>
      <c r="TWS10" s="4"/>
      <c r="TWW10" s="5"/>
      <c r="TWX10" s="5"/>
      <c r="TWY10" s="5"/>
      <c r="TXF10" s="4"/>
      <c r="TXJ10" s="5"/>
      <c r="TXK10" s="5"/>
      <c r="TXL10" s="5"/>
      <c r="TXS10" s="4"/>
      <c r="TXW10" s="5"/>
      <c r="TXX10" s="5"/>
      <c r="TXY10" s="5"/>
      <c r="TYF10" s="4"/>
      <c r="TYJ10" s="5"/>
      <c r="TYK10" s="5"/>
      <c r="TYL10" s="5"/>
      <c r="TYS10" s="4"/>
      <c r="TYW10" s="5"/>
      <c r="TYX10" s="5"/>
      <c r="TYY10" s="5"/>
      <c r="TZF10" s="4"/>
      <c r="TZJ10" s="5"/>
      <c r="TZK10" s="5"/>
      <c r="TZL10" s="5"/>
      <c r="TZS10" s="4"/>
      <c r="TZW10" s="5"/>
      <c r="TZX10" s="5"/>
      <c r="TZY10" s="5"/>
      <c r="UAF10" s="4"/>
      <c r="UAJ10" s="5"/>
      <c r="UAK10" s="5"/>
      <c r="UAL10" s="5"/>
      <c r="UAS10" s="4"/>
      <c r="UAW10" s="5"/>
      <c r="UAX10" s="5"/>
      <c r="UAY10" s="5"/>
      <c r="UBF10" s="4"/>
      <c r="UBJ10" s="5"/>
      <c r="UBK10" s="5"/>
      <c r="UBL10" s="5"/>
      <c r="UBS10" s="4"/>
      <c r="UBW10" s="5"/>
      <c r="UBX10" s="5"/>
      <c r="UBY10" s="5"/>
      <c r="UCF10" s="4"/>
      <c r="UCJ10" s="5"/>
      <c r="UCK10" s="5"/>
      <c r="UCL10" s="5"/>
      <c r="UCS10" s="4"/>
      <c r="UCW10" s="5"/>
      <c r="UCX10" s="5"/>
      <c r="UCY10" s="5"/>
      <c r="UDF10" s="4"/>
      <c r="UDJ10" s="5"/>
      <c r="UDK10" s="5"/>
      <c r="UDL10" s="5"/>
      <c r="UDS10" s="4"/>
      <c r="UDW10" s="5"/>
      <c r="UDX10" s="5"/>
      <c r="UDY10" s="5"/>
      <c r="UEF10" s="4"/>
      <c r="UEJ10" s="5"/>
      <c r="UEK10" s="5"/>
      <c r="UEL10" s="5"/>
      <c r="UES10" s="4"/>
      <c r="UEW10" s="5"/>
      <c r="UEX10" s="5"/>
      <c r="UEY10" s="5"/>
      <c r="UFF10" s="4"/>
      <c r="UFJ10" s="5"/>
      <c r="UFK10" s="5"/>
      <c r="UFL10" s="5"/>
      <c r="UFS10" s="4"/>
      <c r="UFW10" s="5"/>
      <c r="UFX10" s="5"/>
      <c r="UFY10" s="5"/>
      <c r="UGF10" s="4"/>
      <c r="UGJ10" s="5"/>
      <c r="UGK10" s="5"/>
      <c r="UGL10" s="5"/>
      <c r="UGS10" s="4"/>
      <c r="UGW10" s="5"/>
      <c r="UGX10" s="5"/>
      <c r="UGY10" s="5"/>
      <c r="UHF10" s="4"/>
      <c r="UHJ10" s="5"/>
      <c r="UHK10" s="5"/>
      <c r="UHL10" s="5"/>
      <c r="UHS10" s="4"/>
      <c r="UHW10" s="5"/>
      <c r="UHX10" s="5"/>
      <c r="UHY10" s="5"/>
      <c r="UIF10" s="4"/>
      <c r="UIJ10" s="5"/>
      <c r="UIK10" s="5"/>
      <c r="UIL10" s="5"/>
      <c r="UIS10" s="4"/>
      <c r="UIW10" s="5"/>
      <c r="UIX10" s="5"/>
      <c r="UIY10" s="5"/>
      <c r="UJF10" s="4"/>
      <c r="UJJ10" s="5"/>
      <c r="UJK10" s="5"/>
      <c r="UJL10" s="5"/>
      <c r="UJS10" s="4"/>
      <c r="UJW10" s="5"/>
      <c r="UJX10" s="5"/>
      <c r="UJY10" s="5"/>
      <c r="UKF10" s="4"/>
      <c r="UKJ10" s="5"/>
      <c r="UKK10" s="5"/>
      <c r="UKL10" s="5"/>
      <c r="UKS10" s="4"/>
      <c r="UKW10" s="5"/>
      <c r="UKX10" s="5"/>
      <c r="UKY10" s="5"/>
      <c r="ULF10" s="4"/>
      <c r="ULJ10" s="5"/>
      <c r="ULK10" s="5"/>
      <c r="ULL10" s="5"/>
      <c r="ULS10" s="4"/>
      <c r="ULW10" s="5"/>
      <c r="ULX10" s="5"/>
      <c r="ULY10" s="5"/>
      <c r="UMF10" s="4"/>
      <c r="UMJ10" s="5"/>
      <c r="UMK10" s="5"/>
      <c r="UML10" s="5"/>
      <c r="UMS10" s="4"/>
      <c r="UMW10" s="5"/>
      <c r="UMX10" s="5"/>
      <c r="UMY10" s="5"/>
      <c r="UNF10" s="4"/>
      <c r="UNJ10" s="5"/>
      <c r="UNK10" s="5"/>
      <c r="UNL10" s="5"/>
      <c r="UNS10" s="4"/>
      <c r="UNW10" s="5"/>
      <c r="UNX10" s="5"/>
      <c r="UNY10" s="5"/>
      <c r="UOF10" s="4"/>
      <c r="UOJ10" s="5"/>
      <c r="UOK10" s="5"/>
      <c r="UOL10" s="5"/>
      <c r="UOS10" s="4"/>
      <c r="UOW10" s="5"/>
      <c r="UOX10" s="5"/>
      <c r="UOY10" s="5"/>
      <c r="UPF10" s="4"/>
      <c r="UPJ10" s="5"/>
      <c r="UPK10" s="5"/>
      <c r="UPL10" s="5"/>
      <c r="UPS10" s="4"/>
      <c r="UPW10" s="5"/>
      <c r="UPX10" s="5"/>
      <c r="UPY10" s="5"/>
      <c r="UQF10" s="4"/>
      <c r="UQJ10" s="5"/>
      <c r="UQK10" s="5"/>
      <c r="UQL10" s="5"/>
      <c r="UQS10" s="4"/>
      <c r="UQW10" s="5"/>
      <c r="UQX10" s="5"/>
      <c r="UQY10" s="5"/>
      <c r="URF10" s="4"/>
      <c r="URJ10" s="5"/>
      <c r="URK10" s="5"/>
      <c r="URL10" s="5"/>
      <c r="URS10" s="4"/>
      <c r="URW10" s="5"/>
      <c r="URX10" s="5"/>
      <c r="URY10" s="5"/>
      <c r="USF10" s="4"/>
      <c r="USJ10" s="5"/>
      <c r="USK10" s="5"/>
      <c r="USL10" s="5"/>
      <c r="USS10" s="4"/>
      <c r="USW10" s="5"/>
      <c r="USX10" s="5"/>
      <c r="USY10" s="5"/>
      <c r="UTF10" s="4"/>
      <c r="UTJ10" s="5"/>
      <c r="UTK10" s="5"/>
      <c r="UTL10" s="5"/>
      <c r="UTS10" s="4"/>
      <c r="UTW10" s="5"/>
      <c r="UTX10" s="5"/>
      <c r="UTY10" s="5"/>
      <c r="UUF10" s="4"/>
      <c r="UUJ10" s="5"/>
      <c r="UUK10" s="5"/>
      <c r="UUL10" s="5"/>
      <c r="UUS10" s="4"/>
      <c r="UUW10" s="5"/>
      <c r="UUX10" s="5"/>
      <c r="UUY10" s="5"/>
      <c r="UVF10" s="4"/>
      <c r="UVJ10" s="5"/>
      <c r="UVK10" s="5"/>
      <c r="UVL10" s="5"/>
      <c r="UVS10" s="4"/>
      <c r="UVW10" s="5"/>
      <c r="UVX10" s="5"/>
      <c r="UVY10" s="5"/>
      <c r="UWF10" s="4"/>
      <c r="UWJ10" s="5"/>
      <c r="UWK10" s="5"/>
      <c r="UWL10" s="5"/>
      <c r="UWS10" s="4"/>
      <c r="UWW10" s="5"/>
      <c r="UWX10" s="5"/>
      <c r="UWY10" s="5"/>
      <c r="UXF10" s="4"/>
      <c r="UXJ10" s="5"/>
      <c r="UXK10" s="5"/>
      <c r="UXL10" s="5"/>
      <c r="UXS10" s="4"/>
      <c r="UXW10" s="5"/>
      <c r="UXX10" s="5"/>
      <c r="UXY10" s="5"/>
      <c r="UYF10" s="4"/>
      <c r="UYJ10" s="5"/>
      <c r="UYK10" s="5"/>
      <c r="UYL10" s="5"/>
      <c r="UYS10" s="4"/>
      <c r="UYW10" s="5"/>
      <c r="UYX10" s="5"/>
      <c r="UYY10" s="5"/>
      <c r="UZF10" s="4"/>
      <c r="UZJ10" s="5"/>
      <c r="UZK10" s="5"/>
      <c r="UZL10" s="5"/>
      <c r="UZS10" s="4"/>
      <c r="UZW10" s="5"/>
      <c r="UZX10" s="5"/>
      <c r="UZY10" s="5"/>
      <c r="VAF10" s="4"/>
      <c r="VAJ10" s="5"/>
      <c r="VAK10" s="5"/>
      <c r="VAL10" s="5"/>
      <c r="VAS10" s="4"/>
      <c r="VAW10" s="5"/>
      <c r="VAX10" s="5"/>
      <c r="VAY10" s="5"/>
      <c r="VBF10" s="4"/>
      <c r="VBJ10" s="5"/>
      <c r="VBK10" s="5"/>
      <c r="VBL10" s="5"/>
      <c r="VBS10" s="4"/>
      <c r="VBW10" s="5"/>
      <c r="VBX10" s="5"/>
      <c r="VBY10" s="5"/>
      <c r="VCF10" s="4"/>
      <c r="VCJ10" s="5"/>
      <c r="VCK10" s="5"/>
      <c r="VCL10" s="5"/>
      <c r="VCS10" s="4"/>
      <c r="VCW10" s="5"/>
      <c r="VCX10" s="5"/>
      <c r="VCY10" s="5"/>
      <c r="VDF10" s="4"/>
      <c r="VDJ10" s="5"/>
      <c r="VDK10" s="5"/>
      <c r="VDL10" s="5"/>
      <c r="VDS10" s="4"/>
      <c r="VDW10" s="5"/>
      <c r="VDX10" s="5"/>
      <c r="VDY10" s="5"/>
      <c r="VEF10" s="4"/>
      <c r="VEJ10" s="5"/>
      <c r="VEK10" s="5"/>
      <c r="VEL10" s="5"/>
      <c r="VES10" s="4"/>
      <c r="VEW10" s="5"/>
      <c r="VEX10" s="5"/>
      <c r="VEY10" s="5"/>
      <c r="VFF10" s="4"/>
      <c r="VFJ10" s="5"/>
      <c r="VFK10" s="5"/>
      <c r="VFL10" s="5"/>
      <c r="VFS10" s="4"/>
      <c r="VFW10" s="5"/>
      <c r="VFX10" s="5"/>
      <c r="VFY10" s="5"/>
      <c r="VGF10" s="4"/>
      <c r="VGJ10" s="5"/>
      <c r="VGK10" s="5"/>
      <c r="VGL10" s="5"/>
      <c r="VGS10" s="4"/>
      <c r="VGW10" s="5"/>
      <c r="VGX10" s="5"/>
      <c r="VGY10" s="5"/>
      <c r="VHF10" s="4"/>
      <c r="VHJ10" s="5"/>
      <c r="VHK10" s="5"/>
      <c r="VHL10" s="5"/>
      <c r="VHS10" s="4"/>
      <c r="VHW10" s="5"/>
      <c r="VHX10" s="5"/>
      <c r="VHY10" s="5"/>
      <c r="VIF10" s="4"/>
      <c r="VIJ10" s="5"/>
      <c r="VIK10" s="5"/>
      <c r="VIL10" s="5"/>
      <c r="VIS10" s="4"/>
      <c r="VIW10" s="5"/>
      <c r="VIX10" s="5"/>
      <c r="VIY10" s="5"/>
      <c r="VJF10" s="4"/>
      <c r="VJJ10" s="5"/>
      <c r="VJK10" s="5"/>
      <c r="VJL10" s="5"/>
      <c r="VJS10" s="4"/>
      <c r="VJW10" s="5"/>
      <c r="VJX10" s="5"/>
      <c r="VJY10" s="5"/>
      <c r="VKF10" s="4"/>
      <c r="VKJ10" s="5"/>
      <c r="VKK10" s="5"/>
      <c r="VKL10" s="5"/>
      <c r="VKS10" s="4"/>
      <c r="VKW10" s="5"/>
      <c r="VKX10" s="5"/>
      <c r="VKY10" s="5"/>
      <c r="VLF10" s="4"/>
      <c r="VLJ10" s="5"/>
      <c r="VLK10" s="5"/>
      <c r="VLL10" s="5"/>
      <c r="VLS10" s="4"/>
      <c r="VLW10" s="5"/>
      <c r="VLX10" s="5"/>
      <c r="VLY10" s="5"/>
      <c r="VMF10" s="4"/>
      <c r="VMJ10" s="5"/>
      <c r="VMK10" s="5"/>
      <c r="VML10" s="5"/>
      <c r="VMS10" s="4"/>
      <c r="VMW10" s="5"/>
      <c r="VMX10" s="5"/>
      <c r="VMY10" s="5"/>
      <c r="VNF10" s="4"/>
      <c r="VNJ10" s="5"/>
      <c r="VNK10" s="5"/>
      <c r="VNL10" s="5"/>
      <c r="VNS10" s="4"/>
      <c r="VNW10" s="5"/>
      <c r="VNX10" s="5"/>
      <c r="VNY10" s="5"/>
      <c r="VOF10" s="4"/>
      <c r="VOJ10" s="5"/>
      <c r="VOK10" s="5"/>
      <c r="VOL10" s="5"/>
      <c r="VOS10" s="4"/>
      <c r="VOW10" s="5"/>
      <c r="VOX10" s="5"/>
      <c r="VOY10" s="5"/>
      <c r="VPF10" s="4"/>
      <c r="VPJ10" s="5"/>
      <c r="VPK10" s="5"/>
      <c r="VPL10" s="5"/>
      <c r="VPS10" s="4"/>
      <c r="VPW10" s="5"/>
      <c r="VPX10" s="5"/>
      <c r="VPY10" s="5"/>
      <c r="VQF10" s="4"/>
      <c r="VQJ10" s="5"/>
      <c r="VQK10" s="5"/>
      <c r="VQL10" s="5"/>
      <c r="VQS10" s="4"/>
      <c r="VQW10" s="5"/>
      <c r="VQX10" s="5"/>
      <c r="VQY10" s="5"/>
      <c r="VRF10" s="4"/>
      <c r="VRJ10" s="5"/>
      <c r="VRK10" s="5"/>
      <c r="VRL10" s="5"/>
      <c r="VRS10" s="4"/>
      <c r="VRW10" s="5"/>
      <c r="VRX10" s="5"/>
      <c r="VRY10" s="5"/>
      <c r="VSF10" s="4"/>
      <c r="VSJ10" s="5"/>
      <c r="VSK10" s="5"/>
      <c r="VSL10" s="5"/>
      <c r="VSS10" s="4"/>
      <c r="VSW10" s="5"/>
      <c r="VSX10" s="5"/>
      <c r="VSY10" s="5"/>
      <c r="VTF10" s="4"/>
      <c r="VTJ10" s="5"/>
      <c r="VTK10" s="5"/>
      <c r="VTL10" s="5"/>
      <c r="VTS10" s="4"/>
      <c r="VTW10" s="5"/>
      <c r="VTX10" s="5"/>
      <c r="VTY10" s="5"/>
      <c r="VUF10" s="4"/>
      <c r="VUJ10" s="5"/>
      <c r="VUK10" s="5"/>
      <c r="VUL10" s="5"/>
      <c r="VUS10" s="4"/>
      <c r="VUW10" s="5"/>
      <c r="VUX10" s="5"/>
      <c r="VUY10" s="5"/>
      <c r="VVF10" s="4"/>
      <c r="VVJ10" s="5"/>
      <c r="VVK10" s="5"/>
      <c r="VVL10" s="5"/>
      <c r="VVS10" s="4"/>
      <c r="VVW10" s="5"/>
      <c r="VVX10" s="5"/>
      <c r="VVY10" s="5"/>
      <c r="VWF10" s="4"/>
      <c r="VWJ10" s="5"/>
      <c r="VWK10" s="5"/>
      <c r="VWL10" s="5"/>
      <c r="VWS10" s="4"/>
      <c r="VWW10" s="5"/>
      <c r="VWX10" s="5"/>
      <c r="VWY10" s="5"/>
      <c r="VXF10" s="4"/>
      <c r="VXJ10" s="5"/>
      <c r="VXK10" s="5"/>
      <c r="VXL10" s="5"/>
      <c r="VXS10" s="4"/>
      <c r="VXW10" s="5"/>
      <c r="VXX10" s="5"/>
      <c r="VXY10" s="5"/>
      <c r="VYF10" s="4"/>
      <c r="VYJ10" s="5"/>
      <c r="VYK10" s="5"/>
      <c r="VYL10" s="5"/>
      <c r="VYS10" s="4"/>
      <c r="VYW10" s="5"/>
      <c r="VYX10" s="5"/>
      <c r="VYY10" s="5"/>
      <c r="VZF10" s="4"/>
      <c r="VZJ10" s="5"/>
      <c r="VZK10" s="5"/>
      <c r="VZL10" s="5"/>
      <c r="VZS10" s="4"/>
      <c r="VZW10" s="5"/>
      <c r="VZX10" s="5"/>
      <c r="VZY10" s="5"/>
      <c r="WAF10" s="4"/>
      <c r="WAJ10" s="5"/>
      <c r="WAK10" s="5"/>
      <c r="WAL10" s="5"/>
      <c r="WAS10" s="4"/>
      <c r="WAW10" s="5"/>
      <c r="WAX10" s="5"/>
      <c r="WAY10" s="5"/>
      <c r="WBF10" s="4"/>
      <c r="WBJ10" s="5"/>
      <c r="WBK10" s="5"/>
      <c r="WBL10" s="5"/>
      <c r="WBS10" s="4"/>
      <c r="WBW10" s="5"/>
      <c r="WBX10" s="5"/>
      <c r="WBY10" s="5"/>
      <c r="WCF10" s="4"/>
      <c r="WCJ10" s="5"/>
      <c r="WCK10" s="5"/>
      <c r="WCL10" s="5"/>
      <c r="WCS10" s="4"/>
      <c r="WCW10" s="5"/>
      <c r="WCX10" s="5"/>
      <c r="WCY10" s="5"/>
      <c r="WDF10" s="4"/>
      <c r="WDJ10" s="5"/>
      <c r="WDK10" s="5"/>
      <c r="WDL10" s="5"/>
      <c r="WDS10" s="4"/>
      <c r="WDW10" s="5"/>
      <c r="WDX10" s="5"/>
      <c r="WDY10" s="5"/>
      <c r="WEF10" s="4"/>
      <c r="WEJ10" s="5"/>
      <c r="WEK10" s="5"/>
      <c r="WEL10" s="5"/>
      <c r="WES10" s="4"/>
      <c r="WEW10" s="5"/>
      <c r="WEX10" s="5"/>
      <c r="WEY10" s="5"/>
      <c r="WFF10" s="4"/>
      <c r="WFJ10" s="5"/>
      <c r="WFK10" s="5"/>
      <c r="WFL10" s="5"/>
      <c r="WFS10" s="4"/>
      <c r="WFW10" s="5"/>
      <c r="WFX10" s="5"/>
      <c r="WFY10" s="5"/>
      <c r="WGF10" s="4"/>
      <c r="WGJ10" s="5"/>
      <c r="WGK10" s="5"/>
      <c r="WGL10" s="5"/>
      <c r="WGS10" s="4"/>
      <c r="WGW10" s="5"/>
      <c r="WGX10" s="5"/>
      <c r="WGY10" s="5"/>
      <c r="WHF10" s="4"/>
      <c r="WHJ10" s="5"/>
      <c r="WHK10" s="5"/>
      <c r="WHL10" s="5"/>
      <c r="WHS10" s="4"/>
      <c r="WHW10" s="5"/>
      <c r="WHX10" s="5"/>
      <c r="WHY10" s="5"/>
      <c r="WIF10" s="4"/>
      <c r="WIJ10" s="5"/>
      <c r="WIK10" s="5"/>
      <c r="WIL10" s="5"/>
      <c r="WIS10" s="4"/>
      <c r="WIW10" s="5"/>
      <c r="WIX10" s="5"/>
      <c r="WIY10" s="5"/>
      <c r="WJF10" s="4"/>
      <c r="WJJ10" s="5"/>
      <c r="WJK10" s="5"/>
      <c r="WJL10" s="5"/>
      <c r="WJS10" s="4"/>
      <c r="WJW10" s="5"/>
      <c r="WJX10" s="5"/>
      <c r="WJY10" s="5"/>
      <c r="WKF10" s="4"/>
      <c r="WKJ10" s="5"/>
      <c r="WKK10" s="5"/>
      <c r="WKL10" s="5"/>
      <c r="WKS10" s="4"/>
      <c r="WKW10" s="5"/>
      <c r="WKX10" s="5"/>
      <c r="WKY10" s="5"/>
      <c r="WLF10" s="4"/>
      <c r="WLJ10" s="5"/>
      <c r="WLK10" s="5"/>
      <c r="WLL10" s="5"/>
      <c r="WLS10" s="4"/>
      <c r="WLW10" s="5"/>
      <c r="WLX10" s="5"/>
      <c r="WLY10" s="5"/>
      <c r="WMF10" s="4"/>
      <c r="WMJ10" s="5"/>
      <c r="WMK10" s="5"/>
      <c r="WML10" s="5"/>
      <c r="WMS10" s="4"/>
      <c r="WMW10" s="5"/>
      <c r="WMX10" s="5"/>
      <c r="WMY10" s="5"/>
      <c r="WNF10" s="4"/>
      <c r="WNJ10" s="5"/>
      <c r="WNK10" s="5"/>
      <c r="WNL10" s="5"/>
      <c r="WNS10" s="4"/>
      <c r="WNW10" s="5"/>
      <c r="WNX10" s="5"/>
      <c r="WNY10" s="5"/>
      <c r="WOF10" s="4"/>
      <c r="WOJ10" s="5"/>
      <c r="WOK10" s="5"/>
      <c r="WOL10" s="5"/>
      <c r="WOS10" s="4"/>
      <c r="WOW10" s="5"/>
      <c r="WOX10" s="5"/>
      <c r="WOY10" s="5"/>
      <c r="WPF10" s="4"/>
      <c r="WPJ10" s="5"/>
      <c r="WPK10" s="5"/>
      <c r="WPL10" s="5"/>
      <c r="WPS10" s="4"/>
      <c r="WPW10" s="5"/>
      <c r="WPX10" s="5"/>
      <c r="WPY10" s="5"/>
      <c r="WQF10" s="4"/>
      <c r="WQJ10" s="5"/>
      <c r="WQK10" s="5"/>
      <c r="WQL10" s="5"/>
      <c r="WQS10" s="4"/>
      <c r="WQW10" s="5"/>
      <c r="WQX10" s="5"/>
      <c r="WQY10" s="5"/>
      <c r="WRF10" s="4"/>
      <c r="WRJ10" s="5"/>
      <c r="WRK10" s="5"/>
      <c r="WRL10" s="5"/>
      <c r="WRS10" s="4"/>
      <c r="WRW10" s="5"/>
      <c r="WRX10" s="5"/>
      <c r="WRY10" s="5"/>
      <c r="WSF10" s="4"/>
      <c r="WSJ10" s="5"/>
      <c r="WSK10" s="5"/>
      <c r="WSL10" s="5"/>
      <c r="WSS10" s="4"/>
      <c r="WSW10" s="5"/>
      <c r="WSX10" s="5"/>
      <c r="WSY10" s="5"/>
      <c r="WTF10" s="4"/>
      <c r="WTJ10" s="5"/>
      <c r="WTK10" s="5"/>
      <c r="WTL10" s="5"/>
      <c r="WTS10" s="4"/>
      <c r="WTW10" s="5"/>
      <c r="WTX10" s="5"/>
      <c r="WTY10" s="5"/>
      <c r="WUF10" s="4"/>
      <c r="WUJ10" s="5"/>
      <c r="WUK10" s="5"/>
      <c r="WUL10" s="5"/>
      <c r="WUS10" s="4"/>
      <c r="WUW10" s="5"/>
      <c r="WUX10" s="5"/>
      <c r="WUY10" s="5"/>
      <c r="WVF10" s="4"/>
      <c r="WVJ10" s="5"/>
      <c r="WVK10" s="5"/>
      <c r="WVL10" s="5"/>
      <c r="WVS10" s="4"/>
      <c r="WVW10" s="5"/>
      <c r="WVX10" s="5"/>
      <c r="WVY10" s="5"/>
      <c r="WWF10" s="4"/>
      <c r="WWJ10" s="5"/>
      <c r="WWK10" s="5"/>
      <c r="WWL10" s="5"/>
      <c r="WWS10" s="4"/>
      <c r="WWW10" s="5"/>
      <c r="WWX10" s="5"/>
      <c r="WWY10" s="5"/>
      <c r="WXF10" s="4"/>
      <c r="WXJ10" s="5"/>
      <c r="WXK10" s="5"/>
      <c r="WXL10" s="5"/>
      <c r="WXS10" s="4"/>
      <c r="WXW10" s="5"/>
      <c r="WXX10" s="5"/>
      <c r="WXY10" s="5"/>
      <c r="WYF10" s="4"/>
      <c r="WYJ10" s="5"/>
      <c r="WYK10" s="5"/>
      <c r="WYL10" s="5"/>
      <c r="WYS10" s="4"/>
      <c r="WYW10" s="5"/>
      <c r="WYX10" s="5"/>
      <c r="WYY10" s="5"/>
      <c r="WZF10" s="4"/>
      <c r="WZJ10" s="5"/>
      <c r="WZK10" s="5"/>
      <c r="WZL10" s="5"/>
      <c r="WZS10" s="4"/>
      <c r="WZW10" s="5"/>
      <c r="WZX10" s="5"/>
      <c r="WZY10" s="5"/>
      <c r="XAF10" s="4"/>
      <c r="XAJ10" s="5"/>
      <c r="XAK10" s="5"/>
      <c r="XAL10" s="5"/>
      <c r="XAS10" s="4"/>
      <c r="XAW10" s="5"/>
      <c r="XAX10" s="5"/>
      <c r="XAY10" s="5"/>
      <c r="XBF10" s="4"/>
      <c r="XBJ10" s="5"/>
      <c r="XBK10" s="5"/>
      <c r="XBL10" s="5"/>
      <c r="XBS10" s="4"/>
      <c r="XBW10" s="5"/>
      <c r="XBX10" s="5"/>
      <c r="XBY10" s="5"/>
      <c r="XCF10" s="4"/>
      <c r="XCJ10" s="5"/>
      <c r="XCK10" s="5"/>
      <c r="XCL10" s="5"/>
      <c r="XCS10" s="4"/>
      <c r="XCW10" s="5"/>
      <c r="XCX10" s="5"/>
      <c r="XCY10" s="5"/>
      <c r="XDF10" s="4"/>
      <c r="XDJ10" s="5"/>
      <c r="XDK10" s="5"/>
      <c r="XDL10" s="5"/>
      <c r="XDS10" s="4"/>
      <c r="XDW10" s="5"/>
      <c r="XDX10" s="5"/>
      <c r="XDY10" s="5"/>
      <c r="XEF10" s="4"/>
      <c r="XEJ10" s="5"/>
      <c r="XEK10" s="5"/>
      <c r="XEL10" s="5"/>
      <c r="XES10" s="4"/>
      <c r="XEW10" s="5"/>
      <c r="XEX10" s="5"/>
      <c r="XEY10" s="5"/>
    </row>
    <row r="11" spans="1:2047 2051:3067 3074:4094 4101:6142 6146:7162 7169:8189 8196:9216 9223:10237 10241:11264 11268:12284 12291:13311 13318:15359 15363:16379" ht="17" hidden="1" x14ac:dyDescent="0.2">
      <c r="A11" s="3">
        <v>113</v>
      </c>
      <c r="B11" s="3" t="s">
        <v>203</v>
      </c>
      <c r="C11" s="3" t="s">
        <v>204</v>
      </c>
      <c r="D11" s="3"/>
      <c r="E11" s="4" t="s">
        <v>206</v>
      </c>
      <c r="F11" s="3" t="s">
        <v>14</v>
      </c>
      <c r="G11" s="3" t="s">
        <v>156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5" t="str">
        <f t="shared" si="0"/>
        <v/>
      </c>
      <c r="N11" s="5" t="s">
        <v>173</v>
      </c>
    </row>
    <row r="12" spans="1:2047 2051:3067 3074:4094 4101:6142 6146:7162 7169:8189 8196:9216 9223:10237 10241:11264 11268:12284 12291:13311 13318:15359 15363:16379" ht="51" hidden="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5" t="str">
        <f t="shared" si="0"/>
        <v/>
      </c>
      <c r="N12" s="5" t="s">
        <v>173</v>
      </c>
    </row>
    <row r="13" spans="1:2047 2051:3067 3074:4094 4101:6142 6146:7162 7169:8189 8196:9216 9223:10237 10241:11264 11268:12284 12291:13311 13318:15359 15363:16379" s="3" customFormat="1" ht="17" hidden="1" x14ac:dyDescent="0.2">
      <c r="A13">
        <v>59</v>
      </c>
      <c r="B13" t="s">
        <v>2</v>
      </c>
      <c r="C13" t="s">
        <v>103</v>
      </c>
      <c r="D13"/>
      <c r="E13" s="2" t="s">
        <v>123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 s="1" t="str">
        <f>IF(ISBLANK(L13)," ",VLOOKUP(L13,A:N,14,FALSE))</f>
        <v>To do</v>
      </c>
      <c r="N13" s="1" t="s">
        <v>215</v>
      </c>
    </row>
    <row r="14" spans="1:2047 2051:3067 3074:4094 4101:6142 6146:7162 7169:8189 8196:9216 9223:10237 10241:11264 11268:12284 12291:13311 13318:15359 15363:16379" ht="17" hidden="1" x14ac:dyDescent="0.2">
      <c r="A14">
        <v>60</v>
      </c>
      <c r="B14" t="s">
        <v>1</v>
      </c>
      <c r="C14" t="s">
        <v>90</v>
      </c>
      <c r="E14" s="2" t="s">
        <v>117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  <c r="M14" s="1" t="str">
        <f t="shared" ref="M14:M33" si="1">IF(ISBLANK(L14),"",VLOOKUP(L14,A:N,14,FALSE))</f>
        <v>To do</v>
      </c>
      <c r="N14" s="1" t="s">
        <v>215</v>
      </c>
    </row>
    <row r="15" spans="1:2047 2051:3067 3074:4094 4101:6142 6146:7162 7169:8189 8196:9216 9223:10237 10241:11264 11268:12284 12291:13311 13318:15359 15363:16379" ht="17" hidden="1" x14ac:dyDescent="0.2">
      <c r="A15">
        <v>61</v>
      </c>
      <c r="B15" t="s">
        <v>1</v>
      </c>
      <c r="C15" t="s">
        <v>90</v>
      </c>
      <c r="E15" s="2" t="s">
        <v>118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  <c r="M15" s="1" t="str">
        <f t="shared" si="1"/>
        <v>To do</v>
      </c>
      <c r="N15" s="1" t="s">
        <v>215</v>
      </c>
    </row>
    <row r="16" spans="1:2047 2051:3067 3074:4094 4101:6142 6146:7162 7169:8189 8196:9216 9223:10237 10241:11264 11268:12284 12291:13311 13318:15359 15363:16379" ht="17" hidden="1" x14ac:dyDescent="0.2">
      <c r="A16">
        <v>64</v>
      </c>
      <c r="B16" t="s">
        <v>2</v>
      </c>
      <c r="C16" t="s">
        <v>103</v>
      </c>
      <c r="E16" s="2" t="s">
        <v>124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  <c r="M16" s="1" t="str">
        <f t="shared" si="1"/>
        <v>To do</v>
      </c>
      <c r="N16" s="1" t="s">
        <v>215</v>
      </c>
    </row>
    <row r="17" spans="1:14" ht="17" hidden="1" x14ac:dyDescent="0.2">
      <c r="A17" s="3">
        <v>40</v>
      </c>
      <c r="B17" s="3" t="s">
        <v>1</v>
      </c>
      <c r="C17" s="3" t="s">
        <v>86</v>
      </c>
      <c r="D17" s="3"/>
      <c r="E17" s="4" t="s">
        <v>87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5" t="str">
        <f t="shared" si="1"/>
        <v/>
      </c>
      <c r="N17" s="5" t="s">
        <v>173</v>
      </c>
    </row>
    <row r="18" spans="1:14" ht="34" hidden="1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5" t="str">
        <f t="shared" si="1"/>
        <v/>
      </c>
      <c r="N18" s="5" t="s">
        <v>173</v>
      </c>
    </row>
    <row r="19" spans="1:14" ht="17" hidden="1" x14ac:dyDescent="0.2">
      <c r="A19" s="3">
        <v>2</v>
      </c>
      <c r="B19" s="3" t="s">
        <v>39</v>
      </c>
      <c r="C19" s="3" t="s">
        <v>33</v>
      </c>
      <c r="D19" s="3" t="s">
        <v>210</v>
      </c>
      <c r="E19" s="4" t="s">
        <v>93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5" t="str">
        <f t="shared" si="1"/>
        <v/>
      </c>
      <c r="N19" s="5" t="s">
        <v>173</v>
      </c>
    </row>
    <row r="20" spans="1:14" ht="17" hidden="1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93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5" t="str">
        <f t="shared" si="1"/>
        <v/>
      </c>
      <c r="N20" s="5" t="s">
        <v>173</v>
      </c>
    </row>
    <row r="21" spans="1:14" ht="17" hidden="1" x14ac:dyDescent="0.2">
      <c r="A21" s="3">
        <f>A60</f>
        <v>17</v>
      </c>
      <c r="B21" s="3" t="s">
        <v>39</v>
      </c>
      <c r="C21" s="3" t="s">
        <v>33</v>
      </c>
      <c r="D21" s="3" t="s">
        <v>68</v>
      </c>
      <c r="E21" s="4" t="s">
        <v>93</v>
      </c>
      <c r="F21" s="3" t="s">
        <v>15</v>
      </c>
      <c r="G21" s="3" t="s">
        <v>27</v>
      </c>
      <c r="H21" s="3" t="s">
        <v>70</v>
      </c>
      <c r="I21" s="5">
        <f>VLOOKUP(F21,'Source lists'!$E$1:F20,2,FALSE)</f>
        <v>4</v>
      </c>
      <c r="J21" s="5">
        <f>VLOOKUP(G21,'Source lists'!$H$1:I21,2,FALSE)</f>
        <v>7</v>
      </c>
      <c r="K21" s="5">
        <f>VLOOKUP(F21,'Source lists'!$E$2:$F$6,2,FALSE)*(VLOOKUP(G21,'Source lists'!$H$2:$I$7,2,FALSE)^2)/VLOOKUP(H21,'Source lists'!$K$2:$L$9,2,FALSE)</f>
        <v>39.200000000000003</v>
      </c>
      <c r="L21" s="3"/>
      <c r="M21" s="5" t="str">
        <f t="shared" si="1"/>
        <v/>
      </c>
      <c r="N21" s="5" t="s">
        <v>173</v>
      </c>
    </row>
    <row r="22" spans="1:14" ht="136" hidden="1" x14ac:dyDescent="0.2">
      <c r="A22" s="3">
        <v>24</v>
      </c>
      <c r="B22" s="3" t="s">
        <v>8</v>
      </c>
      <c r="C22" s="3" t="s">
        <v>42</v>
      </c>
      <c r="D22" s="3" t="s">
        <v>64</v>
      </c>
      <c r="E22" s="4" t="s">
        <v>212</v>
      </c>
      <c r="F22" s="3" t="s">
        <v>15</v>
      </c>
      <c r="G22" s="3" t="s">
        <v>27</v>
      </c>
      <c r="H22" s="3" t="s">
        <v>70</v>
      </c>
      <c r="I22" s="5">
        <f>VLOOKUP(F22,'Source lists'!$E$1:F23,2,FALSE)</f>
        <v>4</v>
      </c>
      <c r="J22" s="5">
        <f>VLOOKUP(G22,'Source lists'!$H$1:I24,2,FALSE)</f>
        <v>7</v>
      </c>
      <c r="K22" s="5">
        <f>VLOOKUP(F22,'Source lists'!$E$2:$F$6,2,FALSE)*(VLOOKUP(G22,'Source lists'!$H$2:$I$7,2,FALSE)^2)/VLOOKUP(H22,'Source lists'!$K$2:$L$9,2,FALSE)</f>
        <v>39.200000000000003</v>
      </c>
      <c r="L22" s="3"/>
      <c r="M22" s="5" t="str">
        <f t="shared" si="1"/>
        <v/>
      </c>
      <c r="N22" s="5" t="s">
        <v>213</v>
      </c>
    </row>
    <row r="23" spans="1:14" ht="17" hidden="1" x14ac:dyDescent="0.2">
      <c r="A23" s="3">
        <v>9</v>
      </c>
      <c r="B23" s="3" t="s">
        <v>8</v>
      </c>
      <c r="C23" s="3" t="s">
        <v>42</v>
      </c>
      <c r="D23" s="3" t="s">
        <v>44</v>
      </c>
      <c r="E23" s="4" t="s">
        <v>45</v>
      </c>
      <c r="F23" s="3" t="s">
        <v>15</v>
      </c>
      <c r="G23" s="3" t="s">
        <v>28</v>
      </c>
      <c r="H23" s="3" t="s">
        <v>23</v>
      </c>
      <c r="I23" s="5">
        <f>VLOOKUP(F23,'Source lists'!$E$1:F25,2,FALSE)</f>
        <v>4</v>
      </c>
      <c r="J23" s="5">
        <f>VLOOKUP(G23,'Source lists'!$H$1:I26,2,FALSE)</f>
        <v>4</v>
      </c>
      <c r="K23" s="5">
        <f>VLOOKUP(F23,'Source lists'!$E$2:$F$6,2,FALSE)*(VLOOKUP(G23,'Source lists'!$H$2:$I$7,2,FALSE)^2)/VLOOKUP(H23,'Source lists'!$K$2:$L$9,2,FALSE)</f>
        <v>32</v>
      </c>
      <c r="L23" s="3">
        <v>8</v>
      </c>
      <c r="M23" s="5" t="str">
        <f t="shared" si="1"/>
        <v>Done</v>
      </c>
      <c r="N23" s="5" t="s">
        <v>173</v>
      </c>
    </row>
    <row r="24" spans="1:14" ht="17" hidden="1" x14ac:dyDescent="0.2">
      <c r="A24" s="3">
        <v>10</v>
      </c>
      <c r="B24" s="3" t="s">
        <v>8</v>
      </c>
      <c r="C24" s="3" t="s">
        <v>42</v>
      </c>
      <c r="D24" s="3" t="s">
        <v>44</v>
      </c>
      <c r="E24" s="4" t="s">
        <v>47</v>
      </c>
      <c r="F24" s="3" t="s">
        <v>15</v>
      </c>
      <c r="G24" s="3" t="s">
        <v>28</v>
      </c>
      <c r="H24" s="3" t="s">
        <v>23</v>
      </c>
      <c r="I24" s="5">
        <f>VLOOKUP(F24,'Source lists'!$E$1:F26,2,FALSE)</f>
        <v>4</v>
      </c>
      <c r="J24" s="5">
        <f>VLOOKUP(G24,'Source lists'!$H$1:I27,2,FALSE)</f>
        <v>4</v>
      </c>
      <c r="K24" s="5">
        <f>VLOOKUP(F24,'Source lists'!$E$2:$F$6,2,FALSE)*(VLOOKUP(G24,'Source lists'!$H$2:$I$7,2,FALSE)^2)/VLOOKUP(H24,'Source lists'!$K$2:$L$9,2,FALSE)</f>
        <v>32</v>
      </c>
      <c r="L24" s="3">
        <v>8</v>
      </c>
      <c r="M24" s="5" t="str">
        <f t="shared" si="1"/>
        <v>Done</v>
      </c>
      <c r="N24" s="5" t="s">
        <v>173</v>
      </c>
    </row>
    <row r="25" spans="1:14" ht="17" hidden="1" x14ac:dyDescent="0.2">
      <c r="A25" s="3">
        <v>11</v>
      </c>
      <c r="B25" s="3" t="s">
        <v>8</v>
      </c>
      <c r="C25" s="3" t="s">
        <v>42</v>
      </c>
      <c r="D25" s="3" t="s">
        <v>44</v>
      </c>
      <c r="E25" s="4" t="s">
        <v>48</v>
      </c>
      <c r="F25" s="3" t="s">
        <v>15</v>
      </c>
      <c r="G25" s="3" t="s">
        <v>28</v>
      </c>
      <c r="H25" s="3" t="s">
        <v>23</v>
      </c>
      <c r="I25" s="5">
        <f>VLOOKUP(F25,'Source lists'!$E$1:F27,2,FALSE)</f>
        <v>4</v>
      </c>
      <c r="J25" s="5">
        <f>VLOOKUP(G25,'Source lists'!$H$1:I28,2,FALSE)</f>
        <v>4</v>
      </c>
      <c r="K25" s="5">
        <f>VLOOKUP(F25,'Source lists'!$E$2:$F$6,2,FALSE)*(VLOOKUP(G25,'Source lists'!$H$2:$I$7,2,FALSE)^2)/VLOOKUP(H25,'Source lists'!$K$2:$L$9,2,FALSE)</f>
        <v>32</v>
      </c>
      <c r="L25" s="3">
        <v>8</v>
      </c>
      <c r="M25" s="5" t="str">
        <f t="shared" si="1"/>
        <v>Done</v>
      </c>
      <c r="N25" s="5" t="s">
        <v>173</v>
      </c>
    </row>
    <row r="26" spans="1:14" ht="17" hidden="1" x14ac:dyDescent="0.2">
      <c r="A26" s="3">
        <v>12</v>
      </c>
      <c r="B26" s="3" t="s">
        <v>8</v>
      </c>
      <c r="C26" s="3" t="s">
        <v>42</v>
      </c>
      <c r="D26" s="3" t="s">
        <v>44</v>
      </c>
      <c r="E26" s="4" t="s">
        <v>49</v>
      </c>
      <c r="F26" s="3" t="s">
        <v>15</v>
      </c>
      <c r="G26" s="3" t="s">
        <v>28</v>
      </c>
      <c r="H26" s="3" t="s">
        <v>23</v>
      </c>
      <c r="I26" s="5">
        <f>VLOOKUP(F26,'Source lists'!$E$1:F28,2,FALSE)</f>
        <v>4</v>
      </c>
      <c r="J26" s="5">
        <f>VLOOKUP(G26,'Source lists'!$H$1:I29,2,FALSE)</f>
        <v>4</v>
      </c>
      <c r="K26" s="5">
        <f>VLOOKUP(F26,'Source lists'!$E$2:$F$6,2,FALSE)*(VLOOKUP(G26,'Source lists'!$H$2:$I$7,2,FALSE)^2)/VLOOKUP(H26,'Source lists'!$K$2:$L$9,2,FALSE)</f>
        <v>32</v>
      </c>
      <c r="L26" s="3">
        <v>8</v>
      </c>
      <c r="M26" s="5" t="str">
        <f t="shared" si="1"/>
        <v>Done</v>
      </c>
      <c r="N26" s="5" t="s">
        <v>173</v>
      </c>
    </row>
    <row r="27" spans="1:14" ht="17" hidden="1" x14ac:dyDescent="0.2">
      <c r="A27" s="3">
        <v>13</v>
      </c>
      <c r="B27" s="3" t="s">
        <v>8</v>
      </c>
      <c r="C27" s="3" t="s">
        <v>204</v>
      </c>
      <c r="D27" s="3" t="s">
        <v>207</v>
      </c>
      <c r="E27" s="4" t="s">
        <v>50</v>
      </c>
      <c r="F27" s="3" t="s">
        <v>15</v>
      </c>
      <c r="G27" s="3" t="s">
        <v>28</v>
      </c>
      <c r="H27" s="3" t="s">
        <v>23</v>
      </c>
      <c r="I27" s="5">
        <f>VLOOKUP(F27,'Source lists'!$E$1:F29,2,FALSE)</f>
        <v>4</v>
      </c>
      <c r="J27" s="5">
        <f>VLOOKUP(G27,'Source lists'!$H$1:I30,2,FALSE)</f>
        <v>4</v>
      </c>
      <c r="K27" s="5">
        <f>VLOOKUP(F27,'Source lists'!$E$2:$F$6,2,FALSE)*(VLOOKUP(G27,'Source lists'!$H$2:$I$7,2,FALSE)^2)/VLOOKUP(H27,'Source lists'!$K$2:$L$9,2,FALSE)</f>
        <v>32</v>
      </c>
      <c r="L27" s="3">
        <v>8</v>
      </c>
      <c r="M27" s="5" t="str">
        <f t="shared" si="1"/>
        <v>Done</v>
      </c>
      <c r="N27" s="5" t="s">
        <v>173</v>
      </c>
    </row>
    <row r="28" spans="1:14" ht="17" hidden="1" x14ac:dyDescent="0.2">
      <c r="A28" s="3">
        <v>14</v>
      </c>
      <c r="B28" s="3" t="s">
        <v>8</v>
      </c>
      <c r="C28" s="3" t="s">
        <v>204</v>
      </c>
      <c r="D28" s="3" t="s">
        <v>207</v>
      </c>
      <c r="E28" s="4" t="s">
        <v>51</v>
      </c>
      <c r="F28" s="3" t="s">
        <v>15</v>
      </c>
      <c r="G28" s="3" t="s">
        <v>28</v>
      </c>
      <c r="H28" s="3" t="s">
        <v>23</v>
      </c>
      <c r="I28" s="5">
        <f>VLOOKUP(F28,'Source lists'!$E$1:F30,2,FALSE)</f>
        <v>4</v>
      </c>
      <c r="J28" s="5">
        <f>VLOOKUP(G28,'Source lists'!$H$1:I31,2,FALSE)</f>
        <v>4</v>
      </c>
      <c r="K28" s="5">
        <f>VLOOKUP(F28,'Source lists'!$E$2:$F$6,2,FALSE)*(VLOOKUP(G28,'Source lists'!$H$2:$I$7,2,FALSE)^2)/VLOOKUP(H28,'Source lists'!$K$2:$L$9,2,FALSE)</f>
        <v>32</v>
      </c>
      <c r="L28" s="3">
        <v>8</v>
      </c>
      <c r="M28" s="5" t="str">
        <f t="shared" si="1"/>
        <v>Done</v>
      </c>
      <c r="N28" s="5" t="s">
        <v>173</v>
      </c>
    </row>
    <row r="29" spans="1:14" ht="17" hidden="1" x14ac:dyDescent="0.2">
      <c r="A29" s="3">
        <v>15</v>
      </c>
      <c r="B29" s="3" t="s">
        <v>8</v>
      </c>
      <c r="C29" s="3" t="s">
        <v>204</v>
      </c>
      <c r="D29" s="3" t="s">
        <v>207</v>
      </c>
      <c r="E29" s="4" t="s">
        <v>52</v>
      </c>
      <c r="F29" s="3" t="s">
        <v>15</v>
      </c>
      <c r="G29" s="3" t="s">
        <v>28</v>
      </c>
      <c r="H29" s="3" t="s">
        <v>23</v>
      </c>
      <c r="I29" s="5">
        <f>VLOOKUP(F29,'Source lists'!$E$1:F31,2,FALSE)</f>
        <v>4</v>
      </c>
      <c r="J29" s="5">
        <f>VLOOKUP(G29,'Source lists'!$H$1:I32,2,FALSE)</f>
        <v>4</v>
      </c>
      <c r="K29" s="5">
        <f>VLOOKUP(F29,'Source lists'!$E$2:$F$6,2,FALSE)*(VLOOKUP(G29,'Source lists'!$H$2:$I$7,2,FALSE)^2)/VLOOKUP(H29,'Source lists'!$K$2:$L$9,2,FALSE)</f>
        <v>32</v>
      </c>
      <c r="L29" s="3">
        <v>8</v>
      </c>
      <c r="M29" s="5" t="str">
        <f t="shared" si="1"/>
        <v>Done</v>
      </c>
      <c r="N29" s="5" t="s">
        <v>173</v>
      </c>
    </row>
    <row r="30" spans="1:14" ht="17" hidden="1" x14ac:dyDescent="0.2">
      <c r="A30" s="3">
        <v>16</v>
      </c>
      <c r="B30" s="3" t="s">
        <v>8</v>
      </c>
      <c r="C30" s="3" t="s">
        <v>204</v>
      </c>
      <c r="D30" s="3" t="s">
        <v>207</v>
      </c>
      <c r="E30" s="4" t="s">
        <v>53</v>
      </c>
      <c r="F30" s="3" t="s">
        <v>15</v>
      </c>
      <c r="G30" s="3" t="s">
        <v>28</v>
      </c>
      <c r="H30" s="3" t="s">
        <v>23</v>
      </c>
      <c r="I30" s="5">
        <f>VLOOKUP(F30,'Source lists'!$E$1:F32,2,FALSE)</f>
        <v>4</v>
      </c>
      <c r="J30" s="5">
        <f>VLOOKUP(G30,'Source lists'!$H$1:I33,2,FALSE)</f>
        <v>4</v>
      </c>
      <c r="K30" s="5">
        <f>VLOOKUP(F30,'Source lists'!$E$2:$F$6,2,FALSE)*(VLOOKUP(G30,'Source lists'!$H$2:$I$7,2,FALSE)^2)/VLOOKUP(H30,'Source lists'!$K$2:$L$9,2,FALSE)</f>
        <v>32</v>
      </c>
      <c r="L30" s="3">
        <v>8</v>
      </c>
      <c r="M30" s="5" t="str">
        <f t="shared" si="1"/>
        <v>Done</v>
      </c>
      <c r="N30" s="5" t="s">
        <v>173</v>
      </c>
    </row>
    <row r="31" spans="1:14" ht="17" hidden="1" x14ac:dyDescent="0.2">
      <c r="A31" s="3">
        <v>23</v>
      </c>
      <c r="B31" s="3" t="s">
        <v>8</v>
      </c>
      <c r="C31" s="3" t="s">
        <v>204</v>
      </c>
      <c r="D31" s="3"/>
      <c r="E31" s="4" t="s">
        <v>63</v>
      </c>
      <c r="F31" s="3" t="s">
        <v>15</v>
      </c>
      <c r="G31" s="3" t="s">
        <v>28</v>
      </c>
      <c r="H31" s="3" t="s">
        <v>23</v>
      </c>
      <c r="I31" s="5">
        <f>VLOOKUP(F31,'Source lists'!$E$1:F33,2,FALSE)</f>
        <v>4</v>
      </c>
      <c r="J31" s="5">
        <f>VLOOKUP(G31,'Source lists'!$H$1:I34,2,FALSE)</f>
        <v>4</v>
      </c>
      <c r="K31" s="5">
        <f>VLOOKUP(F31,'Source lists'!$E$2:$F$6,2,FALSE)*(VLOOKUP(G31,'Source lists'!$H$2:$I$7,2,FALSE)^2)/VLOOKUP(H31,'Source lists'!$K$2:$L$9,2,FALSE)</f>
        <v>32</v>
      </c>
      <c r="L31" s="3"/>
      <c r="M31" s="5" t="str">
        <f t="shared" si="1"/>
        <v/>
      </c>
      <c r="N31" s="5" t="s">
        <v>173</v>
      </c>
    </row>
    <row r="32" spans="1:14" ht="17" hidden="1" x14ac:dyDescent="0.2">
      <c r="A32" s="3">
        <v>115</v>
      </c>
      <c r="B32" s="3" t="s">
        <v>8</v>
      </c>
      <c r="C32" s="3" t="s">
        <v>204</v>
      </c>
      <c r="D32" s="3" t="s">
        <v>207</v>
      </c>
      <c r="E32" s="4" t="s">
        <v>208</v>
      </c>
      <c r="F32" s="3" t="s">
        <v>15</v>
      </c>
      <c r="G32" s="3" t="s">
        <v>28</v>
      </c>
      <c r="H32" s="3" t="s">
        <v>23</v>
      </c>
      <c r="I32" s="5">
        <f>VLOOKUP(F32,'Source lists'!$E$1:F118,2,FALSE)</f>
        <v>4</v>
      </c>
      <c r="J32" s="5">
        <f>VLOOKUP(G32,'Source lists'!$H$1:I119,2,FALSE)</f>
        <v>4</v>
      </c>
      <c r="K32" s="5">
        <f>VLOOKUP(F32,'Source lists'!$E$2:$F$6,2,FALSE)*(VLOOKUP(G32,'Source lists'!$H$2:$I$7,2,FALSE)^2)/VLOOKUP(H32,'Source lists'!$K$2:$L$9,2,FALSE)</f>
        <v>32</v>
      </c>
      <c r="L32" s="3">
        <v>8</v>
      </c>
      <c r="M32" s="5" t="str">
        <f t="shared" si="1"/>
        <v>Done</v>
      </c>
      <c r="N32" s="5" t="s">
        <v>173</v>
      </c>
    </row>
    <row r="33" spans="1:14" ht="34" hidden="1" x14ac:dyDescent="0.2">
      <c r="A33" s="3">
        <v>7</v>
      </c>
      <c r="B33" s="3" t="s">
        <v>8</v>
      </c>
      <c r="C33" s="3" t="s">
        <v>42</v>
      </c>
      <c r="D33" s="3"/>
      <c r="E33" s="4" t="s">
        <v>43</v>
      </c>
      <c r="F33" s="3" t="s">
        <v>15</v>
      </c>
      <c r="G33" s="3" t="s">
        <v>28</v>
      </c>
      <c r="H33" s="3" t="s">
        <v>23</v>
      </c>
      <c r="I33" s="5">
        <f>VLOOKUP(F33,'Source lists'!$E$1:F24,2,FALSE)</f>
        <v>4</v>
      </c>
      <c r="J33" s="5">
        <f>VLOOKUP(G33,'Source lists'!$H$1:I25,2,FALSE)</f>
        <v>4</v>
      </c>
      <c r="K33" s="5">
        <f>VLOOKUP(F33,'Source lists'!$E$2:$F$6,2,FALSE)*(VLOOKUP(G33,'Source lists'!$H$2:$I$7,2,FALSE)^2)/VLOOKUP(H33,'Source lists'!$K$2:$L$9,2,FALSE)</f>
        <v>32</v>
      </c>
      <c r="L33" s="3"/>
      <c r="M33" s="5" t="str">
        <f t="shared" si="1"/>
        <v/>
      </c>
      <c r="N33" s="5" t="s">
        <v>213</v>
      </c>
    </row>
    <row r="34" spans="1:14" s="3" customFormat="1" ht="17" hidden="1" x14ac:dyDescent="0.2">
      <c r="A34" s="3">
        <v>34</v>
      </c>
      <c r="B34" s="3" t="s">
        <v>38</v>
      </c>
      <c r="C34" s="3" t="s">
        <v>79</v>
      </c>
      <c r="D34" s="3" t="s">
        <v>84</v>
      </c>
      <c r="E34" s="4" t="s">
        <v>82</v>
      </c>
      <c r="F34" s="3" t="s">
        <v>15</v>
      </c>
      <c r="G34" s="3" t="s">
        <v>28</v>
      </c>
      <c r="H34" s="3" t="s">
        <v>23</v>
      </c>
      <c r="I34" s="5">
        <f>VLOOKUP(F34,'Source lists'!$E$1:F35,2,FALSE)</f>
        <v>4</v>
      </c>
      <c r="J34" s="5">
        <f>VLOOKUP(G34,'Source lists'!$H$1:I36,2,FALSE)</f>
        <v>4</v>
      </c>
      <c r="K34" s="5">
        <f>VLOOKUP(F34,'Source lists'!$E$2:$F$6,2,FALSE)*(VLOOKUP(G34,'Source lists'!$H$2:$I$7,2,FALSE)^2)/VLOOKUP(H34,'Source lists'!$K$2:$L$9,2,FALSE)</f>
        <v>32</v>
      </c>
      <c r="M34" s="5" t="str">
        <f t="shared" ref="M34:M42" si="2">IF(ISBLANK(L34),"",VLOOKUP(L34,A:N,14,FALSE))</f>
        <v/>
      </c>
      <c r="N34" s="5" t="s">
        <v>173</v>
      </c>
    </row>
    <row r="35" spans="1:14" s="3" customFormat="1" ht="34" hidden="1" x14ac:dyDescent="0.2">
      <c r="A35" s="3">
        <v>54</v>
      </c>
      <c r="B35" s="3" t="s">
        <v>1</v>
      </c>
      <c r="C35" s="3" t="s">
        <v>90</v>
      </c>
      <c r="E35" s="4" t="s">
        <v>216</v>
      </c>
      <c r="F35" s="3" t="s">
        <v>15</v>
      </c>
      <c r="G35" s="3" t="s">
        <v>28</v>
      </c>
      <c r="H35" s="3" t="s">
        <v>23</v>
      </c>
      <c r="I35" s="5">
        <f>VLOOKUP(F35,'Source lists'!$E$1:F36,2,FALSE)</f>
        <v>4</v>
      </c>
      <c r="J35" s="5">
        <f>VLOOKUP(G35,'Source lists'!$H$1:I37,2,FALSE)</f>
        <v>4</v>
      </c>
      <c r="K35" s="5">
        <f>VLOOKUP(F35,'Source lists'!$E$2:$F$6,2,FALSE)*(VLOOKUP(G35,'Source lists'!$H$2:$I$7,2,FALSE)^2)/VLOOKUP(H35,'Source lists'!$K$2:$L$9,2,FALSE)</f>
        <v>32</v>
      </c>
      <c r="M35" s="5" t="str">
        <f t="shared" si="2"/>
        <v/>
      </c>
      <c r="N35" s="5" t="s">
        <v>173</v>
      </c>
    </row>
    <row r="36" spans="1:14" s="3" customFormat="1" ht="34" hidden="1" x14ac:dyDescent="0.2">
      <c r="A36" s="3">
        <v>55</v>
      </c>
      <c r="B36" s="3" t="s">
        <v>1</v>
      </c>
      <c r="C36" s="3" t="s">
        <v>86</v>
      </c>
      <c r="E36" s="4" t="s">
        <v>106</v>
      </c>
      <c r="F36" s="3" t="s">
        <v>15</v>
      </c>
      <c r="G36" s="3" t="s">
        <v>28</v>
      </c>
      <c r="H36" s="3" t="s">
        <v>23</v>
      </c>
      <c r="I36" s="5">
        <f>VLOOKUP(F36,'Source lists'!$E$1:F37,2,FALSE)</f>
        <v>4</v>
      </c>
      <c r="J36" s="5">
        <f>VLOOKUP(G36,'Source lists'!$H$1:I38,2,FALSE)</f>
        <v>4</v>
      </c>
      <c r="K36" s="5">
        <f>VLOOKUP(F36,'Source lists'!$E$2:$F$6,2,FALSE)*(VLOOKUP(G36,'Source lists'!$H$2:$I$7,2,FALSE)^2)/VLOOKUP(H36,'Source lists'!$K$2:$L$9,2,FALSE)</f>
        <v>32</v>
      </c>
      <c r="M36" s="5" t="str">
        <f t="shared" si="2"/>
        <v/>
      </c>
      <c r="N36" s="5" t="s">
        <v>173</v>
      </c>
    </row>
    <row r="37" spans="1:14" s="3" customFormat="1" ht="68" hidden="1" x14ac:dyDescent="0.2">
      <c r="A37" s="3">
        <v>58</v>
      </c>
      <c r="B37" s="3" t="s">
        <v>2</v>
      </c>
      <c r="C37" s="3" t="s">
        <v>103</v>
      </c>
      <c r="E37" s="4" t="s">
        <v>105</v>
      </c>
      <c r="F37" s="3" t="s">
        <v>15</v>
      </c>
      <c r="G37" s="3" t="s">
        <v>28</v>
      </c>
      <c r="H37" s="3" t="s">
        <v>23</v>
      </c>
      <c r="I37" s="5">
        <f>VLOOKUP(F37,'Source lists'!$E$1:F38,2,FALSE)</f>
        <v>4</v>
      </c>
      <c r="J37" s="5">
        <f>VLOOKUP(G37,'Source lists'!$H$1:I39,2,FALSE)</f>
        <v>4</v>
      </c>
      <c r="K37" s="5">
        <f>VLOOKUP(F37,'Source lists'!$E$2:$F$6,2,FALSE)*(VLOOKUP(G37,'Source lists'!$H$2:$I$7,2,FALSE)^2)/VLOOKUP(H37,'Source lists'!$K$2:$L$9,2,FALSE)</f>
        <v>32</v>
      </c>
      <c r="M37" s="5" t="str">
        <f t="shared" si="2"/>
        <v/>
      </c>
      <c r="N37" s="5" t="s">
        <v>173</v>
      </c>
    </row>
    <row r="38" spans="1:14" s="3" customFormat="1" ht="17" hidden="1" x14ac:dyDescent="0.2">
      <c r="A38" s="3">
        <v>67</v>
      </c>
      <c r="B38" s="3" t="s">
        <v>2</v>
      </c>
      <c r="C38" s="3" t="s">
        <v>103</v>
      </c>
      <c r="E38" s="4" t="s">
        <v>127</v>
      </c>
      <c r="F38" s="3" t="s">
        <v>15</v>
      </c>
      <c r="G38" s="3" t="s">
        <v>28</v>
      </c>
      <c r="H38" s="3" t="s">
        <v>23</v>
      </c>
      <c r="I38" s="5">
        <f>VLOOKUP(F38,'Source lists'!$E$1:F39,2,FALSE)</f>
        <v>4</v>
      </c>
      <c r="J38" s="5">
        <f>VLOOKUP(G38,'Source lists'!$H$1:I40,2,FALSE)</f>
        <v>4</v>
      </c>
      <c r="K38" s="5">
        <f>VLOOKUP(F38,'Source lists'!$E$2:$F$6,2,FALSE)*(VLOOKUP(G38,'Source lists'!$H$2:$I$7,2,FALSE)^2)/VLOOKUP(H38,'Source lists'!$K$2:$L$9,2,FALSE)</f>
        <v>32</v>
      </c>
      <c r="M38" s="1" t="str">
        <f t="shared" si="2"/>
        <v/>
      </c>
      <c r="N38" s="5" t="s">
        <v>173</v>
      </c>
    </row>
    <row r="39" spans="1:14" s="3" customFormat="1" ht="34" hidden="1" x14ac:dyDescent="0.2">
      <c r="A39" s="3">
        <v>84</v>
      </c>
      <c r="B39" s="3" t="s">
        <v>6</v>
      </c>
      <c r="C39" s="3" t="s">
        <v>147</v>
      </c>
      <c r="E39" s="4" t="s">
        <v>148</v>
      </c>
      <c r="F39" s="3" t="s">
        <v>15</v>
      </c>
      <c r="G39" s="3" t="s">
        <v>28</v>
      </c>
      <c r="H39" s="3" t="s">
        <v>23</v>
      </c>
      <c r="I39" s="5">
        <f>VLOOKUP(F39,'Source lists'!$E$1:F40,2,FALSE)</f>
        <v>4</v>
      </c>
      <c r="J39" s="5">
        <f>VLOOKUP(G39,'Source lists'!$H$1:I41,2,FALSE)</f>
        <v>4</v>
      </c>
      <c r="K39" s="5">
        <f>VLOOKUP(F39,'Source lists'!$E$2:$F$6,2,FALSE)*(VLOOKUP(G39,'Source lists'!$H$2:$I$7,2,FALSE)^2)/VLOOKUP(H39,'Source lists'!$K$2:$L$9,2,FALSE)</f>
        <v>32</v>
      </c>
      <c r="M39" s="5" t="str">
        <f t="shared" si="2"/>
        <v/>
      </c>
      <c r="N39" s="5" t="s">
        <v>173</v>
      </c>
    </row>
    <row r="40" spans="1:14" ht="17" hidden="1" x14ac:dyDescent="0.2">
      <c r="A40">
        <v>89</v>
      </c>
      <c r="B40" t="s">
        <v>6</v>
      </c>
      <c r="C40" t="s">
        <v>147</v>
      </c>
      <c r="E40" s="2" t="s">
        <v>154</v>
      </c>
      <c r="F40" t="s">
        <v>15</v>
      </c>
      <c r="G40" t="s">
        <v>28</v>
      </c>
      <c r="H40" t="s">
        <v>23</v>
      </c>
      <c r="I40" s="1">
        <f>VLOOKUP(F40,'Source lists'!$E$1:F41,2,FALSE)</f>
        <v>4</v>
      </c>
      <c r="J40" s="1">
        <f>VLOOKUP(G40,'Source lists'!$H$1:I42,2,FALSE)</f>
        <v>4</v>
      </c>
      <c r="K40" s="1">
        <f>VLOOKUP(F40,'Source lists'!$E$2:$F$6,2,FALSE)*(VLOOKUP(G40,'Source lists'!$H$2:$I$7,2,FALSE)^2)/VLOOKUP(H40,'Source lists'!$K$2:$L$9,2,FALSE)</f>
        <v>32</v>
      </c>
      <c r="M40" s="1" t="str">
        <f t="shared" si="2"/>
        <v/>
      </c>
      <c r="N40" s="1" t="s">
        <v>173</v>
      </c>
    </row>
    <row r="41" spans="1:14" ht="34" hidden="1" x14ac:dyDescent="0.2">
      <c r="A41">
        <v>107</v>
      </c>
      <c r="B41" t="s">
        <v>3</v>
      </c>
      <c r="C41" t="s">
        <v>137</v>
      </c>
      <c r="E41" s="2" t="s">
        <v>182</v>
      </c>
      <c r="F41" t="s">
        <v>15</v>
      </c>
      <c r="G41" t="s">
        <v>28</v>
      </c>
      <c r="H41" t="s">
        <v>23</v>
      </c>
      <c r="I41" s="1">
        <f>VLOOKUP(F41,'Source lists'!$E$1:F42,2,FALSE)</f>
        <v>4</v>
      </c>
      <c r="J41" s="1">
        <f>VLOOKUP(G41,'Source lists'!$H$1:I43,2,FALSE)</f>
        <v>4</v>
      </c>
      <c r="K41" s="1">
        <f>VLOOKUP(F41,'Source lists'!$E$2:$F$6,2,FALSE)*(VLOOKUP(G41,'Source lists'!$H$2:$I$7,2,FALSE)^2)/VLOOKUP(H41,'Source lists'!$K$2:$L$9,2,FALSE)</f>
        <v>32</v>
      </c>
      <c r="M41" s="1" t="str">
        <f t="shared" si="2"/>
        <v/>
      </c>
      <c r="N41" s="1" t="s">
        <v>173</v>
      </c>
    </row>
    <row r="42" spans="1:14" s="3" customFormat="1" ht="34" hidden="1" x14ac:dyDescent="0.2">
      <c r="A42" s="3">
        <v>108</v>
      </c>
      <c r="B42" s="3" t="s">
        <v>6</v>
      </c>
      <c r="C42" s="3" t="s">
        <v>147</v>
      </c>
      <c r="E42" s="4" t="s">
        <v>183</v>
      </c>
      <c r="F42" s="3" t="s">
        <v>15</v>
      </c>
      <c r="G42" s="3" t="s">
        <v>28</v>
      </c>
      <c r="H42" s="3" t="s">
        <v>23</v>
      </c>
      <c r="I42" s="5">
        <f>VLOOKUP(F42,'Source lists'!$E$1:F43,2,FALSE)</f>
        <v>4</v>
      </c>
      <c r="J42" s="5">
        <f>VLOOKUP(G42,'Source lists'!$H$1:I44,2,FALSE)</f>
        <v>4</v>
      </c>
      <c r="K42" s="5">
        <f>VLOOKUP(F42,'Source lists'!$E$2:$F$6,2,FALSE)*(VLOOKUP(G42,'Source lists'!$H$2:$I$7,2,FALSE)^2)/VLOOKUP(H42,'Source lists'!$K$2:$L$9,2,FALSE)</f>
        <v>32</v>
      </c>
      <c r="M42" s="5" t="str">
        <f t="shared" si="2"/>
        <v/>
      </c>
      <c r="N42" s="5" t="s">
        <v>173</v>
      </c>
    </row>
    <row r="43" spans="1:14" ht="17" hidden="1" x14ac:dyDescent="0.2">
      <c r="A43" s="3">
        <v>109</v>
      </c>
      <c r="B43" s="3" t="s">
        <v>8</v>
      </c>
      <c r="C43" s="3" t="s">
        <v>42</v>
      </c>
      <c r="D43" s="3" t="s">
        <v>44</v>
      </c>
      <c r="E43" s="4" t="s">
        <v>176</v>
      </c>
      <c r="F43" s="3" t="s">
        <v>15</v>
      </c>
      <c r="G43" s="3" t="s">
        <v>28</v>
      </c>
      <c r="H43" s="3" t="s">
        <v>23</v>
      </c>
      <c r="I43" s="5">
        <f>VLOOKUP(F43,'Source lists'!$E$1:F44,2,FALSE)</f>
        <v>4</v>
      </c>
      <c r="J43" s="5">
        <f>VLOOKUP(G43,'Source lists'!$H$1:I45,2,FALSE)</f>
        <v>4</v>
      </c>
      <c r="K43" s="5">
        <f>VLOOKUP(F43,'Source lists'!$E$2:$F$6,2,FALSE)*(VLOOKUP(G43,'Source lists'!$H$2:$I$7,2,FALSE)^2)/VLOOKUP(H43,'Source lists'!$K$2:$L$9,2,FALSE)</f>
        <v>32</v>
      </c>
      <c r="L43" s="3">
        <v>8</v>
      </c>
      <c r="M43" s="5" t="str">
        <f>IF(ISBLANK(L43),"",VLOOKUP(L43,A:N,14,FALSE))</f>
        <v>Done</v>
      </c>
      <c r="N43" s="5" t="s">
        <v>173</v>
      </c>
    </row>
    <row r="44" spans="1:14" ht="34" hidden="1" x14ac:dyDescent="0.2">
      <c r="A44" s="3">
        <v>31</v>
      </c>
      <c r="B44" s="3" t="s">
        <v>38</v>
      </c>
      <c r="C44" s="3" t="s">
        <v>79</v>
      </c>
      <c r="D44" s="3"/>
      <c r="E44" s="4" t="s">
        <v>112</v>
      </c>
      <c r="F44" s="3" t="s">
        <v>15</v>
      </c>
      <c r="G44" s="3" t="s">
        <v>28</v>
      </c>
      <c r="H44" s="3" t="s">
        <v>23</v>
      </c>
      <c r="I44" s="5">
        <f>VLOOKUP(F44,'Source lists'!$E$1:F34,2,FALSE)</f>
        <v>4</v>
      </c>
      <c r="J44" s="5">
        <f>VLOOKUP(G44,'Source lists'!$H$1:I35,2,FALSE)</f>
        <v>4</v>
      </c>
      <c r="K44" s="5">
        <f>VLOOKUP(F44,'Source lists'!$E$2:$F$6,2,FALSE)*(VLOOKUP(G44,'Source lists'!$H$2:$I$7,2,FALSE)^2)/VLOOKUP(H44,'Source lists'!$K$2:$L$9,2,FALSE)</f>
        <v>32</v>
      </c>
      <c r="L44" s="3"/>
      <c r="M44" s="5" t="str">
        <f>IF(ISBLANK(L44),"",VLOOKUP(L44,A:N,14,FALSE))</f>
        <v/>
      </c>
      <c r="N44" s="5" t="s">
        <v>213</v>
      </c>
    </row>
    <row r="45" spans="1:14" ht="17" x14ac:dyDescent="0.2">
      <c r="A45">
        <v>17</v>
      </c>
      <c r="B45" t="s">
        <v>39</v>
      </c>
      <c r="C45" t="s">
        <v>33</v>
      </c>
      <c r="D45" t="s">
        <v>211</v>
      </c>
      <c r="E45" s="2" t="s">
        <v>93</v>
      </c>
      <c r="F45" t="s">
        <v>16</v>
      </c>
      <c r="G45" t="s">
        <v>27</v>
      </c>
      <c r="H45" t="s">
        <v>70</v>
      </c>
      <c r="I45" s="1">
        <f>VLOOKUP(F45,'Source lists'!$E$1:F23,2,FALSE)</f>
        <v>3</v>
      </c>
      <c r="J45" s="1">
        <f>VLOOKUP(G45,'Source lists'!$H$1:I24,2,FALSE)</f>
        <v>7</v>
      </c>
      <c r="K45" s="1">
        <f>VLOOKUP(F45,'Source lists'!$E$2:$F$6,2,FALSE)*(VLOOKUP(G45,'Source lists'!$H$2:$I$7,2,FALSE)^2)/VLOOKUP(H45,'Source lists'!$K$2:$L$9,2,FALSE)</f>
        <v>29.4</v>
      </c>
      <c r="M45" s="1" t="str">
        <f>IF(ISBLANK(L45),"",VLOOKUP(L45,A:N,14,FALSE))</f>
        <v/>
      </c>
      <c r="N45" s="1" t="s">
        <v>215</v>
      </c>
    </row>
    <row r="46" spans="1:14" ht="17" hidden="1" x14ac:dyDescent="0.2">
      <c r="A46" s="3">
        <v>8</v>
      </c>
      <c r="B46" s="3" t="s">
        <v>8</v>
      </c>
      <c r="C46" s="3" t="s">
        <v>42</v>
      </c>
      <c r="D46" s="3" t="s">
        <v>44</v>
      </c>
      <c r="E46" s="4" t="s">
        <v>46</v>
      </c>
      <c r="F46" s="3" t="s">
        <v>15</v>
      </c>
      <c r="G46" s="3" t="s">
        <v>27</v>
      </c>
      <c r="H46" s="3" t="s">
        <v>69</v>
      </c>
      <c r="I46" s="5">
        <f>VLOOKUP(F46,'Source lists'!$E$1:F45,2,FALSE)</f>
        <v>4</v>
      </c>
      <c r="J46" s="5">
        <f>VLOOKUP(G46,'Source lists'!$H$1:I46,2,FALSE)</f>
        <v>7</v>
      </c>
      <c r="K46" s="5">
        <f>VLOOKUP(F46,'Source lists'!$E$2:$F$6,2,FALSE)*(VLOOKUP(G46,'Source lists'!$H$2:$I$7,2,FALSE)^2)/VLOOKUP(H46,'Source lists'!$K$2:$L$9,2,FALSE)</f>
        <v>28</v>
      </c>
      <c r="L46" s="3"/>
      <c r="M46" s="5" t="str">
        <f>IF(ISBLANK(L46),"",VLOOKUP(L46,A:N,14,FALSE))</f>
        <v/>
      </c>
      <c r="N46" s="5" t="s">
        <v>173</v>
      </c>
    </row>
    <row r="47" spans="1:14" ht="17" hidden="1" x14ac:dyDescent="0.2">
      <c r="A47" s="3">
        <v>106</v>
      </c>
      <c r="B47" s="3" t="s">
        <v>74</v>
      </c>
      <c r="C47" s="3"/>
      <c r="D47" s="3"/>
      <c r="E47" s="4" t="s">
        <v>171</v>
      </c>
      <c r="F47" s="3" t="s">
        <v>16</v>
      </c>
      <c r="G47" s="3" t="s">
        <v>29</v>
      </c>
      <c r="H47" s="3" t="s">
        <v>25</v>
      </c>
      <c r="I47" s="5">
        <f>VLOOKUP(F47,'Source lists'!$E$1:F51,2,FALSE)</f>
        <v>3</v>
      </c>
      <c r="J47" s="5">
        <f>VLOOKUP(G47,'Source lists'!$H$1:I52,2,FALSE)</f>
        <v>3</v>
      </c>
      <c r="K47" s="5">
        <f>VLOOKUP(F47,'Source lists'!$E$2:$F$6,2,FALSE)*(VLOOKUP(G47,'Source lists'!$H$2:$I$7,2,FALSE)^2)/VLOOKUP(H47,'Source lists'!$K$2:$L$9,2,FALSE)</f>
        <v>27</v>
      </c>
      <c r="L47" s="3"/>
      <c r="M47" s="5" t="str">
        <f>IF(ISBLANK(L47),"",VLOOKUP(L47,A:N,14,FALSE))</f>
        <v/>
      </c>
      <c r="N47" s="5" t="s">
        <v>173</v>
      </c>
    </row>
    <row r="48" spans="1:14" s="3" customFormat="1" ht="34" hidden="1" x14ac:dyDescent="0.2">
      <c r="A48" s="3">
        <v>22</v>
      </c>
      <c r="B48" s="3" t="s">
        <v>8</v>
      </c>
      <c r="C48" s="3" t="s">
        <v>42</v>
      </c>
      <c r="E48" s="4" t="s">
        <v>61</v>
      </c>
      <c r="F48" s="3" t="s">
        <v>16</v>
      </c>
      <c r="G48" s="3" t="s">
        <v>29</v>
      </c>
      <c r="H48" s="3" t="s">
        <v>25</v>
      </c>
      <c r="I48" s="5">
        <f>VLOOKUP(F48,'Source lists'!$E$1:F46,2,FALSE)</f>
        <v>3</v>
      </c>
      <c r="J48" s="5">
        <f>VLOOKUP(G48,'Source lists'!$H$1:I47,2,FALSE)</f>
        <v>3</v>
      </c>
      <c r="K48" s="5">
        <f>VLOOKUP(F48,'Source lists'!$E$2:$F$6,2,FALSE)*(VLOOKUP(G48,'Source lists'!$H$2:$I$7,2,FALSE)^2)/VLOOKUP(H48,'Source lists'!$K$2:$L$9,2,FALSE)</f>
        <v>27</v>
      </c>
      <c r="M48" s="5" t="str">
        <f>IF(ISBLANK(L48),"",VLOOKUP(L48,A:N,14,FALSE))</f>
        <v/>
      </c>
      <c r="N48" s="5" t="s">
        <v>173</v>
      </c>
    </row>
    <row r="49" spans="1:14" s="3" customFormat="1" ht="34" hidden="1" x14ac:dyDescent="0.2">
      <c r="A49" s="3">
        <v>48</v>
      </c>
      <c r="B49" s="3" t="s">
        <v>1</v>
      </c>
      <c r="C49" s="3" t="s">
        <v>90</v>
      </c>
      <c r="E49" s="4" t="s">
        <v>97</v>
      </c>
      <c r="F49" s="3" t="s">
        <v>16</v>
      </c>
      <c r="G49" s="3" t="s">
        <v>29</v>
      </c>
      <c r="H49" s="3" t="s">
        <v>25</v>
      </c>
      <c r="I49" s="5">
        <f>VLOOKUP(F49,'Source lists'!$E$1:F49,2,FALSE)</f>
        <v>3</v>
      </c>
      <c r="J49" s="5">
        <f>VLOOKUP(G49,'Source lists'!$H$1:I50,2,FALSE)</f>
        <v>3</v>
      </c>
      <c r="K49" s="5">
        <f>VLOOKUP(F49,'Source lists'!$E$2:$F$6,2,FALSE)*(VLOOKUP(G49,'Source lists'!$H$2:$I$7,2,FALSE)^2)/VLOOKUP(H49,'Source lists'!$K$2:$L$9,2,FALSE)</f>
        <v>27</v>
      </c>
      <c r="M49" s="5" t="s">
        <v>173</v>
      </c>
      <c r="N49" s="5" t="s">
        <v>215</v>
      </c>
    </row>
    <row r="50" spans="1:14" ht="34" x14ac:dyDescent="0.2">
      <c r="A50">
        <v>43</v>
      </c>
      <c r="B50" t="s">
        <v>1</v>
      </c>
      <c r="C50" t="s">
        <v>86</v>
      </c>
      <c r="E50" s="2" t="s">
        <v>217</v>
      </c>
      <c r="F50" t="s">
        <v>16</v>
      </c>
      <c r="G50" t="s">
        <v>156</v>
      </c>
      <c r="H50" t="s">
        <v>67</v>
      </c>
      <c r="I50" s="1">
        <f>VLOOKUP(F50,'Source lists'!$E$1:F47,2,FALSE)</f>
        <v>3</v>
      </c>
      <c r="J50" s="1">
        <f>VLOOKUP(G50,'Source lists'!$H$1:I48,2,FALSE)</f>
        <v>6</v>
      </c>
      <c r="K50" s="1">
        <f>VLOOKUP(F50,'Source lists'!$E$2:$F$6,2,FALSE)*(VLOOKUP(G50,'Source lists'!$H$2:$I$7,2,FALSE)^2)/VLOOKUP(H50,'Source lists'!$K$2:$L$9,2,FALSE)</f>
        <v>27</v>
      </c>
      <c r="M50" s="1" t="str">
        <f>IF(ISBLANK(L50),"",VLOOKUP(L50,A:N,14,FALSE))</f>
        <v/>
      </c>
      <c r="N50" s="1" t="s">
        <v>215</v>
      </c>
    </row>
    <row r="51" spans="1:14" ht="68" x14ac:dyDescent="0.2">
      <c r="A51">
        <v>44</v>
      </c>
      <c r="B51" t="s">
        <v>1</v>
      </c>
      <c r="C51" t="s">
        <v>86</v>
      </c>
      <c r="E51" s="2" t="s">
        <v>92</v>
      </c>
      <c r="F51" t="s">
        <v>16</v>
      </c>
      <c r="G51" t="s">
        <v>156</v>
      </c>
      <c r="H51" t="s">
        <v>67</v>
      </c>
      <c r="I51" s="1">
        <f>VLOOKUP(F51,'Source lists'!$E$1:F48,2,FALSE)</f>
        <v>3</v>
      </c>
      <c r="J51" s="1">
        <f>VLOOKUP(G51,'Source lists'!$H$1:I49,2,FALSE)</f>
        <v>6</v>
      </c>
      <c r="K51" s="1">
        <f>VLOOKUP(F51,'Source lists'!$E$2:$F$6,2,FALSE)*(VLOOKUP(G51,'Source lists'!$H$2:$I$7,2,FALSE)^2)/VLOOKUP(H51,'Source lists'!$K$2:$L$9,2,FALSE)</f>
        <v>27</v>
      </c>
      <c r="M51" s="1" t="str">
        <f>IF(ISBLANK(L51),"",VLOOKUP(L51,A:N,14,FALSE))</f>
        <v/>
      </c>
      <c r="N51" s="1" t="s">
        <v>215</v>
      </c>
    </row>
    <row r="52" spans="1:14" s="3" customFormat="1" ht="17" hidden="1" x14ac:dyDescent="0.2">
      <c r="A52" s="3">
        <v>57</v>
      </c>
      <c r="B52" s="3" t="s">
        <v>2</v>
      </c>
      <c r="C52" s="3" t="s">
        <v>103</v>
      </c>
      <c r="E52" s="4" t="s">
        <v>104</v>
      </c>
      <c r="F52" s="3" t="s">
        <v>16</v>
      </c>
      <c r="G52" s="3" t="s">
        <v>29</v>
      </c>
      <c r="H52" s="3" t="s">
        <v>25</v>
      </c>
      <c r="I52" s="5">
        <f>VLOOKUP(F52,'Source lists'!$E$1:F50,2,FALSE)</f>
        <v>3</v>
      </c>
      <c r="J52" s="5">
        <f>VLOOKUP(G52,'Source lists'!$H$1:I51,2,FALSE)</f>
        <v>3</v>
      </c>
      <c r="K52" s="5">
        <f>VLOOKUP(F52,'Source lists'!$E$2:$F$6,2,FALSE)*(VLOOKUP(G52,'Source lists'!$H$2:$I$7,2,FALSE)^2)/VLOOKUP(H52,'Source lists'!$K$2:$L$9,2,FALSE)</f>
        <v>27</v>
      </c>
      <c r="M52" s="5" t="str">
        <f>IF(ISBLANK(L52),"",VLOOKUP(L52,A:N,14,FALSE))</f>
        <v/>
      </c>
      <c r="N52" s="5" t="s">
        <v>173</v>
      </c>
    </row>
    <row r="53" spans="1:14" ht="34" x14ac:dyDescent="0.2">
      <c r="A53">
        <v>49</v>
      </c>
      <c r="B53" t="s">
        <v>1</v>
      </c>
      <c r="C53" t="s">
        <v>90</v>
      </c>
      <c r="E53" s="2" t="s">
        <v>98</v>
      </c>
      <c r="F53" t="s">
        <v>15</v>
      </c>
      <c r="G53" t="s">
        <v>28</v>
      </c>
      <c r="H53" t="s">
        <v>24</v>
      </c>
      <c r="I53" s="1">
        <f>VLOOKUP(F53,'Source lists'!$E$1:F52,2,FALSE)</f>
        <v>4</v>
      </c>
      <c r="J53" s="1">
        <f>VLOOKUP(G53,'Source lists'!$H$1:I53,2,FALSE)</f>
        <v>4</v>
      </c>
      <c r="K53" s="1">
        <f>VLOOKUP(F53,'Source lists'!$E$2:$F$6,2,FALSE)*(VLOOKUP(G53,'Source lists'!$H$2:$I$7,2,FALSE)^2)/VLOOKUP(H53,'Source lists'!$K$2:$L$9,2,FALSE)</f>
        <v>21.333333333333332</v>
      </c>
      <c r="M53" s="1" t="str">
        <f>IF(ISBLANK(L53),"",VLOOKUP(L53,A:N,14,FALSE))</f>
        <v/>
      </c>
      <c r="N53" s="1" t="s">
        <v>215</v>
      </c>
    </row>
    <row r="54" spans="1:14" ht="34" x14ac:dyDescent="0.2">
      <c r="A54" s="47">
        <v>88</v>
      </c>
      <c r="B54" s="47" t="s">
        <v>6</v>
      </c>
      <c r="C54" s="47" t="s">
        <v>151</v>
      </c>
      <c r="D54" s="47"/>
      <c r="E54" s="48" t="s">
        <v>153</v>
      </c>
      <c r="F54" s="47" t="s">
        <v>15</v>
      </c>
      <c r="G54" s="47" t="s">
        <v>28</v>
      </c>
      <c r="H54" s="47" t="s">
        <v>24</v>
      </c>
      <c r="I54" s="49">
        <f>VLOOKUP(F54,'Source lists'!$E$1:F58,2,FALSE)</f>
        <v>4</v>
      </c>
      <c r="J54" s="49">
        <f>VLOOKUP(G54,'Source lists'!$H$1:I59,2,FALSE)</f>
        <v>4</v>
      </c>
      <c r="K54" s="49">
        <f>VLOOKUP(F54,'Source lists'!$E$2:$F$6,2,FALSE)*(VLOOKUP(G54,'Source lists'!$H$2:$I$7,2,FALSE)^2)/VLOOKUP(H54,'Source lists'!$K$2:$L$9,2,FALSE)</f>
        <v>21.333333333333332</v>
      </c>
      <c r="L54" s="47"/>
      <c r="M54" s="49" t="str">
        <f>IF(ISBLANK(L54),"",VLOOKUP(L54,A:N,14,FALSE))</f>
        <v/>
      </c>
      <c r="N54" s="49" t="s">
        <v>215</v>
      </c>
    </row>
    <row r="55" spans="1:14" ht="34" x14ac:dyDescent="0.2">
      <c r="A55">
        <v>74</v>
      </c>
      <c r="B55" t="s">
        <v>2</v>
      </c>
      <c r="C55" t="s">
        <v>130</v>
      </c>
      <c r="D55" t="s">
        <v>184</v>
      </c>
      <c r="E55" s="2" t="s">
        <v>134</v>
      </c>
      <c r="F55" t="s">
        <v>15</v>
      </c>
      <c r="G55" t="s">
        <v>28</v>
      </c>
      <c r="H55" t="s">
        <v>24</v>
      </c>
      <c r="I55" s="1">
        <f>VLOOKUP(F55,'Source lists'!$E$1:F53,2,FALSE)</f>
        <v>4</v>
      </c>
      <c r="J55" s="1">
        <f>VLOOKUP(G55,'Source lists'!$H$1:I54,2,FALSE)</f>
        <v>4</v>
      </c>
      <c r="K55" s="1">
        <f>VLOOKUP(F55,'Source lists'!$E$2:$F$6,2,FALSE)*(VLOOKUP(G55,'Source lists'!$H$2:$I$7,2,FALSE)^2)/VLOOKUP(H55,'Source lists'!$K$2:$L$9,2,FALSE)</f>
        <v>21.333333333333332</v>
      </c>
      <c r="M55" s="1" t="str">
        <f>IF(ISBLANK(L55),"",VLOOKUP(L55,A:N,14,FALSE))</f>
        <v/>
      </c>
      <c r="N55" s="1" t="s">
        <v>215</v>
      </c>
    </row>
    <row r="56" spans="1:14" ht="51" x14ac:dyDescent="0.2">
      <c r="A56">
        <v>80</v>
      </c>
      <c r="B56" t="s">
        <v>2</v>
      </c>
      <c r="C56" t="s">
        <v>103</v>
      </c>
      <c r="E56" s="2" t="s">
        <v>142</v>
      </c>
      <c r="F56" t="s">
        <v>15</v>
      </c>
      <c r="G56" t="s">
        <v>28</v>
      </c>
      <c r="H56" t="s">
        <v>24</v>
      </c>
      <c r="I56" s="1">
        <f>VLOOKUP(F56,'Source lists'!$E$1:F55,2,FALSE)</f>
        <v>4</v>
      </c>
      <c r="J56" s="1">
        <f>VLOOKUP(G56,'Source lists'!$H$1:I56,2,FALSE)</f>
        <v>4</v>
      </c>
      <c r="K56" s="1">
        <f>VLOOKUP(F56,'Source lists'!$E$2:$F$6,2,FALSE)*(VLOOKUP(G56,'Source lists'!$H$2:$I$7,2,FALSE)^2)/VLOOKUP(H56,'Source lists'!$K$2:$L$9,2,FALSE)</f>
        <v>21.333333333333332</v>
      </c>
      <c r="M56" s="1" t="str">
        <f>IF(ISBLANK(L56),"",VLOOKUP(L56,A:N,14,FALSE))</f>
        <v/>
      </c>
      <c r="N56" s="1" t="s">
        <v>215</v>
      </c>
    </row>
    <row r="57" spans="1:14" ht="51" x14ac:dyDescent="0.2">
      <c r="A57">
        <v>79</v>
      </c>
      <c r="B57" t="s">
        <v>3</v>
      </c>
      <c r="C57" t="s">
        <v>139</v>
      </c>
      <c r="E57" s="2" t="s">
        <v>152</v>
      </c>
      <c r="F57" t="s">
        <v>15</v>
      </c>
      <c r="G57" t="s">
        <v>28</v>
      </c>
      <c r="H57" t="s">
        <v>24</v>
      </c>
      <c r="I57" s="1">
        <f>VLOOKUP(F57,'Source lists'!$E$1:F54,2,FALSE)</f>
        <v>4</v>
      </c>
      <c r="J57" s="1">
        <f>VLOOKUP(G57,'Source lists'!$H$1:I55,2,FALSE)</f>
        <v>4</v>
      </c>
      <c r="K57" s="1">
        <f>VLOOKUP(F57,'Source lists'!$E$2:$F$6,2,FALSE)*(VLOOKUP(G57,'Source lists'!$H$2:$I$7,2,FALSE)^2)/VLOOKUP(H57,'Source lists'!$K$2:$L$9,2,FALSE)</f>
        <v>21.333333333333332</v>
      </c>
      <c r="M57" s="1" t="str">
        <f>IF(ISBLANK(L57),"",VLOOKUP(L57,A:N,14,FALSE))</f>
        <v/>
      </c>
      <c r="N57" s="1" t="s">
        <v>215</v>
      </c>
    </row>
    <row r="58" spans="1:14" ht="34" hidden="1" x14ac:dyDescent="0.2">
      <c r="A58">
        <v>87</v>
      </c>
      <c r="B58" t="s">
        <v>6</v>
      </c>
      <c r="C58" t="s">
        <v>151</v>
      </c>
      <c r="E58" s="2" t="s">
        <v>185</v>
      </c>
      <c r="F58" t="s">
        <v>15</v>
      </c>
      <c r="G58" t="s">
        <v>28</v>
      </c>
      <c r="H58" t="s">
        <v>24</v>
      </c>
      <c r="I58" s="1">
        <f>VLOOKUP(F58,'Source lists'!$E$1:F57,2,FALSE)</f>
        <v>4</v>
      </c>
      <c r="J58" s="1">
        <f>VLOOKUP(G58,'Source lists'!$H$1:I58,2,FALSE)</f>
        <v>4</v>
      </c>
      <c r="K58" s="1">
        <f>VLOOKUP(F58,'Source lists'!$E$2:$F$6,2,FALSE)*(VLOOKUP(G58,'Source lists'!$H$2:$I$7,2,FALSE)^2)/VLOOKUP(H58,'Source lists'!$K$2:$L$9,2,FALSE)</f>
        <v>21.333333333333332</v>
      </c>
      <c r="M58" s="1" t="str">
        <f>IF(ISBLANK(L58),"",VLOOKUP(L58,A:N,14,FALSE))</f>
        <v/>
      </c>
      <c r="N58" s="1" t="s">
        <v>213</v>
      </c>
    </row>
    <row r="59" spans="1:14" ht="51" x14ac:dyDescent="0.2">
      <c r="A59">
        <v>81</v>
      </c>
      <c r="B59" t="s">
        <v>3</v>
      </c>
      <c r="C59" t="s">
        <v>139</v>
      </c>
      <c r="E59" s="2" t="s">
        <v>143</v>
      </c>
      <c r="F59" t="s">
        <v>15</v>
      </c>
      <c r="G59" t="s">
        <v>28</v>
      </c>
      <c r="H59" t="s">
        <v>24</v>
      </c>
      <c r="I59" s="1">
        <f>VLOOKUP(F59,'Source lists'!$E$1:F56,2,FALSE)</f>
        <v>4</v>
      </c>
      <c r="J59" s="1">
        <f>VLOOKUP(G59,'Source lists'!$H$1:I57,2,FALSE)</f>
        <v>4</v>
      </c>
      <c r="K59" s="1">
        <f>VLOOKUP(F59,'Source lists'!$E$2:$F$6,2,FALSE)*(VLOOKUP(G59,'Source lists'!$H$2:$I$7,2,FALSE)^2)/VLOOKUP(H59,'Source lists'!$K$2:$L$9,2,FALSE)</f>
        <v>21.333333333333332</v>
      </c>
      <c r="M59" s="1" t="str">
        <f>IF(ISBLANK(L59),"",VLOOKUP(L59,A:N,14,FALSE))</f>
        <v/>
      </c>
      <c r="N59" s="1" t="s">
        <v>215</v>
      </c>
    </row>
    <row r="60" spans="1:14" ht="17" x14ac:dyDescent="0.2">
      <c r="A60">
        <v>17</v>
      </c>
      <c r="B60" t="s">
        <v>8</v>
      </c>
      <c r="C60" t="s">
        <v>42</v>
      </c>
      <c r="D60" t="s">
        <v>54</v>
      </c>
      <c r="E60" s="2" t="s">
        <v>55</v>
      </c>
      <c r="F60" t="s">
        <v>15</v>
      </c>
      <c r="G60" t="s">
        <v>156</v>
      </c>
      <c r="H60" t="s">
        <v>69</v>
      </c>
      <c r="I60" s="1">
        <f>VLOOKUP(F60,'Source lists'!$E$1:F59,2,FALSE)</f>
        <v>4</v>
      </c>
      <c r="J60" s="1">
        <f>VLOOKUP(G60,'Source lists'!$H$1:I60,2,FALSE)</f>
        <v>6</v>
      </c>
      <c r="K60" s="1">
        <f>VLOOKUP(F60,'Source lists'!$E$2:$F$6,2,FALSE)*(VLOOKUP(G60,'Source lists'!$H$2:$I$7,2,FALSE)^2)/VLOOKUP(H60,'Source lists'!$K$2:$L$9,2,FALSE)</f>
        <v>20.571428571428573</v>
      </c>
      <c r="M60" s="1" t="str">
        <f>IF(ISBLANK(L60),"",VLOOKUP(L60,A:N,14,FALSE))</f>
        <v/>
      </c>
      <c r="N60" s="1" t="s">
        <v>215</v>
      </c>
    </row>
    <row r="61" spans="1:14" ht="17" x14ac:dyDescent="0.2">
      <c r="A61">
        <v>18</v>
      </c>
      <c r="B61" t="s">
        <v>8</v>
      </c>
      <c r="C61" t="s">
        <v>42</v>
      </c>
      <c r="D61" t="s">
        <v>56</v>
      </c>
      <c r="E61" s="2" t="s">
        <v>57</v>
      </c>
      <c r="F61" t="s">
        <v>15</v>
      </c>
      <c r="G61" t="s">
        <v>156</v>
      </c>
      <c r="H61" t="s">
        <v>69</v>
      </c>
      <c r="I61" s="1">
        <f>VLOOKUP(F61,'Source lists'!$E$1:F60,2,FALSE)</f>
        <v>4</v>
      </c>
      <c r="J61" s="1">
        <f>VLOOKUP(G61,'Source lists'!$H$1:I61,2,FALSE)</f>
        <v>6</v>
      </c>
      <c r="K61" s="1">
        <f>VLOOKUP(F61,'Source lists'!$E$2:$F$6,2,FALSE)*(VLOOKUP(G61,'Source lists'!$H$2:$I$7,2,FALSE)^2)/VLOOKUP(H61,'Source lists'!$K$2:$L$9,2,FALSE)</f>
        <v>20.571428571428573</v>
      </c>
      <c r="M61" s="1" t="str">
        <f>IF(ISBLANK(L61),"",VLOOKUP(L61,A:N,14,FALSE))</f>
        <v/>
      </c>
      <c r="N61" s="1" t="s">
        <v>215</v>
      </c>
    </row>
    <row r="62" spans="1:14" ht="17" x14ac:dyDescent="0.2">
      <c r="A62">
        <v>19</v>
      </c>
      <c r="B62" t="s">
        <v>8</v>
      </c>
      <c r="C62" t="s">
        <v>42</v>
      </c>
      <c r="D62" t="s">
        <v>56</v>
      </c>
      <c r="E62" s="2" t="s">
        <v>58</v>
      </c>
      <c r="F62" t="s">
        <v>15</v>
      </c>
      <c r="G62" t="s">
        <v>156</v>
      </c>
      <c r="H62" t="s">
        <v>69</v>
      </c>
      <c r="I62" s="1">
        <f>VLOOKUP(F62,'Source lists'!$E$1:F61,2,FALSE)</f>
        <v>4</v>
      </c>
      <c r="J62" s="1">
        <f>VLOOKUP(G62,'Source lists'!$H$1:I62,2,FALSE)</f>
        <v>6</v>
      </c>
      <c r="K62" s="1">
        <f>VLOOKUP(F62,'Source lists'!$E$2:$F$6,2,FALSE)*(VLOOKUP(G62,'Source lists'!$H$2:$I$7,2,FALSE)^2)/VLOOKUP(H62,'Source lists'!$K$2:$L$9,2,FALSE)</f>
        <v>20.571428571428573</v>
      </c>
      <c r="M62" s="1" t="str">
        <f>IF(ISBLANK(L62),"",VLOOKUP(L62,A:N,14,FALSE))</f>
        <v/>
      </c>
      <c r="N62" s="1" t="s">
        <v>215</v>
      </c>
    </row>
    <row r="63" spans="1:14" ht="17" x14ac:dyDescent="0.2">
      <c r="A63">
        <v>20</v>
      </c>
      <c r="B63" t="s">
        <v>8</v>
      </c>
      <c r="C63" t="s">
        <v>42</v>
      </c>
      <c r="D63" t="s">
        <v>56</v>
      </c>
      <c r="E63" s="2" t="s">
        <v>59</v>
      </c>
      <c r="F63" t="s">
        <v>15</v>
      </c>
      <c r="G63" t="s">
        <v>156</v>
      </c>
      <c r="H63" t="s">
        <v>69</v>
      </c>
      <c r="I63" s="1">
        <f>VLOOKUP(F63,'Source lists'!$E$1:F62,2,FALSE)</f>
        <v>4</v>
      </c>
      <c r="J63" s="1">
        <f>VLOOKUP(G63,'Source lists'!$H$1:I63,2,FALSE)</f>
        <v>6</v>
      </c>
      <c r="K63" s="1">
        <f>VLOOKUP(F63,'Source lists'!$E$2:$F$6,2,FALSE)*(VLOOKUP(G63,'Source lists'!$H$2:$I$7,2,FALSE)^2)/VLOOKUP(H63,'Source lists'!$K$2:$L$9,2,FALSE)</f>
        <v>20.571428571428573</v>
      </c>
      <c r="M63" s="1" t="str">
        <f>IF(ISBLANK(L63),"",VLOOKUP(L63,A:N,14,FALSE))</f>
        <v/>
      </c>
      <c r="N63" s="1" t="s">
        <v>215</v>
      </c>
    </row>
    <row r="64" spans="1:14" ht="17" x14ac:dyDescent="0.2">
      <c r="A64">
        <v>21</v>
      </c>
      <c r="B64" t="s">
        <v>8</v>
      </c>
      <c r="C64" t="s">
        <v>42</v>
      </c>
      <c r="D64" t="s">
        <v>56</v>
      </c>
      <c r="E64" s="2" t="s">
        <v>60</v>
      </c>
      <c r="F64" t="s">
        <v>15</v>
      </c>
      <c r="G64" t="s">
        <v>156</v>
      </c>
      <c r="H64" t="s">
        <v>69</v>
      </c>
      <c r="I64" s="1">
        <f>VLOOKUP(F64,'Source lists'!$E$1:F63,2,FALSE)</f>
        <v>4</v>
      </c>
      <c r="J64" s="1">
        <f>VLOOKUP(G64,'Source lists'!$H$1:I64,2,FALSE)</f>
        <v>6</v>
      </c>
      <c r="K64" s="1">
        <f>VLOOKUP(F64,'Source lists'!$E$2:$F$6,2,FALSE)*(VLOOKUP(G64,'Source lists'!$H$2:$I$7,2,FALSE)^2)/VLOOKUP(H64,'Source lists'!$K$2:$L$9,2,FALSE)</f>
        <v>20.571428571428573</v>
      </c>
      <c r="M64" s="1" t="str">
        <f>IF(ISBLANK(L64),"",VLOOKUP(L64,A:N,14,FALSE))</f>
        <v/>
      </c>
      <c r="N64" s="1" t="s">
        <v>215</v>
      </c>
    </row>
    <row r="65" spans="1:14" ht="34" x14ac:dyDescent="0.2">
      <c r="A65">
        <v>66</v>
      </c>
      <c r="B65" t="s">
        <v>2</v>
      </c>
      <c r="C65" t="s">
        <v>103</v>
      </c>
      <c r="E65" s="2" t="s">
        <v>186</v>
      </c>
      <c r="F65" t="s">
        <v>17</v>
      </c>
      <c r="G65" t="s">
        <v>156</v>
      </c>
      <c r="H65" t="s">
        <v>23</v>
      </c>
      <c r="I65" s="1">
        <f>VLOOKUP(F65,'Source lists'!$E$1:F64,2,FALSE)</f>
        <v>1</v>
      </c>
      <c r="J65" s="1">
        <f>VLOOKUP(G65,'Source lists'!$H$1:I65,2,FALSE)</f>
        <v>6</v>
      </c>
      <c r="K65" s="1">
        <f>VLOOKUP(F65,'Source lists'!$E$2:$F$6,2,FALSE)*(VLOOKUP(G65,'Source lists'!$H$2:$I$7,2,FALSE)^2)/VLOOKUP(H65,'Source lists'!$K$2:$L$9,2,FALSE)</f>
        <v>18</v>
      </c>
      <c r="M65" s="1" t="str">
        <f>IF(ISBLANK(L65),"",VLOOKUP(L65,A:N,14,FALSE))</f>
        <v/>
      </c>
      <c r="N65" s="1" t="s">
        <v>215</v>
      </c>
    </row>
    <row r="66" spans="1:14" ht="34" x14ac:dyDescent="0.2">
      <c r="A66">
        <v>76</v>
      </c>
      <c r="B66" t="s">
        <v>3</v>
      </c>
      <c r="C66" t="s">
        <v>136</v>
      </c>
      <c r="E66" s="2" t="s">
        <v>138</v>
      </c>
      <c r="F66" t="s">
        <v>17</v>
      </c>
      <c r="G66" t="s">
        <v>156</v>
      </c>
      <c r="H66" t="s">
        <v>23</v>
      </c>
      <c r="I66" s="1">
        <f>VLOOKUP(F66,'Source lists'!$E$1:F65,2,FALSE)</f>
        <v>1</v>
      </c>
      <c r="J66" s="1">
        <f>VLOOKUP(G66,'Source lists'!$H$1:I66,2,FALSE)</f>
        <v>6</v>
      </c>
      <c r="K66" s="1">
        <f>VLOOKUP(F66,'Source lists'!$E$2:$F$6,2,FALSE)*(VLOOKUP(G66,'Source lists'!$H$2:$I$7,2,FALSE)^2)/VLOOKUP(H66,'Source lists'!$K$2:$L$9,2,FALSE)</f>
        <v>18</v>
      </c>
      <c r="M66" s="1" t="str">
        <f>IF(ISBLANK(L66),"",VLOOKUP(L66,A:N,14,FALSE))</f>
        <v/>
      </c>
      <c r="N66" s="1" t="s">
        <v>215</v>
      </c>
    </row>
    <row r="67" spans="1:14" ht="34" x14ac:dyDescent="0.2">
      <c r="A67">
        <v>73</v>
      </c>
      <c r="B67" t="s">
        <v>2</v>
      </c>
      <c r="C67" t="s">
        <v>130</v>
      </c>
      <c r="D67" t="s">
        <v>184</v>
      </c>
      <c r="E67" s="2" t="s">
        <v>133</v>
      </c>
      <c r="F67" t="s">
        <v>15</v>
      </c>
      <c r="G67" t="s">
        <v>28</v>
      </c>
      <c r="H67" t="s">
        <v>67</v>
      </c>
      <c r="I67" s="1">
        <f>VLOOKUP(F67,'Source lists'!$E$1:F66,2,FALSE)</f>
        <v>4</v>
      </c>
      <c r="J67" s="1">
        <f>VLOOKUP(G67,'Source lists'!$H$1:I67,2,FALSE)</f>
        <v>4</v>
      </c>
      <c r="K67" s="1">
        <f>VLOOKUP(F67,'Source lists'!$E$2:$F$6,2,FALSE)*(VLOOKUP(G67,'Source lists'!$H$2:$I$7,2,FALSE)^2)/VLOOKUP(H67,'Source lists'!$K$2:$L$9,2,FALSE)</f>
        <v>16</v>
      </c>
      <c r="M67" s="1" t="str">
        <f>IF(ISBLANK(L67),"",VLOOKUP(L67,A:N,14,FALSE))</f>
        <v/>
      </c>
      <c r="N67" s="1" t="s">
        <v>215</v>
      </c>
    </row>
    <row r="68" spans="1:14" ht="17" hidden="1" x14ac:dyDescent="0.2">
      <c r="A68">
        <v>91</v>
      </c>
      <c r="B68" t="s">
        <v>4</v>
      </c>
      <c r="C68" t="s">
        <v>158</v>
      </c>
      <c r="E68" s="2" t="s">
        <v>164</v>
      </c>
      <c r="F68" t="s">
        <v>17</v>
      </c>
      <c r="G68" t="s">
        <v>26</v>
      </c>
      <c r="H68" t="s">
        <v>69</v>
      </c>
      <c r="I68" s="1">
        <f>VLOOKUP(F68,'Source lists'!$E$1:F67,2,FALSE)</f>
        <v>1</v>
      </c>
      <c r="J68" s="1">
        <f>VLOOKUP(G68,'Source lists'!$H$1:I68,2,FALSE)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  <c r="M68" s="1" t="str">
        <f>IF(ISBLANK(L68),"",VLOOKUP(L68,A:N,14,FALSE))</f>
        <v>To do</v>
      </c>
      <c r="N68" s="1" t="s">
        <v>215</v>
      </c>
    </row>
    <row r="69" spans="1:14" ht="17" hidden="1" x14ac:dyDescent="0.2">
      <c r="A69">
        <v>92</v>
      </c>
      <c r="B69" t="s">
        <v>4</v>
      </c>
      <c r="C69" t="s">
        <v>159</v>
      </c>
      <c r="E69" s="2" t="s">
        <v>164</v>
      </c>
      <c r="F69" t="s">
        <v>17</v>
      </c>
      <c r="G69" t="s">
        <v>26</v>
      </c>
      <c r="H69" t="s">
        <v>69</v>
      </c>
      <c r="I69" s="1">
        <f>VLOOKUP(F69,'Source lists'!$E$1:F68,2,FALSE)</f>
        <v>1</v>
      </c>
      <c r="J69" s="1">
        <f>VLOOKUP(G69,'Source lists'!$H$1:I69,2,FALSE)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  <c r="M69" s="1" t="str">
        <f>IF(ISBLANK(L69),"",VLOOKUP(L69,A:N,14,FALSE))</f>
        <v>To do</v>
      </c>
      <c r="N69" s="1" t="s">
        <v>215</v>
      </c>
    </row>
    <row r="70" spans="1:14" ht="17" hidden="1" x14ac:dyDescent="0.2">
      <c r="A70">
        <v>93</v>
      </c>
      <c r="B70" t="s">
        <v>4</v>
      </c>
      <c r="C70" t="s">
        <v>160</v>
      </c>
      <c r="E70" s="2" t="s">
        <v>164</v>
      </c>
      <c r="F70" t="s">
        <v>17</v>
      </c>
      <c r="G70" t="s">
        <v>26</v>
      </c>
      <c r="H70" t="s">
        <v>69</v>
      </c>
      <c r="I70" s="1">
        <f>VLOOKUP(F70,'Source lists'!$E$1:F69,2,FALSE)</f>
        <v>1</v>
      </c>
      <c r="J70" s="1">
        <f>VLOOKUP(G70,'Source lists'!$H$1:I70,2,FALSE)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  <c r="M70" s="1" t="str">
        <f>IF(ISBLANK(L70),"",VLOOKUP(L70,A:N,14,FALSE))</f>
        <v>To do</v>
      </c>
      <c r="N70" s="1" t="s">
        <v>215</v>
      </c>
    </row>
    <row r="71" spans="1:14" ht="17" hidden="1" x14ac:dyDescent="0.2">
      <c r="A71">
        <v>94</v>
      </c>
      <c r="B71" t="s">
        <v>4</v>
      </c>
      <c r="C71" t="s">
        <v>161</v>
      </c>
      <c r="E71" s="2" t="s">
        <v>164</v>
      </c>
      <c r="F71" t="s">
        <v>17</v>
      </c>
      <c r="G71" t="s">
        <v>26</v>
      </c>
      <c r="H71" t="s">
        <v>69</v>
      </c>
      <c r="I71" s="1">
        <f>VLOOKUP(F71,'Source lists'!$E$1:F70,2,FALSE)</f>
        <v>1</v>
      </c>
      <c r="J71" s="1">
        <f>VLOOKUP(G71,'Source lists'!$H$1:I71,2,FALSE)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  <c r="M71" s="1" t="str">
        <f>IF(ISBLANK(L71),"",VLOOKUP(L71,A:N,14,FALSE))</f>
        <v>To do</v>
      </c>
      <c r="N71" s="1" t="s">
        <v>215</v>
      </c>
    </row>
    <row r="72" spans="1:14" ht="17" hidden="1" x14ac:dyDescent="0.2">
      <c r="A72">
        <v>95</v>
      </c>
      <c r="B72" t="s">
        <v>4</v>
      </c>
      <c r="C72" t="s">
        <v>162</v>
      </c>
      <c r="E72" s="2" t="s">
        <v>164</v>
      </c>
      <c r="F72" t="s">
        <v>17</v>
      </c>
      <c r="G72" t="s">
        <v>26</v>
      </c>
      <c r="H72" t="s">
        <v>69</v>
      </c>
      <c r="I72" s="1">
        <f>VLOOKUP(F72,'Source lists'!$E$1:F71,2,FALSE)</f>
        <v>1</v>
      </c>
      <c r="J72" s="1">
        <f>VLOOKUP(G72,'Source lists'!$H$1:I72,2,FALSE)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  <c r="M72" s="1" t="str">
        <f>IF(ISBLANK(L72),"",VLOOKUP(L72,A:N,14,FALSE))</f>
        <v>To do</v>
      </c>
      <c r="N72" s="1" t="s">
        <v>215</v>
      </c>
    </row>
    <row r="73" spans="1:14" ht="17" hidden="1" x14ac:dyDescent="0.2">
      <c r="A73">
        <v>96</v>
      </c>
      <c r="B73" t="s">
        <v>4</v>
      </c>
      <c r="C73" t="s">
        <v>163</v>
      </c>
      <c r="E73" s="2" t="s">
        <v>164</v>
      </c>
      <c r="F73" t="s">
        <v>17</v>
      </c>
      <c r="G73" t="s">
        <v>26</v>
      </c>
      <c r="H73" t="s">
        <v>69</v>
      </c>
      <c r="I73" s="1">
        <f>VLOOKUP(F73,'Source lists'!$E$1:F72,2,FALSE)</f>
        <v>1</v>
      </c>
      <c r="J73" s="1">
        <f>VLOOKUP(G73,'Source lists'!$H$1:I73,2,FALSE)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  <c r="M73" s="1" t="str">
        <f>IF(ISBLANK(L73),"",VLOOKUP(L73,A:N,14,FALSE))</f>
        <v>To do</v>
      </c>
      <c r="N73" s="1" t="s">
        <v>215</v>
      </c>
    </row>
    <row r="74" spans="1:14" ht="34" hidden="1" x14ac:dyDescent="0.2">
      <c r="A74">
        <v>97</v>
      </c>
      <c r="B74" t="s">
        <v>5</v>
      </c>
      <c r="C74" t="s">
        <v>144</v>
      </c>
      <c r="E74" s="2" t="s">
        <v>187</v>
      </c>
      <c r="F74" t="s">
        <v>17</v>
      </c>
      <c r="G74" t="s">
        <v>26</v>
      </c>
      <c r="H74" t="s">
        <v>69</v>
      </c>
      <c r="I74" s="1">
        <f>VLOOKUP(F74,'Source lists'!$E$1:F73,2,FALSE)</f>
        <v>1</v>
      </c>
      <c r="J74" s="1">
        <f>VLOOKUP(G74,'Source lists'!$H$1:I74,2,FALSE)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59</v>
      </c>
      <c r="M74" s="1" t="str">
        <f>IF(ISBLANK(L74),"",VLOOKUP(L74,A:N,14,FALSE))</f>
        <v>To do</v>
      </c>
      <c r="N74" s="1" t="s">
        <v>215</v>
      </c>
    </row>
    <row r="75" spans="1:14" ht="34" hidden="1" x14ac:dyDescent="0.2">
      <c r="A75">
        <v>98</v>
      </c>
      <c r="B75" t="s">
        <v>5</v>
      </c>
      <c r="C75" t="s">
        <v>144</v>
      </c>
      <c r="E75" s="2" t="s">
        <v>187</v>
      </c>
      <c r="F75" t="s">
        <v>17</v>
      </c>
      <c r="G75" t="s">
        <v>26</v>
      </c>
      <c r="H75" t="s">
        <v>69</v>
      </c>
      <c r="I75" s="1">
        <f>VLOOKUP(F75,'Source lists'!$E$1:F74,2,FALSE)</f>
        <v>1</v>
      </c>
      <c r="J75" s="1">
        <f>VLOOKUP(G75,'Source lists'!$H$1:I75,2,FALSE)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64</v>
      </c>
      <c r="M75" s="1" t="str">
        <f>IF(ISBLANK(L75),"",VLOOKUP(L75,A:N,14,FALSE))</f>
        <v>To do</v>
      </c>
      <c r="N75" s="1" t="s">
        <v>215</v>
      </c>
    </row>
    <row r="76" spans="1:14" ht="51" hidden="1" x14ac:dyDescent="0.2">
      <c r="A76">
        <v>100</v>
      </c>
      <c r="B76" t="s">
        <v>6</v>
      </c>
      <c r="C76" t="s">
        <v>166</v>
      </c>
      <c r="E76" s="2" t="s">
        <v>188</v>
      </c>
      <c r="F76" t="s">
        <v>17</v>
      </c>
      <c r="G76" t="s">
        <v>26</v>
      </c>
      <c r="H76" t="s">
        <v>69</v>
      </c>
      <c r="I76" s="1">
        <f>VLOOKUP(F76,'Source lists'!$E$1:F75,2,FALSE)</f>
        <v>1</v>
      </c>
      <c r="J76" s="1">
        <f>VLOOKUP(G76,'Source lists'!$H$1:I76,2,FALSE)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99</v>
      </c>
      <c r="M76" s="1" t="str">
        <f>IF(ISBLANK(L76),"",VLOOKUP(L76,A:N,14,FALSE))</f>
        <v>To do</v>
      </c>
      <c r="N76" s="1" t="s">
        <v>215</v>
      </c>
    </row>
    <row r="77" spans="1:14" ht="34" hidden="1" x14ac:dyDescent="0.2">
      <c r="A77">
        <v>101</v>
      </c>
      <c r="B77" t="s">
        <v>6</v>
      </c>
      <c r="C77" t="s">
        <v>166</v>
      </c>
      <c r="E77" s="2" t="s">
        <v>189</v>
      </c>
      <c r="F77" t="s">
        <v>17</v>
      </c>
      <c r="G77" t="s">
        <v>26</v>
      </c>
      <c r="H77" t="s">
        <v>69</v>
      </c>
      <c r="I77" s="1">
        <f>VLOOKUP(F77,'Source lists'!$E$1:F76,2,FALSE)</f>
        <v>1</v>
      </c>
      <c r="J77" s="1">
        <f>VLOOKUP(G77,'Source lists'!$H$1:I77,2,FALSE)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100</v>
      </c>
      <c r="M77" s="1" t="str">
        <f>IF(ISBLANK(L77),"",VLOOKUP(L77,A:N,14,FALSE))</f>
        <v>To do</v>
      </c>
      <c r="N77" s="1" t="s">
        <v>215</v>
      </c>
    </row>
    <row r="78" spans="1:14" ht="51" hidden="1" x14ac:dyDescent="0.2">
      <c r="A78">
        <v>103</v>
      </c>
      <c r="B78" t="s">
        <v>5</v>
      </c>
      <c r="C78" t="s">
        <v>167</v>
      </c>
      <c r="E78" s="2" t="s">
        <v>190</v>
      </c>
      <c r="F78" t="s">
        <v>17</v>
      </c>
      <c r="G78" t="s">
        <v>26</v>
      </c>
      <c r="H78" t="s">
        <v>69</v>
      </c>
      <c r="I78" s="1">
        <f>VLOOKUP(F78,'Source lists'!$E$1:F77,2,FALSE)</f>
        <v>1</v>
      </c>
      <c r="J78" s="1">
        <f>VLOOKUP(G78,'Source lists'!$H$1:I78,2,FALSE)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102</v>
      </c>
      <c r="M78" s="1" t="str">
        <f>IF(ISBLANK(L78),"",VLOOKUP(L78,A:N,14,FALSE))</f>
        <v>To do</v>
      </c>
      <c r="N78" s="1" t="s">
        <v>215</v>
      </c>
    </row>
    <row r="79" spans="1:14" ht="34" hidden="1" x14ac:dyDescent="0.2">
      <c r="A79">
        <v>104</v>
      </c>
      <c r="B79" t="s">
        <v>5</v>
      </c>
      <c r="C79" t="s">
        <v>167</v>
      </c>
      <c r="E79" s="2" t="s">
        <v>169</v>
      </c>
      <c r="F79" t="s">
        <v>17</v>
      </c>
      <c r="G79" t="s">
        <v>26</v>
      </c>
      <c r="H79" t="s">
        <v>69</v>
      </c>
      <c r="I79" s="1">
        <f>VLOOKUP(F79,'Source lists'!$E$1:F78,2,FALSE)</f>
        <v>1</v>
      </c>
      <c r="J79" s="1">
        <f>VLOOKUP(G79,'Source lists'!$H$1:I79,2,FALSE)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103</v>
      </c>
      <c r="M79" s="1" t="str">
        <f>IF(ISBLANK(L79),"",VLOOKUP(L79,A:N,14,FALSE))</f>
        <v>To do</v>
      </c>
      <c r="N79" s="1" t="s">
        <v>215</v>
      </c>
    </row>
    <row r="80" spans="1:14" s="3" customFormat="1" ht="34" hidden="1" x14ac:dyDescent="0.2">
      <c r="A80" s="3">
        <v>38</v>
      </c>
      <c r="B80" s="3" t="s">
        <v>1</v>
      </c>
      <c r="C80" s="3" t="s">
        <v>86</v>
      </c>
      <c r="E80" s="4" t="s">
        <v>115</v>
      </c>
      <c r="F80" s="3" t="s">
        <v>16</v>
      </c>
      <c r="G80" s="3" t="s">
        <v>29</v>
      </c>
      <c r="H80" s="3" t="s">
        <v>23</v>
      </c>
      <c r="I80" s="5">
        <f>VLOOKUP(F80,'Source lists'!$E$1:F80,2,FALSE)</f>
        <v>3</v>
      </c>
      <c r="J80" s="5">
        <f>VLOOKUP(G80,'Source lists'!$H$1:I81,2,FALSE)</f>
        <v>3</v>
      </c>
      <c r="K80" s="5">
        <f>VLOOKUP(F80,'Source lists'!$E$2:$F$6,2,FALSE)*(VLOOKUP(G80,'Source lists'!$H$2:$I$7,2,FALSE)^2)/VLOOKUP(H80,'Source lists'!$K$2:$L$9,2,FALSE)</f>
        <v>13.5</v>
      </c>
      <c r="M80" s="5" t="s">
        <v>173</v>
      </c>
      <c r="N80" s="5" t="s">
        <v>215</v>
      </c>
    </row>
    <row r="81" spans="1:14" ht="17" x14ac:dyDescent="0.2">
      <c r="A81" s="47">
        <v>85</v>
      </c>
      <c r="B81" s="47" t="s">
        <v>6</v>
      </c>
      <c r="C81" s="47" t="s">
        <v>147</v>
      </c>
      <c r="D81" s="47"/>
      <c r="E81" s="48" t="s">
        <v>149</v>
      </c>
      <c r="F81" s="47" t="s">
        <v>16</v>
      </c>
      <c r="G81" s="47" t="s">
        <v>29</v>
      </c>
      <c r="H81" s="47" t="s">
        <v>23</v>
      </c>
      <c r="I81" s="49">
        <f>VLOOKUP(F81,'Source lists'!$E$1:F83,2,FALSE)</f>
        <v>3</v>
      </c>
      <c r="J81" s="49">
        <f>VLOOKUP(G81,'Source lists'!$H$1:I84,2,FALSE)</f>
        <v>3</v>
      </c>
      <c r="K81" s="49">
        <f>VLOOKUP(F81,'Source lists'!$E$2:$F$6,2,FALSE)*(VLOOKUP(G81,'Source lists'!$H$2:$I$7,2,FALSE)^2)/VLOOKUP(H81,'Source lists'!$K$2:$L$9,2,FALSE)</f>
        <v>13.5</v>
      </c>
      <c r="L81" s="47"/>
      <c r="M81" s="49" t="str">
        <f>IF(ISBLANK(L81),"",VLOOKUP(L81,A:N,14,FALSE))</f>
        <v/>
      </c>
      <c r="N81" s="49" t="s">
        <v>215</v>
      </c>
    </row>
    <row r="82" spans="1:14" ht="17" x14ac:dyDescent="0.2">
      <c r="A82" s="47">
        <v>86</v>
      </c>
      <c r="B82" s="47" t="s">
        <v>6</v>
      </c>
      <c r="C82" s="47" t="s">
        <v>147</v>
      </c>
      <c r="D82" s="47"/>
      <c r="E82" s="48" t="s">
        <v>150</v>
      </c>
      <c r="F82" s="47" t="s">
        <v>16</v>
      </c>
      <c r="G82" s="47" t="s">
        <v>29</v>
      </c>
      <c r="H82" s="47" t="s">
        <v>23</v>
      </c>
      <c r="I82" s="49">
        <f>VLOOKUP(F82,'Source lists'!$E$1:F84,2,FALSE)</f>
        <v>3</v>
      </c>
      <c r="J82" s="49">
        <f>VLOOKUP(G82,'Source lists'!$H$1:I85,2,FALSE)</f>
        <v>3</v>
      </c>
      <c r="K82" s="49">
        <f>VLOOKUP(F82,'Source lists'!$E$2:$F$6,2,FALSE)*(VLOOKUP(G82,'Source lists'!$H$2:$I$7,2,FALSE)^2)/VLOOKUP(H82,'Source lists'!$K$2:$L$9,2,FALSE)</f>
        <v>13.5</v>
      </c>
      <c r="L82" s="47"/>
      <c r="M82" s="49" t="str">
        <f>IF(ISBLANK(L82),"",VLOOKUP(L82,A:N,14,FALSE))</f>
        <v/>
      </c>
      <c r="N82" s="49" t="s">
        <v>215</v>
      </c>
    </row>
    <row r="83" spans="1:14" ht="34" x14ac:dyDescent="0.2">
      <c r="A83">
        <v>71</v>
      </c>
      <c r="B83" t="s">
        <v>2</v>
      </c>
      <c r="C83" t="s">
        <v>130</v>
      </c>
      <c r="D83" t="s">
        <v>184</v>
      </c>
      <c r="E83" s="2" t="s">
        <v>132</v>
      </c>
      <c r="F83" t="s">
        <v>16</v>
      </c>
      <c r="G83" t="s">
        <v>29</v>
      </c>
      <c r="H83" t="s">
        <v>23</v>
      </c>
      <c r="I83" s="1">
        <f>VLOOKUP(F83,'Source lists'!$E$1:F81,2,FALSE)</f>
        <v>3</v>
      </c>
      <c r="J83" s="1">
        <f>VLOOKUP(G83,'Source lists'!$H$1:I82,2,FALSE)</f>
        <v>3</v>
      </c>
      <c r="K83" s="1">
        <f>VLOOKUP(F83,'Source lists'!$E$2:$F$6,2,FALSE)*(VLOOKUP(G83,'Source lists'!$H$2:$I$7,2,FALSE)^2)/VLOOKUP(H83,'Source lists'!$K$2:$L$9,2,FALSE)</f>
        <v>13.5</v>
      </c>
      <c r="M83" s="1" t="str">
        <f>IF(ISBLANK(L83),"",VLOOKUP(L83,A:N,14,FALSE))</f>
        <v/>
      </c>
      <c r="N83" s="1" t="s">
        <v>215</v>
      </c>
    </row>
    <row r="84" spans="1:14" ht="34" x14ac:dyDescent="0.2">
      <c r="A84">
        <v>72</v>
      </c>
      <c r="B84" t="s">
        <v>2</v>
      </c>
      <c r="C84" t="s">
        <v>130</v>
      </c>
      <c r="D84" t="s">
        <v>184</v>
      </c>
      <c r="E84" s="2" t="s">
        <v>191</v>
      </c>
      <c r="F84" t="s">
        <v>16</v>
      </c>
      <c r="G84" t="s">
        <v>29</v>
      </c>
      <c r="H84" t="s">
        <v>23</v>
      </c>
      <c r="I84" s="1">
        <f>VLOOKUP(F84,'Source lists'!$E$1:F82,2,FALSE)</f>
        <v>3</v>
      </c>
      <c r="J84" s="1">
        <f>VLOOKUP(G84,'Source lists'!$H$1:I83,2,FALSE)</f>
        <v>3</v>
      </c>
      <c r="K84" s="1">
        <f>VLOOKUP(F84,'Source lists'!$E$2:$F$6,2,FALSE)*(VLOOKUP(G84,'Source lists'!$H$2:$I$7,2,FALSE)^2)/VLOOKUP(H84,'Source lists'!$K$2:$L$9,2,FALSE)</f>
        <v>13.5</v>
      </c>
      <c r="M84" s="1" t="str">
        <f>IF(ISBLANK(L84),"",VLOOKUP(L84,A:N,14,FALSE))</f>
        <v/>
      </c>
      <c r="N84" s="1" t="s">
        <v>215</v>
      </c>
    </row>
    <row r="85" spans="1:14" ht="34" x14ac:dyDescent="0.2">
      <c r="A85">
        <v>35</v>
      </c>
      <c r="B85" t="s">
        <v>38</v>
      </c>
      <c r="C85" t="s">
        <v>79</v>
      </c>
      <c r="E85" s="2" t="s">
        <v>83</v>
      </c>
      <c r="F85" t="s">
        <v>16</v>
      </c>
      <c r="G85" t="s">
        <v>29</v>
      </c>
      <c r="H85" t="s">
        <v>23</v>
      </c>
      <c r="I85" s="1">
        <f>VLOOKUP(F85,'Source lists'!$E$1:F79,2,FALSE)</f>
        <v>3</v>
      </c>
      <c r="J85" s="1">
        <f>VLOOKUP(G85,'Source lists'!$H$1:I80,2,FALSE)</f>
        <v>3</v>
      </c>
      <c r="K85" s="1">
        <f>VLOOKUP(F85,'Source lists'!$E$2:$F$6,2,FALSE)*(VLOOKUP(G85,'Source lists'!$H$2:$I$7,2,FALSE)^2)/VLOOKUP(H85,'Source lists'!$K$2:$L$9,2,FALSE)</f>
        <v>13.5</v>
      </c>
      <c r="M85" s="1" t="str">
        <f>IF(ISBLANK(L85),"",VLOOKUP(L85,A:N,14,FALSE))</f>
        <v/>
      </c>
      <c r="N85" s="1" t="s">
        <v>215</v>
      </c>
    </row>
    <row r="86" spans="1:14" ht="34" x14ac:dyDescent="0.2">
      <c r="A86">
        <v>47</v>
      </c>
      <c r="B86" t="s">
        <v>1</v>
      </c>
      <c r="C86" t="s">
        <v>90</v>
      </c>
      <c r="D86" t="s">
        <v>109</v>
      </c>
      <c r="E86" s="2" t="s">
        <v>110</v>
      </c>
      <c r="F86" t="s">
        <v>15</v>
      </c>
      <c r="G86" t="s">
        <v>28</v>
      </c>
      <c r="H86" t="s">
        <v>70</v>
      </c>
      <c r="I86" s="1">
        <f>VLOOKUP(F86,'Source lists'!$E$1:F87,2,FALSE)</f>
        <v>4</v>
      </c>
      <c r="J86" s="1">
        <f>VLOOKUP(G86,'Source lists'!$H$1:I88,2,FALSE)</f>
        <v>4</v>
      </c>
      <c r="K86" s="1">
        <f>VLOOKUP(F86,'Source lists'!$E$2:$F$6,2,FALSE)*(VLOOKUP(G86,'Source lists'!$H$2:$I$7,2,FALSE)^2)/VLOOKUP(H86,'Source lists'!$K$2:$L$9,2,FALSE)</f>
        <v>12.8</v>
      </c>
      <c r="M86" s="1" t="str">
        <f>IF(ISBLANK(L86),"",VLOOKUP(L86,A:N,14,FALSE))</f>
        <v/>
      </c>
      <c r="N86" s="1" t="s">
        <v>215</v>
      </c>
    </row>
    <row r="87" spans="1:14" ht="34" x14ac:dyDescent="0.2">
      <c r="A87">
        <v>50</v>
      </c>
      <c r="B87" t="s">
        <v>1</v>
      </c>
      <c r="C87" t="s">
        <v>90</v>
      </c>
      <c r="D87" t="s">
        <v>109</v>
      </c>
      <c r="E87" s="2" t="s">
        <v>99</v>
      </c>
      <c r="F87" t="s">
        <v>15</v>
      </c>
      <c r="G87" t="s">
        <v>28</v>
      </c>
      <c r="H87" t="s">
        <v>70</v>
      </c>
      <c r="I87" s="1">
        <f>VLOOKUP(F87,'Source lists'!$E$1:F88,2,FALSE)</f>
        <v>4</v>
      </c>
      <c r="J87" s="1">
        <f>VLOOKUP(G87,'Source lists'!$H$1:I89,2,FALSE)</f>
        <v>4</v>
      </c>
      <c r="K87" s="1">
        <f>VLOOKUP(F87,'Source lists'!$E$2:$F$6,2,FALSE)*(VLOOKUP(G87,'Source lists'!$H$2:$I$7,2,FALSE)^2)/VLOOKUP(H87,'Source lists'!$K$2:$L$9,2,FALSE)</f>
        <v>12.8</v>
      </c>
      <c r="M87" s="1" t="str">
        <f>IF(ISBLANK(L87),"",VLOOKUP(L87,A:N,14,FALSE))</f>
        <v/>
      </c>
      <c r="N87" s="1" t="s">
        <v>215</v>
      </c>
    </row>
    <row r="88" spans="1:14" ht="34" x14ac:dyDescent="0.2">
      <c r="A88">
        <v>56</v>
      </c>
      <c r="B88" t="s">
        <v>1</v>
      </c>
      <c r="C88" t="s">
        <v>90</v>
      </c>
      <c r="E88" s="2" t="s">
        <v>107</v>
      </c>
      <c r="F88" t="s">
        <v>15</v>
      </c>
      <c r="G88" t="s">
        <v>28</v>
      </c>
      <c r="H88" t="s">
        <v>70</v>
      </c>
      <c r="I88" s="1">
        <f>VLOOKUP(F88,'Source lists'!$E$1:F89,2,FALSE)</f>
        <v>4</v>
      </c>
      <c r="J88" s="1">
        <f>VLOOKUP(G88,'Source lists'!$H$1:I90,2,FALSE)</f>
        <v>4</v>
      </c>
      <c r="K88" s="1">
        <f>VLOOKUP(F88,'Source lists'!$E$2:$F$6,2,FALSE)*(VLOOKUP(G88,'Source lists'!$H$2:$I$7,2,FALSE)^2)/VLOOKUP(H88,'Source lists'!$K$2:$L$9,2,FALSE)</f>
        <v>12.8</v>
      </c>
      <c r="M88" s="1" t="str">
        <f>IF(ISBLANK(L88),"",VLOOKUP(L88,A:N,14,FALSE))</f>
        <v/>
      </c>
      <c r="N88" s="1" t="s">
        <v>215</v>
      </c>
    </row>
    <row r="89" spans="1:14" ht="17" x14ac:dyDescent="0.2">
      <c r="A89">
        <v>36</v>
      </c>
      <c r="B89" t="s">
        <v>66</v>
      </c>
      <c r="C89" t="s">
        <v>72</v>
      </c>
      <c r="D89" t="s">
        <v>84</v>
      </c>
      <c r="E89" s="2" t="s">
        <v>85</v>
      </c>
      <c r="F89" t="s">
        <v>15</v>
      </c>
      <c r="G89" t="s">
        <v>28</v>
      </c>
      <c r="H89" t="s">
        <v>70</v>
      </c>
      <c r="I89" s="1">
        <f>VLOOKUP(F89,'Source lists'!$E$1:F85,2,FALSE)</f>
        <v>4</v>
      </c>
      <c r="J89" s="1">
        <f>VLOOKUP(G89,'Source lists'!$H$1:I86,2,FALSE)</f>
        <v>4</v>
      </c>
      <c r="K89" s="1">
        <f>VLOOKUP(F89,'Source lists'!$E$2:$F$6,2,FALSE)*(VLOOKUP(G89,'Source lists'!$H$2:$I$7,2,FALSE)^2)/VLOOKUP(H89,'Source lists'!$K$2:$L$9,2,FALSE)</f>
        <v>12.8</v>
      </c>
      <c r="M89" s="1" t="str">
        <f>IF(ISBLANK(L89),"",VLOOKUP(L89,A:N,14,FALSE))</f>
        <v/>
      </c>
      <c r="N89" s="1" t="s">
        <v>215</v>
      </c>
    </row>
    <row r="90" spans="1:14" ht="17" x14ac:dyDescent="0.2">
      <c r="A90">
        <v>37</v>
      </c>
      <c r="B90" t="s">
        <v>38</v>
      </c>
      <c r="C90" t="s">
        <v>79</v>
      </c>
      <c r="D90" t="s">
        <v>84</v>
      </c>
      <c r="E90" s="2" t="s">
        <v>85</v>
      </c>
      <c r="F90" t="s">
        <v>15</v>
      </c>
      <c r="G90" t="s">
        <v>28</v>
      </c>
      <c r="H90" t="s">
        <v>70</v>
      </c>
      <c r="I90" s="1">
        <f>VLOOKUP(F90,'Source lists'!$E$1:F86,2,FALSE)</f>
        <v>4</v>
      </c>
      <c r="J90" s="1">
        <f>VLOOKUP(G90,'Source lists'!$H$1:I87,2,FALSE)</f>
        <v>4</v>
      </c>
      <c r="K90" s="1">
        <f>VLOOKUP(F90,'Source lists'!$E$2:$F$6,2,FALSE)*(VLOOKUP(G90,'Source lists'!$H$2:$I$7,2,FALSE)^2)/VLOOKUP(H90,'Source lists'!$K$2:$L$9,2,FALSE)</f>
        <v>12.8</v>
      </c>
      <c r="M90" s="1" t="str">
        <f>IF(ISBLANK(L90),"",VLOOKUP(L90,A:N,14,FALSE))</f>
        <v/>
      </c>
      <c r="N90" s="1" t="s">
        <v>215</v>
      </c>
    </row>
    <row r="91" spans="1:14" ht="119" hidden="1" x14ac:dyDescent="0.2">
      <c r="A91" s="139">
        <v>41</v>
      </c>
      <c r="B91" s="139" t="s">
        <v>1</v>
      </c>
      <c r="C91" s="139" t="s">
        <v>86</v>
      </c>
      <c r="D91" s="139" t="s">
        <v>88</v>
      </c>
      <c r="E91" s="288" t="s">
        <v>89</v>
      </c>
      <c r="F91" s="139" t="s">
        <v>17</v>
      </c>
      <c r="G91" s="139" t="s">
        <v>26</v>
      </c>
      <c r="H91" s="139" t="s">
        <v>22</v>
      </c>
      <c r="I91" s="289">
        <f>VLOOKUP(F91,'Source lists'!$E$1:F90,2,FALSE)</f>
        <v>1</v>
      </c>
      <c r="J91" s="289">
        <f>VLOOKUP(G91,'Source lists'!$H$1:I91,2,FALSE)</f>
        <v>10</v>
      </c>
      <c r="K91" s="289">
        <f>VLOOKUP(F91,'Source lists'!$E$2:$F$6,2,FALSE)*(VLOOKUP(G91,'Source lists'!$H$2:$I$7,2,FALSE)^2)/VLOOKUP(H91,'Source lists'!$K$2:$L$9,2,FALSE)</f>
        <v>12.5</v>
      </c>
      <c r="L91" s="288" t="s">
        <v>401</v>
      </c>
      <c r="M91" s="289" t="e">
        <f>IF(ISBLANK(L91),"",VLOOKUP(L91,A:N,14,FALSE))</f>
        <v>#N/A</v>
      </c>
      <c r="N91" s="289" t="s">
        <v>215</v>
      </c>
    </row>
    <row r="92" spans="1:14" ht="119" x14ac:dyDescent="0.2">
      <c r="A92">
        <v>102</v>
      </c>
      <c r="B92" t="s">
        <v>5</v>
      </c>
      <c r="C92" t="s">
        <v>167</v>
      </c>
      <c r="E92" s="2" t="s">
        <v>168</v>
      </c>
      <c r="F92" t="s">
        <v>17</v>
      </c>
      <c r="G92" t="s">
        <v>26</v>
      </c>
      <c r="H92" t="s">
        <v>22</v>
      </c>
      <c r="I92" s="1">
        <f>VLOOKUP(F92,'Source lists'!$E$1:F94,2,FALSE)</f>
        <v>1</v>
      </c>
      <c r="J92" s="1">
        <f>VLOOKUP(G92,'Source lists'!$H$1:I95,2,FALSE)</f>
        <v>10</v>
      </c>
      <c r="K92" s="1">
        <f>VLOOKUP(F92,'Source lists'!$E$2:$F$6,2,FALSE)*(VLOOKUP(G92,'Source lists'!$H$2:$I$7,2,FALSE)^2)/VLOOKUP(H92,'Source lists'!$K$2:$L$9,2,FALSE)</f>
        <v>12.5</v>
      </c>
      <c r="M92" s="1" t="str">
        <f>IF(ISBLANK(L92),"",VLOOKUP(L92,A:N,14,FALSE))</f>
        <v/>
      </c>
      <c r="N92" s="1" t="s">
        <v>215</v>
      </c>
    </row>
    <row r="93" spans="1:14" ht="51" x14ac:dyDescent="0.2">
      <c r="A93">
        <v>65</v>
      </c>
      <c r="B93" t="s">
        <v>2</v>
      </c>
      <c r="C93" t="s">
        <v>125</v>
      </c>
      <c r="E93" s="2" t="s">
        <v>126</v>
      </c>
      <c r="F93" t="s">
        <v>17</v>
      </c>
      <c r="G93" t="s">
        <v>26</v>
      </c>
      <c r="H93" t="s">
        <v>22</v>
      </c>
      <c r="I93" s="1">
        <f>VLOOKUP(F93,'Source lists'!$E$1:F92,2,FALSE)</f>
        <v>1</v>
      </c>
      <c r="J93" s="1">
        <f>VLOOKUP(G93,'Source lists'!$H$1:I93,2,FALSE)</f>
        <v>10</v>
      </c>
      <c r="K93" s="1">
        <f>VLOOKUP(F93,'Source lists'!$E$2:$F$6,2,FALSE)*(VLOOKUP(G93,'Source lists'!$H$2:$I$7,2,FALSE)^2)/VLOOKUP(H93,'Source lists'!$K$2:$L$9,2,FALSE)</f>
        <v>12.5</v>
      </c>
      <c r="M93" s="1" t="str">
        <f>IF(ISBLANK(L93),"",VLOOKUP(L93,A:N,14,FALSE))</f>
        <v/>
      </c>
      <c r="N93" s="1" t="s">
        <v>215</v>
      </c>
    </row>
    <row r="94" spans="1:14" ht="68" x14ac:dyDescent="0.2">
      <c r="A94">
        <v>52</v>
      </c>
      <c r="B94" t="s">
        <v>3</v>
      </c>
      <c r="C94" t="s">
        <v>102</v>
      </c>
      <c r="E94" s="2" t="s">
        <v>111</v>
      </c>
      <c r="F94" t="s">
        <v>17</v>
      </c>
      <c r="G94" t="s">
        <v>26</v>
      </c>
      <c r="H94" t="s">
        <v>22</v>
      </c>
      <c r="I94" s="1">
        <f>VLOOKUP(F94,'Source lists'!$E$1:F91,2,FALSE)</f>
        <v>1</v>
      </c>
      <c r="J94" s="1">
        <f>VLOOKUP(G94,'Source lists'!$H$1:I92,2,FALSE)</f>
        <v>10</v>
      </c>
      <c r="K94" s="1">
        <f>VLOOKUP(F94,'Source lists'!$E$2:$F$6,2,FALSE)*(VLOOKUP(G94,'Source lists'!$H$2:$I$7,2,FALSE)^2)/VLOOKUP(H94,'Source lists'!$K$2:$L$9,2,FALSE)</f>
        <v>12.5</v>
      </c>
      <c r="M94" s="1" t="str">
        <f>IF(ISBLANK(L94),"",VLOOKUP(L94,A:N,14,FALSE))</f>
        <v/>
      </c>
      <c r="N94" s="1" t="s">
        <v>215</v>
      </c>
    </row>
    <row r="95" spans="1:14" ht="34" x14ac:dyDescent="0.2">
      <c r="A95">
        <v>83</v>
      </c>
      <c r="B95" t="s">
        <v>4</v>
      </c>
      <c r="C95" t="s">
        <v>145</v>
      </c>
      <c r="E95" s="2" t="s">
        <v>146</v>
      </c>
      <c r="F95" t="s">
        <v>17</v>
      </c>
      <c r="G95" t="s">
        <v>26</v>
      </c>
      <c r="H95" t="s">
        <v>22</v>
      </c>
      <c r="I95" s="1">
        <f>VLOOKUP(F95,'Source lists'!$E$1:F93,2,FALSE)</f>
        <v>1</v>
      </c>
      <c r="J95" s="1">
        <f>VLOOKUP(G95,'Source lists'!$H$1:I94,2,FALSE)</f>
        <v>10</v>
      </c>
      <c r="K95" s="1">
        <f>VLOOKUP(F95,'Source lists'!$E$2:$F$6,2,FALSE)*(VLOOKUP(G95,'Source lists'!$H$2:$I$7,2,FALSE)^2)/VLOOKUP(H95,'Source lists'!$K$2:$L$9,2,FALSE)</f>
        <v>12.5</v>
      </c>
      <c r="M95" s="1" t="str">
        <f>IF(ISBLANK(L95),"",VLOOKUP(L95,A:N,14,FALSE))</f>
        <v/>
      </c>
      <c r="N95" s="1" t="s">
        <v>215</v>
      </c>
    </row>
    <row r="96" spans="1:14" ht="68" x14ac:dyDescent="0.2">
      <c r="A96">
        <v>105</v>
      </c>
      <c r="B96" t="s">
        <v>8</v>
      </c>
      <c r="C96" t="s">
        <v>170</v>
      </c>
      <c r="E96" s="2" t="s">
        <v>192</v>
      </c>
      <c r="F96" t="s">
        <v>17</v>
      </c>
      <c r="G96" t="s">
        <v>26</v>
      </c>
      <c r="H96" t="s">
        <v>22</v>
      </c>
      <c r="I96" s="1">
        <f>VLOOKUP(F96,'Source lists'!$E$1:F95,2,FALSE)</f>
        <v>1</v>
      </c>
      <c r="J96" s="1">
        <f>VLOOKUP(G96,'Source lists'!$H$1:I96,2,FALSE)</f>
        <v>10</v>
      </c>
      <c r="K96" s="1">
        <f>VLOOKUP(F96,'Source lists'!$E$2:$F$6,2,FALSE)*(VLOOKUP(G96,'Source lists'!$H$2:$I$7,2,FALSE)^2)/VLOOKUP(H96,'Source lists'!$K$2:$L$9,2,FALSE)</f>
        <v>12.5</v>
      </c>
      <c r="M96" s="1" t="str">
        <f>IF(ISBLANK(L96),"",VLOOKUP(L96,A:N,14,FALSE))</f>
        <v/>
      </c>
      <c r="N96" s="1" t="s">
        <v>215</v>
      </c>
    </row>
    <row r="97" spans="1:14" ht="51" x14ac:dyDescent="0.2">
      <c r="A97">
        <v>99</v>
      </c>
      <c r="B97" t="s">
        <v>165</v>
      </c>
      <c r="C97" t="s">
        <v>166</v>
      </c>
      <c r="E97" s="2" t="s">
        <v>194</v>
      </c>
      <c r="F97" t="s">
        <v>17</v>
      </c>
      <c r="G97" t="s">
        <v>26</v>
      </c>
      <c r="H97" t="s">
        <v>21</v>
      </c>
      <c r="I97" s="1">
        <f>VLOOKUP(F97,'Source lists'!$E$1:F100,2,FALSE)</f>
        <v>1</v>
      </c>
      <c r="J97" s="1">
        <f>VLOOKUP(G97,'Source lists'!$H$1:I101,2,FALSE)</f>
        <v>10</v>
      </c>
      <c r="K97" s="1">
        <f>VLOOKUP(F97,'Source lists'!$E$2:$F$6,2,FALSE)*(VLOOKUP(G97,'Source lists'!$H$2:$I$7,2,FALSE)^2)/VLOOKUP(H97,'Source lists'!$K$2:$L$9,2,FALSE)</f>
        <v>10</v>
      </c>
      <c r="M97" s="1" t="str">
        <f>IF(ISBLANK(L97),"",VLOOKUP(L97,A:N,14,FALSE))</f>
        <v/>
      </c>
      <c r="N97" s="1" t="s">
        <v>215</v>
      </c>
    </row>
    <row r="98" spans="1:14" ht="68" x14ac:dyDescent="0.2">
      <c r="A98">
        <v>33</v>
      </c>
      <c r="B98" t="s">
        <v>66</v>
      </c>
      <c r="C98" t="s">
        <v>81</v>
      </c>
      <c r="E98" s="2" t="s">
        <v>114</v>
      </c>
      <c r="F98" t="s">
        <v>17</v>
      </c>
      <c r="G98" t="s">
        <v>26</v>
      </c>
      <c r="H98" t="s">
        <v>21</v>
      </c>
      <c r="I98" s="1">
        <f>VLOOKUP(F98,'Source lists'!$E$1:F96,2,FALSE)</f>
        <v>1</v>
      </c>
      <c r="J98" s="1">
        <f>VLOOKUP(G98,'Source lists'!$H$1:I97,2,FALSE)</f>
        <v>10</v>
      </c>
      <c r="K98" s="1">
        <f>VLOOKUP(F98,'Source lists'!$E$2:$F$6,2,FALSE)*(VLOOKUP(G98,'Source lists'!$H$2:$I$7,2,FALSE)^2)/VLOOKUP(H98,'Source lists'!$K$2:$L$9,2,FALSE)</f>
        <v>10</v>
      </c>
      <c r="M98" s="1" t="str">
        <f>IF(ISBLANK(L98),"",VLOOKUP(L98,A:N,14,FALSE))</f>
        <v/>
      </c>
      <c r="N98" s="1" t="s">
        <v>215</v>
      </c>
    </row>
    <row r="99" spans="1:14" ht="17" x14ac:dyDescent="0.2">
      <c r="A99">
        <v>62</v>
      </c>
      <c r="B99" t="s">
        <v>7</v>
      </c>
      <c r="E99" s="2" t="s">
        <v>122</v>
      </c>
      <c r="F99" t="s">
        <v>17</v>
      </c>
      <c r="G99" t="s">
        <v>26</v>
      </c>
      <c r="H99" t="s">
        <v>21</v>
      </c>
      <c r="I99" s="1">
        <f>VLOOKUP(F99,'Source lists'!$E$1:F97,2,FALSE)</f>
        <v>1</v>
      </c>
      <c r="J99" s="1">
        <f>VLOOKUP(G99,'Source lists'!$H$1:I98,2,FALSE)</f>
        <v>10</v>
      </c>
      <c r="K99" s="1">
        <f>VLOOKUP(F99,'Source lists'!$E$2:$F$6,2,FALSE)*(VLOOKUP(G99,'Source lists'!$H$2:$I$7,2,FALSE)^2)/VLOOKUP(H99,'Source lists'!$K$2:$L$9,2,FALSE)</f>
        <v>10</v>
      </c>
      <c r="M99" s="1" t="str">
        <f>IF(ISBLANK(L99),"",VLOOKUP(L99,A:N,14,FALSE))</f>
        <v/>
      </c>
      <c r="N99" s="1" t="s">
        <v>215</v>
      </c>
    </row>
    <row r="100" spans="1:14" ht="119" x14ac:dyDescent="0.2">
      <c r="A100">
        <v>82</v>
      </c>
      <c r="B100" t="s">
        <v>5</v>
      </c>
      <c r="C100" t="s">
        <v>144</v>
      </c>
      <c r="E100" s="2" t="s">
        <v>193</v>
      </c>
      <c r="F100" t="s">
        <v>17</v>
      </c>
      <c r="G100" t="s">
        <v>26</v>
      </c>
      <c r="H100" t="s">
        <v>21</v>
      </c>
      <c r="I100" s="1">
        <f>VLOOKUP(F100,'Source lists'!$E$1:F99,2,FALSE)</f>
        <v>1</v>
      </c>
      <c r="J100" s="1">
        <f>VLOOKUP(G100,'Source lists'!$H$1:I100,2,FALSE)</f>
        <v>10</v>
      </c>
      <c r="K100" s="1">
        <f>VLOOKUP(F100,'Source lists'!$E$2:$F$6,2,FALSE)*(VLOOKUP(G100,'Source lists'!$H$2:$I$7,2,FALSE)^2)/VLOOKUP(H100,'Source lists'!$K$2:$L$9,2,FALSE)</f>
        <v>10</v>
      </c>
      <c r="M100" s="1" t="str">
        <f>IF(ISBLANK(L100),"",VLOOKUP(L100,A:N,14,FALSE))</f>
        <v/>
      </c>
      <c r="N100" s="1" t="s">
        <v>215</v>
      </c>
    </row>
    <row r="101" spans="1:14" ht="17" x14ac:dyDescent="0.2">
      <c r="A101">
        <v>63</v>
      </c>
      <c r="B101" t="s">
        <v>120</v>
      </c>
      <c r="E101" s="2" t="s">
        <v>121</v>
      </c>
      <c r="F101" t="s">
        <v>17</v>
      </c>
      <c r="G101" t="s">
        <v>26</v>
      </c>
      <c r="H101" t="s">
        <v>21</v>
      </c>
      <c r="I101" s="1">
        <f>VLOOKUP(F101,'Source lists'!$E$1:F98,2,FALSE)</f>
        <v>1</v>
      </c>
      <c r="J101" s="1">
        <f>VLOOKUP(G101,'Source lists'!$H$1:I99,2,FALSE)</f>
        <v>10</v>
      </c>
      <c r="K101" s="1">
        <f>VLOOKUP(F101,'Source lists'!$E$2:$F$6,2,FALSE)*(VLOOKUP(G101,'Source lists'!$H$2:$I$7,2,FALSE)^2)/VLOOKUP(H101,'Source lists'!$K$2:$L$9,2,FALSE)</f>
        <v>10</v>
      </c>
      <c r="M101" s="1" t="str">
        <f>IF(ISBLANK(L101),"",VLOOKUP(L101,A:N,14,FALSE))</f>
        <v/>
      </c>
      <c r="N101" s="1" t="s">
        <v>215</v>
      </c>
    </row>
    <row r="102" spans="1:14" ht="17" x14ac:dyDescent="0.2">
      <c r="A102">
        <v>5</v>
      </c>
      <c r="B102" t="s">
        <v>39</v>
      </c>
      <c r="C102" t="s">
        <v>33</v>
      </c>
      <c r="D102" t="s">
        <v>40</v>
      </c>
      <c r="E102" s="2" t="s">
        <v>93</v>
      </c>
      <c r="F102" t="s">
        <v>17</v>
      </c>
      <c r="G102" t="s">
        <v>27</v>
      </c>
      <c r="H102" t="s">
        <v>70</v>
      </c>
      <c r="I102" s="1">
        <f>VLOOKUP(F102,'Source lists'!$E$1:F22,2,FALSE)</f>
        <v>1</v>
      </c>
      <c r="J102" s="1">
        <f>VLOOKUP(G102,'Source lists'!$H$1:I23,2,FALSE)</f>
        <v>7</v>
      </c>
      <c r="K102" s="1">
        <f>VLOOKUP(F102,'Source lists'!$E$2:$F$6,2,FALSE)*(VLOOKUP(G102,'Source lists'!$H$2:$I$7,2,FALSE)^2)/VLOOKUP(H102,'Source lists'!$K$2:$L$9,2,FALSE)</f>
        <v>9.8000000000000007</v>
      </c>
      <c r="M102" s="1" t="str">
        <f>IF(ISBLANK(L102),"",VLOOKUP(L102,A:N,14,FALSE))</f>
        <v/>
      </c>
      <c r="N102" s="1" t="s">
        <v>215</v>
      </c>
    </row>
    <row r="103" spans="1:14" ht="17" x14ac:dyDescent="0.2">
      <c r="A103">
        <v>42</v>
      </c>
      <c r="B103" t="s">
        <v>1</v>
      </c>
      <c r="C103" t="s">
        <v>90</v>
      </c>
      <c r="E103" s="2" t="s">
        <v>91</v>
      </c>
      <c r="F103" t="s">
        <v>16</v>
      </c>
      <c r="G103" t="s">
        <v>29</v>
      </c>
      <c r="H103" t="s">
        <v>24</v>
      </c>
      <c r="I103" s="1">
        <f>VLOOKUP(F103,'Source lists'!$E$1:F103,2,FALSE)</f>
        <v>3</v>
      </c>
      <c r="J103" s="1">
        <f>VLOOKUP(G103,'Source lists'!$H$1:I104,2,FALSE)</f>
        <v>3</v>
      </c>
      <c r="K103" s="1">
        <f>VLOOKUP(F103,'Source lists'!$E$2:$F$6,2,FALSE)*(VLOOKUP(G103,'Source lists'!$H$2:$I$7,2,FALSE)^2)/VLOOKUP(H103,'Source lists'!$K$2:$L$9,2,FALSE)</f>
        <v>9</v>
      </c>
      <c r="M103" s="1" t="str">
        <f>IF(ISBLANK(L103),"",VLOOKUP(L103,A:N,14,FALSE))</f>
        <v/>
      </c>
      <c r="N103" s="1" t="s">
        <v>215</v>
      </c>
    </row>
    <row r="104" spans="1:14" ht="34" x14ac:dyDescent="0.2">
      <c r="A104">
        <v>46</v>
      </c>
      <c r="B104" t="s">
        <v>1</v>
      </c>
      <c r="C104" t="s">
        <v>90</v>
      </c>
      <c r="E104" s="2" t="s">
        <v>96</v>
      </c>
      <c r="F104" t="s">
        <v>16</v>
      </c>
      <c r="G104" t="s">
        <v>29</v>
      </c>
      <c r="H104" t="s">
        <v>24</v>
      </c>
      <c r="I104" s="1">
        <f>VLOOKUP(F104,'Source lists'!$E$1:F104,2,FALSE)</f>
        <v>3</v>
      </c>
      <c r="J104" s="1">
        <f>VLOOKUP(G104,'Source lists'!$H$1:I105,2,FALSE)</f>
        <v>3</v>
      </c>
      <c r="K104" s="1">
        <f>VLOOKUP(F104,'Source lists'!$E$2:$F$6,2,FALSE)*(VLOOKUP(G104,'Source lists'!$H$2:$I$7,2,FALSE)^2)/VLOOKUP(H104,'Source lists'!$K$2:$L$9,2,FALSE)</f>
        <v>9</v>
      </c>
      <c r="M104" s="1" t="str">
        <f>IF(ISBLANK(L104),"",VLOOKUP(L104,A:N,14,FALSE))</f>
        <v/>
      </c>
      <c r="N104" s="1" t="s">
        <v>215</v>
      </c>
    </row>
    <row r="105" spans="1:14" s="3" customFormat="1" ht="34" hidden="1" x14ac:dyDescent="0.2">
      <c r="A105" s="3">
        <v>39</v>
      </c>
      <c r="B105" s="3" t="s">
        <v>1</v>
      </c>
      <c r="C105" s="3" t="s">
        <v>86</v>
      </c>
      <c r="E105" s="4" t="s">
        <v>116</v>
      </c>
      <c r="F105" s="3" t="s">
        <v>16</v>
      </c>
      <c r="G105" s="3" t="s">
        <v>29</v>
      </c>
      <c r="H105" s="3" t="s">
        <v>24</v>
      </c>
      <c r="I105" s="5">
        <f>VLOOKUP(F105,'Source lists'!$E$1:F102,2,FALSE)</f>
        <v>3</v>
      </c>
      <c r="J105" s="5">
        <f>VLOOKUP(G105,'Source lists'!$H$1:I103,2,FALSE)</f>
        <v>3</v>
      </c>
      <c r="K105" s="5">
        <f>VLOOKUP(F105,'Source lists'!$E$2:$F$6,2,FALSE)*(VLOOKUP(G105,'Source lists'!$H$2:$I$7,2,FALSE)^2)/VLOOKUP(H105,'Source lists'!$K$2:$L$9,2,FALSE)</f>
        <v>9</v>
      </c>
      <c r="M105" s="5" t="s">
        <v>173</v>
      </c>
      <c r="N105" s="5" t="s">
        <v>215</v>
      </c>
    </row>
    <row r="106" spans="1:14" ht="34" x14ac:dyDescent="0.2">
      <c r="A106">
        <v>26</v>
      </c>
      <c r="B106" t="s">
        <v>66</v>
      </c>
      <c r="C106" t="s">
        <v>72</v>
      </c>
      <c r="E106" s="2" t="s">
        <v>73</v>
      </c>
      <c r="F106" t="s">
        <v>16</v>
      </c>
      <c r="G106" t="s">
        <v>29</v>
      </c>
      <c r="H106" t="s">
        <v>24</v>
      </c>
      <c r="I106" s="1">
        <f>VLOOKUP(F106,'Source lists'!$E$1:F101,2,FALSE)</f>
        <v>3</v>
      </c>
      <c r="J106" s="1">
        <f>VLOOKUP(G106,'Source lists'!$H$1:I102,2,FALSE)</f>
        <v>3</v>
      </c>
      <c r="K106" s="1">
        <f>VLOOKUP(F106,'Source lists'!$E$2:$F$6,2,FALSE)*(VLOOKUP(G106,'Source lists'!$H$2:$I$7,2,FALSE)^2)/VLOOKUP(H106,'Source lists'!$K$2:$L$9,2,FALSE)</f>
        <v>9</v>
      </c>
      <c r="M106" s="1" t="str">
        <f>IF(ISBLANK(L106),"",VLOOKUP(L106,A:N,14,FALSE))</f>
        <v/>
      </c>
      <c r="N106" s="1" t="s">
        <v>215</v>
      </c>
    </row>
    <row r="107" spans="1:14" ht="119" x14ac:dyDescent="0.2">
      <c r="A107">
        <v>75</v>
      </c>
      <c r="B107" t="s">
        <v>2</v>
      </c>
      <c r="C107" t="s">
        <v>130</v>
      </c>
      <c r="D107" t="s">
        <v>135</v>
      </c>
      <c r="E107" s="2" t="s">
        <v>197</v>
      </c>
      <c r="F107" t="s">
        <v>17</v>
      </c>
      <c r="G107" t="s">
        <v>156</v>
      </c>
      <c r="H107" t="s">
        <v>67</v>
      </c>
      <c r="I107" s="1">
        <f>VLOOKUP(F107,'Source lists'!$E$1:F108,2,FALSE)</f>
        <v>1</v>
      </c>
      <c r="J107" s="1">
        <f>VLOOKUP(G107,'Source lists'!$H$1:I109,2,FALSE)</f>
        <v>6</v>
      </c>
      <c r="K107" s="1">
        <f>VLOOKUP(F107,'Source lists'!$E$2:$F$6,2,FALSE)*(VLOOKUP(G107,'Source lists'!$H$2:$I$7,2,FALSE)^2)/VLOOKUP(H107,'Source lists'!$K$2:$L$9,2,FALSE)</f>
        <v>9</v>
      </c>
      <c r="M107" s="1" t="str">
        <f>IF(ISBLANK(L107),"",VLOOKUP(L107,A:N,14,FALSE))</f>
        <v/>
      </c>
      <c r="N107" s="1" t="s">
        <v>215</v>
      </c>
    </row>
    <row r="108" spans="1:14" ht="17" x14ac:dyDescent="0.2">
      <c r="A108">
        <v>68</v>
      </c>
      <c r="B108" t="s">
        <v>2</v>
      </c>
      <c r="C108" t="s">
        <v>128</v>
      </c>
      <c r="E108" s="2" t="s">
        <v>195</v>
      </c>
      <c r="F108" t="s">
        <v>17</v>
      </c>
      <c r="G108" t="s">
        <v>156</v>
      </c>
      <c r="H108" t="s">
        <v>67</v>
      </c>
      <c r="I108" s="1">
        <f>VLOOKUP(F108,'Source lists'!$E$1:F105,2,FALSE)</f>
        <v>1</v>
      </c>
      <c r="J108" s="1">
        <f>VLOOKUP(G108,'Source lists'!$H$1:I106,2,FALSE)</f>
        <v>6</v>
      </c>
      <c r="K108" s="1">
        <f>VLOOKUP(F108,'Source lists'!$E$2:$F$6,2,FALSE)*(VLOOKUP(G108,'Source lists'!$H$2:$I$7,2,FALSE)^2)/VLOOKUP(H108,'Source lists'!$K$2:$L$9,2,FALSE)</f>
        <v>9</v>
      </c>
      <c r="M108" s="1" t="str">
        <f>IF(ISBLANK(L108),"",VLOOKUP(L108,A:N,14,FALSE))</f>
        <v/>
      </c>
      <c r="N108" s="1" t="s">
        <v>215</v>
      </c>
    </row>
    <row r="109" spans="1:14" ht="17" x14ac:dyDescent="0.2">
      <c r="A109">
        <v>69</v>
      </c>
      <c r="B109" t="s">
        <v>2</v>
      </c>
      <c r="C109" t="s">
        <v>128</v>
      </c>
      <c r="E109" s="2" t="s">
        <v>196</v>
      </c>
      <c r="F109" t="s">
        <v>17</v>
      </c>
      <c r="G109" t="s">
        <v>156</v>
      </c>
      <c r="H109" t="s">
        <v>67</v>
      </c>
      <c r="I109" s="1">
        <f>VLOOKUP(F109,'Source lists'!$E$1:F106,2,FALSE)</f>
        <v>1</v>
      </c>
      <c r="J109" s="1">
        <f>VLOOKUP(G109,'Source lists'!$H$1:I107,2,FALSE)</f>
        <v>6</v>
      </c>
      <c r="K109" s="1">
        <f>VLOOKUP(F109,'Source lists'!$E$2:$F$6,2,FALSE)*(VLOOKUP(G109,'Source lists'!$H$2:$I$7,2,FALSE)^2)/VLOOKUP(H109,'Source lists'!$K$2:$L$9,2,FALSE)</f>
        <v>9</v>
      </c>
      <c r="M109" s="1" t="str">
        <f>IF(ISBLANK(L109),"",VLOOKUP(L109,A:N,14,FALSE))</f>
        <v/>
      </c>
      <c r="N109" s="1" t="s">
        <v>215</v>
      </c>
    </row>
    <row r="110" spans="1:14" ht="17" x14ac:dyDescent="0.2">
      <c r="A110">
        <v>70</v>
      </c>
      <c r="B110" t="s">
        <v>2</v>
      </c>
      <c r="C110" t="s">
        <v>128</v>
      </c>
      <c r="E110" s="2" t="s">
        <v>129</v>
      </c>
      <c r="F110" t="s">
        <v>17</v>
      </c>
      <c r="G110" t="s">
        <v>156</v>
      </c>
      <c r="H110" t="s">
        <v>67</v>
      </c>
      <c r="I110" s="1">
        <f>VLOOKUP(F110,'Source lists'!$E$1:F107,2,FALSE)</f>
        <v>1</v>
      </c>
      <c r="J110" s="1">
        <f>VLOOKUP(G110,'Source lists'!$H$1:I108,2,FALSE)</f>
        <v>6</v>
      </c>
      <c r="K110" s="1">
        <f>VLOOKUP(F110,'Source lists'!$E$2:$F$6,2,FALSE)*(VLOOKUP(G110,'Source lists'!$H$2:$I$7,2,FALSE)^2)/VLOOKUP(H110,'Source lists'!$K$2:$L$9,2,FALSE)</f>
        <v>9</v>
      </c>
      <c r="M110" s="1" t="str">
        <f>IF(ISBLANK(L110),"",VLOOKUP(L110,A:N,14,FALSE))</f>
        <v/>
      </c>
      <c r="N110" s="1" t="s">
        <v>215</v>
      </c>
    </row>
    <row r="111" spans="1:14" ht="17" x14ac:dyDescent="0.2">
      <c r="A111">
        <v>78</v>
      </c>
      <c r="B111" t="s">
        <v>3</v>
      </c>
      <c r="C111" t="s">
        <v>139</v>
      </c>
      <c r="E111" s="2" t="s">
        <v>141</v>
      </c>
      <c r="F111" t="s">
        <v>17</v>
      </c>
      <c r="G111" t="s">
        <v>156</v>
      </c>
      <c r="H111" t="s">
        <v>67</v>
      </c>
      <c r="I111" s="1">
        <f>VLOOKUP(F111,'Source lists'!$E$1:F109,2,FALSE)</f>
        <v>1</v>
      </c>
      <c r="J111" s="1">
        <f>VLOOKUP(G111,'Source lists'!$H$1:I110,2,FALSE)</f>
        <v>6</v>
      </c>
      <c r="K111" s="1">
        <f>VLOOKUP(F111,'Source lists'!$E$2:$F$6,2,FALSE)*(VLOOKUP(G111,'Source lists'!$H$2:$I$7,2,FALSE)^2)/VLOOKUP(H111,'Source lists'!$K$2:$L$9,2,FALSE)</f>
        <v>9</v>
      </c>
      <c r="M111" s="1" t="str">
        <f>IF(ISBLANK(L111),"",VLOOKUP(L111,A:N,14,FALSE))</f>
        <v/>
      </c>
      <c r="N111" s="1" t="s">
        <v>215</v>
      </c>
    </row>
    <row r="112" spans="1:14" s="3" customFormat="1" ht="34" x14ac:dyDescent="0.2">
      <c r="A112">
        <v>110</v>
      </c>
      <c r="B112" t="s">
        <v>74</v>
      </c>
      <c r="C112"/>
      <c r="D112"/>
      <c r="E112" s="2" t="s">
        <v>181</v>
      </c>
      <c r="F112" t="s">
        <v>16</v>
      </c>
      <c r="G112" t="s">
        <v>29</v>
      </c>
      <c r="H112" t="s">
        <v>24</v>
      </c>
      <c r="I112" s="1">
        <f>VLOOKUP(F112,'Source lists'!$E$1:F45,2,FALSE)</f>
        <v>3</v>
      </c>
      <c r="J112" s="1">
        <f>VLOOKUP(G112,'Source lists'!$H$1:I46,2,FALSE)</f>
        <v>3</v>
      </c>
      <c r="K112" s="1">
        <f>VLOOKUP(F112,'Source lists'!$E$2:$F$6,2,FALSE)*(VLOOKUP(G112,'Source lists'!$H$2:$I$7,2,FALSE)^2)/VLOOKUP(H112,'Source lists'!$K$2:$L$9,2,FALSE)</f>
        <v>9</v>
      </c>
      <c r="L112"/>
      <c r="M112" s="1" t="str">
        <f>IF(ISBLANK(L112),"",VLOOKUP(L112,A:N,14,FALSE))</f>
        <v/>
      </c>
      <c r="N112" s="1" t="s">
        <v>215</v>
      </c>
    </row>
    <row r="113" spans="1:14" ht="34" x14ac:dyDescent="0.2">
      <c r="A113">
        <v>51</v>
      </c>
      <c r="B113" t="s">
        <v>74</v>
      </c>
      <c r="C113" t="s">
        <v>100</v>
      </c>
      <c r="E113" s="2" t="s">
        <v>101</v>
      </c>
      <c r="F113" t="s">
        <v>17</v>
      </c>
      <c r="G113" t="s">
        <v>27</v>
      </c>
      <c r="H113" t="s">
        <v>69</v>
      </c>
      <c r="I113" s="1">
        <f>VLOOKUP(F113,'Source lists'!$E$1:F110,2,FALSE)</f>
        <v>1</v>
      </c>
      <c r="J113" s="1">
        <f>VLOOKUP(G113,'Source lists'!$H$1:I111,2,FALSE)</f>
        <v>7</v>
      </c>
      <c r="K113" s="1">
        <f>VLOOKUP(F113,'Source lists'!$E$2:$F$6,2,FALSE)*(VLOOKUP(G113,'Source lists'!$H$2:$I$7,2,FALSE)^2)/VLOOKUP(H113,'Source lists'!$K$2:$L$9,2,FALSE)</f>
        <v>7</v>
      </c>
      <c r="M113" s="1" t="str">
        <f>IF(ISBLANK(L113),"",VLOOKUP(L113,A:N,14,FALSE))</f>
        <v/>
      </c>
      <c r="N113" s="1" t="s">
        <v>215</v>
      </c>
    </row>
    <row r="114" spans="1:14" ht="34" x14ac:dyDescent="0.2">
      <c r="A114">
        <v>28</v>
      </c>
      <c r="B114" t="s">
        <v>66</v>
      </c>
      <c r="C114" t="s">
        <v>72</v>
      </c>
      <c r="E114" s="2" t="s">
        <v>77</v>
      </c>
      <c r="F114" t="s">
        <v>16</v>
      </c>
      <c r="G114" t="s">
        <v>29</v>
      </c>
      <c r="H114" t="s">
        <v>67</v>
      </c>
      <c r="I114" s="1">
        <f>VLOOKUP(F114,'Source lists'!$E$1:F111,2,FALSE)</f>
        <v>3</v>
      </c>
      <c r="J114" s="1">
        <f>VLOOKUP(G114,'Source lists'!$H$1:I112,2,FALSE)</f>
        <v>3</v>
      </c>
      <c r="K114" s="1">
        <f>VLOOKUP(F114,'Source lists'!$E$2:$F$6,2,FALSE)*(VLOOKUP(G114,'Source lists'!$H$2:$I$7,2,FALSE)^2)/VLOOKUP(H114,'Source lists'!$K$2:$L$9,2,FALSE)</f>
        <v>6.75</v>
      </c>
      <c r="M114" s="1" t="str">
        <f>IF(ISBLANK(L114),"",VLOOKUP(L114,A:N,14,FALSE))</f>
        <v/>
      </c>
      <c r="N114" s="1" t="s">
        <v>215</v>
      </c>
    </row>
    <row r="115" spans="1:14" ht="34" x14ac:dyDescent="0.2">
      <c r="A115">
        <v>111</v>
      </c>
      <c r="B115" t="s">
        <v>2</v>
      </c>
      <c r="C115" t="s">
        <v>130</v>
      </c>
      <c r="E115" s="2" t="s">
        <v>199</v>
      </c>
      <c r="F115" t="s">
        <v>15</v>
      </c>
      <c r="G115" t="s">
        <v>30</v>
      </c>
      <c r="H115" t="s">
        <v>23</v>
      </c>
      <c r="I115" s="1">
        <f>VLOOKUP(F115,'Source lists'!$E$1:F46,2,FALSE)</f>
        <v>4</v>
      </c>
      <c r="J115" s="1">
        <f>VLOOKUP(G115,'Source lists'!$H$1:I47,2,FALSE)</f>
        <v>1</v>
      </c>
      <c r="K115" s="1">
        <f>VLOOKUP(F115,'Source lists'!$E$2:$F$6,2,FALSE)*(VLOOKUP(G115,'Source lists'!$H$2:$I$7,2,FALSE)^2)/VLOOKUP(H115,'Source lists'!$K$2:$L$9,2,FALSE)</f>
        <v>2</v>
      </c>
      <c r="M115" s="1" t="str">
        <f>IF(ISBLANK(L115),"",VLOOKUP(L115,A:N,14,FALSE))</f>
        <v/>
      </c>
      <c r="N115" s="1" t="s">
        <v>215</v>
      </c>
    </row>
    <row r="116" spans="1:14" ht="34" hidden="1" x14ac:dyDescent="0.2">
      <c r="A116">
        <v>29</v>
      </c>
      <c r="B116" t="s">
        <v>66</v>
      </c>
      <c r="C116" t="s">
        <v>72</v>
      </c>
      <c r="E116" s="2" t="s">
        <v>78</v>
      </c>
      <c r="F116" t="s">
        <v>16</v>
      </c>
      <c r="G116" t="s">
        <v>30</v>
      </c>
      <c r="H116" t="s">
        <v>23</v>
      </c>
      <c r="I116" s="1">
        <f>VLOOKUP(F116,'Source lists'!$E$1:F112,2,FALSE)</f>
        <v>3</v>
      </c>
      <c r="J116" s="1">
        <f>VLOOKUP(G116,'Source lists'!$H$1:I113,2,FALSE)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  <c r="M116" s="1" t="str">
        <f>IF(ISBLANK(L116),"",VLOOKUP(L116,A:N,14,FALSE))</f>
        <v>To do</v>
      </c>
      <c r="N116" s="1" t="s">
        <v>215</v>
      </c>
    </row>
    <row r="117" spans="1:14" ht="34" hidden="1" x14ac:dyDescent="0.2">
      <c r="A117">
        <v>30</v>
      </c>
      <c r="B117" t="s">
        <v>38</v>
      </c>
      <c r="E117" s="2" t="s">
        <v>78</v>
      </c>
      <c r="F117" t="s">
        <v>16</v>
      </c>
      <c r="G117" t="s">
        <v>30</v>
      </c>
      <c r="H117" t="s">
        <v>23</v>
      </c>
      <c r="I117" s="1">
        <f>VLOOKUP(F117,'Source lists'!$E$1:F113,2,FALSE)</f>
        <v>3</v>
      </c>
      <c r="J117" s="1">
        <f>VLOOKUP(G117,'Source lists'!$H$1:I114,2,FALSE)</f>
        <v>1</v>
      </c>
      <c r="K117" s="1">
        <f>VLOOKUP(F117,'Source lists'!$E$2:$F$6,2,FALSE)*(VLOOKUP(G117,'Source lists'!$H$2:$I$7,2,FALSE)^2)/VLOOKUP(H117,'Source lists'!$K$2:$L$9,2,FALSE)</f>
        <v>1.5</v>
      </c>
      <c r="L117">
        <v>27</v>
      </c>
      <c r="M117" s="1" t="str">
        <f>IF(ISBLANK(L117),"",VLOOKUP(L117,A:N,14,FALSE))</f>
        <v>To do</v>
      </c>
      <c r="N117" s="1" t="s">
        <v>215</v>
      </c>
    </row>
    <row r="118" spans="1:14" s="3" customFormat="1" ht="34" x14ac:dyDescent="0.2">
      <c r="A118">
        <v>27</v>
      </c>
      <c r="B118" t="s">
        <v>74</v>
      </c>
      <c r="C118" t="s">
        <v>75</v>
      </c>
      <c r="D118"/>
      <c r="E118" s="2" t="s">
        <v>76</v>
      </c>
      <c r="F118" t="s">
        <v>16</v>
      </c>
      <c r="G118" t="s">
        <v>30</v>
      </c>
      <c r="H118" t="s">
        <v>69</v>
      </c>
      <c r="I118" s="1">
        <f>VLOOKUP(F118,'Source lists'!$E$1:F114,2,FALSE)</f>
        <v>3</v>
      </c>
      <c r="J118" s="1">
        <f>VLOOKUP(G118,'Source lists'!$H$1:I115,2,FALSE)</f>
        <v>1</v>
      </c>
      <c r="K118" s="1">
        <f>VLOOKUP(F118,'Source lists'!$E$2:$F$6,2,FALSE)*(VLOOKUP(G118,'Source lists'!$H$2:$I$7,2,FALSE)^2)/VLOOKUP(H118,'Source lists'!$K$2:$L$9,2,FALSE)</f>
        <v>0.42857142857142855</v>
      </c>
      <c r="L118"/>
      <c r="M118" s="1" t="str">
        <f>IF(ISBLANK(L118),"",VLOOKUP(L118,A:N,14,FALSE))</f>
        <v/>
      </c>
      <c r="N118" s="1" t="s">
        <v>215</v>
      </c>
    </row>
  </sheetData>
  <autoFilter ref="A1:N118" xr:uid="{1EB57299-5CFD-7049-BDE4-6415040FFB14}">
    <filterColumn colId="12">
      <filters blank="1"/>
    </filterColumn>
    <filterColumn colId="13">
      <filters>
        <filter val="To do"/>
      </filters>
    </filterColumn>
    <sortState xmlns:xlrd2="http://schemas.microsoft.com/office/spreadsheetml/2017/richdata2" ref="A43:N118">
      <sortCondition descending="1" ref="K1:K118"/>
    </sortState>
  </autoFilter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5E30-C4E5-8C45-A722-50A0678A9AB1}">
  <dimension ref="B1:CE51"/>
  <sheetViews>
    <sheetView zoomScaleNormal="100" workbookViewId="0">
      <selection activeCell="BR9" sqref="BR9:CD14"/>
    </sheetView>
  </sheetViews>
  <sheetFormatPr baseColWidth="10" defaultColWidth="3" defaultRowHeight="16" x14ac:dyDescent="0.2"/>
  <sheetData>
    <row r="1" spans="2:83" ht="17" thickBot="1" x14ac:dyDescent="0.25"/>
    <row r="2" spans="2:83" ht="17" thickBot="1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2"/>
      <c r="BG2" s="10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2"/>
    </row>
    <row r="3" spans="2:83" ht="16" customHeight="1" x14ac:dyDescent="0.2">
      <c r="B3" s="13"/>
      <c r="C3" s="158" t="s">
        <v>246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60"/>
      <c r="BB3" s="14"/>
      <c r="BG3" s="13"/>
      <c r="BK3" s="158" t="s">
        <v>250</v>
      </c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60"/>
      <c r="CE3" s="14"/>
    </row>
    <row r="4" spans="2:83" ht="17" customHeight="1" thickBot="1" x14ac:dyDescent="0.25">
      <c r="B4" s="13"/>
      <c r="C4" s="161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3"/>
      <c r="BB4" s="14"/>
      <c r="BG4" s="13"/>
      <c r="BK4" s="161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3"/>
      <c r="CE4" s="14"/>
    </row>
    <row r="5" spans="2:83" x14ac:dyDescent="0.2">
      <c r="B5" s="13"/>
      <c r="BB5" s="14"/>
      <c r="BG5" s="13"/>
      <c r="CE5" s="14"/>
    </row>
    <row r="6" spans="2:83" x14ac:dyDescent="0.2">
      <c r="B6" s="13"/>
      <c r="F6" s="164" t="s">
        <v>240</v>
      </c>
      <c r="G6" s="165"/>
      <c r="H6" s="165"/>
      <c r="I6" s="165"/>
      <c r="J6" s="165"/>
      <c r="K6" s="166"/>
      <c r="N6" s="164" t="s">
        <v>241</v>
      </c>
      <c r="O6" s="165"/>
      <c r="P6" s="165"/>
      <c r="Q6" s="165"/>
      <c r="R6" s="165"/>
      <c r="S6" s="166"/>
      <c r="U6" s="164" t="s">
        <v>242</v>
      </c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6"/>
      <c r="AH6" s="164" t="s">
        <v>243</v>
      </c>
      <c r="AI6" s="165"/>
      <c r="AJ6" s="165"/>
      <c r="AK6" s="165"/>
      <c r="AL6" s="165"/>
      <c r="AM6" s="166"/>
      <c r="AO6" s="164" t="s">
        <v>244</v>
      </c>
      <c r="AP6" s="165"/>
      <c r="AQ6" s="165"/>
      <c r="AR6" s="165"/>
      <c r="AS6" s="165"/>
      <c r="AT6" s="166"/>
      <c r="AV6" s="164" t="s">
        <v>245</v>
      </c>
      <c r="AW6" s="165"/>
      <c r="AX6" s="165"/>
      <c r="AY6" s="165"/>
      <c r="AZ6" s="165"/>
      <c r="BA6" s="166"/>
      <c r="BB6" s="14"/>
      <c r="BG6" s="13"/>
      <c r="BK6" s="164" t="s">
        <v>240</v>
      </c>
      <c r="BL6" s="165"/>
      <c r="BM6" s="165"/>
      <c r="BN6" s="165"/>
      <c r="BO6" s="165"/>
      <c r="BP6" s="166"/>
      <c r="BR6" s="164" t="s">
        <v>244</v>
      </c>
      <c r="BS6" s="165"/>
      <c r="BT6" s="165"/>
      <c r="BU6" s="165"/>
      <c r="BV6" s="165"/>
      <c r="BW6" s="166"/>
      <c r="BY6" s="164" t="s">
        <v>245</v>
      </c>
      <c r="BZ6" s="165"/>
      <c r="CA6" s="165"/>
      <c r="CB6" s="165"/>
      <c r="CC6" s="165"/>
      <c r="CD6" s="166"/>
      <c r="CE6" s="14"/>
    </row>
    <row r="7" spans="2:83" x14ac:dyDescent="0.2">
      <c r="B7" s="13"/>
      <c r="F7" s="167"/>
      <c r="G7" s="168"/>
      <c r="H7" s="168"/>
      <c r="I7" s="168"/>
      <c r="J7" s="168"/>
      <c r="K7" s="169"/>
      <c r="N7" s="167"/>
      <c r="O7" s="168"/>
      <c r="P7" s="168"/>
      <c r="Q7" s="168"/>
      <c r="R7" s="168"/>
      <c r="S7" s="169"/>
      <c r="U7" s="167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9"/>
      <c r="AH7" s="167"/>
      <c r="AI7" s="168"/>
      <c r="AJ7" s="168"/>
      <c r="AK7" s="168"/>
      <c r="AL7" s="168"/>
      <c r="AM7" s="169"/>
      <c r="AO7" s="167"/>
      <c r="AP7" s="168"/>
      <c r="AQ7" s="168"/>
      <c r="AR7" s="168"/>
      <c r="AS7" s="168"/>
      <c r="AT7" s="169"/>
      <c r="AV7" s="167"/>
      <c r="AW7" s="168"/>
      <c r="AX7" s="168"/>
      <c r="AY7" s="168"/>
      <c r="AZ7" s="168"/>
      <c r="BA7" s="169"/>
      <c r="BB7" s="14"/>
      <c r="BG7" s="13"/>
      <c r="BK7" s="167"/>
      <c r="BL7" s="168"/>
      <c r="BM7" s="168"/>
      <c r="BN7" s="168"/>
      <c r="BO7" s="168"/>
      <c r="BP7" s="169"/>
      <c r="BR7" s="167"/>
      <c r="BS7" s="168"/>
      <c r="BT7" s="168"/>
      <c r="BU7" s="168"/>
      <c r="BV7" s="168"/>
      <c r="BW7" s="169"/>
      <c r="BY7" s="167"/>
      <c r="BZ7" s="168"/>
      <c r="CA7" s="168"/>
      <c r="CB7" s="168"/>
      <c r="CC7" s="168"/>
      <c r="CD7" s="169"/>
      <c r="CE7" s="14"/>
    </row>
    <row r="8" spans="2:83" ht="17" thickBot="1" x14ac:dyDescent="0.25">
      <c r="B8" s="13"/>
      <c r="BB8" s="14"/>
      <c r="BG8" s="13"/>
      <c r="CE8" s="14"/>
    </row>
    <row r="9" spans="2:83" ht="17" customHeight="1" thickBot="1" x14ac:dyDescent="0.25">
      <c r="B9" s="13"/>
      <c r="C9" s="176" t="s">
        <v>247</v>
      </c>
      <c r="D9" s="177"/>
      <c r="F9" s="200" t="s">
        <v>218</v>
      </c>
      <c r="G9" s="201"/>
      <c r="H9" s="201"/>
      <c r="I9" s="201"/>
      <c r="J9" s="201"/>
      <c r="K9" s="202"/>
      <c r="N9" s="218" t="s">
        <v>221</v>
      </c>
      <c r="O9" s="219"/>
      <c r="P9" s="219"/>
      <c r="Q9" s="219"/>
      <c r="R9" s="219"/>
      <c r="S9" s="220"/>
      <c r="U9" s="227" t="s">
        <v>223</v>
      </c>
      <c r="V9" s="228"/>
      <c r="W9" s="228"/>
      <c r="X9" s="228"/>
      <c r="Y9" s="228"/>
      <c r="Z9" s="229"/>
      <c r="AN9" s="9"/>
      <c r="AO9" s="182" t="s">
        <v>224</v>
      </c>
      <c r="AP9" s="183"/>
      <c r="AQ9" s="183"/>
      <c r="AR9" s="183"/>
      <c r="AS9" s="183"/>
      <c r="AT9" s="184"/>
      <c r="AV9" s="209" t="s">
        <v>248</v>
      </c>
      <c r="AW9" s="210"/>
      <c r="AX9" s="210"/>
      <c r="AY9" s="210"/>
      <c r="AZ9" s="210"/>
      <c r="BA9" s="211"/>
      <c r="BB9" s="14"/>
      <c r="BG9" s="13"/>
      <c r="BH9" s="170" t="s">
        <v>248</v>
      </c>
      <c r="BI9" s="171"/>
      <c r="BK9" s="200" t="s">
        <v>232</v>
      </c>
      <c r="BL9" s="201"/>
      <c r="BM9" s="201"/>
      <c r="BN9" s="201"/>
      <c r="BO9" s="201"/>
      <c r="BP9" s="202"/>
      <c r="BR9" s="182" t="s">
        <v>234</v>
      </c>
      <c r="BS9" s="183"/>
      <c r="BT9" s="183"/>
      <c r="BU9" s="183"/>
      <c r="BV9" s="183"/>
      <c r="BW9" s="184"/>
      <c r="BY9" s="191" t="s">
        <v>233</v>
      </c>
      <c r="BZ9" s="192"/>
      <c r="CA9" s="192"/>
      <c r="CB9" s="192"/>
      <c r="CC9" s="192"/>
      <c r="CD9" s="193"/>
      <c r="CE9" s="14"/>
    </row>
    <row r="10" spans="2:83" x14ac:dyDescent="0.2">
      <c r="B10" s="13"/>
      <c r="C10" s="178"/>
      <c r="D10" s="179"/>
      <c r="F10" s="203"/>
      <c r="G10" s="204"/>
      <c r="H10" s="204"/>
      <c r="I10" s="204"/>
      <c r="J10" s="204"/>
      <c r="K10" s="205"/>
      <c r="N10" s="221"/>
      <c r="O10" s="222"/>
      <c r="P10" s="222"/>
      <c r="Q10" s="222"/>
      <c r="R10" s="222"/>
      <c r="S10" s="223"/>
      <c r="U10" s="230"/>
      <c r="V10" s="231"/>
      <c r="W10" s="231"/>
      <c r="X10" s="231"/>
      <c r="Y10" s="231"/>
      <c r="Z10" s="232"/>
      <c r="AC10" s="236" t="s">
        <v>219</v>
      </c>
      <c r="AD10" s="237"/>
      <c r="AE10" s="237"/>
      <c r="AF10" s="238"/>
      <c r="AN10" s="9"/>
      <c r="AO10" s="185"/>
      <c r="AP10" s="186"/>
      <c r="AQ10" s="186"/>
      <c r="AR10" s="186"/>
      <c r="AS10" s="186"/>
      <c r="AT10" s="187"/>
      <c r="AV10" s="212"/>
      <c r="AW10" s="213"/>
      <c r="AX10" s="213"/>
      <c r="AY10" s="213"/>
      <c r="AZ10" s="213"/>
      <c r="BA10" s="214"/>
      <c r="BB10" s="14"/>
      <c r="BG10" s="13"/>
      <c r="BH10" s="172"/>
      <c r="BI10" s="173"/>
      <c r="BK10" s="203"/>
      <c r="BL10" s="204"/>
      <c r="BM10" s="204"/>
      <c r="BN10" s="204"/>
      <c r="BO10" s="204"/>
      <c r="BP10" s="205"/>
      <c r="BR10" s="185"/>
      <c r="BS10" s="186"/>
      <c r="BT10" s="186"/>
      <c r="BU10" s="186"/>
      <c r="BV10" s="186"/>
      <c r="BW10" s="187"/>
      <c r="BY10" s="194"/>
      <c r="BZ10" s="195"/>
      <c r="CA10" s="195"/>
      <c r="CB10" s="195"/>
      <c r="CC10" s="195"/>
      <c r="CD10" s="196"/>
      <c r="CE10" s="14"/>
    </row>
    <row r="11" spans="2:83" x14ac:dyDescent="0.2">
      <c r="B11" s="13"/>
      <c r="C11" s="178"/>
      <c r="D11" s="179"/>
      <c r="F11" s="203"/>
      <c r="G11" s="204"/>
      <c r="H11" s="204"/>
      <c r="I11" s="204"/>
      <c r="J11" s="204"/>
      <c r="K11" s="205"/>
      <c r="N11" s="221"/>
      <c r="O11" s="222"/>
      <c r="P11" s="222"/>
      <c r="Q11" s="222"/>
      <c r="R11" s="222"/>
      <c r="S11" s="223"/>
      <c r="U11" s="230"/>
      <c r="V11" s="231"/>
      <c r="W11" s="231"/>
      <c r="X11" s="231"/>
      <c r="Y11" s="231"/>
      <c r="Z11" s="232"/>
      <c r="AC11" s="239"/>
      <c r="AD11" s="240"/>
      <c r="AE11" s="240"/>
      <c r="AF11" s="241"/>
      <c r="AN11" s="9"/>
      <c r="AO11" s="185"/>
      <c r="AP11" s="186"/>
      <c r="AQ11" s="186"/>
      <c r="AR11" s="186"/>
      <c r="AS11" s="186"/>
      <c r="AT11" s="187"/>
      <c r="AV11" s="212"/>
      <c r="AW11" s="213"/>
      <c r="AX11" s="213"/>
      <c r="AY11" s="213"/>
      <c r="AZ11" s="213"/>
      <c r="BA11" s="214"/>
      <c r="BB11" s="14"/>
      <c r="BG11" s="13"/>
      <c r="BH11" s="172"/>
      <c r="BI11" s="173"/>
      <c r="BK11" s="203"/>
      <c r="BL11" s="204"/>
      <c r="BM11" s="204"/>
      <c r="BN11" s="204"/>
      <c r="BO11" s="204"/>
      <c r="BP11" s="205"/>
      <c r="BR11" s="185"/>
      <c r="BS11" s="186"/>
      <c r="BT11" s="186"/>
      <c r="BU11" s="186"/>
      <c r="BV11" s="186"/>
      <c r="BW11" s="187"/>
      <c r="BY11" s="194"/>
      <c r="BZ11" s="195"/>
      <c r="CA11" s="195"/>
      <c r="CB11" s="195"/>
      <c r="CC11" s="195"/>
      <c r="CD11" s="196"/>
      <c r="CE11" s="14"/>
    </row>
    <row r="12" spans="2:83" x14ac:dyDescent="0.2">
      <c r="B12" s="13"/>
      <c r="C12" s="178"/>
      <c r="D12" s="179"/>
      <c r="F12" s="203"/>
      <c r="G12" s="204"/>
      <c r="H12" s="204"/>
      <c r="I12" s="204"/>
      <c r="J12" s="204"/>
      <c r="K12" s="205"/>
      <c r="L12" s="19"/>
      <c r="M12" s="21"/>
      <c r="N12" s="221"/>
      <c r="O12" s="222"/>
      <c r="P12" s="222"/>
      <c r="Q12" s="222"/>
      <c r="R12" s="222"/>
      <c r="S12" s="223"/>
      <c r="T12" s="27"/>
      <c r="U12" s="230"/>
      <c r="V12" s="231"/>
      <c r="W12" s="231"/>
      <c r="X12" s="231"/>
      <c r="Y12" s="231"/>
      <c r="Z12" s="232"/>
      <c r="AA12" s="23"/>
      <c r="AB12" s="21"/>
      <c r="AC12" s="239"/>
      <c r="AD12" s="240"/>
      <c r="AE12" s="240"/>
      <c r="AF12" s="241"/>
      <c r="AG12" s="18"/>
      <c r="AH12" s="21"/>
      <c r="AI12" s="21"/>
      <c r="AJ12" s="21"/>
      <c r="AK12" s="21"/>
      <c r="AL12" s="21"/>
      <c r="AM12" s="21"/>
      <c r="AN12" s="22"/>
      <c r="AO12" s="185"/>
      <c r="AP12" s="186"/>
      <c r="AQ12" s="186"/>
      <c r="AR12" s="186"/>
      <c r="AS12" s="186"/>
      <c r="AT12" s="187"/>
      <c r="AV12" s="212"/>
      <c r="AW12" s="213"/>
      <c r="AX12" s="213"/>
      <c r="AY12" s="213"/>
      <c r="AZ12" s="213"/>
      <c r="BA12" s="214"/>
      <c r="BB12" s="14"/>
      <c r="BG12" s="13"/>
      <c r="BH12" s="172"/>
      <c r="BI12" s="173"/>
      <c r="BK12" s="203"/>
      <c r="BL12" s="204"/>
      <c r="BM12" s="204"/>
      <c r="BN12" s="204"/>
      <c r="BO12" s="204"/>
      <c r="BP12" s="205"/>
      <c r="BQ12" s="18"/>
      <c r="BR12" s="185"/>
      <c r="BS12" s="186"/>
      <c r="BT12" s="186"/>
      <c r="BU12" s="186"/>
      <c r="BV12" s="186"/>
      <c r="BW12" s="187"/>
      <c r="BX12" s="27"/>
      <c r="BY12" s="194"/>
      <c r="BZ12" s="195"/>
      <c r="CA12" s="195"/>
      <c r="CB12" s="195"/>
      <c r="CC12" s="195"/>
      <c r="CD12" s="196"/>
      <c r="CE12" s="14"/>
    </row>
    <row r="13" spans="2:83" ht="17" thickBot="1" x14ac:dyDescent="0.25">
      <c r="B13" s="13"/>
      <c r="C13" s="178"/>
      <c r="D13" s="179"/>
      <c r="F13" s="203"/>
      <c r="G13" s="204"/>
      <c r="H13" s="204"/>
      <c r="I13" s="204"/>
      <c r="J13" s="204"/>
      <c r="K13" s="205"/>
      <c r="L13" s="20"/>
      <c r="N13" s="221"/>
      <c r="O13" s="222"/>
      <c r="P13" s="222"/>
      <c r="Q13" s="222"/>
      <c r="R13" s="222"/>
      <c r="S13" s="223"/>
      <c r="U13" s="230"/>
      <c r="V13" s="231"/>
      <c r="W13" s="231"/>
      <c r="X13" s="231"/>
      <c r="Y13" s="231"/>
      <c r="Z13" s="232"/>
      <c r="AA13" s="20"/>
      <c r="AC13" s="242"/>
      <c r="AD13" s="243"/>
      <c r="AE13" s="243"/>
      <c r="AF13" s="244"/>
      <c r="AN13" s="9"/>
      <c r="AO13" s="185"/>
      <c r="AP13" s="186"/>
      <c r="AQ13" s="186"/>
      <c r="AR13" s="186"/>
      <c r="AS13" s="186"/>
      <c r="AT13" s="187"/>
      <c r="AV13" s="212"/>
      <c r="AW13" s="213"/>
      <c r="AX13" s="213"/>
      <c r="AY13" s="213"/>
      <c r="AZ13" s="213"/>
      <c r="BA13" s="214"/>
      <c r="BB13" s="14"/>
      <c r="BG13" s="13"/>
      <c r="BH13" s="172"/>
      <c r="BI13" s="173"/>
      <c r="BK13" s="203"/>
      <c r="BL13" s="204"/>
      <c r="BM13" s="204"/>
      <c r="BN13" s="204"/>
      <c r="BO13" s="204"/>
      <c r="BP13" s="205"/>
      <c r="BR13" s="185"/>
      <c r="BS13" s="186"/>
      <c r="BT13" s="186"/>
      <c r="BU13" s="186"/>
      <c r="BV13" s="186"/>
      <c r="BW13" s="187"/>
      <c r="BY13" s="194"/>
      <c r="BZ13" s="195"/>
      <c r="CA13" s="195"/>
      <c r="CB13" s="195"/>
      <c r="CC13" s="195"/>
      <c r="CD13" s="196"/>
      <c r="CE13" s="14"/>
    </row>
    <row r="14" spans="2:83" ht="17" thickBot="1" x14ac:dyDescent="0.25">
      <c r="B14" s="13"/>
      <c r="C14" s="178"/>
      <c r="D14" s="179"/>
      <c r="F14" s="206"/>
      <c r="G14" s="207"/>
      <c r="H14" s="207"/>
      <c r="I14" s="207"/>
      <c r="J14" s="207"/>
      <c r="K14" s="208"/>
      <c r="L14" s="20"/>
      <c r="N14" s="224"/>
      <c r="O14" s="225"/>
      <c r="P14" s="225"/>
      <c r="Q14" s="225"/>
      <c r="R14" s="225"/>
      <c r="S14" s="226"/>
      <c r="U14" s="233"/>
      <c r="V14" s="234"/>
      <c r="W14" s="234"/>
      <c r="X14" s="234"/>
      <c r="Y14" s="234"/>
      <c r="Z14" s="235"/>
      <c r="AA14" s="20"/>
      <c r="AN14" s="9"/>
      <c r="AO14" s="188"/>
      <c r="AP14" s="189"/>
      <c r="AQ14" s="189"/>
      <c r="AR14" s="189"/>
      <c r="AS14" s="189"/>
      <c r="AT14" s="190"/>
      <c r="AV14" s="215"/>
      <c r="AW14" s="216"/>
      <c r="AX14" s="216"/>
      <c r="AY14" s="216"/>
      <c r="AZ14" s="216"/>
      <c r="BA14" s="217"/>
      <c r="BB14" s="14"/>
      <c r="BG14" s="13"/>
      <c r="BH14" s="172"/>
      <c r="BI14" s="173"/>
      <c r="BK14" s="206"/>
      <c r="BL14" s="207"/>
      <c r="BM14" s="207"/>
      <c r="BN14" s="207"/>
      <c r="BO14" s="207"/>
      <c r="BP14" s="208"/>
      <c r="BR14" s="188"/>
      <c r="BS14" s="189"/>
      <c r="BT14" s="189"/>
      <c r="BU14" s="189"/>
      <c r="BV14" s="189"/>
      <c r="BW14" s="190"/>
      <c r="BY14" s="197"/>
      <c r="BZ14" s="198"/>
      <c r="CA14" s="198"/>
      <c r="CB14" s="198"/>
      <c r="CC14" s="198"/>
      <c r="CD14" s="199"/>
      <c r="CE14" s="14"/>
    </row>
    <row r="15" spans="2:83" ht="17" thickBot="1" x14ac:dyDescent="0.25">
      <c r="B15" s="13"/>
      <c r="C15" s="178"/>
      <c r="D15" s="179"/>
      <c r="L15" s="20"/>
      <c r="AA15" s="20"/>
      <c r="BB15" s="14"/>
      <c r="BG15" s="13"/>
      <c r="BH15" s="172"/>
      <c r="BI15" s="173"/>
      <c r="CE15" s="14"/>
    </row>
    <row r="16" spans="2:83" ht="16" customHeight="1" thickBot="1" x14ac:dyDescent="0.25">
      <c r="B16" s="13"/>
      <c r="C16" s="178"/>
      <c r="D16" s="179"/>
      <c r="L16" s="20"/>
      <c r="AA16" s="20"/>
      <c r="AN16" s="9"/>
      <c r="AO16" s="182" t="s">
        <v>225</v>
      </c>
      <c r="AP16" s="183"/>
      <c r="AQ16" s="183"/>
      <c r="AR16" s="183"/>
      <c r="AS16" s="183"/>
      <c r="AT16" s="184"/>
      <c r="AV16" s="209" t="s">
        <v>249</v>
      </c>
      <c r="AW16" s="210"/>
      <c r="AX16" s="210"/>
      <c r="AY16" s="210"/>
      <c r="AZ16" s="210"/>
      <c r="BA16" s="211"/>
      <c r="BB16" s="14"/>
      <c r="BG16" s="13"/>
      <c r="BH16" s="172"/>
      <c r="BI16" s="173"/>
      <c r="BK16" s="200" t="s">
        <v>230</v>
      </c>
      <c r="BL16" s="201"/>
      <c r="BM16" s="201"/>
      <c r="BN16" s="201"/>
      <c r="BO16" s="201"/>
      <c r="BP16" s="202"/>
      <c r="BY16" s="191" t="s">
        <v>231</v>
      </c>
      <c r="BZ16" s="192"/>
      <c r="CA16" s="192"/>
      <c r="CB16" s="192"/>
      <c r="CC16" s="192"/>
      <c r="CD16" s="193"/>
      <c r="CE16" s="14"/>
    </row>
    <row r="17" spans="2:83" x14ac:dyDescent="0.2">
      <c r="B17" s="13"/>
      <c r="C17" s="178"/>
      <c r="D17" s="179"/>
      <c r="L17" s="20"/>
      <c r="AA17" s="20"/>
      <c r="AC17" s="245" t="s">
        <v>220</v>
      </c>
      <c r="AD17" s="246"/>
      <c r="AE17" s="246"/>
      <c r="AF17" s="247"/>
      <c r="AN17" s="9"/>
      <c r="AO17" s="185"/>
      <c r="AP17" s="186"/>
      <c r="AQ17" s="186"/>
      <c r="AR17" s="186"/>
      <c r="AS17" s="186"/>
      <c r="AT17" s="187"/>
      <c r="AV17" s="212"/>
      <c r="AW17" s="213"/>
      <c r="AX17" s="213"/>
      <c r="AY17" s="213"/>
      <c r="AZ17" s="213"/>
      <c r="BA17" s="214"/>
      <c r="BB17" s="14"/>
      <c r="BG17" s="13"/>
      <c r="BH17" s="172"/>
      <c r="BI17" s="173"/>
      <c r="BK17" s="203"/>
      <c r="BL17" s="204"/>
      <c r="BM17" s="204"/>
      <c r="BN17" s="204"/>
      <c r="BO17" s="204"/>
      <c r="BP17" s="205"/>
      <c r="BY17" s="194"/>
      <c r="BZ17" s="195"/>
      <c r="CA17" s="195"/>
      <c r="CB17" s="195"/>
      <c r="CC17" s="195"/>
      <c r="CD17" s="196"/>
      <c r="CE17" s="14"/>
    </row>
    <row r="18" spans="2:83" x14ac:dyDescent="0.2">
      <c r="B18" s="13"/>
      <c r="C18" s="178"/>
      <c r="D18" s="179"/>
      <c r="L18" s="20"/>
      <c r="AA18" s="20"/>
      <c r="AC18" s="248"/>
      <c r="AD18" s="249"/>
      <c r="AE18" s="249"/>
      <c r="AF18" s="250"/>
      <c r="AO18" s="185"/>
      <c r="AP18" s="186"/>
      <c r="AQ18" s="186"/>
      <c r="AR18" s="186"/>
      <c r="AS18" s="186"/>
      <c r="AT18" s="187"/>
      <c r="AV18" s="212"/>
      <c r="AW18" s="213"/>
      <c r="AX18" s="213"/>
      <c r="AY18" s="213"/>
      <c r="AZ18" s="213"/>
      <c r="BA18" s="214"/>
      <c r="BB18" s="14"/>
      <c r="BG18" s="13"/>
      <c r="BH18" s="172"/>
      <c r="BI18" s="173"/>
      <c r="BK18" s="203"/>
      <c r="BL18" s="204"/>
      <c r="BM18" s="204"/>
      <c r="BN18" s="204"/>
      <c r="BO18" s="204"/>
      <c r="BP18" s="205"/>
      <c r="BY18" s="194"/>
      <c r="BZ18" s="195"/>
      <c r="CA18" s="195"/>
      <c r="CB18" s="195"/>
      <c r="CC18" s="195"/>
      <c r="CD18" s="196"/>
      <c r="CE18" s="14"/>
    </row>
    <row r="19" spans="2:83" x14ac:dyDescent="0.2">
      <c r="B19" s="13"/>
      <c r="C19" s="178"/>
      <c r="D19" s="179"/>
      <c r="L19" s="20"/>
      <c r="AB19" s="21"/>
      <c r="AC19" s="248"/>
      <c r="AD19" s="249"/>
      <c r="AE19" s="249"/>
      <c r="AF19" s="250"/>
      <c r="AG19" s="18"/>
      <c r="AH19" s="21"/>
      <c r="AI19" s="21"/>
      <c r="AJ19" s="21"/>
      <c r="AK19" s="21"/>
      <c r="AL19" s="21"/>
      <c r="AM19" s="21"/>
      <c r="AN19" s="26"/>
      <c r="AO19" s="185"/>
      <c r="AP19" s="186"/>
      <c r="AQ19" s="186"/>
      <c r="AR19" s="186"/>
      <c r="AS19" s="186"/>
      <c r="AT19" s="187"/>
      <c r="AV19" s="212"/>
      <c r="AW19" s="213"/>
      <c r="AX19" s="213"/>
      <c r="AY19" s="213"/>
      <c r="AZ19" s="213"/>
      <c r="BA19" s="214"/>
      <c r="BB19" s="14"/>
      <c r="BG19" s="13"/>
      <c r="BH19" s="172"/>
      <c r="BI19" s="173"/>
      <c r="BK19" s="203"/>
      <c r="BL19" s="204"/>
      <c r="BM19" s="204"/>
      <c r="BN19" s="204"/>
      <c r="BO19" s="204"/>
      <c r="BP19" s="205"/>
      <c r="BQ19" s="18"/>
      <c r="BR19" s="21"/>
      <c r="BS19" s="21"/>
      <c r="BT19" s="21"/>
      <c r="BU19" s="21"/>
      <c r="BV19" s="21"/>
      <c r="BW19" s="21"/>
      <c r="BX19" s="22"/>
      <c r="BY19" s="194"/>
      <c r="BZ19" s="195"/>
      <c r="CA19" s="195"/>
      <c r="CB19" s="195"/>
      <c r="CC19" s="195"/>
      <c r="CD19" s="196"/>
      <c r="CE19" s="14"/>
    </row>
    <row r="20" spans="2:83" ht="17" thickBot="1" x14ac:dyDescent="0.25">
      <c r="B20" s="13"/>
      <c r="C20" s="178"/>
      <c r="D20" s="179"/>
      <c r="L20" s="20"/>
      <c r="AC20" s="251"/>
      <c r="AD20" s="252"/>
      <c r="AE20" s="252"/>
      <c r="AF20" s="253"/>
      <c r="AN20" s="9"/>
      <c r="AO20" s="185"/>
      <c r="AP20" s="186"/>
      <c r="AQ20" s="186"/>
      <c r="AR20" s="186"/>
      <c r="AS20" s="186"/>
      <c r="AT20" s="187"/>
      <c r="AV20" s="212"/>
      <c r="AW20" s="213"/>
      <c r="AX20" s="213"/>
      <c r="AY20" s="213"/>
      <c r="AZ20" s="213"/>
      <c r="BA20" s="214"/>
      <c r="BB20" s="14"/>
      <c r="BG20" s="13"/>
      <c r="BH20" s="172"/>
      <c r="BI20" s="173"/>
      <c r="BK20" s="203"/>
      <c r="BL20" s="204"/>
      <c r="BM20" s="204"/>
      <c r="BN20" s="204"/>
      <c r="BO20" s="204"/>
      <c r="BP20" s="205"/>
      <c r="BY20" s="194"/>
      <c r="BZ20" s="195"/>
      <c r="CA20" s="195"/>
      <c r="CB20" s="195"/>
      <c r="CC20" s="195"/>
      <c r="CD20" s="196"/>
      <c r="CE20" s="14"/>
    </row>
    <row r="21" spans="2:83" ht="17" thickBot="1" x14ac:dyDescent="0.25">
      <c r="B21" s="13"/>
      <c r="C21" s="178"/>
      <c r="D21" s="179"/>
      <c r="L21" s="20"/>
      <c r="AN21" s="9"/>
      <c r="AO21" s="188"/>
      <c r="AP21" s="189"/>
      <c r="AQ21" s="189"/>
      <c r="AR21" s="189"/>
      <c r="AS21" s="189"/>
      <c r="AT21" s="190"/>
      <c r="AV21" s="215"/>
      <c r="AW21" s="216"/>
      <c r="AX21" s="216"/>
      <c r="AY21" s="216"/>
      <c r="AZ21" s="216"/>
      <c r="BA21" s="217"/>
      <c r="BB21" s="14"/>
      <c r="BG21" s="13"/>
      <c r="BH21" s="174"/>
      <c r="BI21" s="175"/>
      <c r="BK21" s="206"/>
      <c r="BL21" s="207"/>
      <c r="BM21" s="207"/>
      <c r="BN21" s="207"/>
      <c r="BO21" s="207"/>
      <c r="BP21" s="208"/>
      <c r="BY21" s="197"/>
      <c r="BZ21" s="198"/>
      <c r="CA21" s="198"/>
      <c r="CB21" s="198"/>
      <c r="CC21" s="198"/>
      <c r="CD21" s="199"/>
      <c r="CE21" s="14"/>
    </row>
    <row r="22" spans="2:83" ht="17" thickBot="1" x14ac:dyDescent="0.25">
      <c r="B22" s="13"/>
      <c r="C22" s="178"/>
      <c r="D22" s="179"/>
      <c r="L22" s="20"/>
      <c r="BB22" s="14"/>
      <c r="BG22" s="13"/>
      <c r="BH22" s="29"/>
      <c r="BI22" s="29"/>
      <c r="CE22" s="14"/>
    </row>
    <row r="23" spans="2:83" ht="17" customHeight="1" thickBot="1" x14ac:dyDescent="0.25">
      <c r="B23" s="13"/>
      <c r="C23" s="178"/>
      <c r="D23" s="179"/>
      <c r="L23" s="20"/>
      <c r="N23" s="218" t="s">
        <v>222</v>
      </c>
      <c r="O23" s="219"/>
      <c r="P23" s="219"/>
      <c r="Q23" s="219"/>
      <c r="R23" s="219"/>
      <c r="S23" s="220"/>
      <c r="U23" s="227" t="s">
        <v>223</v>
      </c>
      <c r="V23" s="228"/>
      <c r="W23" s="228"/>
      <c r="X23" s="228"/>
      <c r="Y23" s="228"/>
      <c r="Z23" s="229"/>
      <c r="AN23" s="9"/>
      <c r="AO23" s="182" t="s">
        <v>237</v>
      </c>
      <c r="AP23" s="183"/>
      <c r="AQ23" s="183"/>
      <c r="AR23" s="183"/>
      <c r="AS23" s="183"/>
      <c r="AT23" s="184"/>
      <c r="AV23" s="191" t="s">
        <v>228</v>
      </c>
      <c r="AW23" s="192"/>
      <c r="AX23" s="192"/>
      <c r="AY23" s="192"/>
      <c r="AZ23" s="192"/>
      <c r="BA23" s="193"/>
      <c r="BB23" s="14"/>
      <c r="BG23" s="13"/>
      <c r="BH23" s="176" t="s">
        <v>247</v>
      </c>
      <c r="BI23" s="177"/>
      <c r="BK23" s="200" t="s">
        <v>226</v>
      </c>
      <c r="BL23" s="201"/>
      <c r="BM23" s="201"/>
      <c r="BN23" s="201"/>
      <c r="BO23" s="201"/>
      <c r="BP23" s="202"/>
      <c r="BR23" s="182" t="s">
        <v>235</v>
      </c>
      <c r="BS23" s="183"/>
      <c r="BT23" s="183"/>
      <c r="BU23" s="183"/>
      <c r="BV23" s="183"/>
      <c r="BW23" s="184"/>
      <c r="BY23" s="191" t="s">
        <v>227</v>
      </c>
      <c r="BZ23" s="192"/>
      <c r="CA23" s="192"/>
      <c r="CB23" s="192"/>
      <c r="CC23" s="192"/>
      <c r="CD23" s="193"/>
      <c r="CE23" s="14"/>
    </row>
    <row r="24" spans="2:83" ht="16" customHeight="1" x14ac:dyDescent="0.2">
      <c r="B24" s="13"/>
      <c r="C24" s="178"/>
      <c r="D24" s="179"/>
      <c r="L24" s="20"/>
      <c r="N24" s="221"/>
      <c r="O24" s="222"/>
      <c r="P24" s="222"/>
      <c r="Q24" s="222"/>
      <c r="R24" s="222"/>
      <c r="S24" s="223"/>
      <c r="U24" s="230"/>
      <c r="V24" s="231"/>
      <c r="W24" s="231"/>
      <c r="X24" s="231"/>
      <c r="Y24" s="231"/>
      <c r="Z24" s="232"/>
      <c r="AC24" s="236" t="s">
        <v>219</v>
      </c>
      <c r="AD24" s="237"/>
      <c r="AE24" s="237"/>
      <c r="AF24" s="238"/>
      <c r="AN24" s="9"/>
      <c r="AO24" s="185"/>
      <c r="AP24" s="186"/>
      <c r="AQ24" s="186"/>
      <c r="AR24" s="186"/>
      <c r="AS24" s="186"/>
      <c r="AT24" s="187"/>
      <c r="AV24" s="194"/>
      <c r="AW24" s="195"/>
      <c r="AX24" s="195"/>
      <c r="AY24" s="195"/>
      <c r="AZ24" s="195"/>
      <c r="BA24" s="196"/>
      <c r="BB24" s="14"/>
      <c r="BG24" s="13"/>
      <c r="BH24" s="178"/>
      <c r="BI24" s="179"/>
      <c r="BK24" s="203"/>
      <c r="BL24" s="204"/>
      <c r="BM24" s="204"/>
      <c r="BN24" s="204"/>
      <c r="BO24" s="204"/>
      <c r="BP24" s="205"/>
      <c r="BR24" s="185"/>
      <c r="BS24" s="186"/>
      <c r="BT24" s="186"/>
      <c r="BU24" s="186"/>
      <c r="BV24" s="186"/>
      <c r="BW24" s="187"/>
      <c r="BY24" s="194"/>
      <c r="BZ24" s="195"/>
      <c r="CA24" s="195"/>
      <c r="CB24" s="195"/>
      <c r="CC24" s="195"/>
      <c r="CD24" s="196"/>
      <c r="CE24" s="14"/>
    </row>
    <row r="25" spans="2:83" ht="17" customHeight="1" x14ac:dyDescent="0.2">
      <c r="B25" s="13"/>
      <c r="C25" s="178"/>
      <c r="D25" s="179"/>
      <c r="L25" s="20"/>
      <c r="N25" s="221"/>
      <c r="O25" s="222"/>
      <c r="P25" s="222"/>
      <c r="Q25" s="222"/>
      <c r="R25" s="222"/>
      <c r="S25" s="223"/>
      <c r="U25" s="230"/>
      <c r="V25" s="231"/>
      <c r="W25" s="231"/>
      <c r="X25" s="231"/>
      <c r="Y25" s="231"/>
      <c r="Z25" s="232"/>
      <c r="AC25" s="239"/>
      <c r="AD25" s="240"/>
      <c r="AE25" s="240"/>
      <c r="AF25" s="241"/>
      <c r="AN25" s="9"/>
      <c r="AO25" s="185"/>
      <c r="AP25" s="186"/>
      <c r="AQ25" s="186"/>
      <c r="AR25" s="186"/>
      <c r="AS25" s="186"/>
      <c r="AT25" s="187"/>
      <c r="AV25" s="194"/>
      <c r="AW25" s="195"/>
      <c r="AX25" s="195"/>
      <c r="AY25" s="195"/>
      <c r="AZ25" s="195"/>
      <c r="BA25" s="196"/>
      <c r="BB25" s="14"/>
      <c r="BG25" s="13"/>
      <c r="BH25" s="178"/>
      <c r="BI25" s="179"/>
      <c r="BK25" s="203"/>
      <c r="BL25" s="204"/>
      <c r="BM25" s="204"/>
      <c r="BN25" s="204"/>
      <c r="BO25" s="204"/>
      <c r="BP25" s="205"/>
      <c r="BR25" s="185"/>
      <c r="BS25" s="186"/>
      <c r="BT25" s="186"/>
      <c r="BU25" s="186"/>
      <c r="BV25" s="186"/>
      <c r="BW25" s="187"/>
      <c r="BY25" s="194"/>
      <c r="BZ25" s="195"/>
      <c r="CA25" s="195"/>
      <c r="CB25" s="195"/>
      <c r="CC25" s="195"/>
      <c r="CD25" s="196"/>
      <c r="CE25" s="14"/>
    </row>
    <row r="26" spans="2:83" x14ac:dyDescent="0.2">
      <c r="B26" s="13"/>
      <c r="C26" s="178"/>
      <c r="D26" s="179"/>
      <c r="M26" s="21"/>
      <c r="N26" s="221"/>
      <c r="O26" s="222"/>
      <c r="P26" s="222"/>
      <c r="Q26" s="222"/>
      <c r="R26" s="222"/>
      <c r="S26" s="223"/>
      <c r="T26" s="27"/>
      <c r="U26" s="230"/>
      <c r="V26" s="231"/>
      <c r="W26" s="231"/>
      <c r="X26" s="231"/>
      <c r="Y26" s="231"/>
      <c r="Z26" s="232"/>
      <c r="AA26" s="23"/>
      <c r="AB26" s="21"/>
      <c r="AC26" s="239"/>
      <c r="AD26" s="240"/>
      <c r="AE26" s="240"/>
      <c r="AF26" s="241"/>
      <c r="AG26" s="18"/>
      <c r="AH26" s="21"/>
      <c r="AI26" s="21"/>
      <c r="AJ26" s="21"/>
      <c r="AK26" s="21"/>
      <c r="AL26" s="21"/>
      <c r="AM26" s="21"/>
      <c r="AN26" s="25"/>
      <c r="AO26" s="185"/>
      <c r="AP26" s="186"/>
      <c r="AQ26" s="186"/>
      <c r="AR26" s="186"/>
      <c r="AS26" s="186"/>
      <c r="AT26" s="187"/>
      <c r="AU26" s="27"/>
      <c r="AV26" s="194"/>
      <c r="AW26" s="195"/>
      <c r="AX26" s="195"/>
      <c r="AY26" s="195"/>
      <c r="AZ26" s="195"/>
      <c r="BA26" s="196"/>
      <c r="BB26" s="14"/>
      <c r="BG26" s="13"/>
      <c r="BH26" s="178"/>
      <c r="BI26" s="179"/>
      <c r="BK26" s="203"/>
      <c r="BL26" s="204"/>
      <c r="BM26" s="204"/>
      <c r="BN26" s="204"/>
      <c r="BO26" s="204"/>
      <c r="BP26" s="205"/>
      <c r="BQ26" s="18"/>
      <c r="BR26" s="185"/>
      <c r="BS26" s="186"/>
      <c r="BT26" s="186"/>
      <c r="BU26" s="186"/>
      <c r="BV26" s="186"/>
      <c r="BW26" s="187"/>
      <c r="BX26" s="27"/>
      <c r="BY26" s="194"/>
      <c r="BZ26" s="195"/>
      <c r="CA26" s="195"/>
      <c r="CB26" s="195"/>
      <c r="CC26" s="195"/>
      <c r="CD26" s="196"/>
      <c r="CE26" s="14"/>
    </row>
    <row r="27" spans="2:83" ht="17" thickBot="1" x14ac:dyDescent="0.25">
      <c r="B27" s="13"/>
      <c r="C27" s="178"/>
      <c r="D27" s="179"/>
      <c r="N27" s="221"/>
      <c r="O27" s="222"/>
      <c r="P27" s="222"/>
      <c r="Q27" s="222"/>
      <c r="R27" s="222"/>
      <c r="S27" s="223"/>
      <c r="U27" s="230"/>
      <c r="V27" s="231"/>
      <c r="W27" s="231"/>
      <c r="X27" s="231"/>
      <c r="Y27" s="231"/>
      <c r="Z27" s="232"/>
      <c r="AA27" s="20"/>
      <c r="AC27" s="242"/>
      <c r="AD27" s="243"/>
      <c r="AE27" s="243"/>
      <c r="AF27" s="244"/>
      <c r="AN27" s="9"/>
      <c r="AO27" s="185"/>
      <c r="AP27" s="186"/>
      <c r="AQ27" s="186"/>
      <c r="AR27" s="186"/>
      <c r="AS27" s="186"/>
      <c r="AT27" s="187"/>
      <c r="AV27" s="194"/>
      <c r="AW27" s="195"/>
      <c r="AX27" s="195"/>
      <c r="AY27" s="195"/>
      <c r="AZ27" s="195"/>
      <c r="BA27" s="196"/>
      <c r="BB27" s="14"/>
      <c r="BG27" s="13"/>
      <c r="BH27" s="178"/>
      <c r="BI27" s="179"/>
      <c r="BK27" s="203"/>
      <c r="BL27" s="204"/>
      <c r="BM27" s="204"/>
      <c r="BN27" s="204"/>
      <c r="BO27" s="204"/>
      <c r="BP27" s="205"/>
      <c r="BR27" s="185"/>
      <c r="BS27" s="186"/>
      <c r="BT27" s="186"/>
      <c r="BU27" s="186"/>
      <c r="BV27" s="186"/>
      <c r="BW27" s="187"/>
      <c r="BY27" s="194"/>
      <c r="BZ27" s="195"/>
      <c r="CA27" s="195"/>
      <c r="CB27" s="195"/>
      <c r="CC27" s="195"/>
      <c r="CD27" s="196"/>
      <c r="CE27" s="14"/>
    </row>
    <row r="28" spans="2:83" ht="17" customHeight="1" thickBot="1" x14ac:dyDescent="0.25">
      <c r="B28" s="13"/>
      <c r="C28" s="178"/>
      <c r="D28" s="179"/>
      <c r="N28" s="224"/>
      <c r="O28" s="225"/>
      <c r="P28" s="225"/>
      <c r="Q28" s="225"/>
      <c r="R28" s="225"/>
      <c r="S28" s="226"/>
      <c r="U28" s="233"/>
      <c r="V28" s="234"/>
      <c r="W28" s="234"/>
      <c r="X28" s="234"/>
      <c r="Y28" s="234"/>
      <c r="Z28" s="235"/>
      <c r="AA28" s="20"/>
      <c r="AN28" s="9"/>
      <c r="AO28" s="188"/>
      <c r="AP28" s="189"/>
      <c r="AQ28" s="189"/>
      <c r="AR28" s="189"/>
      <c r="AS28" s="189"/>
      <c r="AT28" s="190"/>
      <c r="AV28" s="197"/>
      <c r="AW28" s="198"/>
      <c r="AX28" s="198"/>
      <c r="AY28" s="198"/>
      <c r="AZ28" s="198"/>
      <c r="BA28" s="199"/>
      <c r="BB28" s="14"/>
      <c r="BG28" s="13"/>
      <c r="BH28" s="178"/>
      <c r="BI28" s="179"/>
      <c r="BK28" s="206"/>
      <c r="BL28" s="207"/>
      <c r="BM28" s="207"/>
      <c r="BN28" s="207"/>
      <c r="BO28" s="207"/>
      <c r="BP28" s="208"/>
      <c r="BR28" s="188"/>
      <c r="BS28" s="189"/>
      <c r="BT28" s="189"/>
      <c r="BU28" s="189"/>
      <c r="BV28" s="189"/>
      <c r="BW28" s="190"/>
      <c r="BY28" s="197"/>
      <c r="BZ28" s="198"/>
      <c r="CA28" s="198"/>
      <c r="CB28" s="198"/>
      <c r="CC28" s="198"/>
      <c r="CD28" s="199"/>
      <c r="CE28" s="14"/>
    </row>
    <row r="29" spans="2:83" ht="17" thickBot="1" x14ac:dyDescent="0.25">
      <c r="B29" s="13"/>
      <c r="C29" s="178"/>
      <c r="D29" s="179"/>
      <c r="AA29" s="20"/>
      <c r="BB29" s="14"/>
      <c r="BG29" s="13"/>
      <c r="BH29" s="178"/>
      <c r="BI29" s="179"/>
      <c r="CE29" s="14"/>
    </row>
    <row r="30" spans="2:83" ht="17" thickBot="1" x14ac:dyDescent="0.25">
      <c r="B30" s="13"/>
      <c r="C30" s="178"/>
      <c r="D30" s="179"/>
      <c r="AA30" s="20"/>
      <c r="AH30" s="254" t="s">
        <v>280</v>
      </c>
      <c r="AI30" s="255"/>
      <c r="AJ30" s="255"/>
      <c r="AK30" s="255"/>
      <c r="AL30" s="255"/>
      <c r="AM30" s="256"/>
      <c r="AN30" s="9"/>
      <c r="AO30" s="182" t="s">
        <v>236</v>
      </c>
      <c r="AP30" s="183"/>
      <c r="AQ30" s="183"/>
      <c r="AR30" s="183"/>
      <c r="AS30" s="183"/>
      <c r="AT30" s="184"/>
      <c r="AV30" s="191" t="s">
        <v>227</v>
      </c>
      <c r="AW30" s="192"/>
      <c r="AX30" s="192"/>
      <c r="AY30" s="192"/>
      <c r="AZ30" s="192"/>
      <c r="BA30" s="193"/>
      <c r="BB30" s="14"/>
      <c r="BG30" s="13"/>
      <c r="BH30" s="178"/>
      <c r="BI30" s="179"/>
      <c r="BK30" s="200" t="s">
        <v>229</v>
      </c>
      <c r="BL30" s="201"/>
      <c r="BM30" s="201"/>
      <c r="BN30" s="201"/>
      <c r="BO30" s="201"/>
      <c r="BP30" s="202"/>
      <c r="BR30" s="182" t="s">
        <v>236</v>
      </c>
      <c r="BS30" s="183"/>
      <c r="BT30" s="183"/>
      <c r="BU30" s="183"/>
      <c r="BV30" s="183"/>
      <c r="BW30" s="184"/>
      <c r="BY30" s="191" t="s">
        <v>227</v>
      </c>
      <c r="BZ30" s="192"/>
      <c r="CA30" s="192"/>
      <c r="CB30" s="192"/>
      <c r="CC30" s="192"/>
      <c r="CD30" s="193"/>
      <c r="CE30" s="14"/>
    </row>
    <row r="31" spans="2:83" x14ac:dyDescent="0.2">
      <c r="B31" s="13"/>
      <c r="C31" s="178"/>
      <c r="D31" s="179"/>
      <c r="AA31" s="20"/>
      <c r="AC31" s="245" t="s">
        <v>220</v>
      </c>
      <c r="AD31" s="246"/>
      <c r="AE31" s="246"/>
      <c r="AF31" s="247"/>
      <c r="AH31" s="257"/>
      <c r="AI31" s="258"/>
      <c r="AJ31" s="258"/>
      <c r="AK31" s="258"/>
      <c r="AL31" s="258"/>
      <c r="AM31" s="259"/>
      <c r="AN31" s="9"/>
      <c r="AO31" s="185"/>
      <c r="AP31" s="186"/>
      <c r="AQ31" s="186"/>
      <c r="AR31" s="186"/>
      <c r="AS31" s="186"/>
      <c r="AT31" s="187"/>
      <c r="AV31" s="194"/>
      <c r="AW31" s="195"/>
      <c r="AX31" s="195"/>
      <c r="AY31" s="195"/>
      <c r="AZ31" s="195"/>
      <c r="BA31" s="196"/>
      <c r="BB31" s="14"/>
      <c r="BG31" s="13"/>
      <c r="BH31" s="178"/>
      <c r="BI31" s="179"/>
      <c r="BK31" s="203"/>
      <c r="BL31" s="204"/>
      <c r="BM31" s="204"/>
      <c r="BN31" s="204"/>
      <c r="BO31" s="204"/>
      <c r="BP31" s="205"/>
      <c r="BR31" s="185"/>
      <c r="BS31" s="186"/>
      <c r="BT31" s="186"/>
      <c r="BU31" s="186"/>
      <c r="BV31" s="186"/>
      <c r="BW31" s="187"/>
      <c r="BY31" s="194"/>
      <c r="BZ31" s="195"/>
      <c r="CA31" s="195"/>
      <c r="CB31" s="195"/>
      <c r="CC31" s="195"/>
      <c r="CD31" s="196"/>
      <c r="CE31" s="14"/>
    </row>
    <row r="32" spans="2:83" ht="17" customHeight="1" x14ac:dyDescent="0.2">
      <c r="B32" s="13"/>
      <c r="C32" s="178"/>
      <c r="D32" s="179"/>
      <c r="AA32" s="20"/>
      <c r="AC32" s="248"/>
      <c r="AD32" s="249"/>
      <c r="AE32" s="249"/>
      <c r="AF32" s="250"/>
      <c r="AH32" s="257"/>
      <c r="AI32" s="258"/>
      <c r="AJ32" s="258"/>
      <c r="AK32" s="258"/>
      <c r="AL32" s="258"/>
      <c r="AM32" s="259"/>
      <c r="AN32" s="9"/>
      <c r="AO32" s="185"/>
      <c r="AP32" s="186"/>
      <c r="AQ32" s="186"/>
      <c r="AR32" s="186"/>
      <c r="AS32" s="186"/>
      <c r="AT32" s="187"/>
      <c r="AV32" s="194"/>
      <c r="AW32" s="195"/>
      <c r="AX32" s="195"/>
      <c r="AY32" s="195"/>
      <c r="AZ32" s="195"/>
      <c r="BA32" s="196"/>
      <c r="BB32" s="14"/>
      <c r="BG32" s="13"/>
      <c r="BH32" s="178"/>
      <c r="BI32" s="179"/>
      <c r="BK32" s="203"/>
      <c r="BL32" s="204"/>
      <c r="BM32" s="204"/>
      <c r="BN32" s="204"/>
      <c r="BO32" s="204"/>
      <c r="BP32" s="205"/>
      <c r="BR32" s="185"/>
      <c r="BS32" s="186"/>
      <c r="BT32" s="186"/>
      <c r="BU32" s="186"/>
      <c r="BV32" s="186"/>
      <c r="BW32" s="187"/>
      <c r="BY32" s="194"/>
      <c r="BZ32" s="195"/>
      <c r="CA32" s="195"/>
      <c r="CB32" s="195"/>
      <c r="CC32" s="195"/>
      <c r="CD32" s="196"/>
      <c r="CE32" s="14"/>
    </row>
    <row r="33" spans="2:83" x14ac:dyDescent="0.2">
      <c r="B33" s="13"/>
      <c r="C33" s="178"/>
      <c r="D33" s="179"/>
      <c r="AB33" s="21"/>
      <c r="AC33" s="248"/>
      <c r="AD33" s="249"/>
      <c r="AE33" s="249"/>
      <c r="AF33" s="250"/>
      <c r="AG33" s="27"/>
      <c r="AH33" s="257"/>
      <c r="AI33" s="258"/>
      <c r="AJ33" s="258"/>
      <c r="AK33" s="258"/>
      <c r="AL33" s="258"/>
      <c r="AM33" s="259"/>
      <c r="AN33" s="28"/>
      <c r="AO33" s="185"/>
      <c r="AP33" s="186"/>
      <c r="AQ33" s="186"/>
      <c r="AR33" s="186"/>
      <c r="AS33" s="186"/>
      <c r="AT33" s="187"/>
      <c r="AU33" s="27"/>
      <c r="AV33" s="194"/>
      <c r="AW33" s="195"/>
      <c r="AX33" s="195"/>
      <c r="AY33" s="195"/>
      <c r="AZ33" s="195"/>
      <c r="BA33" s="196"/>
      <c r="BB33" s="14"/>
      <c r="BG33" s="13"/>
      <c r="BH33" s="178"/>
      <c r="BI33" s="179"/>
      <c r="BK33" s="203"/>
      <c r="BL33" s="204"/>
      <c r="BM33" s="204"/>
      <c r="BN33" s="204"/>
      <c r="BO33" s="204"/>
      <c r="BP33" s="205"/>
      <c r="BQ33" s="18"/>
      <c r="BR33" s="185"/>
      <c r="BS33" s="186"/>
      <c r="BT33" s="186"/>
      <c r="BU33" s="186"/>
      <c r="BV33" s="186"/>
      <c r="BW33" s="187"/>
      <c r="BX33" s="27"/>
      <c r="BY33" s="194"/>
      <c r="BZ33" s="195"/>
      <c r="CA33" s="195"/>
      <c r="CB33" s="195"/>
      <c r="CC33" s="195"/>
      <c r="CD33" s="196"/>
      <c r="CE33" s="14"/>
    </row>
    <row r="34" spans="2:83" ht="17" thickBot="1" x14ac:dyDescent="0.25">
      <c r="B34" s="13"/>
      <c r="C34" s="178"/>
      <c r="D34" s="179"/>
      <c r="AC34" s="251"/>
      <c r="AD34" s="252"/>
      <c r="AE34" s="252"/>
      <c r="AF34" s="253"/>
      <c r="AH34" s="257"/>
      <c r="AI34" s="258"/>
      <c r="AJ34" s="258"/>
      <c r="AK34" s="258"/>
      <c r="AL34" s="258"/>
      <c r="AM34" s="259"/>
      <c r="AN34" s="9"/>
      <c r="AO34" s="185"/>
      <c r="AP34" s="186"/>
      <c r="AQ34" s="186"/>
      <c r="AR34" s="186"/>
      <c r="AS34" s="186"/>
      <c r="AT34" s="187"/>
      <c r="AV34" s="194"/>
      <c r="AW34" s="195"/>
      <c r="AX34" s="195"/>
      <c r="AY34" s="195"/>
      <c r="AZ34" s="195"/>
      <c r="BA34" s="196"/>
      <c r="BB34" s="14"/>
      <c r="BG34" s="13"/>
      <c r="BH34" s="178"/>
      <c r="BI34" s="179"/>
      <c r="BK34" s="203"/>
      <c r="BL34" s="204"/>
      <c r="BM34" s="204"/>
      <c r="BN34" s="204"/>
      <c r="BO34" s="204"/>
      <c r="BP34" s="205"/>
      <c r="BR34" s="185"/>
      <c r="BS34" s="186"/>
      <c r="BT34" s="186"/>
      <c r="BU34" s="186"/>
      <c r="BV34" s="186"/>
      <c r="BW34" s="187"/>
      <c r="BY34" s="194"/>
      <c r="BZ34" s="195"/>
      <c r="CA34" s="195"/>
      <c r="CB34" s="195"/>
      <c r="CC34" s="195"/>
      <c r="CD34" s="196"/>
      <c r="CE34" s="14"/>
    </row>
    <row r="35" spans="2:83" ht="17" thickBot="1" x14ac:dyDescent="0.25">
      <c r="B35" s="13"/>
      <c r="C35" s="180"/>
      <c r="D35" s="181"/>
      <c r="AG35" s="9"/>
      <c r="AH35" s="260"/>
      <c r="AI35" s="261"/>
      <c r="AJ35" s="261"/>
      <c r="AK35" s="261"/>
      <c r="AL35" s="261"/>
      <c r="AM35" s="262"/>
      <c r="AN35" s="9"/>
      <c r="AO35" s="188"/>
      <c r="AP35" s="189"/>
      <c r="AQ35" s="189"/>
      <c r="AR35" s="189"/>
      <c r="AS35" s="189"/>
      <c r="AT35" s="190"/>
      <c r="AV35" s="197"/>
      <c r="AW35" s="198"/>
      <c r="AX35" s="198"/>
      <c r="AY35" s="198"/>
      <c r="AZ35" s="198"/>
      <c r="BA35" s="199"/>
      <c r="BB35" s="14"/>
      <c r="BG35" s="13"/>
      <c r="BH35" s="178"/>
      <c r="BI35" s="179"/>
      <c r="BK35" s="206"/>
      <c r="BL35" s="207"/>
      <c r="BM35" s="207"/>
      <c r="BN35" s="207"/>
      <c r="BO35" s="207"/>
      <c r="BP35" s="208"/>
      <c r="BR35" s="188"/>
      <c r="BS35" s="189"/>
      <c r="BT35" s="189"/>
      <c r="BU35" s="189"/>
      <c r="BV35" s="189"/>
      <c r="BW35" s="190"/>
      <c r="BY35" s="197"/>
      <c r="BZ35" s="198"/>
      <c r="CA35" s="198"/>
      <c r="CB35" s="198"/>
      <c r="CC35" s="198"/>
      <c r="CD35" s="199"/>
      <c r="CE35" s="14"/>
    </row>
    <row r="36" spans="2:83" ht="17" thickBot="1" x14ac:dyDescent="0.25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24"/>
      <c r="AH36" s="24"/>
      <c r="AI36" s="24"/>
      <c r="AJ36" s="24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7"/>
      <c r="BG36" s="13"/>
      <c r="BH36" s="178"/>
      <c r="BI36" s="179"/>
      <c r="CE36" s="14"/>
    </row>
    <row r="37" spans="2:83" x14ac:dyDescent="0.2">
      <c r="AG37" s="9"/>
      <c r="AH37" s="9"/>
      <c r="AI37" s="9"/>
      <c r="AJ37" s="9"/>
      <c r="BG37" s="13"/>
      <c r="BH37" s="178"/>
      <c r="BI37" s="179"/>
      <c r="BK37" s="200" t="s">
        <v>230</v>
      </c>
      <c r="BL37" s="201"/>
      <c r="BM37" s="201"/>
      <c r="BN37" s="201"/>
      <c r="BO37" s="201"/>
      <c r="BP37" s="202"/>
      <c r="BY37" s="191" t="s">
        <v>231</v>
      </c>
      <c r="BZ37" s="192"/>
      <c r="CA37" s="192"/>
      <c r="CB37" s="192"/>
      <c r="CC37" s="192"/>
      <c r="CD37" s="193"/>
      <c r="CE37" s="14"/>
    </row>
    <row r="38" spans="2:83" x14ac:dyDescent="0.2">
      <c r="AG38" s="9"/>
      <c r="AH38" s="9"/>
      <c r="AI38" s="9"/>
      <c r="AJ38" s="9"/>
      <c r="BG38" s="13"/>
      <c r="BH38" s="178"/>
      <c r="BI38" s="179"/>
      <c r="BK38" s="203"/>
      <c r="BL38" s="204"/>
      <c r="BM38" s="204"/>
      <c r="BN38" s="204"/>
      <c r="BO38" s="204"/>
      <c r="BP38" s="205"/>
      <c r="BY38" s="194"/>
      <c r="BZ38" s="195"/>
      <c r="CA38" s="195"/>
      <c r="CB38" s="195"/>
      <c r="CC38" s="195"/>
      <c r="CD38" s="196"/>
      <c r="CE38" s="14"/>
    </row>
    <row r="39" spans="2:83" x14ac:dyDescent="0.2">
      <c r="AG39" s="9"/>
      <c r="AH39" s="9"/>
      <c r="AI39" s="9"/>
      <c r="AJ39" s="9"/>
      <c r="BG39" s="13"/>
      <c r="BH39" s="178"/>
      <c r="BI39" s="179"/>
      <c r="BK39" s="203"/>
      <c r="BL39" s="204"/>
      <c r="BM39" s="204"/>
      <c r="BN39" s="204"/>
      <c r="BO39" s="204"/>
      <c r="BP39" s="205"/>
      <c r="BY39" s="194"/>
      <c r="BZ39" s="195"/>
      <c r="CA39" s="195"/>
      <c r="CB39" s="195"/>
      <c r="CC39" s="195"/>
      <c r="CD39" s="196"/>
      <c r="CE39" s="14"/>
    </row>
    <row r="40" spans="2:83" x14ac:dyDescent="0.2">
      <c r="AG40" s="9"/>
      <c r="AH40" s="9"/>
      <c r="AI40" s="9"/>
      <c r="AJ40" s="9"/>
      <c r="BG40" s="13"/>
      <c r="BH40" s="178"/>
      <c r="BI40" s="179"/>
      <c r="BK40" s="203"/>
      <c r="BL40" s="204"/>
      <c r="BM40" s="204"/>
      <c r="BN40" s="204"/>
      <c r="BO40" s="204"/>
      <c r="BP40" s="205"/>
      <c r="BQ40" s="18"/>
      <c r="BR40" s="21"/>
      <c r="BS40" s="21"/>
      <c r="BT40" s="21"/>
      <c r="BU40" s="21"/>
      <c r="BV40" s="21"/>
      <c r="BW40" s="21"/>
      <c r="BX40" s="22"/>
      <c r="BY40" s="194"/>
      <c r="BZ40" s="195"/>
      <c r="CA40" s="195"/>
      <c r="CB40" s="195"/>
      <c r="CC40" s="195"/>
      <c r="CD40" s="196"/>
      <c r="CE40" s="14"/>
    </row>
    <row r="41" spans="2:83" x14ac:dyDescent="0.2">
      <c r="BG41" s="13"/>
      <c r="BH41" s="178"/>
      <c r="BI41" s="179"/>
      <c r="BK41" s="203"/>
      <c r="BL41" s="204"/>
      <c r="BM41" s="204"/>
      <c r="BN41" s="204"/>
      <c r="BO41" s="204"/>
      <c r="BP41" s="205"/>
      <c r="BY41" s="194"/>
      <c r="BZ41" s="195"/>
      <c r="CA41" s="195"/>
      <c r="CB41" s="195"/>
      <c r="CC41" s="195"/>
      <c r="CD41" s="196"/>
      <c r="CE41" s="14"/>
    </row>
    <row r="42" spans="2:83" ht="17" thickBot="1" x14ac:dyDescent="0.25">
      <c r="BG42" s="13"/>
      <c r="BH42" s="180"/>
      <c r="BI42" s="181"/>
      <c r="BK42" s="206"/>
      <c r="BL42" s="207"/>
      <c r="BM42" s="207"/>
      <c r="BN42" s="207"/>
      <c r="BO42" s="207"/>
      <c r="BP42" s="208"/>
      <c r="BY42" s="197"/>
      <c r="BZ42" s="198"/>
      <c r="CA42" s="198"/>
      <c r="CB42" s="198"/>
      <c r="CC42" s="198"/>
      <c r="CD42" s="199"/>
      <c r="CE42" s="14"/>
    </row>
    <row r="43" spans="2:83" ht="17" thickBot="1" x14ac:dyDescent="0.25">
      <c r="BG43" s="15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7"/>
    </row>
    <row r="51" ht="17" customHeight="1" x14ac:dyDescent="0.2"/>
  </sheetData>
  <mergeCells count="45">
    <mergeCell ref="C9:D35"/>
    <mergeCell ref="AV9:BA14"/>
    <mergeCell ref="AV16:BA21"/>
    <mergeCell ref="F9:K14"/>
    <mergeCell ref="N9:S14"/>
    <mergeCell ref="N23:S28"/>
    <mergeCell ref="U23:Z28"/>
    <mergeCell ref="AC24:AF27"/>
    <mergeCell ref="AC17:AF20"/>
    <mergeCell ref="AC10:AF13"/>
    <mergeCell ref="U9:Z14"/>
    <mergeCell ref="AC31:AF34"/>
    <mergeCell ref="AH30:AM35"/>
    <mergeCell ref="BY37:CD42"/>
    <mergeCell ref="BK16:BP21"/>
    <mergeCell ref="BR9:BW14"/>
    <mergeCell ref="BY9:CD14"/>
    <mergeCell ref="BY16:CD21"/>
    <mergeCell ref="BK23:BP28"/>
    <mergeCell ref="BK30:BP35"/>
    <mergeCell ref="BY23:CD28"/>
    <mergeCell ref="BY30:CD35"/>
    <mergeCell ref="BK9:BP14"/>
    <mergeCell ref="BK37:BP42"/>
    <mergeCell ref="BR30:BW35"/>
    <mergeCell ref="BR23:BW28"/>
    <mergeCell ref="BH9:BI21"/>
    <mergeCell ref="BH23:BI42"/>
    <mergeCell ref="AO9:AT14"/>
    <mergeCell ref="AO16:AT21"/>
    <mergeCell ref="AV23:BA28"/>
    <mergeCell ref="AO23:AT28"/>
    <mergeCell ref="AO30:AT35"/>
    <mergeCell ref="AV30:BA35"/>
    <mergeCell ref="BK3:CD4"/>
    <mergeCell ref="BK6:BP7"/>
    <mergeCell ref="BR6:BW7"/>
    <mergeCell ref="BY6:CD7"/>
    <mergeCell ref="C3:BA4"/>
    <mergeCell ref="F6:K7"/>
    <mergeCell ref="N6:S7"/>
    <mergeCell ref="U6:AF7"/>
    <mergeCell ref="AH6:AM7"/>
    <mergeCell ref="AO6:AT7"/>
    <mergeCell ref="AV6:BA7"/>
  </mergeCells>
  <pageMargins left="0.7" right="0.7" top="0.75" bottom="0.75" header="0.3" footer="0.3"/>
  <pageSetup paperSize="9" scale="47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7D9E-892A-D04A-8B61-E77B8CB02E82}">
  <dimension ref="B1:GU99"/>
  <sheetViews>
    <sheetView topLeftCell="A7" zoomScale="64" zoomScaleNormal="100" workbookViewId="0">
      <selection activeCell="GZ43" sqref="GZ43"/>
    </sheetView>
  </sheetViews>
  <sheetFormatPr baseColWidth="10" defaultColWidth="2.83203125" defaultRowHeight="17" customHeight="1" x14ac:dyDescent="0.2"/>
  <cols>
    <col min="86" max="86" width="2.83203125" customWidth="1"/>
  </cols>
  <sheetData>
    <row r="1" spans="2:203" ht="17" customHeight="1" thickBot="1" x14ac:dyDescent="0.25"/>
    <row r="2" spans="2:203" ht="17" customHeight="1" thickBot="1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  <c r="AM2" s="10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K2" s="10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2"/>
      <c r="FC2" s="10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2"/>
    </row>
    <row r="3" spans="2:203" ht="17" customHeight="1" x14ac:dyDescent="0.2">
      <c r="B3" s="13"/>
      <c r="C3" s="158" t="s">
        <v>246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60"/>
      <c r="AH3" s="14"/>
      <c r="AM3" s="13"/>
      <c r="AN3" s="158" t="s">
        <v>250</v>
      </c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60"/>
      <c r="CF3" s="14"/>
      <c r="CK3" s="13"/>
      <c r="CL3" s="158" t="s">
        <v>300</v>
      </c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60"/>
      <c r="EX3" s="14"/>
      <c r="FC3" s="13"/>
      <c r="FD3" s="158" t="s">
        <v>318</v>
      </c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60"/>
      <c r="GU3" s="14"/>
    </row>
    <row r="4" spans="2:203" ht="17" customHeight="1" thickBot="1" x14ac:dyDescent="0.25">
      <c r="B4" s="13"/>
      <c r="C4" s="161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3"/>
      <c r="AH4" s="14"/>
      <c r="AM4" s="13"/>
      <c r="AN4" s="161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3"/>
      <c r="CF4" s="14"/>
      <c r="CK4" s="13"/>
      <c r="CL4" s="161"/>
      <c r="CM4" s="162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3"/>
      <c r="EX4" s="14"/>
      <c r="FC4" s="13"/>
      <c r="FD4" s="161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162"/>
      <c r="FQ4" s="162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  <c r="GC4" s="162"/>
      <c r="GD4" s="162"/>
      <c r="GE4" s="162"/>
      <c r="GF4" s="162"/>
      <c r="GG4" s="162"/>
      <c r="GH4" s="162"/>
      <c r="GI4" s="162"/>
      <c r="GJ4" s="162"/>
      <c r="GK4" s="162"/>
      <c r="GL4" s="162"/>
      <c r="GM4" s="162"/>
      <c r="GN4" s="162"/>
      <c r="GO4" s="162"/>
      <c r="GP4" s="162"/>
      <c r="GQ4" s="162"/>
      <c r="GR4" s="162"/>
      <c r="GS4" s="162"/>
      <c r="GT4" s="163"/>
      <c r="GU4" s="14"/>
    </row>
    <row r="5" spans="2:203" ht="17" customHeight="1" x14ac:dyDescent="0.2">
      <c r="B5" s="13"/>
      <c r="AH5" s="14"/>
      <c r="AM5" s="13"/>
      <c r="CF5" s="14"/>
      <c r="CK5" s="13"/>
      <c r="EX5" s="14"/>
      <c r="FC5" s="13"/>
      <c r="GU5" s="14"/>
    </row>
    <row r="6" spans="2:203" ht="17" customHeight="1" x14ac:dyDescent="0.2">
      <c r="B6" s="13"/>
      <c r="F6" s="164" t="s">
        <v>240</v>
      </c>
      <c r="G6" s="165"/>
      <c r="H6" s="165"/>
      <c r="I6" s="165"/>
      <c r="J6" s="165"/>
      <c r="K6" s="166"/>
      <c r="N6" s="164" t="s">
        <v>241</v>
      </c>
      <c r="O6" s="165"/>
      <c r="P6" s="165"/>
      <c r="Q6" s="165"/>
      <c r="R6" s="165"/>
      <c r="S6" s="166"/>
      <c r="U6" s="164" t="s">
        <v>244</v>
      </c>
      <c r="V6" s="165"/>
      <c r="W6" s="165"/>
      <c r="X6" s="165"/>
      <c r="Y6" s="165"/>
      <c r="Z6" s="166"/>
      <c r="AB6" s="164" t="s">
        <v>245</v>
      </c>
      <c r="AC6" s="165"/>
      <c r="AD6" s="165"/>
      <c r="AE6" s="165"/>
      <c r="AF6" s="165"/>
      <c r="AG6" s="166"/>
      <c r="AH6" s="14"/>
      <c r="AM6" s="13"/>
      <c r="AQ6" s="164" t="s">
        <v>240</v>
      </c>
      <c r="AR6" s="165"/>
      <c r="AS6" s="165"/>
      <c r="AT6" s="165"/>
      <c r="AU6" s="165"/>
      <c r="AV6" s="166"/>
      <c r="AY6" s="164" t="s">
        <v>241</v>
      </c>
      <c r="AZ6" s="165"/>
      <c r="BA6" s="165"/>
      <c r="BB6" s="165"/>
      <c r="BC6" s="165"/>
      <c r="BD6" s="166"/>
      <c r="BF6" s="164" t="s">
        <v>242</v>
      </c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6"/>
      <c r="BS6" s="164" t="s">
        <v>244</v>
      </c>
      <c r="BT6" s="165"/>
      <c r="BU6" s="165"/>
      <c r="BV6" s="165"/>
      <c r="BW6" s="165"/>
      <c r="BX6" s="166"/>
      <c r="BZ6" s="164" t="s">
        <v>245</v>
      </c>
      <c r="CA6" s="165"/>
      <c r="CB6" s="165"/>
      <c r="CC6" s="165"/>
      <c r="CD6" s="165"/>
      <c r="CE6" s="166"/>
      <c r="CF6" s="14"/>
      <c r="CK6" s="13"/>
      <c r="CO6" s="164" t="s">
        <v>240</v>
      </c>
      <c r="CP6" s="165"/>
      <c r="CQ6" s="165"/>
      <c r="CR6" s="165"/>
      <c r="CS6" s="165"/>
      <c r="CT6" s="166"/>
      <c r="CW6" s="164" t="s">
        <v>241</v>
      </c>
      <c r="CX6" s="165"/>
      <c r="CY6" s="165"/>
      <c r="CZ6" s="165"/>
      <c r="DA6" s="165"/>
      <c r="DB6" s="166"/>
      <c r="DD6" s="164" t="s">
        <v>242</v>
      </c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6"/>
      <c r="DQ6" s="164" t="s">
        <v>243</v>
      </c>
      <c r="DR6" s="165"/>
      <c r="DS6" s="165"/>
      <c r="DT6" s="165"/>
      <c r="DU6" s="165"/>
      <c r="DV6" s="166"/>
      <c r="DX6" s="164" t="s">
        <v>282</v>
      </c>
      <c r="DY6" s="165"/>
      <c r="DZ6" s="165"/>
      <c r="EA6" s="165"/>
      <c r="EB6" s="165"/>
      <c r="EC6" s="166"/>
      <c r="EE6" s="263" t="s">
        <v>299</v>
      </c>
      <c r="EF6" s="264"/>
      <c r="EG6" s="264"/>
      <c r="EH6" s="264"/>
      <c r="EI6" s="265"/>
      <c r="EK6" s="164" t="s">
        <v>244</v>
      </c>
      <c r="EL6" s="165"/>
      <c r="EM6" s="165"/>
      <c r="EN6" s="165"/>
      <c r="EO6" s="165"/>
      <c r="EP6" s="166"/>
      <c r="ER6" s="164" t="s">
        <v>245</v>
      </c>
      <c r="ES6" s="165"/>
      <c r="ET6" s="165"/>
      <c r="EU6" s="165"/>
      <c r="EV6" s="165"/>
      <c r="EW6" s="166"/>
      <c r="EX6" s="14"/>
      <c r="FC6" s="13"/>
      <c r="FG6" s="164" t="s">
        <v>240</v>
      </c>
      <c r="FH6" s="165"/>
      <c r="FI6" s="165"/>
      <c r="FJ6" s="165"/>
      <c r="FK6" s="165"/>
      <c r="FL6" s="166"/>
      <c r="FN6" s="164" t="s">
        <v>243</v>
      </c>
      <c r="FO6" s="165"/>
      <c r="FP6" s="165"/>
      <c r="FQ6" s="165"/>
      <c r="FR6" s="165"/>
      <c r="FS6" s="166"/>
      <c r="FU6" s="164" t="s">
        <v>282</v>
      </c>
      <c r="FV6" s="165"/>
      <c r="FW6" s="165"/>
      <c r="FX6" s="165"/>
      <c r="FY6" s="165"/>
      <c r="FZ6" s="166"/>
      <c r="GA6" s="46"/>
      <c r="GB6" s="263" t="s">
        <v>299</v>
      </c>
      <c r="GC6" s="264"/>
      <c r="GD6" s="264"/>
      <c r="GE6" s="264"/>
      <c r="GF6" s="265"/>
      <c r="GH6" s="164" t="s">
        <v>244</v>
      </c>
      <c r="GI6" s="165"/>
      <c r="GJ6" s="165"/>
      <c r="GK6" s="165"/>
      <c r="GL6" s="165"/>
      <c r="GM6" s="166"/>
      <c r="GO6" s="164" t="s">
        <v>245</v>
      </c>
      <c r="GP6" s="165"/>
      <c r="GQ6" s="165"/>
      <c r="GR6" s="165"/>
      <c r="GS6" s="165"/>
      <c r="GT6" s="166"/>
      <c r="GU6" s="14"/>
    </row>
    <row r="7" spans="2:203" ht="17" customHeight="1" x14ac:dyDescent="0.2">
      <c r="B7" s="13"/>
      <c r="F7" s="167"/>
      <c r="G7" s="168"/>
      <c r="H7" s="168"/>
      <c r="I7" s="168"/>
      <c r="J7" s="168"/>
      <c r="K7" s="169"/>
      <c r="N7" s="167"/>
      <c r="O7" s="168"/>
      <c r="P7" s="168"/>
      <c r="Q7" s="168"/>
      <c r="R7" s="168"/>
      <c r="S7" s="169"/>
      <c r="U7" s="167"/>
      <c r="V7" s="168"/>
      <c r="W7" s="168"/>
      <c r="X7" s="168"/>
      <c r="Y7" s="168"/>
      <c r="Z7" s="169"/>
      <c r="AB7" s="167"/>
      <c r="AC7" s="168"/>
      <c r="AD7" s="168"/>
      <c r="AE7" s="168"/>
      <c r="AF7" s="168"/>
      <c r="AG7" s="169"/>
      <c r="AH7" s="14"/>
      <c r="AM7" s="13"/>
      <c r="AQ7" s="167"/>
      <c r="AR7" s="168"/>
      <c r="AS7" s="168"/>
      <c r="AT7" s="168"/>
      <c r="AU7" s="168"/>
      <c r="AV7" s="169"/>
      <c r="AY7" s="167"/>
      <c r="AZ7" s="168"/>
      <c r="BA7" s="168"/>
      <c r="BB7" s="168"/>
      <c r="BC7" s="168"/>
      <c r="BD7" s="169"/>
      <c r="BF7" s="167"/>
      <c r="BG7" s="168"/>
      <c r="BH7" s="168"/>
      <c r="BI7" s="168"/>
      <c r="BJ7" s="168"/>
      <c r="BK7" s="168"/>
      <c r="BL7" s="168"/>
      <c r="BM7" s="168"/>
      <c r="BN7" s="168"/>
      <c r="BO7" s="168"/>
      <c r="BP7" s="168"/>
      <c r="BQ7" s="169"/>
      <c r="BS7" s="167"/>
      <c r="BT7" s="168"/>
      <c r="BU7" s="168"/>
      <c r="BV7" s="168"/>
      <c r="BW7" s="168"/>
      <c r="BX7" s="169"/>
      <c r="BZ7" s="167"/>
      <c r="CA7" s="168"/>
      <c r="CB7" s="168"/>
      <c r="CC7" s="168"/>
      <c r="CD7" s="168"/>
      <c r="CE7" s="169"/>
      <c r="CF7" s="14"/>
      <c r="CK7" s="13"/>
      <c r="CO7" s="167"/>
      <c r="CP7" s="168"/>
      <c r="CQ7" s="168"/>
      <c r="CR7" s="168"/>
      <c r="CS7" s="168"/>
      <c r="CT7" s="169"/>
      <c r="CW7" s="167"/>
      <c r="CX7" s="168"/>
      <c r="CY7" s="168"/>
      <c r="CZ7" s="168"/>
      <c r="DA7" s="168"/>
      <c r="DB7" s="169"/>
      <c r="DD7" s="167"/>
      <c r="DE7" s="168"/>
      <c r="DF7" s="168"/>
      <c r="DG7" s="168"/>
      <c r="DH7" s="168"/>
      <c r="DI7" s="168"/>
      <c r="DJ7" s="168"/>
      <c r="DK7" s="168"/>
      <c r="DL7" s="168"/>
      <c r="DM7" s="168"/>
      <c r="DN7" s="168"/>
      <c r="DO7" s="169"/>
      <c r="DQ7" s="167"/>
      <c r="DR7" s="168"/>
      <c r="DS7" s="168"/>
      <c r="DT7" s="168"/>
      <c r="DU7" s="168"/>
      <c r="DV7" s="169"/>
      <c r="DX7" s="167"/>
      <c r="DY7" s="168"/>
      <c r="DZ7" s="168"/>
      <c r="EA7" s="168"/>
      <c r="EB7" s="168"/>
      <c r="EC7" s="169"/>
      <c r="EE7" s="266"/>
      <c r="EF7" s="267"/>
      <c r="EG7" s="267"/>
      <c r="EH7" s="267"/>
      <c r="EI7" s="268"/>
      <c r="EK7" s="167"/>
      <c r="EL7" s="168"/>
      <c r="EM7" s="168"/>
      <c r="EN7" s="168"/>
      <c r="EO7" s="168"/>
      <c r="EP7" s="169"/>
      <c r="ER7" s="167"/>
      <c r="ES7" s="168"/>
      <c r="ET7" s="168"/>
      <c r="EU7" s="168"/>
      <c r="EV7" s="168"/>
      <c r="EW7" s="169"/>
      <c r="EX7" s="14"/>
      <c r="FC7" s="13"/>
      <c r="FG7" s="167"/>
      <c r="FH7" s="168"/>
      <c r="FI7" s="168"/>
      <c r="FJ7" s="168"/>
      <c r="FK7" s="168"/>
      <c r="FL7" s="169"/>
      <c r="FN7" s="167"/>
      <c r="FO7" s="168"/>
      <c r="FP7" s="168"/>
      <c r="FQ7" s="168"/>
      <c r="FR7" s="168"/>
      <c r="FS7" s="169"/>
      <c r="FU7" s="167"/>
      <c r="FV7" s="168"/>
      <c r="FW7" s="168"/>
      <c r="FX7" s="168"/>
      <c r="FY7" s="168"/>
      <c r="FZ7" s="169"/>
      <c r="GA7" s="46"/>
      <c r="GB7" s="266"/>
      <c r="GC7" s="267"/>
      <c r="GD7" s="267"/>
      <c r="GE7" s="267"/>
      <c r="GF7" s="268"/>
      <c r="GH7" s="167"/>
      <c r="GI7" s="168"/>
      <c r="GJ7" s="168"/>
      <c r="GK7" s="168"/>
      <c r="GL7" s="168"/>
      <c r="GM7" s="169"/>
      <c r="GO7" s="167"/>
      <c r="GP7" s="168"/>
      <c r="GQ7" s="168"/>
      <c r="GR7" s="168"/>
      <c r="GS7" s="168"/>
      <c r="GT7" s="169"/>
      <c r="GU7" s="14"/>
    </row>
    <row r="8" spans="2:203" ht="17" customHeight="1" thickBot="1" x14ac:dyDescent="0.25">
      <c r="B8" s="13"/>
      <c r="AH8" s="14"/>
      <c r="AM8" s="13"/>
      <c r="CF8" s="14"/>
      <c r="CK8" s="13"/>
      <c r="EX8" s="14"/>
      <c r="FC8" s="13"/>
      <c r="GU8" s="14"/>
    </row>
    <row r="9" spans="2:203" ht="17" customHeight="1" thickBot="1" x14ac:dyDescent="0.25">
      <c r="B9" s="13"/>
      <c r="C9" s="176" t="s">
        <v>247</v>
      </c>
      <c r="D9" s="177"/>
      <c r="F9" s="200" t="s">
        <v>238</v>
      </c>
      <c r="G9" s="201"/>
      <c r="H9" s="201"/>
      <c r="I9" s="201"/>
      <c r="J9" s="201"/>
      <c r="K9" s="202"/>
      <c r="N9" s="218" t="s">
        <v>239</v>
      </c>
      <c r="O9" s="219"/>
      <c r="P9" s="219"/>
      <c r="Q9" s="219"/>
      <c r="R9" s="219"/>
      <c r="S9" s="220"/>
      <c r="U9" s="182" t="s">
        <v>236</v>
      </c>
      <c r="V9" s="183"/>
      <c r="W9" s="183"/>
      <c r="X9" s="183"/>
      <c r="Y9" s="183"/>
      <c r="Z9" s="184"/>
      <c r="AB9" s="209" t="s">
        <v>248</v>
      </c>
      <c r="AC9" s="210"/>
      <c r="AD9" s="210"/>
      <c r="AE9" s="210"/>
      <c r="AF9" s="210"/>
      <c r="AG9" s="211"/>
      <c r="AH9" s="14"/>
      <c r="AM9" s="13"/>
      <c r="AN9" s="176" t="s">
        <v>248</v>
      </c>
      <c r="AO9" s="177"/>
      <c r="AQ9" s="200" t="s">
        <v>251</v>
      </c>
      <c r="AR9" s="201"/>
      <c r="AS9" s="201"/>
      <c r="AT9" s="201"/>
      <c r="AU9" s="201"/>
      <c r="AV9" s="202"/>
      <c r="AY9" s="218" t="s">
        <v>263</v>
      </c>
      <c r="AZ9" s="219"/>
      <c r="BA9" s="219"/>
      <c r="BB9" s="219"/>
      <c r="BC9" s="219"/>
      <c r="BD9" s="220"/>
      <c r="BG9" s="227" t="s">
        <v>270</v>
      </c>
      <c r="BH9" s="228"/>
      <c r="BI9" s="228"/>
      <c r="BJ9" s="228"/>
      <c r="BK9" s="228"/>
      <c r="BL9" s="229"/>
      <c r="BS9" s="182" t="s">
        <v>269</v>
      </c>
      <c r="BT9" s="183"/>
      <c r="BU9" s="183"/>
      <c r="BV9" s="183"/>
      <c r="BW9" s="183"/>
      <c r="BX9" s="184"/>
      <c r="BZ9" s="209" t="s">
        <v>248</v>
      </c>
      <c r="CA9" s="210"/>
      <c r="CB9" s="210"/>
      <c r="CC9" s="210"/>
      <c r="CD9" s="210"/>
      <c r="CE9" s="211"/>
      <c r="CF9" s="14"/>
      <c r="CK9" s="13"/>
      <c r="CL9" s="176" t="s">
        <v>274</v>
      </c>
      <c r="CM9" s="177"/>
      <c r="CO9" s="200" t="s">
        <v>278</v>
      </c>
      <c r="CP9" s="201"/>
      <c r="CQ9" s="201"/>
      <c r="CR9" s="201"/>
      <c r="CS9" s="201"/>
      <c r="CT9" s="202"/>
      <c r="DQ9" s="254" t="s">
        <v>281</v>
      </c>
      <c r="DR9" s="255"/>
      <c r="DS9" s="255"/>
      <c r="DT9" s="255"/>
      <c r="DU9" s="255"/>
      <c r="DV9" s="256"/>
      <c r="DX9" s="269" t="s">
        <v>283</v>
      </c>
      <c r="DY9" s="270"/>
      <c r="DZ9" s="270"/>
      <c r="EA9" s="270"/>
      <c r="EB9" s="270"/>
      <c r="EC9" s="271"/>
      <c r="EK9" s="182" t="s">
        <v>234</v>
      </c>
      <c r="EL9" s="183"/>
      <c r="EM9" s="183"/>
      <c r="EN9" s="183"/>
      <c r="EO9" s="183"/>
      <c r="EP9" s="184"/>
      <c r="ER9" s="191" t="s">
        <v>233</v>
      </c>
      <c r="ES9" s="192"/>
      <c r="ET9" s="192"/>
      <c r="EU9" s="192"/>
      <c r="EV9" s="192"/>
      <c r="EW9" s="193"/>
      <c r="EX9" s="14"/>
      <c r="FC9" s="13"/>
      <c r="FD9" s="176" t="s">
        <v>316</v>
      </c>
      <c r="FE9" s="177"/>
      <c r="FG9" s="200" t="s">
        <v>319</v>
      </c>
      <c r="FH9" s="201"/>
      <c r="FI9" s="201"/>
      <c r="FJ9" s="201"/>
      <c r="FK9" s="201"/>
      <c r="FL9" s="202"/>
      <c r="GH9" s="182" t="s">
        <v>320</v>
      </c>
      <c r="GI9" s="183"/>
      <c r="GJ9" s="183"/>
      <c r="GK9" s="183"/>
      <c r="GL9" s="183"/>
      <c r="GM9" s="184"/>
      <c r="GO9" s="209" t="s">
        <v>298</v>
      </c>
      <c r="GP9" s="210"/>
      <c r="GQ9" s="210"/>
      <c r="GR9" s="210"/>
      <c r="GS9" s="210"/>
      <c r="GT9" s="211"/>
      <c r="GU9" s="14"/>
    </row>
    <row r="10" spans="2:203" ht="17" customHeight="1" x14ac:dyDescent="0.2">
      <c r="B10" s="13"/>
      <c r="C10" s="178"/>
      <c r="D10" s="179"/>
      <c r="F10" s="203"/>
      <c r="G10" s="204"/>
      <c r="H10" s="204"/>
      <c r="I10" s="204"/>
      <c r="J10" s="204"/>
      <c r="K10" s="205"/>
      <c r="N10" s="221"/>
      <c r="O10" s="222"/>
      <c r="P10" s="222"/>
      <c r="Q10" s="222"/>
      <c r="R10" s="222"/>
      <c r="S10" s="223"/>
      <c r="U10" s="185"/>
      <c r="V10" s="186"/>
      <c r="W10" s="186"/>
      <c r="X10" s="186"/>
      <c r="Y10" s="186"/>
      <c r="Z10" s="187"/>
      <c r="AB10" s="212"/>
      <c r="AC10" s="213"/>
      <c r="AD10" s="213"/>
      <c r="AE10" s="213"/>
      <c r="AF10" s="213"/>
      <c r="AG10" s="214"/>
      <c r="AH10" s="14"/>
      <c r="AM10" s="13"/>
      <c r="AN10" s="178"/>
      <c r="AO10" s="179"/>
      <c r="AQ10" s="203"/>
      <c r="AR10" s="204"/>
      <c r="AS10" s="204"/>
      <c r="AT10" s="204"/>
      <c r="AU10" s="204"/>
      <c r="AV10" s="205"/>
      <c r="AY10" s="221"/>
      <c r="AZ10" s="222"/>
      <c r="BA10" s="222"/>
      <c r="BB10" s="222"/>
      <c r="BC10" s="222"/>
      <c r="BD10" s="223"/>
      <c r="BF10" s="30"/>
      <c r="BG10" s="230"/>
      <c r="BH10" s="231"/>
      <c r="BI10" s="231"/>
      <c r="BJ10" s="231"/>
      <c r="BK10" s="231"/>
      <c r="BL10" s="232"/>
      <c r="BN10" s="245" t="s">
        <v>220</v>
      </c>
      <c r="BO10" s="246"/>
      <c r="BP10" s="246"/>
      <c r="BQ10" s="247"/>
      <c r="BS10" s="185"/>
      <c r="BT10" s="186"/>
      <c r="BU10" s="186"/>
      <c r="BV10" s="186"/>
      <c r="BW10" s="186"/>
      <c r="BX10" s="187"/>
      <c r="BZ10" s="212"/>
      <c r="CA10" s="213"/>
      <c r="CB10" s="213"/>
      <c r="CC10" s="213"/>
      <c r="CD10" s="213"/>
      <c r="CE10" s="214"/>
      <c r="CF10" s="14"/>
      <c r="CK10" s="13"/>
      <c r="CL10" s="178"/>
      <c r="CM10" s="179"/>
      <c r="CO10" s="203"/>
      <c r="CP10" s="204"/>
      <c r="CQ10" s="204"/>
      <c r="CR10" s="204"/>
      <c r="CS10" s="204"/>
      <c r="CT10" s="205"/>
      <c r="DQ10" s="257"/>
      <c r="DR10" s="258"/>
      <c r="DS10" s="258"/>
      <c r="DT10" s="258"/>
      <c r="DU10" s="258"/>
      <c r="DV10" s="259"/>
      <c r="DX10" s="272"/>
      <c r="DY10" s="273"/>
      <c r="DZ10" s="273"/>
      <c r="EA10" s="273"/>
      <c r="EB10" s="273"/>
      <c r="EC10" s="274"/>
      <c r="EF10" s="236" t="s">
        <v>284</v>
      </c>
      <c r="EG10" s="237"/>
      <c r="EH10" s="237"/>
      <c r="EI10" s="238"/>
      <c r="EK10" s="185"/>
      <c r="EL10" s="186"/>
      <c r="EM10" s="186"/>
      <c r="EN10" s="186"/>
      <c r="EO10" s="186"/>
      <c r="EP10" s="187"/>
      <c r="ER10" s="194"/>
      <c r="ES10" s="195"/>
      <c r="ET10" s="195"/>
      <c r="EU10" s="195"/>
      <c r="EV10" s="195"/>
      <c r="EW10" s="196"/>
      <c r="EX10" s="14"/>
      <c r="FC10" s="13"/>
      <c r="FD10" s="178"/>
      <c r="FE10" s="179"/>
      <c r="FG10" s="203"/>
      <c r="FH10" s="204"/>
      <c r="FI10" s="204"/>
      <c r="FJ10" s="204"/>
      <c r="FK10" s="204"/>
      <c r="FL10" s="205"/>
      <c r="GH10" s="185"/>
      <c r="GI10" s="186"/>
      <c r="GJ10" s="186"/>
      <c r="GK10" s="186"/>
      <c r="GL10" s="186"/>
      <c r="GM10" s="187"/>
      <c r="GO10" s="212"/>
      <c r="GP10" s="213"/>
      <c r="GQ10" s="213"/>
      <c r="GR10" s="213"/>
      <c r="GS10" s="213"/>
      <c r="GT10" s="214"/>
      <c r="GU10" s="14"/>
    </row>
    <row r="11" spans="2:203" ht="17" customHeight="1" x14ac:dyDescent="0.2">
      <c r="B11" s="13"/>
      <c r="C11" s="178"/>
      <c r="D11" s="179"/>
      <c r="F11" s="203"/>
      <c r="G11" s="204"/>
      <c r="H11" s="204"/>
      <c r="I11" s="204"/>
      <c r="J11" s="204"/>
      <c r="K11" s="205"/>
      <c r="N11" s="221"/>
      <c r="O11" s="222"/>
      <c r="P11" s="222"/>
      <c r="Q11" s="222"/>
      <c r="R11" s="222"/>
      <c r="S11" s="223"/>
      <c r="U11" s="185"/>
      <c r="V11" s="186"/>
      <c r="W11" s="186"/>
      <c r="X11" s="186"/>
      <c r="Y11" s="186"/>
      <c r="Z11" s="187"/>
      <c r="AB11" s="212"/>
      <c r="AC11" s="213"/>
      <c r="AD11" s="213"/>
      <c r="AE11" s="213"/>
      <c r="AF11" s="213"/>
      <c r="AG11" s="214"/>
      <c r="AH11" s="14"/>
      <c r="AM11" s="13"/>
      <c r="AN11" s="178"/>
      <c r="AO11" s="179"/>
      <c r="AQ11" s="203"/>
      <c r="AR11" s="204"/>
      <c r="AS11" s="204"/>
      <c r="AT11" s="204"/>
      <c r="AU11" s="204"/>
      <c r="AV11" s="205"/>
      <c r="AY11" s="221"/>
      <c r="AZ11" s="222"/>
      <c r="BA11" s="222"/>
      <c r="BB11" s="222"/>
      <c r="BC11" s="222"/>
      <c r="BD11" s="223"/>
      <c r="BF11" s="30"/>
      <c r="BG11" s="230"/>
      <c r="BH11" s="231"/>
      <c r="BI11" s="231"/>
      <c r="BJ11" s="231"/>
      <c r="BK11" s="231"/>
      <c r="BL11" s="232"/>
      <c r="BN11" s="248"/>
      <c r="BO11" s="249"/>
      <c r="BP11" s="249"/>
      <c r="BQ11" s="250"/>
      <c r="BS11" s="185"/>
      <c r="BT11" s="186"/>
      <c r="BU11" s="186"/>
      <c r="BV11" s="186"/>
      <c r="BW11" s="186"/>
      <c r="BX11" s="187"/>
      <c r="BZ11" s="212"/>
      <c r="CA11" s="213"/>
      <c r="CB11" s="213"/>
      <c r="CC11" s="213"/>
      <c r="CD11" s="213"/>
      <c r="CE11" s="214"/>
      <c r="CF11" s="14"/>
      <c r="CK11" s="13"/>
      <c r="CL11" s="178"/>
      <c r="CM11" s="179"/>
      <c r="CO11" s="203"/>
      <c r="CP11" s="204"/>
      <c r="CQ11" s="204"/>
      <c r="CR11" s="204"/>
      <c r="CS11" s="204"/>
      <c r="CT11" s="205"/>
      <c r="DQ11" s="257"/>
      <c r="DR11" s="258"/>
      <c r="DS11" s="258"/>
      <c r="DT11" s="258"/>
      <c r="DU11" s="258"/>
      <c r="DV11" s="259"/>
      <c r="DX11" s="272"/>
      <c r="DY11" s="273"/>
      <c r="DZ11" s="273"/>
      <c r="EA11" s="273"/>
      <c r="EB11" s="273"/>
      <c r="EC11" s="274"/>
      <c r="EF11" s="239"/>
      <c r="EG11" s="240"/>
      <c r="EH11" s="240"/>
      <c r="EI11" s="241"/>
      <c r="EK11" s="185"/>
      <c r="EL11" s="186"/>
      <c r="EM11" s="186"/>
      <c r="EN11" s="186"/>
      <c r="EO11" s="186"/>
      <c r="EP11" s="187"/>
      <c r="ER11" s="194"/>
      <c r="ES11" s="195"/>
      <c r="ET11" s="195"/>
      <c r="EU11" s="195"/>
      <c r="EV11" s="195"/>
      <c r="EW11" s="196"/>
      <c r="EX11" s="14"/>
      <c r="FC11" s="13"/>
      <c r="FD11" s="178"/>
      <c r="FE11" s="179"/>
      <c r="FG11" s="203"/>
      <c r="FH11" s="204"/>
      <c r="FI11" s="204"/>
      <c r="FJ11" s="204"/>
      <c r="FK11" s="204"/>
      <c r="FL11" s="205"/>
      <c r="GH11" s="185"/>
      <c r="GI11" s="186"/>
      <c r="GJ11" s="186"/>
      <c r="GK11" s="186"/>
      <c r="GL11" s="186"/>
      <c r="GM11" s="187"/>
      <c r="GO11" s="212"/>
      <c r="GP11" s="213"/>
      <c r="GQ11" s="213"/>
      <c r="GR11" s="213"/>
      <c r="GS11" s="213"/>
      <c r="GT11" s="214"/>
      <c r="GU11" s="14"/>
    </row>
    <row r="12" spans="2:203" ht="17" customHeight="1" x14ac:dyDescent="0.2">
      <c r="B12" s="13"/>
      <c r="C12" s="178"/>
      <c r="D12" s="179"/>
      <c r="F12" s="203"/>
      <c r="G12" s="204"/>
      <c r="H12" s="204"/>
      <c r="I12" s="204"/>
      <c r="J12" s="204"/>
      <c r="K12" s="205"/>
      <c r="L12" s="19"/>
      <c r="M12" s="21"/>
      <c r="N12" s="221"/>
      <c r="O12" s="222"/>
      <c r="P12" s="222"/>
      <c r="Q12" s="222"/>
      <c r="R12" s="222"/>
      <c r="S12" s="223"/>
      <c r="T12" s="18"/>
      <c r="U12" s="185"/>
      <c r="V12" s="186"/>
      <c r="W12" s="186"/>
      <c r="X12" s="186"/>
      <c r="Y12" s="186"/>
      <c r="Z12" s="187"/>
      <c r="AA12" s="27"/>
      <c r="AB12" s="212"/>
      <c r="AC12" s="213"/>
      <c r="AD12" s="213"/>
      <c r="AE12" s="213"/>
      <c r="AF12" s="213"/>
      <c r="AG12" s="214"/>
      <c r="AH12" s="14"/>
      <c r="AM12" s="13"/>
      <c r="AN12" s="178"/>
      <c r="AO12" s="179"/>
      <c r="AQ12" s="203"/>
      <c r="AR12" s="204"/>
      <c r="AS12" s="204"/>
      <c r="AT12" s="204"/>
      <c r="AU12" s="204"/>
      <c r="AV12" s="205"/>
      <c r="AW12" s="19"/>
      <c r="AX12" s="21"/>
      <c r="AY12" s="221"/>
      <c r="AZ12" s="222"/>
      <c r="BA12" s="222"/>
      <c r="BB12" s="222"/>
      <c r="BC12" s="222"/>
      <c r="BD12" s="223"/>
      <c r="BE12" s="19"/>
      <c r="BF12" s="32"/>
      <c r="BG12" s="230"/>
      <c r="BH12" s="231"/>
      <c r="BI12" s="231"/>
      <c r="BJ12" s="231"/>
      <c r="BK12" s="231"/>
      <c r="BL12" s="232"/>
      <c r="BM12" s="27"/>
      <c r="BN12" s="248"/>
      <c r="BO12" s="249"/>
      <c r="BP12" s="249"/>
      <c r="BQ12" s="250"/>
      <c r="BR12" s="18"/>
      <c r="BS12" s="185"/>
      <c r="BT12" s="186"/>
      <c r="BU12" s="186"/>
      <c r="BV12" s="186"/>
      <c r="BW12" s="186"/>
      <c r="BX12" s="187"/>
      <c r="BZ12" s="212"/>
      <c r="CA12" s="213"/>
      <c r="CB12" s="213"/>
      <c r="CC12" s="213"/>
      <c r="CD12" s="213"/>
      <c r="CE12" s="214"/>
      <c r="CF12" s="14"/>
      <c r="CK12" s="13"/>
      <c r="CL12" s="178"/>
      <c r="CM12" s="179"/>
      <c r="CO12" s="203"/>
      <c r="CP12" s="204"/>
      <c r="CQ12" s="204"/>
      <c r="CR12" s="204"/>
      <c r="CS12" s="204"/>
      <c r="CT12" s="205"/>
      <c r="CU12" s="18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2"/>
      <c r="DQ12" s="257"/>
      <c r="DR12" s="258"/>
      <c r="DS12" s="258"/>
      <c r="DT12" s="258"/>
      <c r="DU12" s="258"/>
      <c r="DV12" s="259"/>
      <c r="DW12" s="27"/>
      <c r="DX12" s="272"/>
      <c r="DY12" s="273"/>
      <c r="DZ12" s="273"/>
      <c r="EA12" s="273"/>
      <c r="EB12" s="273"/>
      <c r="EC12" s="274"/>
      <c r="ED12" s="23"/>
      <c r="EE12" s="22"/>
      <c r="EF12" s="239"/>
      <c r="EG12" s="240"/>
      <c r="EH12" s="240"/>
      <c r="EI12" s="241"/>
      <c r="EJ12" s="27"/>
      <c r="EK12" s="185"/>
      <c r="EL12" s="186"/>
      <c r="EM12" s="186"/>
      <c r="EN12" s="186"/>
      <c r="EO12" s="186"/>
      <c r="EP12" s="187"/>
      <c r="EQ12" s="27"/>
      <c r="ER12" s="194"/>
      <c r="ES12" s="195"/>
      <c r="ET12" s="195"/>
      <c r="EU12" s="195"/>
      <c r="EV12" s="195"/>
      <c r="EW12" s="196"/>
      <c r="EX12" s="14"/>
      <c r="FC12" s="13"/>
      <c r="FD12" s="178"/>
      <c r="FE12" s="179"/>
      <c r="FG12" s="203"/>
      <c r="FH12" s="204"/>
      <c r="FI12" s="204"/>
      <c r="FJ12" s="204"/>
      <c r="FK12" s="204"/>
      <c r="FL12" s="205"/>
      <c r="FM12" s="18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2"/>
      <c r="GH12" s="185"/>
      <c r="GI12" s="186"/>
      <c r="GJ12" s="186"/>
      <c r="GK12" s="186"/>
      <c r="GL12" s="186"/>
      <c r="GM12" s="187"/>
      <c r="GN12" s="27"/>
      <c r="GO12" s="212"/>
      <c r="GP12" s="213"/>
      <c r="GQ12" s="213"/>
      <c r="GR12" s="213"/>
      <c r="GS12" s="213"/>
      <c r="GT12" s="214"/>
      <c r="GU12" s="14"/>
    </row>
    <row r="13" spans="2:203" ht="17" customHeight="1" thickBot="1" x14ac:dyDescent="0.25">
      <c r="B13" s="13"/>
      <c r="C13" s="178"/>
      <c r="D13" s="179"/>
      <c r="F13" s="203"/>
      <c r="G13" s="204"/>
      <c r="H13" s="204"/>
      <c r="I13" s="204"/>
      <c r="J13" s="204"/>
      <c r="K13" s="205"/>
      <c r="L13" s="20"/>
      <c r="N13" s="221"/>
      <c r="O13" s="222"/>
      <c r="P13" s="222"/>
      <c r="Q13" s="222"/>
      <c r="R13" s="222"/>
      <c r="S13" s="223"/>
      <c r="U13" s="185"/>
      <c r="V13" s="186"/>
      <c r="W13" s="186"/>
      <c r="X13" s="186"/>
      <c r="Y13" s="186"/>
      <c r="Z13" s="187"/>
      <c r="AB13" s="212"/>
      <c r="AC13" s="213"/>
      <c r="AD13" s="213"/>
      <c r="AE13" s="213"/>
      <c r="AF13" s="213"/>
      <c r="AG13" s="214"/>
      <c r="AH13" s="14"/>
      <c r="AM13" s="13"/>
      <c r="AN13" s="178"/>
      <c r="AO13" s="179"/>
      <c r="AQ13" s="203"/>
      <c r="AR13" s="204"/>
      <c r="AS13" s="204"/>
      <c r="AT13" s="204"/>
      <c r="AU13" s="204"/>
      <c r="AV13" s="205"/>
      <c r="AW13" s="20"/>
      <c r="AY13" s="221"/>
      <c r="AZ13" s="222"/>
      <c r="BA13" s="222"/>
      <c r="BB13" s="222"/>
      <c r="BC13" s="222"/>
      <c r="BD13" s="223"/>
      <c r="BE13" s="20"/>
      <c r="BF13" s="30"/>
      <c r="BG13" s="230"/>
      <c r="BH13" s="231"/>
      <c r="BI13" s="231"/>
      <c r="BJ13" s="231"/>
      <c r="BK13" s="231"/>
      <c r="BL13" s="232"/>
      <c r="BN13" s="251"/>
      <c r="BO13" s="252"/>
      <c r="BP13" s="252"/>
      <c r="BQ13" s="253"/>
      <c r="BS13" s="185"/>
      <c r="BT13" s="186"/>
      <c r="BU13" s="186"/>
      <c r="BV13" s="186"/>
      <c r="BW13" s="186"/>
      <c r="BX13" s="187"/>
      <c r="BZ13" s="212"/>
      <c r="CA13" s="213"/>
      <c r="CB13" s="213"/>
      <c r="CC13" s="213"/>
      <c r="CD13" s="213"/>
      <c r="CE13" s="214"/>
      <c r="CF13" s="14"/>
      <c r="CK13" s="13"/>
      <c r="CL13" s="178"/>
      <c r="CM13" s="179"/>
      <c r="CO13" s="203"/>
      <c r="CP13" s="204"/>
      <c r="CQ13" s="204"/>
      <c r="CR13" s="204"/>
      <c r="CS13" s="204"/>
      <c r="CT13" s="205"/>
      <c r="CU13" s="13"/>
      <c r="DP13" s="14"/>
      <c r="DQ13" s="257"/>
      <c r="DR13" s="258"/>
      <c r="DS13" s="258"/>
      <c r="DT13" s="258"/>
      <c r="DU13" s="258"/>
      <c r="DV13" s="259"/>
      <c r="DX13" s="272"/>
      <c r="DY13" s="273"/>
      <c r="DZ13" s="273"/>
      <c r="EA13" s="273"/>
      <c r="EB13" s="273"/>
      <c r="EC13" s="274"/>
      <c r="ED13" s="20"/>
      <c r="EF13" s="242"/>
      <c r="EG13" s="243"/>
      <c r="EH13" s="243"/>
      <c r="EI13" s="244"/>
      <c r="EK13" s="185"/>
      <c r="EL13" s="186"/>
      <c r="EM13" s="186"/>
      <c r="EN13" s="186"/>
      <c r="EO13" s="186"/>
      <c r="EP13" s="187"/>
      <c r="ER13" s="194"/>
      <c r="ES13" s="195"/>
      <c r="ET13" s="195"/>
      <c r="EU13" s="195"/>
      <c r="EV13" s="195"/>
      <c r="EW13" s="196"/>
      <c r="EX13" s="14"/>
      <c r="FC13" s="13"/>
      <c r="FD13" s="178"/>
      <c r="FE13" s="179"/>
      <c r="FG13" s="203"/>
      <c r="FH13" s="204"/>
      <c r="FI13" s="204"/>
      <c r="FJ13" s="204"/>
      <c r="FK13" s="204"/>
      <c r="FL13" s="205"/>
      <c r="GH13" s="185"/>
      <c r="GI13" s="186"/>
      <c r="GJ13" s="186"/>
      <c r="GK13" s="186"/>
      <c r="GL13" s="186"/>
      <c r="GM13" s="187"/>
      <c r="GO13" s="212"/>
      <c r="GP13" s="213"/>
      <c r="GQ13" s="213"/>
      <c r="GR13" s="213"/>
      <c r="GS13" s="213"/>
      <c r="GT13" s="214"/>
      <c r="GU13" s="14"/>
    </row>
    <row r="14" spans="2:203" ht="17" customHeight="1" thickBot="1" x14ac:dyDescent="0.25">
      <c r="B14" s="13"/>
      <c r="C14" s="178"/>
      <c r="D14" s="179"/>
      <c r="F14" s="206"/>
      <c r="G14" s="207"/>
      <c r="H14" s="207"/>
      <c r="I14" s="207"/>
      <c r="J14" s="207"/>
      <c r="K14" s="208"/>
      <c r="L14" s="20"/>
      <c r="N14" s="224"/>
      <c r="O14" s="225"/>
      <c r="P14" s="225"/>
      <c r="Q14" s="225"/>
      <c r="R14" s="225"/>
      <c r="S14" s="226"/>
      <c r="U14" s="188"/>
      <c r="V14" s="189"/>
      <c r="W14" s="189"/>
      <c r="X14" s="189"/>
      <c r="Y14" s="189"/>
      <c r="Z14" s="190"/>
      <c r="AB14" s="215"/>
      <c r="AC14" s="216"/>
      <c r="AD14" s="216"/>
      <c r="AE14" s="216"/>
      <c r="AF14" s="216"/>
      <c r="AG14" s="217"/>
      <c r="AH14" s="14"/>
      <c r="AM14" s="13"/>
      <c r="AN14" s="178"/>
      <c r="AO14" s="179"/>
      <c r="AQ14" s="206"/>
      <c r="AR14" s="207"/>
      <c r="AS14" s="207"/>
      <c r="AT14" s="207"/>
      <c r="AU14" s="207"/>
      <c r="AV14" s="208"/>
      <c r="AW14" s="20"/>
      <c r="AY14" s="224"/>
      <c r="AZ14" s="225"/>
      <c r="BA14" s="225"/>
      <c r="BB14" s="225"/>
      <c r="BC14" s="225"/>
      <c r="BD14" s="226"/>
      <c r="BE14" s="20"/>
      <c r="BF14" s="30"/>
      <c r="BG14" s="233"/>
      <c r="BH14" s="234"/>
      <c r="BI14" s="234"/>
      <c r="BJ14" s="234"/>
      <c r="BK14" s="234"/>
      <c r="BL14" s="235"/>
      <c r="BS14" s="185"/>
      <c r="BT14" s="186"/>
      <c r="BU14" s="186"/>
      <c r="BV14" s="186"/>
      <c r="BW14" s="186"/>
      <c r="BX14" s="187"/>
      <c r="BZ14" s="212"/>
      <c r="CA14" s="213"/>
      <c r="CB14" s="213"/>
      <c r="CC14" s="213"/>
      <c r="CD14" s="213"/>
      <c r="CE14" s="214"/>
      <c r="CF14" s="14"/>
      <c r="CK14" s="13"/>
      <c r="CL14" s="180"/>
      <c r="CM14" s="181"/>
      <c r="CO14" s="206"/>
      <c r="CP14" s="207"/>
      <c r="CQ14" s="207"/>
      <c r="CR14" s="207"/>
      <c r="CS14" s="207"/>
      <c r="CT14" s="208"/>
      <c r="DQ14" s="260"/>
      <c r="DR14" s="261"/>
      <c r="DS14" s="261"/>
      <c r="DT14" s="261"/>
      <c r="DU14" s="261"/>
      <c r="DV14" s="262"/>
      <c r="DX14" s="275"/>
      <c r="DY14" s="276"/>
      <c r="DZ14" s="276"/>
      <c r="EA14" s="276"/>
      <c r="EB14" s="276"/>
      <c r="EC14" s="277"/>
      <c r="ED14" s="20"/>
      <c r="EK14" s="188"/>
      <c r="EL14" s="189"/>
      <c r="EM14" s="189"/>
      <c r="EN14" s="189"/>
      <c r="EO14" s="189"/>
      <c r="EP14" s="190"/>
      <c r="ER14" s="197"/>
      <c r="ES14" s="198"/>
      <c r="ET14" s="198"/>
      <c r="EU14" s="198"/>
      <c r="EV14" s="198"/>
      <c r="EW14" s="199"/>
      <c r="EX14" s="14"/>
      <c r="FC14" s="13"/>
      <c r="FD14" s="180"/>
      <c r="FE14" s="181"/>
      <c r="FG14" s="206"/>
      <c r="FH14" s="207"/>
      <c r="FI14" s="207"/>
      <c r="FJ14" s="207"/>
      <c r="FK14" s="207"/>
      <c r="FL14" s="208"/>
      <c r="GH14" s="188"/>
      <c r="GI14" s="189"/>
      <c r="GJ14" s="189"/>
      <c r="GK14" s="189"/>
      <c r="GL14" s="189"/>
      <c r="GM14" s="190"/>
      <c r="GO14" s="215"/>
      <c r="GP14" s="216"/>
      <c r="GQ14" s="216"/>
      <c r="GR14" s="216"/>
      <c r="GS14" s="216"/>
      <c r="GT14" s="217"/>
      <c r="GU14" s="14"/>
    </row>
    <row r="15" spans="2:203" ht="17" customHeight="1" thickBot="1" x14ac:dyDescent="0.25">
      <c r="B15" s="13"/>
      <c r="C15" s="178"/>
      <c r="D15" s="179"/>
      <c r="L15" s="20"/>
      <c r="AH15" s="14"/>
      <c r="AM15" s="13"/>
      <c r="AN15" s="178"/>
      <c r="AO15" s="179"/>
      <c r="AW15" s="20"/>
      <c r="BE15" s="20"/>
      <c r="BI15" s="20"/>
      <c r="BS15" s="185"/>
      <c r="BT15" s="186"/>
      <c r="BU15" s="186"/>
      <c r="BV15" s="186"/>
      <c r="BW15" s="186"/>
      <c r="BX15" s="187"/>
      <c r="BZ15" s="212"/>
      <c r="CA15" s="213"/>
      <c r="CB15" s="213"/>
      <c r="CC15" s="213"/>
      <c r="CD15" s="213"/>
      <c r="CE15" s="214"/>
      <c r="CF15" s="14"/>
      <c r="CK15" s="13"/>
      <c r="CL15" s="39"/>
      <c r="CM15" s="39"/>
      <c r="CO15" s="8"/>
      <c r="CP15" s="8"/>
      <c r="CQ15" s="8"/>
      <c r="CR15" s="8"/>
      <c r="CS15" s="8"/>
      <c r="CT15" s="8"/>
      <c r="DQ15" s="9"/>
      <c r="DR15" s="9"/>
      <c r="DS15" s="9"/>
      <c r="DT15" s="9"/>
      <c r="DU15" s="9"/>
      <c r="DV15" s="9"/>
      <c r="DX15" s="8"/>
      <c r="DY15" s="8"/>
      <c r="DZ15" s="8"/>
      <c r="EA15" s="8"/>
      <c r="EB15" s="8"/>
      <c r="EC15" s="8"/>
      <c r="ED15" s="20"/>
      <c r="EK15" s="9"/>
      <c r="EL15" s="9"/>
      <c r="EM15" s="9"/>
      <c r="EN15" s="9"/>
      <c r="EO15" s="9"/>
      <c r="EP15" s="9"/>
      <c r="ER15" s="9"/>
      <c r="ES15" s="9"/>
      <c r="ET15" s="9"/>
      <c r="EU15" s="9"/>
      <c r="EV15" s="9"/>
      <c r="EW15" s="9"/>
      <c r="EX15" s="14"/>
      <c r="FC15" s="13"/>
      <c r="FD15" s="39"/>
      <c r="FE15" s="39"/>
      <c r="GU15" s="14"/>
    </row>
    <row r="16" spans="2:203" ht="17" customHeight="1" thickBot="1" x14ac:dyDescent="0.25">
      <c r="B16" s="13"/>
      <c r="C16" s="178"/>
      <c r="D16" s="179"/>
      <c r="L16" s="20"/>
      <c r="N16" s="218" t="s">
        <v>62</v>
      </c>
      <c r="O16" s="219"/>
      <c r="P16" s="219"/>
      <c r="Q16" s="219"/>
      <c r="R16" s="219"/>
      <c r="S16" s="220"/>
      <c r="U16" s="182" t="s">
        <v>235</v>
      </c>
      <c r="V16" s="183"/>
      <c r="W16" s="183"/>
      <c r="X16" s="183"/>
      <c r="Y16" s="183"/>
      <c r="Z16" s="184"/>
      <c r="AB16" s="209" t="s">
        <v>249</v>
      </c>
      <c r="AC16" s="210"/>
      <c r="AD16" s="210"/>
      <c r="AE16" s="210"/>
      <c r="AF16" s="210"/>
      <c r="AG16" s="211"/>
      <c r="AH16" s="14"/>
      <c r="AM16" s="13"/>
      <c r="AN16" s="178"/>
      <c r="AO16" s="179"/>
      <c r="AW16" s="20"/>
      <c r="AY16" s="218" t="s">
        <v>268</v>
      </c>
      <c r="AZ16" s="219"/>
      <c r="BA16" s="219"/>
      <c r="BB16" s="219"/>
      <c r="BC16" s="219"/>
      <c r="BD16" s="220"/>
      <c r="BE16" s="20"/>
      <c r="BI16" s="36"/>
      <c r="BS16" s="185"/>
      <c r="BT16" s="186"/>
      <c r="BU16" s="186"/>
      <c r="BV16" s="186"/>
      <c r="BW16" s="186"/>
      <c r="BX16" s="187"/>
      <c r="BY16" s="34"/>
      <c r="BZ16" s="212"/>
      <c r="CA16" s="213"/>
      <c r="CB16" s="213"/>
      <c r="CC16" s="213"/>
      <c r="CD16" s="213"/>
      <c r="CE16" s="214"/>
      <c r="CF16" s="38"/>
      <c r="CG16" s="34"/>
      <c r="CH16" s="34"/>
      <c r="CI16" s="34"/>
      <c r="CK16" s="13"/>
      <c r="CL16" s="176" t="s">
        <v>275</v>
      </c>
      <c r="CM16" s="177"/>
      <c r="CO16" s="200" t="s">
        <v>279</v>
      </c>
      <c r="CP16" s="201"/>
      <c r="CQ16" s="201"/>
      <c r="CR16" s="201"/>
      <c r="CS16" s="201"/>
      <c r="CT16" s="202"/>
      <c r="DE16" s="227" t="s">
        <v>290</v>
      </c>
      <c r="DF16" s="228"/>
      <c r="DG16" s="228"/>
      <c r="DH16" s="228"/>
      <c r="DI16" s="228"/>
      <c r="DJ16" s="229"/>
      <c r="DQ16" s="254" t="s">
        <v>285</v>
      </c>
      <c r="DR16" s="255"/>
      <c r="DS16" s="255"/>
      <c r="DT16" s="255"/>
      <c r="DU16" s="255"/>
      <c r="DV16" s="256"/>
      <c r="DX16" s="269" t="s">
        <v>286</v>
      </c>
      <c r="DY16" s="270"/>
      <c r="DZ16" s="270"/>
      <c r="EA16" s="270"/>
      <c r="EB16" s="270"/>
      <c r="EC16" s="271"/>
      <c r="ED16" s="20"/>
      <c r="EK16" s="182" t="s">
        <v>296</v>
      </c>
      <c r="EL16" s="183"/>
      <c r="EM16" s="183"/>
      <c r="EN16" s="183"/>
      <c r="EO16" s="183"/>
      <c r="EP16" s="184"/>
      <c r="ER16" s="209" t="s">
        <v>316</v>
      </c>
      <c r="ES16" s="210"/>
      <c r="ET16" s="210"/>
      <c r="EU16" s="210"/>
      <c r="EV16" s="210"/>
      <c r="EW16" s="211"/>
      <c r="EX16" s="14"/>
      <c r="FC16" s="13"/>
      <c r="FD16" s="176" t="s">
        <v>317</v>
      </c>
      <c r="FE16" s="177"/>
      <c r="FG16" s="200" t="s">
        <v>321</v>
      </c>
      <c r="FH16" s="201"/>
      <c r="FI16" s="201"/>
      <c r="FJ16" s="201"/>
      <c r="FK16" s="201"/>
      <c r="FL16" s="202"/>
      <c r="FN16" s="254" t="s">
        <v>322</v>
      </c>
      <c r="FO16" s="255"/>
      <c r="FP16" s="255"/>
      <c r="FQ16" s="255"/>
      <c r="FR16" s="255"/>
      <c r="FS16" s="256"/>
      <c r="FU16" s="269" t="s">
        <v>323</v>
      </c>
      <c r="FV16" s="270"/>
      <c r="FW16" s="270"/>
      <c r="FX16" s="270"/>
      <c r="FY16" s="270"/>
      <c r="FZ16" s="271"/>
      <c r="GH16" s="182" t="s">
        <v>313</v>
      </c>
      <c r="GI16" s="183"/>
      <c r="GJ16" s="183"/>
      <c r="GK16" s="183"/>
      <c r="GL16" s="183"/>
      <c r="GM16" s="184"/>
      <c r="GO16" s="209" t="s">
        <v>249</v>
      </c>
      <c r="GP16" s="210"/>
      <c r="GQ16" s="210"/>
      <c r="GR16" s="210"/>
      <c r="GS16" s="210"/>
      <c r="GT16" s="211"/>
      <c r="GU16" s="14"/>
    </row>
    <row r="17" spans="2:203" ht="17" customHeight="1" x14ac:dyDescent="0.2">
      <c r="B17" s="13"/>
      <c r="C17" s="178"/>
      <c r="D17" s="179"/>
      <c r="L17" s="20"/>
      <c r="N17" s="221"/>
      <c r="O17" s="222"/>
      <c r="P17" s="222"/>
      <c r="Q17" s="222"/>
      <c r="R17" s="222"/>
      <c r="S17" s="223"/>
      <c r="U17" s="185"/>
      <c r="V17" s="186"/>
      <c r="W17" s="186"/>
      <c r="X17" s="186"/>
      <c r="Y17" s="186"/>
      <c r="Z17" s="187"/>
      <c r="AB17" s="212"/>
      <c r="AC17" s="213"/>
      <c r="AD17" s="213"/>
      <c r="AE17" s="213"/>
      <c r="AF17" s="213"/>
      <c r="AG17" s="214"/>
      <c r="AH17" s="14"/>
      <c r="AM17" s="13"/>
      <c r="AN17" s="178"/>
      <c r="AO17" s="179"/>
      <c r="AW17" s="20"/>
      <c r="AY17" s="221"/>
      <c r="AZ17" s="222"/>
      <c r="BA17" s="222"/>
      <c r="BB17" s="222"/>
      <c r="BC17" s="222"/>
      <c r="BD17" s="223"/>
      <c r="BE17" s="20"/>
      <c r="BH17" s="236" t="s">
        <v>219</v>
      </c>
      <c r="BI17" s="237"/>
      <c r="BJ17" s="237"/>
      <c r="BK17" s="238"/>
      <c r="BS17" s="185"/>
      <c r="BT17" s="186"/>
      <c r="BU17" s="186"/>
      <c r="BV17" s="186"/>
      <c r="BW17" s="186"/>
      <c r="BX17" s="187"/>
      <c r="BY17" s="34"/>
      <c r="BZ17" s="212"/>
      <c r="CA17" s="213"/>
      <c r="CB17" s="213"/>
      <c r="CC17" s="213"/>
      <c r="CD17" s="213"/>
      <c r="CE17" s="214"/>
      <c r="CF17" s="38"/>
      <c r="CG17" s="34"/>
      <c r="CH17" s="34"/>
      <c r="CI17" s="34"/>
      <c r="CK17" s="13"/>
      <c r="CL17" s="178"/>
      <c r="CM17" s="179"/>
      <c r="CO17" s="203"/>
      <c r="CP17" s="204"/>
      <c r="CQ17" s="204"/>
      <c r="CR17" s="204"/>
      <c r="CS17" s="204"/>
      <c r="CT17" s="205"/>
      <c r="DE17" s="230"/>
      <c r="DF17" s="231"/>
      <c r="DG17" s="231"/>
      <c r="DH17" s="231"/>
      <c r="DI17" s="231"/>
      <c r="DJ17" s="232"/>
      <c r="DL17" s="236" t="s">
        <v>219</v>
      </c>
      <c r="DM17" s="237"/>
      <c r="DN17" s="237"/>
      <c r="DO17" s="238"/>
      <c r="DQ17" s="257"/>
      <c r="DR17" s="258"/>
      <c r="DS17" s="258"/>
      <c r="DT17" s="258"/>
      <c r="DU17" s="258"/>
      <c r="DV17" s="259"/>
      <c r="DX17" s="272"/>
      <c r="DY17" s="273"/>
      <c r="DZ17" s="273"/>
      <c r="EA17" s="273"/>
      <c r="EB17" s="273"/>
      <c r="EC17" s="274"/>
      <c r="ED17" s="20"/>
      <c r="EF17" s="245" t="s">
        <v>287</v>
      </c>
      <c r="EG17" s="246"/>
      <c r="EH17" s="246"/>
      <c r="EI17" s="247"/>
      <c r="EK17" s="185"/>
      <c r="EL17" s="186"/>
      <c r="EM17" s="186"/>
      <c r="EN17" s="186"/>
      <c r="EO17" s="186"/>
      <c r="EP17" s="187"/>
      <c r="ER17" s="212"/>
      <c r="ES17" s="213"/>
      <c r="ET17" s="213"/>
      <c r="EU17" s="213"/>
      <c r="EV17" s="213"/>
      <c r="EW17" s="214"/>
      <c r="EX17" s="14"/>
      <c r="FC17" s="13"/>
      <c r="FD17" s="178"/>
      <c r="FE17" s="179"/>
      <c r="FG17" s="203"/>
      <c r="FH17" s="204"/>
      <c r="FI17" s="204"/>
      <c r="FJ17" s="204"/>
      <c r="FK17" s="204"/>
      <c r="FL17" s="205"/>
      <c r="FN17" s="257"/>
      <c r="FO17" s="258"/>
      <c r="FP17" s="258"/>
      <c r="FQ17" s="258"/>
      <c r="FR17" s="258"/>
      <c r="FS17" s="259"/>
      <c r="FU17" s="272"/>
      <c r="FV17" s="273"/>
      <c r="FW17" s="273"/>
      <c r="FX17" s="273"/>
      <c r="FY17" s="273"/>
      <c r="FZ17" s="274"/>
      <c r="GC17" s="236" t="s">
        <v>284</v>
      </c>
      <c r="GD17" s="237"/>
      <c r="GE17" s="237"/>
      <c r="GF17" s="238"/>
      <c r="GH17" s="185"/>
      <c r="GI17" s="186"/>
      <c r="GJ17" s="186"/>
      <c r="GK17" s="186"/>
      <c r="GL17" s="186"/>
      <c r="GM17" s="187"/>
      <c r="GO17" s="212"/>
      <c r="GP17" s="213"/>
      <c r="GQ17" s="213"/>
      <c r="GR17" s="213"/>
      <c r="GS17" s="213"/>
      <c r="GT17" s="214"/>
      <c r="GU17" s="14"/>
    </row>
    <row r="18" spans="2:203" ht="17" customHeight="1" x14ac:dyDescent="0.2">
      <c r="B18" s="13"/>
      <c r="C18" s="178"/>
      <c r="D18" s="179"/>
      <c r="L18" s="20"/>
      <c r="N18" s="221"/>
      <c r="O18" s="222"/>
      <c r="P18" s="222"/>
      <c r="Q18" s="222"/>
      <c r="R18" s="222"/>
      <c r="S18" s="223"/>
      <c r="U18" s="185"/>
      <c r="V18" s="186"/>
      <c r="W18" s="186"/>
      <c r="X18" s="186"/>
      <c r="Y18" s="186"/>
      <c r="Z18" s="187"/>
      <c r="AB18" s="212"/>
      <c r="AC18" s="213"/>
      <c r="AD18" s="213"/>
      <c r="AE18" s="213"/>
      <c r="AF18" s="213"/>
      <c r="AG18" s="214"/>
      <c r="AH18" s="14"/>
      <c r="AM18" s="13"/>
      <c r="AN18" s="178"/>
      <c r="AO18" s="179"/>
      <c r="AW18" s="20"/>
      <c r="AY18" s="221"/>
      <c r="AZ18" s="222"/>
      <c r="BA18" s="222"/>
      <c r="BB18" s="222"/>
      <c r="BC18" s="222"/>
      <c r="BD18" s="223"/>
      <c r="BE18" s="20"/>
      <c r="BH18" s="239"/>
      <c r="BI18" s="240"/>
      <c r="BJ18" s="240"/>
      <c r="BK18" s="241"/>
      <c r="BS18" s="185"/>
      <c r="BT18" s="186"/>
      <c r="BU18" s="186"/>
      <c r="BV18" s="186"/>
      <c r="BW18" s="186"/>
      <c r="BX18" s="187"/>
      <c r="BY18" s="34"/>
      <c r="BZ18" s="212"/>
      <c r="CA18" s="213"/>
      <c r="CB18" s="213"/>
      <c r="CC18" s="213"/>
      <c r="CD18" s="213"/>
      <c r="CE18" s="214"/>
      <c r="CF18" s="38"/>
      <c r="CG18" s="34"/>
      <c r="CH18" s="34"/>
      <c r="CI18" s="34"/>
      <c r="CK18" s="13"/>
      <c r="CL18" s="178"/>
      <c r="CM18" s="179"/>
      <c r="CO18" s="203"/>
      <c r="CP18" s="204"/>
      <c r="CQ18" s="204"/>
      <c r="CR18" s="204"/>
      <c r="CS18" s="204"/>
      <c r="CT18" s="205"/>
      <c r="DE18" s="230"/>
      <c r="DF18" s="231"/>
      <c r="DG18" s="231"/>
      <c r="DH18" s="231"/>
      <c r="DI18" s="231"/>
      <c r="DJ18" s="232"/>
      <c r="DL18" s="239"/>
      <c r="DM18" s="240"/>
      <c r="DN18" s="240"/>
      <c r="DO18" s="241"/>
      <c r="DQ18" s="257"/>
      <c r="DR18" s="258"/>
      <c r="DS18" s="258"/>
      <c r="DT18" s="258"/>
      <c r="DU18" s="258"/>
      <c r="DV18" s="259"/>
      <c r="DX18" s="272"/>
      <c r="DY18" s="273"/>
      <c r="DZ18" s="273"/>
      <c r="EA18" s="273"/>
      <c r="EB18" s="273"/>
      <c r="EC18" s="274"/>
      <c r="ED18" s="20"/>
      <c r="EF18" s="248"/>
      <c r="EG18" s="249"/>
      <c r="EH18" s="249"/>
      <c r="EI18" s="250"/>
      <c r="EK18" s="185"/>
      <c r="EL18" s="186"/>
      <c r="EM18" s="186"/>
      <c r="EN18" s="186"/>
      <c r="EO18" s="186"/>
      <c r="EP18" s="187"/>
      <c r="ER18" s="212"/>
      <c r="ES18" s="213"/>
      <c r="ET18" s="213"/>
      <c r="EU18" s="213"/>
      <c r="EV18" s="213"/>
      <c r="EW18" s="214"/>
      <c r="EX18" s="14"/>
      <c r="FC18" s="13"/>
      <c r="FD18" s="178"/>
      <c r="FE18" s="179"/>
      <c r="FG18" s="203"/>
      <c r="FH18" s="204"/>
      <c r="FI18" s="204"/>
      <c r="FJ18" s="204"/>
      <c r="FK18" s="204"/>
      <c r="FL18" s="205"/>
      <c r="FN18" s="257"/>
      <c r="FO18" s="258"/>
      <c r="FP18" s="258"/>
      <c r="FQ18" s="258"/>
      <c r="FR18" s="258"/>
      <c r="FS18" s="259"/>
      <c r="FU18" s="272"/>
      <c r="FV18" s="273"/>
      <c r="FW18" s="273"/>
      <c r="FX18" s="273"/>
      <c r="FY18" s="273"/>
      <c r="FZ18" s="274"/>
      <c r="GC18" s="239"/>
      <c r="GD18" s="240"/>
      <c r="GE18" s="240"/>
      <c r="GF18" s="241"/>
      <c r="GH18" s="185"/>
      <c r="GI18" s="186"/>
      <c r="GJ18" s="186"/>
      <c r="GK18" s="186"/>
      <c r="GL18" s="186"/>
      <c r="GM18" s="187"/>
      <c r="GO18" s="212"/>
      <c r="GP18" s="213"/>
      <c r="GQ18" s="213"/>
      <c r="GR18" s="213"/>
      <c r="GS18" s="213"/>
      <c r="GT18" s="214"/>
      <c r="GU18" s="14"/>
    </row>
    <row r="19" spans="2:203" ht="17" customHeight="1" x14ac:dyDescent="0.2">
      <c r="B19" s="13"/>
      <c r="C19" s="178"/>
      <c r="D19" s="179"/>
      <c r="M19" s="21"/>
      <c r="N19" s="221"/>
      <c r="O19" s="222"/>
      <c r="P19" s="222"/>
      <c r="Q19" s="222"/>
      <c r="R19" s="222"/>
      <c r="S19" s="223"/>
      <c r="T19" s="18"/>
      <c r="U19" s="185"/>
      <c r="V19" s="186"/>
      <c r="W19" s="186"/>
      <c r="X19" s="186"/>
      <c r="Y19" s="186"/>
      <c r="Z19" s="187"/>
      <c r="AA19" s="27"/>
      <c r="AB19" s="212"/>
      <c r="AC19" s="213"/>
      <c r="AD19" s="213"/>
      <c r="AE19" s="213"/>
      <c r="AF19" s="213"/>
      <c r="AG19" s="214"/>
      <c r="AH19" s="14"/>
      <c r="AM19" s="13"/>
      <c r="AN19" s="178"/>
      <c r="AO19" s="179"/>
      <c r="AW19" s="20"/>
      <c r="AX19" s="21"/>
      <c r="AY19" s="221"/>
      <c r="AZ19" s="222"/>
      <c r="BA19" s="222"/>
      <c r="BB19" s="222"/>
      <c r="BC19" s="222"/>
      <c r="BD19" s="223"/>
      <c r="BE19" s="19"/>
      <c r="BH19" s="239"/>
      <c r="BI19" s="240"/>
      <c r="BJ19" s="240"/>
      <c r="BK19" s="241"/>
      <c r="BS19" s="185"/>
      <c r="BT19" s="186"/>
      <c r="BU19" s="186"/>
      <c r="BV19" s="186"/>
      <c r="BW19" s="186"/>
      <c r="BX19" s="187"/>
      <c r="BY19" s="34"/>
      <c r="BZ19" s="212"/>
      <c r="CA19" s="213"/>
      <c r="CB19" s="213"/>
      <c r="CC19" s="213"/>
      <c r="CD19" s="213"/>
      <c r="CE19" s="214"/>
      <c r="CF19" s="38"/>
      <c r="CG19" s="34"/>
      <c r="CH19" s="34"/>
      <c r="CI19" s="34"/>
      <c r="CK19" s="13"/>
      <c r="CL19" s="178"/>
      <c r="CM19" s="179"/>
      <c r="CO19" s="203"/>
      <c r="CP19" s="204"/>
      <c r="CQ19" s="204"/>
      <c r="CR19" s="204"/>
      <c r="CS19" s="204"/>
      <c r="CT19" s="205"/>
      <c r="CU19" s="18"/>
      <c r="CV19" s="21"/>
      <c r="CW19" s="21"/>
      <c r="CX19" s="21"/>
      <c r="CY19" s="21"/>
      <c r="CZ19" s="21"/>
      <c r="DA19" s="21"/>
      <c r="DB19" s="21"/>
      <c r="DC19" s="21"/>
      <c r="DD19" s="22"/>
      <c r="DE19" s="230"/>
      <c r="DF19" s="231"/>
      <c r="DG19" s="231"/>
      <c r="DH19" s="231"/>
      <c r="DI19" s="231"/>
      <c r="DJ19" s="232"/>
      <c r="DK19" s="27"/>
      <c r="DL19" s="239"/>
      <c r="DM19" s="240"/>
      <c r="DN19" s="240"/>
      <c r="DO19" s="241"/>
      <c r="DP19" s="27"/>
      <c r="DQ19" s="257"/>
      <c r="DR19" s="258"/>
      <c r="DS19" s="258"/>
      <c r="DT19" s="258"/>
      <c r="DU19" s="258"/>
      <c r="DV19" s="259"/>
      <c r="DW19" s="27"/>
      <c r="DX19" s="272"/>
      <c r="DY19" s="273"/>
      <c r="DZ19" s="273"/>
      <c r="EA19" s="273"/>
      <c r="EB19" s="273"/>
      <c r="EC19" s="274"/>
      <c r="ED19" s="23"/>
      <c r="EE19" s="22"/>
      <c r="EF19" s="248"/>
      <c r="EG19" s="249"/>
      <c r="EH19" s="249"/>
      <c r="EI19" s="250"/>
      <c r="EJ19" s="27"/>
      <c r="EK19" s="185"/>
      <c r="EL19" s="186"/>
      <c r="EM19" s="186"/>
      <c r="EN19" s="186"/>
      <c r="EO19" s="186"/>
      <c r="EP19" s="187"/>
      <c r="ER19" s="212"/>
      <c r="ES19" s="213"/>
      <c r="ET19" s="213"/>
      <c r="EU19" s="213"/>
      <c r="EV19" s="213"/>
      <c r="EW19" s="214"/>
      <c r="EX19" s="14"/>
      <c r="FC19" s="13"/>
      <c r="FD19" s="178"/>
      <c r="FE19" s="179"/>
      <c r="FG19" s="203"/>
      <c r="FH19" s="204"/>
      <c r="FI19" s="204"/>
      <c r="FJ19" s="204"/>
      <c r="FK19" s="204"/>
      <c r="FL19" s="205"/>
      <c r="FM19" s="18"/>
      <c r="FN19" s="257"/>
      <c r="FO19" s="258"/>
      <c r="FP19" s="258"/>
      <c r="FQ19" s="258"/>
      <c r="FR19" s="258"/>
      <c r="FS19" s="259"/>
      <c r="FT19" s="27"/>
      <c r="FU19" s="272"/>
      <c r="FV19" s="273"/>
      <c r="FW19" s="273"/>
      <c r="FX19" s="273"/>
      <c r="FY19" s="273"/>
      <c r="FZ19" s="274"/>
      <c r="GA19" s="23"/>
      <c r="GB19" s="22"/>
      <c r="GC19" s="239"/>
      <c r="GD19" s="240"/>
      <c r="GE19" s="240"/>
      <c r="GF19" s="241"/>
      <c r="GG19" s="27"/>
      <c r="GH19" s="185"/>
      <c r="GI19" s="186"/>
      <c r="GJ19" s="186"/>
      <c r="GK19" s="186"/>
      <c r="GL19" s="186"/>
      <c r="GM19" s="187"/>
      <c r="GN19" s="27"/>
      <c r="GO19" s="212"/>
      <c r="GP19" s="213"/>
      <c r="GQ19" s="213"/>
      <c r="GR19" s="213"/>
      <c r="GS19" s="213"/>
      <c r="GT19" s="214"/>
      <c r="GU19" s="14"/>
    </row>
    <row r="20" spans="2:203" ht="17" customHeight="1" thickBot="1" x14ac:dyDescent="0.25">
      <c r="B20" s="13"/>
      <c r="C20" s="178"/>
      <c r="D20" s="179"/>
      <c r="N20" s="221"/>
      <c r="O20" s="222"/>
      <c r="P20" s="222"/>
      <c r="Q20" s="222"/>
      <c r="R20" s="222"/>
      <c r="S20" s="223"/>
      <c r="U20" s="185"/>
      <c r="V20" s="186"/>
      <c r="W20" s="186"/>
      <c r="X20" s="186"/>
      <c r="Y20" s="186"/>
      <c r="Z20" s="187"/>
      <c r="AB20" s="212"/>
      <c r="AC20" s="213"/>
      <c r="AD20" s="213"/>
      <c r="AE20" s="213"/>
      <c r="AF20" s="213"/>
      <c r="AG20" s="214"/>
      <c r="AH20" s="14"/>
      <c r="AM20" s="13"/>
      <c r="AN20" s="178"/>
      <c r="AO20" s="179"/>
      <c r="AW20" s="20"/>
      <c r="AY20" s="221"/>
      <c r="AZ20" s="222"/>
      <c r="BA20" s="222"/>
      <c r="BB20" s="222"/>
      <c r="BC20" s="222"/>
      <c r="BD20" s="223"/>
      <c r="BE20" s="20"/>
      <c r="BH20" s="242"/>
      <c r="BI20" s="243"/>
      <c r="BJ20" s="243"/>
      <c r="BK20" s="244"/>
      <c r="BS20" s="185"/>
      <c r="BT20" s="186"/>
      <c r="BU20" s="186"/>
      <c r="BV20" s="186"/>
      <c r="BW20" s="186"/>
      <c r="BX20" s="187"/>
      <c r="BY20" s="34"/>
      <c r="BZ20" s="212"/>
      <c r="CA20" s="213"/>
      <c r="CB20" s="213"/>
      <c r="CC20" s="213"/>
      <c r="CD20" s="213"/>
      <c r="CE20" s="214"/>
      <c r="CF20" s="38"/>
      <c r="CG20" s="34"/>
      <c r="CH20" s="34"/>
      <c r="CI20" s="34"/>
      <c r="CK20" s="13"/>
      <c r="CL20" s="178"/>
      <c r="CM20" s="179"/>
      <c r="CO20" s="203"/>
      <c r="CP20" s="204"/>
      <c r="CQ20" s="204"/>
      <c r="CR20" s="204"/>
      <c r="CS20" s="204"/>
      <c r="CT20" s="205"/>
      <c r="DE20" s="230"/>
      <c r="DF20" s="231"/>
      <c r="DG20" s="231"/>
      <c r="DH20" s="231"/>
      <c r="DI20" s="231"/>
      <c r="DJ20" s="232"/>
      <c r="DL20" s="242"/>
      <c r="DM20" s="243"/>
      <c r="DN20" s="243"/>
      <c r="DO20" s="244"/>
      <c r="DQ20" s="257"/>
      <c r="DR20" s="258"/>
      <c r="DS20" s="258"/>
      <c r="DT20" s="258"/>
      <c r="DU20" s="258"/>
      <c r="DV20" s="259"/>
      <c r="DX20" s="272"/>
      <c r="DY20" s="273"/>
      <c r="DZ20" s="273"/>
      <c r="EA20" s="273"/>
      <c r="EB20" s="273"/>
      <c r="EC20" s="274"/>
      <c r="ED20" s="20"/>
      <c r="EF20" s="251"/>
      <c r="EG20" s="252"/>
      <c r="EH20" s="252"/>
      <c r="EI20" s="253"/>
      <c r="EK20" s="185"/>
      <c r="EL20" s="186"/>
      <c r="EM20" s="186"/>
      <c r="EN20" s="186"/>
      <c r="EO20" s="186"/>
      <c r="EP20" s="187"/>
      <c r="ER20" s="212"/>
      <c r="ES20" s="213"/>
      <c r="ET20" s="213"/>
      <c r="EU20" s="213"/>
      <c r="EV20" s="213"/>
      <c r="EW20" s="214"/>
      <c r="EX20" s="14"/>
      <c r="FC20" s="13"/>
      <c r="FD20" s="178"/>
      <c r="FE20" s="179"/>
      <c r="FG20" s="203"/>
      <c r="FH20" s="204"/>
      <c r="FI20" s="204"/>
      <c r="FJ20" s="204"/>
      <c r="FK20" s="204"/>
      <c r="FL20" s="205"/>
      <c r="FN20" s="257"/>
      <c r="FO20" s="258"/>
      <c r="FP20" s="258"/>
      <c r="FQ20" s="258"/>
      <c r="FR20" s="258"/>
      <c r="FS20" s="259"/>
      <c r="FU20" s="272"/>
      <c r="FV20" s="273"/>
      <c r="FW20" s="273"/>
      <c r="FX20" s="273"/>
      <c r="FY20" s="273"/>
      <c r="FZ20" s="274"/>
      <c r="GA20" s="20"/>
      <c r="GC20" s="242"/>
      <c r="GD20" s="243"/>
      <c r="GE20" s="243"/>
      <c r="GF20" s="244"/>
      <c r="GH20" s="185"/>
      <c r="GI20" s="186"/>
      <c r="GJ20" s="186"/>
      <c r="GK20" s="186"/>
      <c r="GL20" s="186"/>
      <c r="GM20" s="187"/>
      <c r="GO20" s="212"/>
      <c r="GP20" s="213"/>
      <c r="GQ20" s="213"/>
      <c r="GR20" s="213"/>
      <c r="GS20" s="213"/>
      <c r="GT20" s="214"/>
      <c r="GU20" s="14"/>
    </row>
    <row r="21" spans="2:203" ht="17" customHeight="1" thickBot="1" x14ac:dyDescent="0.25">
      <c r="B21" s="13"/>
      <c r="C21" s="180"/>
      <c r="D21" s="181"/>
      <c r="N21" s="224"/>
      <c r="O21" s="225"/>
      <c r="P21" s="225"/>
      <c r="Q21" s="225"/>
      <c r="R21" s="225"/>
      <c r="S21" s="226"/>
      <c r="U21" s="188"/>
      <c r="V21" s="189"/>
      <c r="W21" s="189"/>
      <c r="X21" s="189"/>
      <c r="Y21" s="189"/>
      <c r="Z21" s="190"/>
      <c r="AB21" s="215"/>
      <c r="AC21" s="216"/>
      <c r="AD21" s="216"/>
      <c r="AE21" s="216"/>
      <c r="AF21" s="216"/>
      <c r="AG21" s="217"/>
      <c r="AH21" s="14"/>
      <c r="AM21" s="13"/>
      <c r="AN21" s="178"/>
      <c r="AO21" s="179"/>
      <c r="AW21" s="20"/>
      <c r="AY21" s="224"/>
      <c r="AZ21" s="225"/>
      <c r="BA21" s="225"/>
      <c r="BB21" s="225"/>
      <c r="BC21" s="225"/>
      <c r="BD21" s="226"/>
      <c r="BE21" s="20"/>
      <c r="BI21" s="20"/>
      <c r="BS21" s="185"/>
      <c r="BT21" s="186"/>
      <c r="BU21" s="186"/>
      <c r="BV21" s="186"/>
      <c r="BW21" s="186"/>
      <c r="BX21" s="187"/>
      <c r="BY21" s="34"/>
      <c r="BZ21" s="212"/>
      <c r="CA21" s="213"/>
      <c r="CB21" s="213"/>
      <c r="CC21" s="213"/>
      <c r="CD21" s="213"/>
      <c r="CE21" s="214"/>
      <c r="CF21" s="38"/>
      <c r="CG21" s="34"/>
      <c r="CH21" s="34"/>
      <c r="CI21" s="34"/>
      <c r="CK21" s="13"/>
      <c r="CL21" s="180"/>
      <c r="CM21" s="181"/>
      <c r="CO21" s="206"/>
      <c r="CP21" s="207"/>
      <c r="CQ21" s="207"/>
      <c r="CR21" s="207"/>
      <c r="CS21" s="207"/>
      <c r="CT21" s="208"/>
      <c r="DE21" s="233"/>
      <c r="DF21" s="234"/>
      <c r="DG21" s="234"/>
      <c r="DH21" s="234"/>
      <c r="DI21" s="234"/>
      <c r="DJ21" s="235"/>
      <c r="DQ21" s="260"/>
      <c r="DR21" s="261"/>
      <c r="DS21" s="261"/>
      <c r="DT21" s="261"/>
      <c r="DU21" s="261"/>
      <c r="DV21" s="262"/>
      <c r="DX21" s="275"/>
      <c r="DY21" s="276"/>
      <c r="DZ21" s="276"/>
      <c r="EA21" s="276"/>
      <c r="EB21" s="276"/>
      <c r="EC21" s="277"/>
      <c r="ED21" s="20"/>
      <c r="EK21" s="188"/>
      <c r="EL21" s="189"/>
      <c r="EM21" s="189"/>
      <c r="EN21" s="189"/>
      <c r="EO21" s="189"/>
      <c r="EP21" s="190"/>
      <c r="ER21" s="212"/>
      <c r="ES21" s="213"/>
      <c r="ET21" s="213"/>
      <c r="EU21" s="213"/>
      <c r="EV21" s="213"/>
      <c r="EW21" s="214"/>
      <c r="EX21" s="14"/>
      <c r="FC21" s="13"/>
      <c r="FD21" s="180"/>
      <c r="FE21" s="181"/>
      <c r="FG21" s="206"/>
      <c r="FH21" s="207"/>
      <c r="FI21" s="207"/>
      <c r="FJ21" s="207"/>
      <c r="FK21" s="207"/>
      <c r="FL21" s="208"/>
      <c r="FN21" s="260"/>
      <c r="FO21" s="261"/>
      <c r="FP21" s="261"/>
      <c r="FQ21" s="261"/>
      <c r="FR21" s="261"/>
      <c r="FS21" s="262"/>
      <c r="FU21" s="275"/>
      <c r="FV21" s="276"/>
      <c r="FW21" s="276"/>
      <c r="FX21" s="276"/>
      <c r="FY21" s="276"/>
      <c r="FZ21" s="277"/>
      <c r="GA21" s="20"/>
      <c r="GH21" s="188"/>
      <c r="GI21" s="189"/>
      <c r="GJ21" s="189"/>
      <c r="GK21" s="189"/>
      <c r="GL21" s="189"/>
      <c r="GM21" s="190"/>
      <c r="GO21" s="215"/>
      <c r="GP21" s="216"/>
      <c r="GQ21" s="216"/>
      <c r="GR21" s="216"/>
      <c r="GS21" s="216"/>
      <c r="GT21" s="217"/>
      <c r="GU21" s="14"/>
    </row>
    <row r="22" spans="2:203" ht="17" customHeight="1" thickBot="1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7"/>
      <c r="AM22" s="13"/>
      <c r="AN22" s="178"/>
      <c r="AO22" s="179"/>
      <c r="AW22" s="20"/>
      <c r="BE22" s="20"/>
      <c r="BI22" s="36"/>
      <c r="BS22" s="185"/>
      <c r="BT22" s="186"/>
      <c r="BU22" s="186"/>
      <c r="BV22" s="186"/>
      <c r="BW22" s="186"/>
      <c r="BX22" s="187"/>
      <c r="BZ22" s="212"/>
      <c r="CA22" s="213"/>
      <c r="CB22" s="213"/>
      <c r="CC22" s="213"/>
      <c r="CD22" s="213"/>
      <c r="CE22" s="214"/>
      <c r="CF22" s="14"/>
      <c r="CK22" s="13"/>
      <c r="DG22" s="33"/>
      <c r="ED22" s="20"/>
      <c r="ER22" s="212"/>
      <c r="ES22" s="213"/>
      <c r="ET22" s="213"/>
      <c r="EU22" s="213"/>
      <c r="EV22" s="213"/>
      <c r="EW22" s="214"/>
      <c r="EX22" s="14"/>
      <c r="FC22" s="13"/>
      <c r="GA22" s="20"/>
      <c r="GU22" s="14"/>
    </row>
    <row r="23" spans="2:203" ht="17" customHeight="1" thickBot="1" x14ac:dyDescent="0.25">
      <c r="AM23" s="13"/>
      <c r="AN23" s="178"/>
      <c r="AO23" s="179"/>
      <c r="AW23" s="20"/>
      <c r="AY23" s="218" t="s">
        <v>265</v>
      </c>
      <c r="AZ23" s="219"/>
      <c r="BA23" s="219"/>
      <c r="BB23" s="219"/>
      <c r="BC23" s="219"/>
      <c r="BD23" s="220"/>
      <c r="BE23" s="20"/>
      <c r="BG23" s="227" t="s">
        <v>271</v>
      </c>
      <c r="BH23" s="228"/>
      <c r="BI23" s="228"/>
      <c r="BJ23" s="228"/>
      <c r="BK23" s="228"/>
      <c r="BL23" s="229"/>
      <c r="BS23" s="185"/>
      <c r="BT23" s="186"/>
      <c r="BU23" s="186"/>
      <c r="BV23" s="186"/>
      <c r="BW23" s="186"/>
      <c r="BX23" s="187"/>
      <c r="BZ23" s="212"/>
      <c r="CA23" s="213"/>
      <c r="CB23" s="213"/>
      <c r="CC23" s="213"/>
      <c r="CD23" s="213"/>
      <c r="CE23" s="214"/>
      <c r="CF23" s="14"/>
      <c r="CK23" s="13"/>
      <c r="DF23" s="245" t="s">
        <v>220</v>
      </c>
      <c r="DG23" s="246"/>
      <c r="DH23" s="246"/>
      <c r="DI23" s="247"/>
      <c r="ED23" s="20"/>
      <c r="EK23" s="182" t="s">
        <v>295</v>
      </c>
      <c r="EL23" s="183"/>
      <c r="EM23" s="183"/>
      <c r="EN23" s="183"/>
      <c r="EO23" s="183"/>
      <c r="EP23" s="184"/>
      <c r="ER23" s="212"/>
      <c r="ES23" s="213"/>
      <c r="ET23" s="213"/>
      <c r="EU23" s="213"/>
      <c r="EV23" s="213"/>
      <c r="EW23" s="214"/>
      <c r="EX23" s="14"/>
      <c r="FC23" s="13"/>
      <c r="GA23" s="20"/>
      <c r="GH23" s="182" t="s">
        <v>324</v>
      </c>
      <c r="GI23" s="183"/>
      <c r="GJ23" s="183"/>
      <c r="GK23" s="183"/>
      <c r="GL23" s="183"/>
      <c r="GM23" s="184"/>
      <c r="GO23" s="209" t="s">
        <v>316</v>
      </c>
      <c r="GP23" s="210"/>
      <c r="GQ23" s="210"/>
      <c r="GR23" s="210"/>
      <c r="GS23" s="210"/>
      <c r="GT23" s="211"/>
      <c r="GU23" s="14"/>
    </row>
    <row r="24" spans="2:203" ht="17" customHeight="1" x14ac:dyDescent="0.2">
      <c r="AM24" s="13"/>
      <c r="AN24" s="178"/>
      <c r="AO24" s="179"/>
      <c r="AW24" s="20"/>
      <c r="AY24" s="221"/>
      <c r="AZ24" s="222"/>
      <c r="BA24" s="222"/>
      <c r="BB24" s="222"/>
      <c r="BC24" s="222"/>
      <c r="BD24" s="223"/>
      <c r="BE24" s="20"/>
      <c r="BG24" s="230"/>
      <c r="BH24" s="231"/>
      <c r="BI24" s="231"/>
      <c r="BJ24" s="231"/>
      <c r="BK24" s="231"/>
      <c r="BL24" s="232"/>
      <c r="BN24" s="245" t="s">
        <v>220</v>
      </c>
      <c r="BO24" s="246"/>
      <c r="BP24" s="246"/>
      <c r="BQ24" s="247"/>
      <c r="BS24" s="185"/>
      <c r="BT24" s="186"/>
      <c r="BU24" s="186"/>
      <c r="BV24" s="186"/>
      <c r="BW24" s="186"/>
      <c r="BX24" s="187"/>
      <c r="BZ24" s="212"/>
      <c r="CA24" s="213"/>
      <c r="CB24" s="213"/>
      <c r="CC24" s="213"/>
      <c r="CD24" s="213"/>
      <c r="CE24" s="214"/>
      <c r="CF24" s="14"/>
      <c r="CK24" s="13"/>
      <c r="DF24" s="248"/>
      <c r="DG24" s="249"/>
      <c r="DH24" s="249"/>
      <c r="DI24" s="250"/>
      <c r="ED24" s="20"/>
      <c r="EF24" s="245" t="s">
        <v>288</v>
      </c>
      <c r="EG24" s="246"/>
      <c r="EH24" s="246"/>
      <c r="EI24" s="247"/>
      <c r="EK24" s="185"/>
      <c r="EL24" s="186"/>
      <c r="EM24" s="186"/>
      <c r="EN24" s="186"/>
      <c r="EO24" s="186"/>
      <c r="EP24" s="187"/>
      <c r="ER24" s="212"/>
      <c r="ES24" s="213"/>
      <c r="ET24" s="213"/>
      <c r="EU24" s="213"/>
      <c r="EV24" s="213"/>
      <c r="EW24" s="214"/>
      <c r="EX24" s="14"/>
      <c r="FC24" s="13"/>
      <c r="GA24" s="20"/>
      <c r="GC24" s="245" t="s">
        <v>291</v>
      </c>
      <c r="GD24" s="246"/>
      <c r="GE24" s="246"/>
      <c r="GF24" s="247"/>
      <c r="GH24" s="185"/>
      <c r="GI24" s="186"/>
      <c r="GJ24" s="186"/>
      <c r="GK24" s="186"/>
      <c r="GL24" s="186"/>
      <c r="GM24" s="187"/>
      <c r="GO24" s="212"/>
      <c r="GP24" s="213"/>
      <c r="GQ24" s="213"/>
      <c r="GR24" s="213"/>
      <c r="GS24" s="213"/>
      <c r="GT24" s="214"/>
      <c r="GU24" s="14"/>
    </row>
    <row r="25" spans="2:203" ht="17" customHeight="1" x14ac:dyDescent="0.2">
      <c r="AM25" s="13"/>
      <c r="AN25" s="178"/>
      <c r="AO25" s="179"/>
      <c r="AW25" s="20"/>
      <c r="AY25" s="221"/>
      <c r="AZ25" s="222"/>
      <c r="BA25" s="222"/>
      <c r="BB25" s="222"/>
      <c r="BC25" s="222"/>
      <c r="BD25" s="223"/>
      <c r="BE25" s="20"/>
      <c r="BG25" s="230"/>
      <c r="BH25" s="231"/>
      <c r="BI25" s="231"/>
      <c r="BJ25" s="231"/>
      <c r="BK25" s="231"/>
      <c r="BL25" s="232"/>
      <c r="BN25" s="248"/>
      <c r="BO25" s="249"/>
      <c r="BP25" s="249"/>
      <c r="BQ25" s="250"/>
      <c r="BS25" s="185"/>
      <c r="BT25" s="186"/>
      <c r="BU25" s="186"/>
      <c r="BV25" s="186"/>
      <c r="BW25" s="186"/>
      <c r="BX25" s="187"/>
      <c r="BZ25" s="212"/>
      <c r="CA25" s="213"/>
      <c r="CB25" s="213"/>
      <c r="CC25" s="213"/>
      <c r="CD25" s="213"/>
      <c r="CE25" s="214"/>
      <c r="CF25" s="14"/>
      <c r="CK25" s="13"/>
      <c r="DF25" s="248"/>
      <c r="DG25" s="249"/>
      <c r="DH25" s="249"/>
      <c r="DI25" s="250"/>
      <c r="ED25" s="20"/>
      <c r="EF25" s="248"/>
      <c r="EG25" s="249"/>
      <c r="EH25" s="249"/>
      <c r="EI25" s="250"/>
      <c r="EK25" s="185"/>
      <c r="EL25" s="186"/>
      <c r="EM25" s="186"/>
      <c r="EN25" s="186"/>
      <c r="EO25" s="186"/>
      <c r="EP25" s="187"/>
      <c r="ER25" s="212"/>
      <c r="ES25" s="213"/>
      <c r="ET25" s="213"/>
      <c r="EU25" s="213"/>
      <c r="EV25" s="213"/>
      <c r="EW25" s="214"/>
      <c r="EX25" s="14"/>
      <c r="FC25" s="13"/>
      <c r="GA25" s="20"/>
      <c r="GC25" s="248"/>
      <c r="GD25" s="249"/>
      <c r="GE25" s="249"/>
      <c r="GF25" s="250"/>
      <c r="GH25" s="185"/>
      <c r="GI25" s="186"/>
      <c r="GJ25" s="186"/>
      <c r="GK25" s="186"/>
      <c r="GL25" s="186"/>
      <c r="GM25" s="187"/>
      <c r="GO25" s="212"/>
      <c r="GP25" s="213"/>
      <c r="GQ25" s="213"/>
      <c r="GR25" s="213"/>
      <c r="GS25" s="213"/>
      <c r="GT25" s="214"/>
      <c r="GU25" s="14"/>
    </row>
    <row r="26" spans="2:203" ht="17" customHeight="1" thickBot="1" x14ac:dyDescent="0.25">
      <c r="AM26" s="13"/>
      <c r="AN26" s="178"/>
      <c r="AO26" s="179"/>
      <c r="AW26" s="20"/>
      <c r="AX26" s="21"/>
      <c r="AY26" s="221"/>
      <c r="AZ26" s="222"/>
      <c r="BA26" s="222"/>
      <c r="BB26" s="222"/>
      <c r="BC26" s="222"/>
      <c r="BD26" s="223"/>
      <c r="BE26" s="19"/>
      <c r="BG26" s="230"/>
      <c r="BH26" s="231"/>
      <c r="BI26" s="231"/>
      <c r="BJ26" s="231"/>
      <c r="BK26" s="231"/>
      <c r="BL26" s="232"/>
      <c r="BM26" s="27"/>
      <c r="BN26" s="248"/>
      <c r="BO26" s="249"/>
      <c r="BP26" s="249"/>
      <c r="BQ26" s="250"/>
      <c r="BR26" s="18"/>
      <c r="BS26" s="185"/>
      <c r="BT26" s="186"/>
      <c r="BU26" s="186"/>
      <c r="BV26" s="186"/>
      <c r="BW26" s="186"/>
      <c r="BX26" s="187"/>
      <c r="BZ26" s="212"/>
      <c r="CA26" s="213"/>
      <c r="CB26" s="213"/>
      <c r="CC26" s="213"/>
      <c r="CD26" s="213"/>
      <c r="CE26" s="214"/>
      <c r="CF26" s="14"/>
      <c r="CK26" s="13"/>
      <c r="DF26" s="251"/>
      <c r="DG26" s="252"/>
      <c r="DH26" s="252"/>
      <c r="DI26" s="253"/>
      <c r="ED26" s="20"/>
      <c r="EE26" s="22"/>
      <c r="EF26" s="248"/>
      <c r="EG26" s="249"/>
      <c r="EH26" s="249"/>
      <c r="EI26" s="250"/>
      <c r="EJ26" s="27"/>
      <c r="EK26" s="185"/>
      <c r="EL26" s="186"/>
      <c r="EM26" s="186"/>
      <c r="EN26" s="186"/>
      <c r="EO26" s="186"/>
      <c r="EP26" s="187"/>
      <c r="ER26" s="212"/>
      <c r="ES26" s="213"/>
      <c r="ET26" s="213"/>
      <c r="EU26" s="213"/>
      <c r="EV26" s="213"/>
      <c r="EW26" s="214"/>
      <c r="EX26" s="14"/>
      <c r="FC26" s="13"/>
      <c r="GB26" s="22"/>
      <c r="GC26" s="248"/>
      <c r="GD26" s="249"/>
      <c r="GE26" s="249"/>
      <c r="GF26" s="250"/>
      <c r="GG26" s="27"/>
      <c r="GH26" s="185"/>
      <c r="GI26" s="186"/>
      <c r="GJ26" s="186"/>
      <c r="GK26" s="186"/>
      <c r="GL26" s="186"/>
      <c r="GM26" s="187"/>
      <c r="GO26" s="212"/>
      <c r="GP26" s="213"/>
      <c r="GQ26" s="213"/>
      <c r="GR26" s="213"/>
      <c r="GS26" s="213"/>
      <c r="GT26" s="214"/>
      <c r="GU26" s="14"/>
    </row>
    <row r="27" spans="2:203" ht="17" customHeight="1" thickBot="1" x14ac:dyDescent="0.25">
      <c r="AM27" s="13"/>
      <c r="AN27" s="178"/>
      <c r="AO27" s="179"/>
      <c r="AW27" s="20"/>
      <c r="AY27" s="221"/>
      <c r="AZ27" s="222"/>
      <c r="BA27" s="222"/>
      <c r="BB27" s="222"/>
      <c r="BC27" s="222"/>
      <c r="BD27" s="223"/>
      <c r="BE27" s="20"/>
      <c r="BG27" s="230"/>
      <c r="BH27" s="231"/>
      <c r="BI27" s="231"/>
      <c r="BJ27" s="231"/>
      <c r="BK27" s="231"/>
      <c r="BL27" s="232"/>
      <c r="BN27" s="251"/>
      <c r="BO27" s="252"/>
      <c r="BP27" s="252"/>
      <c r="BQ27" s="253"/>
      <c r="BS27" s="185"/>
      <c r="BT27" s="186"/>
      <c r="BU27" s="186"/>
      <c r="BV27" s="186"/>
      <c r="BW27" s="186"/>
      <c r="BX27" s="187"/>
      <c r="BZ27" s="212"/>
      <c r="CA27" s="213"/>
      <c r="CB27" s="213"/>
      <c r="CC27" s="213"/>
      <c r="CD27" s="213"/>
      <c r="CE27" s="214"/>
      <c r="CF27" s="14"/>
      <c r="CK27" s="13"/>
      <c r="DG27" s="35"/>
      <c r="ED27" s="20"/>
      <c r="EF27" s="251"/>
      <c r="EG27" s="252"/>
      <c r="EH27" s="252"/>
      <c r="EI27" s="253"/>
      <c r="EK27" s="185"/>
      <c r="EL27" s="186"/>
      <c r="EM27" s="186"/>
      <c r="EN27" s="186"/>
      <c r="EO27" s="186"/>
      <c r="EP27" s="187"/>
      <c r="ER27" s="212"/>
      <c r="ES27" s="213"/>
      <c r="ET27" s="213"/>
      <c r="EU27" s="213"/>
      <c r="EV27" s="213"/>
      <c r="EW27" s="214"/>
      <c r="EX27" s="14"/>
      <c r="FC27" s="13"/>
      <c r="GC27" s="251"/>
      <c r="GD27" s="252"/>
      <c r="GE27" s="252"/>
      <c r="GF27" s="253"/>
      <c r="GH27" s="185"/>
      <c r="GI27" s="186"/>
      <c r="GJ27" s="186"/>
      <c r="GK27" s="186"/>
      <c r="GL27" s="186"/>
      <c r="GM27" s="187"/>
      <c r="GO27" s="212"/>
      <c r="GP27" s="213"/>
      <c r="GQ27" s="213"/>
      <c r="GR27" s="213"/>
      <c r="GS27" s="213"/>
      <c r="GT27" s="214"/>
      <c r="GU27" s="14"/>
    </row>
    <row r="28" spans="2:203" ht="17" customHeight="1" thickBot="1" x14ac:dyDescent="0.25">
      <c r="AM28" s="13"/>
      <c r="AN28" s="178"/>
      <c r="AO28" s="179"/>
      <c r="AW28" s="20"/>
      <c r="AY28" s="224"/>
      <c r="AZ28" s="225"/>
      <c r="BA28" s="225"/>
      <c r="BB28" s="225"/>
      <c r="BC28" s="225"/>
      <c r="BD28" s="226"/>
      <c r="BE28" s="20"/>
      <c r="BG28" s="233"/>
      <c r="BH28" s="234"/>
      <c r="BI28" s="234"/>
      <c r="BJ28" s="234"/>
      <c r="BK28" s="234"/>
      <c r="BL28" s="235"/>
      <c r="BS28" s="188"/>
      <c r="BT28" s="189"/>
      <c r="BU28" s="189"/>
      <c r="BV28" s="189"/>
      <c r="BW28" s="189"/>
      <c r="BX28" s="190"/>
      <c r="BZ28" s="215"/>
      <c r="CA28" s="216"/>
      <c r="CB28" s="216"/>
      <c r="CC28" s="216"/>
      <c r="CD28" s="216"/>
      <c r="CE28" s="217"/>
      <c r="CF28" s="14"/>
      <c r="CK28" s="13"/>
      <c r="DG28" s="20"/>
      <c r="ED28" s="20"/>
      <c r="EK28" s="188"/>
      <c r="EL28" s="189"/>
      <c r="EM28" s="189"/>
      <c r="EN28" s="189"/>
      <c r="EO28" s="189"/>
      <c r="EP28" s="190"/>
      <c r="ER28" s="212"/>
      <c r="ES28" s="213"/>
      <c r="ET28" s="213"/>
      <c r="EU28" s="213"/>
      <c r="EV28" s="213"/>
      <c r="EW28" s="214"/>
      <c r="EX28" s="14"/>
      <c r="FC28" s="13"/>
      <c r="GH28" s="188"/>
      <c r="GI28" s="189"/>
      <c r="GJ28" s="189"/>
      <c r="GK28" s="189"/>
      <c r="GL28" s="189"/>
      <c r="GM28" s="190"/>
      <c r="GO28" s="215"/>
      <c r="GP28" s="216"/>
      <c r="GQ28" s="216"/>
      <c r="GR28" s="216"/>
      <c r="GS28" s="216"/>
      <c r="GT28" s="217"/>
      <c r="GU28" s="14"/>
    </row>
    <row r="29" spans="2:203" ht="17" customHeight="1" thickBot="1" x14ac:dyDescent="0.25">
      <c r="AM29" s="13"/>
      <c r="AN29" s="178"/>
      <c r="AO29" s="179"/>
      <c r="AW29" s="20"/>
      <c r="BE29" s="20"/>
      <c r="BI29" s="20"/>
      <c r="CF29" s="14"/>
      <c r="CK29" s="13"/>
      <c r="DG29" s="20"/>
      <c r="ED29" s="20"/>
      <c r="ER29" s="212"/>
      <c r="ES29" s="213"/>
      <c r="ET29" s="213"/>
      <c r="EU29" s="213"/>
      <c r="EV29" s="213"/>
      <c r="EW29" s="214"/>
      <c r="EX29" s="14"/>
      <c r="FC29" s="15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7"/>
    </row>
    <row r="30" spans="2:203" ht="17" customHeight="1" thickBot="1" x14ac:dyDescent="0.25">
      <c r="AM30" s="13"/>
      <c r="AN30" s="178"/>
      <c r="AO30" s="179"/>
      <c r="AW30" s="20"/>
      <c r="AY30" s="218" t="s">
        <v>266</v>
      </c>
      <c r="AZ30" s="219"/>
      <c r="BA30" s="219"/>
      <c r="BB30" s="219"/>
      <c r="BC30" s="219"/>
      <c r="BD30" s="220"/>
      <c r="BE30" s="20"/>
      <c r="BI30" s="36"/>
      <c r="BS30" s="182" t="s">
        <v>267</v>
      </c>
      <c r="BT30" s="183"/>
      <c r="BU30" s="183"/>
      <c r="BV30" s="183"/>
      <c r="BW30" s="183"/>
      <c r="BX30" s="184"/>
      <c r="BZ30" s="209" t="s">
        <v>274</v>
      </c>
      <c r="CA30" s="210"/>
      <c r="CB30" s="210"/>
      <c r="CC30" s="210"/>
      <c r="CD30" s="210"/>
      <c r="CE30" s="211"/>
      <c r="CF30" s="14"/>
      <c r="CJ30" s="31" t="s">
        <v>269</v>
      </c>
      <c r="CK30" s="37"/>
      <c r="CL30" s="31"/>
      <c r="CM30" s="31"/>
      <c r="CN30" s="31"/>
      <c r="DG30" s="20"/>
      <c r="ED30" s="20"/>
      <c r="EK30" s="182" t="s">
        <v>294</v>
      </c>
      <c r="EL30" s="183"/>
      <c r="EM30" s="183"/>
      <c r="EN30" s="183"/>
      <c r="EO30" s="183"/>
      <c r="EP30" s="184"/>
      <c r="ER30" s="212"/>
      <c r="ES30" s="213"/>
      <c r="ET30" s="213"/>
      <c r="EU30" s="213"/>
      <c r="EV30" s="213"/>
      <c r="EW30" s="214"/>
      <c r="EX30" s="14"/>
    </row>
    <row r="31" spans="2:203" ht="17" customHeight="1" x14ac:dyDescent="0.2">
      <c r="AM31" s="13"/>
      <c r="AN31" s="178"/>
      <c r="AO31" s="179"/>
      <c r="AW31" s="20"/>
      <c r="AY31" s="221"/>
      <c r="AZ31" s="222"/>
      <c r="BA31" s="222"/>
      <c r="BB31" s="222"/>
      <c r="BC31" s="222"/>
      <c r="BD31" s="223"/>
      <c r="BE31" s="20"/>
      <c r="BH31" s="236" t="s">
        <v>219</v>
      </c>
      <c r="BI31" s="237"/>
      <c r="BJ31" s="237"/>
      <c r="BK31" s="238"/>
      <c r="BS31" s="185"/>
      <c r="BT31" s="186"/>
      <c r="BU31" s="186"/>
      <c r="BV31" s="186"/>
      <c r="BW31" s="186"/>
      <c r="BX31" s="187"/>
      <c r="BZ31" s="212"/>
      <c r="CA31" s="213"/>
      <c r="CB31" s="213"/>
      <c r="CC31" s="213"/>
      <c r="CD31" s="213"/>
      <c r="CE31" s="214"/>
      <c r="CF31" s="14"/>
      <c r="CJ31" s="31"/>
      <c r="CK31" s="37"/>
      <c r="CL31" s="31"/>
      <c r="CM31" s="31"/>
      <c r="CN31" s="31"/>
      <c r="CO31" s="31"/>
      <c r="DG31" s="20"/>
      <c r="ED31" s="20"/>
      <c r="EF31" s="245" t="s">
        <v>289</v>
      </c>
      <c r="EG31" s="246"/>
      <c r="EH31" s="246"/>
      <c r="EI31" s="247"/>
      <c r="EK31" s="185"/>
      <c r="EL31" s="186"/>
      <c r="EM31" s="186"/>
      <c r="EN31" s="186"/>
      <c r="EO31" s="186"/>
      <c r="EP31" s="187"/>
      <c r="ER31" s="212"/>
      <c r="ES31" s="213"/>
      <c r="ET31" s="213"/>
      <c r="EU31" s="213"/>
      <c r="EV31" s="213"/>
      <c r="EW31" s="214"/>
      <c r="EX31" s="14"/>
    </row>
    <row r="32" spans="2:203" ht="17" customHeight="1" x14ac:dyDescent="0.2">
      <c r="AM32" s="13"/>
      <c r="AN32" s="178"/>
      <c r="AO32" s="179"/>
      <c r="AW32" s="20"/>
      <c r="AY32" s="221"/>
      <c r="AZ32" s="222"/>
      <c r="BA32" s="222"/>
      <c r="BB32" s="222"/>
      <c r="BC32" s="222"/>
      <c r="BD32" s="223"/>
      <c r="BE32" s="20"/>
      <c r="BH32" s="239"/>
      <c r="BI32" s="240"/>
      <c r="BJ32" s="240"/>
      <c r="BK32" s="241"/>
      <c r="BS32" s="185"/>
      <c r="BT32" s="186"/>
      <c r="BU32" s="186"/>
      <c r="BV32" s="186"/>
      <c r="BW32" s="186"/>
      <c r="BX32" s="187"/>
      <c r="BZ32" s="212"/>
      <c r="CA32" s="213"/>
      <c r="CB32" s="213"/>
      <c r="CC32" s="213"/>
      <c r="CD32" s="213"/>
      <c r="CE32" s="214"/>
      <c r="CF32" s="14"/>
      <c r="CJ32" s="31"/>
      <c r="CK32" s="37"/>
      <c r="CL32" s="31"/>
      <c r="CM32" s="31"/>
      <c r="CN32" s="31"/>
      <c r="CO32" s="31"/>
      <c r="DG32" s="20"/>
      <c r="ED32" s="20"/>
      <c r="EF32" s="248"/>
      <c r="EG32" s="249"/>
      <c r="EH32" s="249"/>
      <c r="EI32" s="250"/>
      <c r="EK32" s="185"/>
      <c r="EL32" s="186"/>
      <c r="EM32" s="186"/>
      <c r="EN32" s="186"/>
      <c r="EO32" s="186"/>
      <c r="EP32" s="187"/>
      <c r="ER32" s="212"/>
      <c r="ES32" s="213"/>
      <c r="ET32" s="213"/>
      <c r="EU32" s="213"/>
      <c r="EV32" s="213"/>
      <c r="EW32" s="214"/>
      <c r="EX32" s="14"/>
    </row>
    <row r="33" spans="39:154" ht="17" customHeight="1" x14ac:dyDescent="0.2">
      <c r="AM33" s="13"/>
      <c r="AN33" s="178"/>
      <c r="AO33" s="179"/>
      <c r="AX33" s="21"/>
      <c r="AY33" s="221"/>
      <c r="AZ33" s="222"/>
      <c r="BA33" s="222"/>
      <c r="BB33" s="222"/>
      <c r="BC33" s="222"/>
      <c r="BD33" s="223"/>
      <c r="BE33" s="18"/>
      <c r="BH33" s="239"/>
      <c r="BI33" s="240"/>
      <c r="BJ33" s="240"/>
      <c r="BK33" s="241"/>
      <c r="BL33" s="18"/>
      <c r="BM33" s="21"/>
      <c r="BN33" s="21"/>
      <c r="BO33" s="21"/>
      <c r="BP33" s="21"/>
      <c r="BQ33" s="21"/>
      <c r="BR33" s="21"/>
      <c r="BS33" s="185"/>
      <c r="BT33" s="186"/>
      <c r="BU33" s="186"/>
      <c r="BV33" s="186"/>
      <c r="BW33" s="186"/>
      <c r="BX33" s="187"/>
      <c r="BZ33" s="212"/>
      <c r="CA33" s="213"/>
      <c r="CB33" s="213"/>
      <c r="CC33" s="213"/>
      <c r="CD33" s="213"/>
      <c r="CE33" s="214"/>
      <c r="CF33" s="14"/>
      <c r="CJ33" s="31"/>
      <c r="CK33" s="37"/>
      <c r="CL33" s="31"/>
      <c r="CM33" s="31"/>
      <c r="CN33" s="31"/>
      <c r="DG33" s="20"/>
      <c r="ED33" s="20"/>
      <c r="EE33" s="22"/>
      <c r="EF33" s="248"/>
      <c r="EG33" s="249"/>
      <c r="EH33" s="249"/>
      <c r="EI33" s="250"/>
      <c r="EJ33" s="27"/>
      <c r="EK33" s="185"/>
      <c r="EL33" s="186"/>
      <c r="EM33" s="186"/>
      <c r="EN33" s="186"/>
      <c r="EO33" s="186"/>
      <c r="EP33" s="187"/>
      <c r="ER33" s="212"/>
      <c r="ES33" s="213"/>
      <c r="ET33" s="213"/>
      <c r="EU33" s="213"/>
      <c r="EV33" s="213"/>
      <c r="EW33" s="214"/>
      <c r="EX33" s="14"/>
    </row>
    <row r="34" spans="39:154" ht="17" customHeight="1" thickBot="1" x14ac:dyDescent="0.25">
      <c r="AM34" s="13"/>
      <c r="AN34" s="178"/>
      <c r="AO34" s="179"/>
      <c r="AY34" s="221"/>
      <c r="AZ34" s="222"/>
      <c r="BA34" s="222"/>
      <c r="BB34" s="222"/>
      <c r="BC34" s="222"/>
      <c r="BD34" s="223"/>
      <c r="BH34" s="242"/>
      <c r="BI34" s="243"/>
      <c r="BJ34" s="243"/>
      <c r="BK34" s="244"/>
      <c r="BS34" s="185"/>
      <c r="BT34" s="186"/>
      <c r="BU34" s="186"/>
      <c r="BV34" s="186"/>
      <c r="BW34" s="186"/>
      <c r="BX34" s="187"/>
      <c r="BZ34" s="212"/>
      <c r="CA34" s="213"/>
      <c r="CB34" s="213"/>
      <c r="CC34" s="213"/>
      <c r="CD34" s="213"/>
      <c r="CE34" s="214"/>
      <c r="CF34" s="14"/>
      <c r="CJ34" s="31"/>
      <c r="CK34" s="37"/>
      <c r="CL34" s="31"/>
      <c r="CM34" s="31"/>
      <c r="CN34" s="31"/>
      <c r="DG34" s="20"/>
      <c r="ED34" s="20"/>
      <c r="EF34" s="251"/>
      <c r="EG34" s="252"/>
      <c r="EH34" s="252"/>
      <c r="EI34" s="253"/>
      <c r="EK34" s="185"/>
      <c r="EL34" s="186"/>
      <c r="EM34" s="186"/>
      <c r="EN34" s="186"/>
      <c r="EO34" s="186"/>
      <c r="EP34" s="187"/>
      <c r="ER34" s="212"/>
      <c r="ES34" s="213"/>
      <c r="ET34" s="213"/>
      <c r="EU34" s="213"/>
      <c r="EV34" s="213"/>
      <c r="EW34" s="214"/>
      <c r="EX34" s="14"/>
    </row>
    <row r="35" spans="39:154" ht="17" customHeight="1" thickBot="1" x14ac:dyDescent="0.25">
      <c r="AM35" s="13"/>
      <c r="AN35" s="178"/>
      <c r="AO35" s="179"/>
      <c r="AY35" s="224"/>
      <c r="AZ35" s="225"/>
      <c r="BA35" s="225"/>
      <c r="BB35" s="225"/>
      <c r="BC35" s="225"/>
      <c r="BD35" s="226"/>
      <c r="BS35" s="188"/>
      <c r="BT35" s="189"/>
      <c r="BU35" s="189"/>
      <c r="BV35" s="189"/>
      <c r="BW35" s="189"/>
      <c r="BX35" s="190"/>
      <c r="BZ35" s="215"/>
      <c r="CA35" s="216"/>
      <c r="CB35" s="216"/>
      <c r="CC35" s="216"/>
      <c r="CD35" s="216"/>
      <c r="CE35" s="217"/>
      <c r="CF35" s="14"/>
      <c r="CJ35" s="31"/>
      <c r="CK35" s="37"/>
      <c r="CL35" s="31"/>
      <c r="CM35" s="31"/>
      <c r="CN35" s="31"/>
      <c r="DG35" s="20"/>
      <c r="ED35" s="20"/>
      <c r="EK35" s="188"/>
      <c r="EL35" s="189"/>
      <c r="EM35" s="189"/>
      <c r="EN35" s="189"/>
      <c r="EO35" s="189"/>
      <c r="EP35" s="190"/>
      <c r="ER35" s="212"/>
      <c r="ES35" s="213"/>
      <c r="ET35" s="213"/>
      <c r="EU35" s="213"/>
      <c r="EV35" s="213"/>
      <c r="EW35" s="214"/>
      <c r="EX35" s="14"/>
    </row>
    <row r="36" spans="39:154" ht="17" customHeight="1" thickBot="1" x14ac:dyDescent="0.25">
      <c r="AM36" s="13"/>
      <c r="AN36" s="178"/>
      <c r="AO36" s="179"/>
      <c r="AY36" s="8"/>
      <c r="AZ36" s="8"/>
      <c r="BA36" s="8"/>
      <c r="BB36" s="8"/>
      <c r="BC36" s="8"/>
      <c r="BD36" s="8"/>
      <c r="CF36" s="14"/>
      <c r="CK36" s="13"/>
      <c r="DG36" s="20"/>
      <c r="ED36" s="20"/>
      <c r="ER36" s="212"/>
      <c r="ES36" s="213"/>
      <c r="ET36" s="213"/>
      <c r="EU36" s="213"/>
      <c r="EV36" s="213"/>
      <c r="EW36" s="214"/>
      <c r="EX36" s="14"/>
    </row>
    <row r="37" spans="39:154" ht="17" customHeight="1" thickBot="1" x14ac:dyDescent="0.25">
      <c r="AM37" s="13"/>
      <c r="AN37" s="178"/>
      <c r="AO37" s="179"/>
      <c r="AQ37" s="200" t="s">
        <v>253</v>
      </c>
      <c r="AR37" s="201"/>
      <c r="AS37" s="201"/>
      <c r="AT37" s="201"/>
      <c r="AU37" s="201"/>
      <c r="AV37" s="202"/>
      <c r="BS37" s="182" t="s">
        <v>261</v>
      </c>
      <c r="BT37" s="183"/>
      <c r="BU37" s="183"/>
      <c r="BV37" s="183"/>
      <c r="BW37" s="183"/>
      <c r="BX37" s="184"/>
      <c r="BZ37" s="209" t="s">
        <v>276</v>
      </c>
      <c r="CA37" s="210"/>
      <c r="CB37" s="210"/>
      <c r="CC37" s="210"/>
      <c r="CD37" s="210"/>
      <c r="CE37" s="211"/>
      <c r="CF37" s="14"/>
      <c r="CK37" s="13"/>
      <c r="DG37" s="20"/>
      <c r="ED37" s="20"/>
      <c r="EK37" s="182" t="s">
        <v>293</v>
      </c>
      <c r="EL37" s="183"/>
      <c r="EM37" s="183"/>
      <c r="EN37" s="183"/>
      <c r="EO37" s="183"/>
      <c r="EP37" s="184"/>
      <c r="ER37" s="212"/>
      <c r="ES37" s="213"/>
      <c r="ET37" s="213"/>
      <c r="EU37" s="213"/>
      <c r="EV37" s="213"/>
      <c r="EW37" s="214"/>
      <c r="EX37" s="14"/>
    </row>
    <row r="38" spans="39:154" ht="17" customHeight="1" x14ac:dyDescent="0.2">
      <c r="AM38" s="13"/>
      <c r="AN38" s="178"/>
      <c r="AO38" s="179"/>
      <c r="AQ38" s="203"/>
      <c r="AR38" s="204"/>
      <c r="AS38" s="204"/>
      <c r="AT38" s="204"/>
      <c r="AU38" s="204"/>
      <c r="AV38" s="205"/>
      <c r="BS38" s="185"/>
      <c r="BT38" s="186"/>
      <c r="BU38" s="186"/>
      <c r="BV38" s="186"/>
      <c r="BW38" s="186"/>
      <c r="BX38" s="187"/>
      <c r="BZ38" s="212"/>
      <c r="CA38" s="213"/>
      <c r="CB38" s="213"/>
      <c r="CC38" s="213"/>
      <c r="CD38" s="213"/>
      <c r="CE38" s="214"/>
      <c r="CF38" s="14"/>
      <c r="CK38" s="13"/>
      <c r="DG38" s="20"/>
      <c r="ED38" s="20"/>
      <c r="EF38" s="245" t="s">
        <v>176</v>
      </c>
      <c r="EG38" s="246"/>
      <c r="EH38" s="246"/>
      <c r="EI38" s="247"/>
      <c r="EK38" s="185"/>
      <c r="EL38" s="186"/>
      <c r="EM38" s="186"/>
      <c r="EN38" s="186"/>
      <c r="EO38" s="186"/>
      <c r="EP38" s="187"/>
      <c r="ER38" s="212"/>
      <c r="ES38" s="213"/>
      <c r="ET38" s="213"/>
      <c r="EU38" s="213"/>
      <c r="EV38" s="213"/>
      <c r="EW38" s="214"/>
      <c r="EX38" s="14"/>
    </row>
    <row r="39" spans="39:154" ht="17" customHeight="1" x14ac:dyDescent="0.2">
      <c r="AM39" s="13"/>
      <c r="AN39" s="178"/>
      <c r="AO39" s="179"/>
      <c r="AQ39" s="203"/>
      <c r="AR39" s="204"/>
      <c r="AS39" s="204"/>
      <c r="AT39" s="204"/>
      <c r="AU39" s="204"/>
      <c r="AV39" s="205"/>
      <c r="BS39" s="185"/>
      <c r="BT39" s="186"/>
      <c r="BU39" s="186"/>
      <c r="BV39" s="186"/>
      <c r="BW39" s="186"/>
      <c r="BX39" s="187"/>
      <c r="BZ39" s="212"/>
      <c r="CA39" s="213"/>
      <c r="CB39" s="213"/>
      <c r="CC39" s="213"/>
      <c r="CD39" s="213"/>
      <c r="CE39" s="214"/>
      <c r="CF39" s="14"/>
      <c r="CK39" s="13"/>
      <c r="DG39" s="20"/>
      <c r="ED39" s="20"/>
      <c r="EF39" s="248"/>
      <c r="EG39" s="249"/>
      <c r="EH39" s="249"/>
      <c r="EI39" s="250"/>
      <c r="EK39" s="185"/>
      <c r="EL39" s="186"/>
      <c r="EM39" s="186"/>
      <c r="EN39" s="186"/>
      <c r="EO39" s="186"/>
      <c r="EP39" s="187"/>
      <c r="ER39" s="212"/>
      <c r="ES39" s="213"/>
      <c r="ET39" s="213"/>
      <c r="EU39" s="213"/>
      <c r="EV39" s="213"/>
      <c r="EW39" s="214"/>
      <c r="EX39" s="14"/>
    </row>
    <row r="40" spans="39:154" ht="17" customHeight="1" x14ac:dyDescent="0.2">
      <c r="AM40" s="13"/>
      <c r="AN40" s="178"/>
      <c r="AO40" s="179"/>
      <c r="AQ40" s="203"/>
      <c r="AR40" s="204"/>
      <c r="AS40" s="204"/>
      <c r="AT40" s="204"/>
      <c r="AU40" s="204"/>
      <c r="AV40" s="205"/>
      <c r="AW40" s="18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185"/>
      <c r="BT40" s="186"/>
      <c r="BU40" s="186"/>
      <c r="BV40" s="186"/>
      <c r="BW40" s="186"/>
      <c r="BX40" s="187"/>
      <c r="BZ40" s="212"/>
      <c r="CA40" s="213"/>
      <c r="CB40" s="213"/>
      <c r="CC40" s="213"/>
      <c r="CD40" s="213"/>
      <c r="CE40" s="214"/>
      <c r="CF40" s="14"/>
      <c r="CK40" s="13"/>
      <c r="DG40" s="20"/>
      <c r="ED40" s="20"/>
      <c r="EE40" s="22"/>
      <c r="EF40" s="248"/>
      <c r="EG40" s="249"/>
      <c r="EH40" s="249"/>
      <c r="EI40" s="250"/>
      <c r="EJ40" s="27"/>
      <c r="EK40" s="185"/>
      <c r="EL40" s="186"/>
      <c r="EM40" s="186"/>
      <c r="EN40" s="186"/>
      <c r="EO40" s="186"/>
      <c r="EP40" s="187"/>
      <c r="ER40" s="212"/>
      <c r="ES40" s="213"/>
      <c r="ET40" s="213"/>
      <c r="EU40" s="213"/>
      <c r="EV40" s="213"/>
      <c r="EW40" s="214"/>
      <c r="EX40" s="14"/>
    </row>
    <row r="41" spans="39:154" ht="17" customHeight="1" thickBot="1" x14ac:dyDescent="0.25">
      <c r="AM41" s="13"/>
      <c r="AN41" s="178"/>
      <c r="AO41" s="179"/>
      <c r="AQ41" s="203"/>
      <c r="AR41" s="204"/>
      <c r="AS41" s="204"/>
      <c r="AT41" s="204"/>
      <c r="AU41" s="204"/>
      <c r="AV41" s="205"/>
      <c r="BS41" s="185"/>
      <c r="BT41" s="186"/>
      <c r="BU41" s="186"/>
      <c r="BV41" s="186"/>
      <c r="BW41" s="186"/>
      <c r="BX41" s="187"/>
      <c r="BZ41" s="212"/>
      <c r="CA41" s="213"/>
      <c r="CB41" s="213"/>
      <c r="CC41" s="213"/>
      <c r="CD41" s="213"/>
      <c r="CE41" s="214"/>
      <c r="CF41" s="14"/>
      <c r="CK41" s="13"/>
      <c r="DG41" s="20"/>
      <c r="ED41" s="20"/>
      <c r="EF41" s="251"/>
      <c r="EG41" s="252"/>
      <c r="EH41" s="252"/>
      <c r="EI41" s="253"/>
      <c r="EK41" s="185"/>
      <c r="EL41" s="186"/>
      <c r="EM41" s="186"/>
      <c r="EN41" s="186"/>
      <c r="EO41" s="186"/>
      <c r="EP41" s="187"/>
      <c r="ER41" s="212"/>
      <c r="ES41" s="213"/>
      <c r="ET41" s="213"/>
      <c r="EU41" s="213"/>
      <c r="EV41" s="213"/>
      <c r="EW41" s="214"/>
      <c r="EX41" s="14"/>
    </row>
    <row r="42" spans="39:154" ht="17" customHeight="1" thickBot="1" x14ac:dyDescent="0.25">
      <c r="AM42" s="13"/>
      <c r="AN42" s="178"/>
      <c r="AO42" s="179"/>
      <c r="AQ42" s="206"/>
      <c r="AR42" s="207"/>
      <c r="AS42" s="207"/>
      <c r="AT42" s="207"/>
      <c r="AU42" s="207"/>
      <c r="AV42" s="208"/>
      <c r="BS42" s="188"/>
      <c r="BT42" s="189"/>
      <c r="BU42" s="189"/>
      <c r="BV42" s="189"/>
      <c r="BW42" s="189"/>
      <c r="BX42" s="190"/>
      <c r="BZ42" s="215"/>
      <c r="CA42" s="216"/>
      <c r="CB42" s="216"/>
      <c r="CC42" s="216"/>
      <c r="CD42" s="216"/>
      <c r="CE42" s="217"/>
      <c r="CF42" s="14"/>
      <c r="CK42" s="13"/>
      <c r="DG42" s="20"/>
      <c r="ED42" s="20"/>
      <c r="EK42" s="188"/>
      <c r="EL42" s="189"/>
      <c r="EM42" s="189"/>
      <c r="EN42" s="189"/>
      <c r="EO42" s="189"/>
      <c r="EP42" s="190"/>
      <c r="ER42" s="212"/>
      <c r="ES42" s="213"/>
      <c r="ET42" s="213"/>
      <c r="EU42" s="213"/>
      <c r="EV42" s="213"/>
      <c r="EW42" s="214"/>
      <c r="EX42" s="14"/>
    </row>
    <row r="43" spans="39:154" ht="17" customHeight="1" thickBot="1" x14ac:dyDescent="0.25">
      <c r="AM43" s="13"/>
      <c r="AN43" s="178"/>
      <c r="AO43" s="179"/>
      <c r="CF43" s="14"/>
      <c r="CK43" s="13"/>
      <c r="DG43" s="20"/>
      <c r="ED43" s="20"/>
      <c r="ER43" s="212"/>
      <c r="ES43" s="213"/>
      <c r="ET43" s="213"/>
      <c r="EU43" s="213"/>
      <c r="EV43" s="213"/>
      <c r="EW43" s="214"/>
      <c r="EX43" s="14"/>
    </row>
    <row r="44" spans="39:154" ht="17" customHeight="1" thickBot="1" x14ac:dyDescent="0.25">
      <c r="AM44" s="13"/>
      <c r="AN44" s="178"/>
      <c r="AO44" s="179"/>
      <c r="AQ44" s="200" t="s">
        <v>252</v>
      </c>
      <c r="AR44" s="201"/>
      <c r="AS44" s="201"/>
      <c r="AT44" s="201"/>
      <c r="AU44" s="201"/>
      <c r="AV44" s="202"/>
      <c r="BS44" s="182" t="s">
        <v>254</v>
      </c>
      <c r="BT44" s="183"/>
      <c r="BU44" s="183"/>
      <c r="BV44" s="183"/>
      <c r="BW44" s="183"/>
      <c r="BX44" s="184"/>
      <c r="BZ44" s="209" t="s">
        <v>272</v>
      </c>
      <c r="CA44" s="210"/>
      <c r="CB44" s="210"/>
      <c r="CC44" s="210"/>
      <c r="CD44" s="210"/>
      <c r="CE44" s="211"/>
      <c r="CF44" s="14"/>
      <c r="CK44" s="13"/>
      <c r="DG44" s="20"/>
      <c r="ED44" s="20"/>
      <c r="EK44" s="182" t="s">
        <v>292</v>
      </c>
      <c r="EL44" s="183"/>
      <c r="EM44" s="183"/>
      <c r="EN44" s="183"/>
      <c r="EO44" s="183"/>
      <c r="EP44" s="184"/>
      <c r="ER44" s="212"/>
      <c r="ES44" s="213"/>
      <c r="ET44" s="213"/>
      <c r="EU44" s="213"/>
      <c r="EV44" s="213"/>
      <c r="EW44" s="214"/>
      <c r="EX44" s="14"/>
    </row>
    <row r="45" spans="39:154" ht="17" customHeight="1" x14ac:dyDescent="0.2">
      <c r="AM45" s="13"/>
      <c r="AN45" s="178"/>
      <c r="AO45" s="179"/>
      <c r="AQ45" s="203"/>
      <c r="AR45" s="204"/>
      <c r="AS45" s="204"/>
      <c r="AT45" s="204"/>
      <c r="AU45" s="204"/>
      <c r="AV45" s="205"/>
      <c r="BS45" s="185"/>
      <c r="BT45" s="186"/>
      <c r="BU45" s="186"/>
      <c r="BV45" s="186"/>
      <c r="BW45" s="186"/>
      <c r="BX45" s="187"/>
      <c r="BZ45" s="212"/>
      <c r="CA45" s="213"/>
      <c r="CB45" s="213"/>
      <c r="CC45" s="213"/>
      <c r="CD45" s="213"/>
      <c r="CE45" s="214"/>
      <c r="CF45" s="14"/>
      <c r="CK45" s="13"/>
      <c r="DG45" s="20"/>
      <c r="ED45" s="20"/>
      <c r="EF45" s="245" t="s">
        <v>291</v>
      </c>
      <c r="EG45" s="246"/>
      <c r="EH45" s="246"/>
      <c r="EI45" s="247"/>
      <c r="EK45" s="185"/>
      <c r="EL45" s="186"/>
      <c r="EM45" s="186"/>
      <c r="EN45" s="186"/>
      <c r="EO45" s="186"/>
      <c r="EP45" s="187"/>
      <c r="ER45" s="212"/>
      <c r="ES45" s="213"/>
      <c r="ET45" s="213"/>
      <c r="EU45" s="213"/>
      <c r="EV45" s="213"/>
      <c r="EW45" s="214"/>
      <c r="EX45" s="14"/>
    </row>
    <row r="46" spans="39:154" ht="17" customHeight="1" x14ac:dyDescent="0.2">
      <c r="AM46" s="13"/>
      <c r="AN46" s="178"/>
      <c r="AO46" s="179"/>
      <c r="AQ46" s="203"/>
      <c r="AR46" s="204"/>
      <c r="AS46" s="204"/>
      <c r="AT46" s="204"/>
      <c r="AU46" s="204"/>
      <c r="AV46" s="205"/>
      <c r="BS46" s="185"/>
      <c r="BT46" s="186"/>
      <c r="BU46" s="186"/>
      <c r="BV46" s="186"/>
      <c r="BW46" s="186"/>
      <c r="BX46" s="187"/>
      <c r="BZ46" s="212"/>
      <c r="CA46" s="213"/>
      <c r="CB46" s="213"/>
      <c r="CC46" s="213"/>
      <c r="CD46" s="213"/>
      <c r="CE46" s="214"/>
      <c r="CF46" s="14"/>
      <c r="CK46" s="13"/>
      <c r="DG46" s="20"/>
      <c r="ED46" s="20"/>
      <c r="EF46" s="248"/>
      <c r="EG46" s="249"/>
      <c r="EH46" s="249"/>
      <c r="EI46" s="250"/>
      <c r="EK46" s="185"/>
      <c r="EL46" s="186"/>
      <c r="EM46" s="186"/>
      <c r="EN46" s="186"/>
      <c r="EO46" s="186"/>
      <c r="EP46" s="187"/>
      <c r="ER46" s="212"/>
      <c r="ES46" s="213"/>
      <c r="ET46" s="213"/>
      <c r="EU46" s="213"/>
      <c r="EV46" s="213"/>
      <c r="EW46" s="214"/>
      <c r="EX46" s="14"/>
    </row>
    <row r="47" spans="39:154" ht="17" customHeight="1" x14ac:dyDescent="0.2">
      <c r="AM47" s="13"/>
      <c r="AN47" s="178"/>
      <c r="AO47" s="179"/>
      <c r="AQ47" s="203"/>
      <c r="AR47" s="204"/>
      <c r="AS47" s="204"/>
      <c r="AT47" s="204"/>
      <c r="AU47" s="204"/>
      <c r="AV47" s="205"/>
      <c r="AW47" s="18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185"/>
      <c r="BT47" s="186"/>
      <c r="BU47" s="186"/>
      <c r="BV47" s="186"/>
      <c r="BW47" s="186"/>
      <c r="BX47" s="187"/>
      <c r="BZ47" s="212"/>
      <c r="CA47" s="213"/>
      <c r="CB47" s="213"/>
      <c r="CC47" s="213"/>
      <c r="CD47" s="213"/>
      <c r="CE47" s="214"/>
      <c r="CF47" s="14"/>
      <c r="CK47" s="13"/>
      <c r="DG47" s="20"/>
      <c r="EE47" s="22"/>
      <c r="EF47" s="248"/>
      <c r="EG47" s="249"/>
      <c r="EH47" s="249"/>
      <c r="EI47" s="250"/>
      <c r="EJ47" s="27"/>
      <c r="EK47" s="185"/>
      <c r="EL47" s="186"/>
      <c r="EM47" s="186"/>
      <c r="EN47" s="186"/>
      <c r="EO47" s="186"/>
      <c r="EP47" s="187"/>
      <c r="ER47" s="212"/>
      <c r="ES47" s="213"/>
      <c r="ET47" s="213"/>
      <c r="EU47" s="213"/>
      <c r="EV47" s="213"/>
      <c r="EW47" s="214"/>
      <c r="EX47" s="14"/>
    </row>
    <row r="48" spans="39:154" ht="17" customHeight="1" thickBot="1" x14ac:dyDescent="0.25">
      <c r="AM48" s="13"/>
      <c r="AN48" s="178"/>
      <c r="AO48" s="179"/>
      <c r="AQ48" s="203"/>
      <c r="AR48" s="204"/>
      <c r="AS48" s="204"/>
      <c r="AT48" s="204"/>
      <c r="AU48" s="204"/>
      <c r="AV48" s="205"/>
      <c r="BS48" s="185"/>
      <c r="BT48" s="186"/>
      <c r="BU48" s="186"/>
      <c r="BV48" s="186"/>
      <c r="BW48" s="186"/>
      <c r="BX48" s="187"/>
      <c r="BZ48" s="212"/>
      <c r="CA48" s="213"/>
      <c r="CB48" s="213"/>
      <c r="CC48" s="213"/>
      <c r="CD48" s="213"/>
      <c r="CE48" s="214"/>
      <c r="CF48" s="14"/>
      <c r="CK48" s="13"/>
      <c r="DG48" s="20"/>
      <c r="EF48" s="251"/>
      <c r="EG48" s="252"/>
      <c r="EH48" s="252"/>
      <c r="EI48" s="253"/>
      <c r="EK48" s="185"/>
      <c r="EL48" s="186"/>
      <c r="EM48" s="186"/>
      <c r="EN48" s="186"/>
      <c r="EO48" s="186"/>
      <c r="EP48" s="187"/>
      <c r="ER48" s="212"/>
      <c r="ES48" s="213"/>
      <c r="ET48" s="213"/>
      <c r="EU48" s="213"/>
      <c r="EV48" s="213"/>
      <c r="EW48" s="214"/>
      <c r="EX48" s="14"/>
    </row>
    <row r="49" spans="39:154" ht="17" customHeight="1" thickBot="1" x14ac:dyDescent="0.25">
      <c r="AM49" s="13"/>
      <c r="AN49" s="178"/>
      <c r="AO49" s="179"/>
      <c r="AQ49" s="206"/>
      <c r="AR49" s="207"/>
      <c r="AS49" s="207"/>
      <c r="AT49" s="207"/>
      <c r="AU49" s="207"/>
      <c r="AV49" s="208"/>
      <c r="BS49" s="188"/>
      <c r="BT49" s="189"/>
      <c r="BU49" s="189"/>
      <c r="BV49" s="189"/>
      <c r="BW49" s="189"/>
      <c r="BX49" s="190"/>
      <c r="BZ49" s="215"/>
      <c r="CA49" s="216"/>
      <c r="CB49" s="216"/>
      <c r="CC49" s="216"/>
      <c r="CD49" s="216"/>
      <c r="CE49" s="217"/>
      <c r="CF49" s="14"/>
      <c r="CK49" s="13"/>
      <c r="DG49" s="20"/>
      <c r="EK49" s="188"/>
      <c r="EL49" s="189"/>
      <c r="EM49" s="189"/>
      <c r="EN49" s="189"/>
      <c r="EO49" s="189"/>
      <c r="EP49" s="190"/>
      <c r="ER49" s="215"/>
      <c r="ES49" s="216"/>
      <c r="ET49" s="216"/>
      <c r="EU49" s="216"/>
      <c r="EV49" s="216"/>
      <c r="EW49" s="217"/>
      <c r="EX49" s="14"/>
    </row>
    <row r="50" spans="39:154" ht="17" customHeight="1" thickBot="1" x14ac:dyDescent="0.25">
      <c r="AM50" s="13"/>
      <c r="AN50" s="178"/>
      <c r="AO50" s="179"/>
      <c r="CF50" s="14"/>
      <c r="CK50" s="13"/>
      <c r="DG50" s="20"/>
      <c r="EX50" s="14"/>
    </row>
    <row r="51" spans="39:154" ht="17" customHeight="1" x14ac:dyDescent="0.2">
      <c r="AM51" s="13"/>
      <c r="AN51" s="178"/>
      <c r="AO51" s="179"/>
      <c r="AQ51" s="200" t="s">
        <v>258</v>
      </c>
      <c r="AR51" s="201"/>
      <c r="AS51" s="201"/>
      <c r="AT51" s="201"/>
      <c r="AU51" s="201"/>
      <c r="AV51" s="202"/>
      <c r="BS51" s="182" t="s">
        <v>255</v>
      </c>
      <c r="BT51" s="183"/>
      <c r="BU51" s="183"/>
      <c r="BV51" s="183"/>
      <c r="BW51" s="183"/>
      <c r="BX51" s="184"/>
      <c r="BZ51" s="209" t="s">
        <v>249</v>
      </c>
      <c r="CA51" s="210"/>
      <c r="CB51" s="210"/>
      <c r="CC51" s="210"/>
      <c r="CD51" s="210"/>
      <c r="CE51" s="211"/>
      <c r="CF51" s="14"/>
      <c r="CK51" s="13"/>
      <c r="DG51" s="20"/>
      <c r="EK51" s="182" t="s">
        <v>297</v>
      </c>
      <c r="EL51" s="183"/>
      <c r="EM51" s="183"/>
      <c r="EN51" s="183"/>
      <c r="EO51" s="183"/>
      <c r="EP51" s="184"/>
      <c r="ER51" s="209" t="s">
        <v>249</v>
      </c>
      <c r="ES51" s="210"/>
      <c r="ET51" s="210"/>
      <c r="EU51" s="210"/>
      <c r="EV51" s="210"/>
      <c r="EW51" s="211"/>
      <c r="EX51" s="14"/>
    </row>
    <row r="52" spans="39:154" ht="17" customHeight="1" x14ac:dyDescent="0.2">
      <c r="AM52" s="13"/>
      <c r="AN52" s="178"/>
      <c r="AO52" s="179"/>
      <c r="AQ52" s="203"/>
      <c r="AR52" s="204"/>
      <c r="AS52" s="204"/>
      <c r="AT52" s="204"/>
      <c r="AU52" s="204"/>
      <c r="AV52" s="205"/>
      <c r="BS52" s="185"/>
      <c r="BT52" s="186"/>
      <c r="BU52" s="186"/>
      <c r="BV52" s="186"/>
      <c r="BW52" s="186"/>
      <c r="BX52" s="187"/>
      <c r="BZ52" s="212"/>
      <c r="CA52" s="213"/>
      <c r="CB52" s="213"/>
      <c r="CC52" s="213"/>
      <c r="CD52" s="213"/>
      <c r="CE52" s="214"/>
      <c r="CF52" s="14"/>
      <c r="CK52" s="13"/>
      <c r="DG52" s="20"/>
      <c r="EK52" s="185"/>
      <c r="EL52" s="186"/>
      <c r="EM52" s="186"/>
      <c r="EN52" s="186"/>
      <c r="EO52" s="186"/>
      <c r="EP52" s="187"/>
      <c r="ER52" s="212"/>
      <c r="ES52" s="213"/>
      <c r="ET52" s="213"/>
      <c r="EU52" s="213"/>
      <c r="EV52" s="213"/>
      <c r="EW52" s="214"/>
      <c r="EX52" s="14"/>
    </row>
    <row r="53" spans="39:154" ht="17" customHeight="1" x14ac:dyDescent="0.2">
      <c r="AM53" s="13"/>
      <c r="AN53" s="178"/>
      <c r="AO53" s="179"/>
      <c r="AQ53" s="203"/>
      <c r="AR53" s="204"/>
      <c r="AS53" s="204"/>
      <c r="AT53" s="204"/>
      <c r="AU53" s="204"/>
      <c r="AV53" s="205"/>
      <c r="BS53" s="185"/>
      <c r="BT53" s="186"/>
      <c r="BU53" s="186"/>
      <c r="BV53" s="186"/>
      <c r="BW53" s="186"/>
      <c r="BX53" s="187"/>
      <c r="BZ53" s="212"/>
      <c r="CA53" s="213"/>
      <c r="CB53" s="213"/>
      <c r="CC53" s="213"/>
      <c r="CD53" s="213"/>
      <c r="CE53" s="214"/>
      <c r="CF53" s="14"/>
      <c r="CK53" s="13"/>
      <c r="DG53" s="20"/>
      <c r="EK53" s="185"/>
      <c r="EL53" s="186"/>
      <c r="EM53" s="186"/>
      <c r="EN53" s="186"/>
      <c r="EO53" s="186"/>
      <c r="EP53" s="187"/>
      <c r="ER53" s="212"/>
      <c r="ES53" s="213"/>
      <c r="ET53" s="213"/>
      <c r="EU53" s="213"/>
      <c r="EV53" s="213"/>
      <c r="EW53" s="214"/>
      <c r="EX53" s="14"/>
    </row>
    <row r="54" spans="39:154" ht="17" customHeight="1" x14ac:dyDescent="0.2">
      <c r="AM54" s="13"/>
      <c r="AN54" s="178"/>
      <c r="AO54" s="179"/>
      <c r="AQ54" s="203"/>
      <c r="AR54" s="204"/>
      <c r="AS54" s="204"/>
      <c r="AT54" s="204"/>
      <c r="AU54" s="204"/>
      <c r="AV54" s="205"/>
      <c r="AW54" s="18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185"/>
      <c r="BT54" s="186"/>
      <c r="BU54" s="186"/>
      <c r="BV54" s="186"/>
      <c r="BW54" s="186"/>
      <c r="BX54" s="187"/>
      <c r="BZ54" s="212"/>
      <c r="CA54" s="213"/>
      <c r="CB54" s="213"/>
      <c r="CC54" s="213"/>
      <c r="CD54" s="213"/>
      <c r="CE54" s="214"/>
      <c r="CF54" s="14"/>
      <c r="CK54" s="13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2"/>
      <c r="EK54" s="185"/>
      <c r="EL54" s="186"/>
      <c r="EM54" s="186"/>
      <c r="EN54" s="186"/>
      <c r="EO54" s="186"/>
      <c r="EP54" s="187"/>
      <c r="ER54" s="212"/>
      <c r="ES54" s="213"/>
      <c r="ET54" s="213"/>
      <c r="EU54" s="213"/>
      <c r="EV54" s="213"/>
      <c r="EW54" s="214"/>
      <c r="EX54" s="14"/>
    </row>
    <row r="55" spans="39:154" ht="17" customHeight="1" x14ac:dyDescent="0.2">
      <c r="AM55" s="13"/>
      <c r="AN55" s="178"/>
      <c r="AO55" s="179"/>
      <c r="AQ55" s="203"/>
      <c r="AR55" s="204"/>
      <c r="AS55" s="204"/>
      <c r="AT55" s="204"/>
      <c r="AU55" s="204"/>
      <c r="AV55" s="205"/>
      <c r="BS55" s="185"/>
      <c r="BT55" s="186"/>
      <c r="BU55" s="186"/>
      <c r="BV55" s="186"/>
      <c r="BW55" s="186"/>
      <c r="BX55" s="187"/>
      <c r="BZ55" s="212"/>
      <c r="CA55" s="213"/>
      <c r="CB55" s="213"/>
      <c r="CC55" s="213"/>
      <c r="CD55" s="213"/>
      <c r="CE55" s="214"/>
      <c r="CF55" s="14"/>
      <c r="CK55" s="13"/>
      <c r="EK55" s="185"/>
      <c r="EL55" s="186"/>
      <c r="EM55" s="186"/>
      <c r="EN55" s="186"/>
      <c r="EO55" s="186"/>
      <c r="EP55" s="187"/>
      <c r="ER55" s="212"/>
      <c r="ES55" s="213"/>
      <c r="ET55" s="213"/>
      <c r="EU55" s="213"/>
      <c r="EV55" s="213"/>
      <c r="EW55" s="214"/>
      <c r="EX55" s="14"/>
    </row>
    <row r="56" spans="39:154" ht="17" customHeight="1" thickBot="1" x14ac:dyDescent="0.25">
      <c r="AM56" s="13"/>
      <c r="AN56" s="180"/>
      <c r="AO56" s="181"/>
      <c r="AQ56" s="206"/>
      <c r="AR56" s="207"/>
      <c r="AS56" s="207"/>
      <c r="AT56" s="207"/>
      <c r="AU56" s="207"/>
      <c r="AV56" s="208"/>
      <c r="BS56" s="188"/>
      <c r="BT56" s="189"/>
      <c r="BU56" s="189"/>
      <c r="BV56" s="189"/>
      <c r="BW56" s="189"/>
      <c r="BX56" s="190"/>
      <c r="BZ56" s="215"/>
      <c r="CA56" s="216"/>
      <c r="CB56" s="216"/>
      <c r="CC56" s="216"/>
      <c r="CD56" s="216"/>
      <c r="CE56" s="217"/>
      <c r="CF56" s="14"/>
      <c r="CK56" s="13"/>
      <c r="EK56" s="188"/>
      <c r="EL56" s="189"/>
      <c r="EM56" s="189"/>
      <c r="EN56" s="189"/>
      <c r="EO56" s="189"/>
      <c r="EP56" s="190"/>
      <c r="ER56" s="215"/>
      <c r="ES56" s="216"/>
      <c r="ET56" s="216"/>
      <c r="EU56" s="216"/>
      <c r="EV56" s="216"/>
      <c r="EW56" s="217"/>
      <c r="EX56" s="14"/>
    </row>
    <row r="57" spans="39:154" ht="17" customHeight="1" thickBot="1" x14ac:dyDescent="0.25">
      <c r="AM57" s="13"/>
      <c r="CF57" s="14"/>
      <c r="CK57" s="13"/>
      <c r="EX57" s="14"/>
    </row>
    <row r="58" spans="39:154" ht="17" customHeight="1" thickBot="1" x14ac:dyDescent="0.25">
      <c r="AM58" s="13"/>
      <c r="AN58" s="176" t="s">
        <v>249</v>
      </c>
      <c r="AO58" s="177"/>
      <c r="AQ58" s="200" t="s">
        <v>256</v>
      </c>
      <c r="AR58" s="201"/>
      <c r="AS58" s="201"/>
      <c r="AT58" s="201"/>
      <c r="AU58" s="201"/>
      <c r="AV58" s="202"/>
      <c r="AY58" s="218" t="s">
        <v>263</v>
      </c>
      <c r="AZ58" s="219"/>
      <c r="BA58" s="219"/>
      <c r="BB58" s="219"/>
      <c r="BC58" s="219"/>
      <c r="BD58" s="220"/>
      <c r="BG58" s="227" t="s">
        <v>270</v>
      </c>
      <c r="BH58" s="228"/>
      <c r="BI58" s="228"/>
      <c r="BJ58" s="228"/>
      <c r="BK58" s="228"/>
      <c r="BL58" s="229"/>
      <c r="BS58" s="182" t="s">
        <v>273</v>
      </c>
      <c r="BT58" s="183"/>
      <c r="BU58" s="183"/>
      <c r="BV58" s="183"/>
      <c r="BW58" s="183"/>
      <c r="BX58" s="184"/>
      <c r="BZ58" s="209" t="s">
        <v>249</v>
      </c>
      <c r="CA58" s="210"/>
      <c r="CB58" s="210"/>
      <c r="CC58" s="210"/>
      <c r="CD58" s="210"/>
      <c r="CE58" s="211"/>
      <c r="CF58" s="14"/>
      <c r="CK58" s="13"/>
      <c r="CL58" s="176" t="s">
        <v>277</v>
      </c>
      <c r="CM58" s="177"/>
      <c r="CO58" s="200" t="s">
        <v>301</v>
      </c>
      <c r="CP58" s="201"/>
      <c r="CQ58" s="201"/>
      <c r="CR58" s="201"/>
      <c r="CS58" s="201"/>
      <c r="CT58" s="202"/>
      <c r="CW58" s="218" t="s">
        <v>303</v>
      </c>
      <c r="CX58" s="219"/>
      <c r="CY58" s="219"/>
      <c r="CZ58" s="219"/>
      <c r="DA58" s="219"/>
      <c r="DB58" s="220"/>
      <c r="DD58" s="278" t="s">
        <v>307</v>
      </c>
      <c r="DE58" s="279"/>
      <c r="DF58" s="279"/>
      <c r="DG58" s="279"/>
      <c r="DH58" s="279"/>
      <c r="DI58" s="279"/>
      <c r="DJ58" s="279"/>
      <c r="DK58" s="279"/>
      <c r="DL58" s="279"/>
      <c r="DM58" s="279"/>
      <c r="DN58" s="279"/>
      <c r="DO58" s="280"/>
      <c r="DQ58" s="254" t="s">
        <v>305</v>
      </c>
      <c r="DR58" s="255"/>
      <c r="DS58" s="255"/>
      <c r="DT58" s="255"/>
      <c r="DU58" s="255"/>
      <c r="DV58" s="256"/>
      <c r="DX58" s="269" t="s">
        <v>306</v>
      </c>
      <c r="DY58" s="270"/>
      <c r="DZ58" s="270"/>
      <c r="EA58" s="270"/>
      <c r="EB58" s="270"/>
      <c r="EC58" s="271"/>
      <c r="EK58" s="182" t="s">
        <v>234</v>
      </c>
      <c r="EL58" s="183"/>
      <c r="EM58" s="183"/>
      <c r="EN58" s="183"/>
      <c r="EO58" s="183"/>
      <c r="EP58" s="184"/>
      <c r="ER58" s="191" t="s">
        <v>233</v>
      </c>
      <c r="ES58" s="192"/>
      <c r="ET58" s="192"/>
      <c r="EU58" s="192"/>
      <c r="EV58" s="192"/>
      <c r="EW58" s="193"/>
      <c r="EX58" s="14"/>
    </row>
    <row r="59" spans="39:154" ht="17" customHeight="1" x14ac:dyDescent="0.2">
      <c r="AM59" s="13"/>
      <c r="AN59" s="178"/>
      <c r="AO59" s="179"/>
      <c r="AQ59" s="203"/>
      <c r="AR59" s="204"/>
      <c r="AS59" s="204"/>
      <c r="AT59" s="204"/>
      <c r="AU59" s="204"/>
      <c r="AV59" s="205"/>
      <c r="AY59" s="221"/>
      <c r="AZ59" s="222"/>
      <c r="BA59" s="222"/>
      <c r="BB59" s="222"/>
      <c r="BC59" s="222"/>
      <c r="BD59" s="223"/>
      <c r="BF59" s="30"/>
      <c r="BG59" s="230"/>
      <c r="BH59" s="231"/>
      <c r="BI59" s="231"/>
      <c r="BJ59" s="231"/>
      <c r="BK59" s="231"/>
      <c r="BL59" s="232"/>
      <c r="BN59" s="245" t="s">
        <v>220</v>
      </c>
      <c r="BO59" s="246"/>
      <c r="BP59" s="246"/>
      <c r="BQ59" s="247"/>
      <c r="BS59" s="185"/>
      <c r="BT59" s="186"/>
      <c r="BU59" s="186"/>
      <c r="BV59" s="186"/>
      <c r="BW59" s="186"/>
      <c r="BX59" s="187"/>
      <c r="BZ59" s="212"/>
      <c r="CA59" s="213"/>
      <c r="CB59" s="213"/>
      <c r="CC59" s="213"/>
      <c r="CD59" s="213"/>
      <c r="CE59" s="214"/>
      <c r="CF59" s="14"/>
      <c r="CK59" s="13"/>
      <c r="CL59" s="178"/>
      <c r="CM59" s="179"/>
      <c r="CO59" s="203"/>
      <c r="CP59" s="204"/>
      <c r="CQ59" s="204"/>
      <c r="CR59" s="204"/>
      <c r="CS59" s="204"/>
      <c r="CT59" s="205"/>
      <c r="CW59" s="221"/>
      <c r="CX59" s="222"/>
      <c r="CY59" s="222"/>
      <c r="CZ59" s="222"/>
      <c r="DA59" s="222"/>
      <c r="DB59" s="223"/>
      <c r="DD59" s="281"/>
      <c r="DE59" s="282"/>
      <c r="DF59" s="282"/>
      <c r="DG59" s="282"/>
      <c r="DH59" s="282"/>
      <c r="DI59" s="282"/>
      <c r="DJ59" s="282"/>
      <c r="DK59" s="282"/>
      <c r="DL59" s="282"/>
      <c r="DM59" s="282"/>
      <c r="DN59" s="282"/>
      <c r="DO59" s="283"/>
      <c r="DQ59" s="257"/>
      <c r="DR59" s="258"/>
      <c r="DS59" s="258"/>
      <c r="DT59" s="258"/>
      <c r="DU59" s="258"/>
      <c r="DV59" s="259"/>
      <c r="DX59" s="272"/>
      <c r="DY59" s="273"/>
      <c r="DZ59" s="273"/>
      <c r="EA59" s="273"/>
      <c r="EB59" s="273"/>
      <c r="EC59" s="274"/>
      <c r="EF59" s="236" t="s">
        <v>284</v>
      </c>
      <c r="EG59" s="237"/>
      <c r="EH59" s="237"/>
      <c r="EI59" s="238"/>
      <c r="EK59" s="185"/>
      <c r="EL59" s="186"/>
      <c r="EM59" s="186"/>
      <c r="EN59" s="186"/>
      <c r="EO59" s="186"/>
      <c r="EP59" s="187"/>
      <c r="ER59" s="194"/>
      <c r="ES59" s="195"/>
      <c r="ET59" s="195"/>
      <c r="EU59" s="195"/>
      <c r="EV59" s="195"/>
      <c r="EW59" s="196"/>
      <c r="EX59" s="14"/>
    </row>
    <row r="60" spans="39:154" ht="17" customHeight="1" x14ac:dyDescent="0.2">
      <c r="AM60" s="13"/>
      <c r="AN60" s="178"/>
      <c r="AO60" s="179"/>
      <c r="AQ60" s="203"/>
      <c r="AR60" s="204"/>
      <c r="AS60" s="204"/>
      <c r="AT60" s="204"/>
      <c r="AU60" s="204"/>
      <c r="AV60" s="205"/>
      <c r="AY60" s="221"/>
      <c r="AZ60" s="222"/>
      <c r="BA60" s="222"/>
      <c r="BB60" s="222"/>
      <c r="BC60" s="222"/>
      <c r="BD60" s="223"/>
      <c r="BF60" s="30"/>
      <c r="BG60" s="230"/>
      <c r="BH60" s="231"/>
      <c r="BI60" s="231"/>
      <c r="BJ60" s="231"/>
      <c r="BK60" s="231"/>
      <c r="BL60" s="232"/>
      <c r="BN60" s="248"/>
      <c r="BO60" s="249"/>
      <c r="BP60" s="249"/>
      <c r="BQ60" s="250"/>
      <c r="BS60" s="185"/>
      <c r="BT60" s="186"/>
      <c r="BU60" s="186"/>
      <c r="BV60" s="186"/>
      <c r="BW60" s="186"/>
      <c r="BX60" s="187"/>
      <c r="BZ60" s="212"/>
      <c r="CA60" s="213"/>
      <c r="CB60" s="213"/>
      <c r="CC60" s="213"/>
      <c r="CD60" s="213"/>
      <c r="CE60" s="214"/>
      <c r="CF60" s="14"/>
      <c r="CK60" s="13"/>
      <c r="CL60" s="178"/>
      <c r="CM60" s="179"/>
      <c r="CO60" s="203"/>
      <c r="CP60" s="204"/>
      <c r="CQ60" s="204"/>
      <c r="CR60" s="204"/>
      <c r="CS60" s="204"/>
      <c r="CT60" s="205"/>
      <c r="CW60" s="221"/>
      <c r="CX60" s="222"/>
      <c r="CY60" s="222"/>
      <c r="CZ60" s="222"/>
      <c r="DA60" s="222"/>
      <c r="DB60" s="223"/>
      <c r="DD60" s="281"/>
      <c r="DE60" s="282"/>
      <c r="DF60" s="282"/>
      <c r="DG60" s="282"/>
      <c r="DH60" s="282"/>
      <c r="DI60" s="282"/>
      <c r="DJ60" s="282"/>
      <c r="DK60" s="282"/>
      <c r="DL60" s="282"/>
      <c r="DM60" s="282"/>
      <c r="DN60" s="282"/>
      <c r="DO60" s="283"/>
      <c r="DQ60" s="257"/>
      <c r="DR60" s="258"/>
      <c r="DS60" s="258"/>
      <c r="DT60" s="258"/>
      <c r="DU60" s="258"/>
      <c r="DV60" s="259"/>
      <c r="DX60" s="272"/>
      <c r="DY60" s="273"/>
      <c r="DZ60" s="273"/>
      <c r="EA60" s="273"/>
      <c r="EB60" s="273"/>
      <c r="EC60" s="274"/>
      <c r="EF60" s="239"/>
      <c r="EG60" s="240"/>
      <c r="EH60" s="240"/>
      <c r="EI60" s="241"/>
      <c r="EK60" s="185"/>
      <c r="EL60" s="186"/>
      <c r="EM60" s="186"/>
      <c r="EN60" s="186"/>
      <c r="EO60" s="186"/>
      <c r="EP60" s="187"/>
      <c r="ER60" s="194"/>
      <c r="ES60" s="195"/>
      <c r="ET60" s="195"/>
      <c r="EU60" s="195"/>
      <c r="EV60" s="195"/>
      <c r="EW60" s="196"/>
      <c r="EX60" s="14"/>
    </row>
    <row r="61" spans="39:154" ht="17" customHeight="1" x14ac:dyDescent="0.2">
      <c r="AM61" s="13"/>
      <c r="AN61" s="178"/>
      <c r="AO61" s="179"/>
      <c r="AQ61" s="203"/>
      <c r="AR61" s="204"/>
      <c r="AS61" s="204"/>
      <c r="AT61" s="204"/>
      <c r="AU61" s="204"/>
      <c r="AV61" s="205"/>
      <c r="AW61" s="19"/>
      <c r="AX61" s="21"/>
      <c r="AY61" s="221"/>
      <c r="AZ61" s="222"/>
      <c r="BA61" s="222"/>
      <c r="BB61" s="222"/>
      <c r="BC61" s="222"/>
      <c r="BD61" s="223"/>
      <c r="BE61" s="19"/>
      <c r="BF61" s="32"/>
      <c r="BG61" s="230"/>
      <c r="BH61" s="231"/>
      <c r="BI61" s="231"/>
      <c r="BJ61" s="231"/>
      <c r="BK61" s="231"/>
      <c r="BL61" s="232"/>
      <c r="BM61" s="27"/>
      <c r="BN61" s="248"/>
      <c r="BO61" s="249"/>
      <c r="BP61" s="249"/>
      <c r="BQ61" s="250"/>
      <c r="BR61" s="18"/>
      <c r="BS61" s="185"/>
      <c r="BT61" s="186"/>
      <c r="BU61" s="186"/>
      <c r="BV61" s="186"/>
      <c r="BW61" s="186"/>
      <c r="BX61" s="187"/>
      <c r="BZ61" s="212"/>
      <c r="CA61" s="213"/>
      <c r="CB61" s="213"/>
      <c r="CC61" s="213"/>
      <c r="CD61" s="213"/>
      <c r="CE61" s="214"/>
      <c r="CF61" s="14"/>
      <c r="CK61" s="13"/>
      <c r="CL61" s="178"/>
      <c r="CM61" s="179"/>
      <c r="CO61" s="203"/>
      <c r="CP61" s="204"/>
      <c r="CQ61" s="204"/>
      <c r="CR61" s="204"/>
      <c r="CS61" s="204"/>
      <c r="CT61" s="205"/>
      <c r="CU61" s="19"/>
      <c r="CV61" s="21"/>
      <c r="CW61" s="221"/>
      <c r="CX61" s="222"/>
      <c r="CY61" s="222"/>
      <c r="CZ61" s="222"/>
      <c r="DA61" s="222"/>
      <c r="DB61" s="223"/>
      <c r="DC61" s="18"/>
      <c r="DD61" s="281"/>
      <c r="DE61" s="282"/>
      <c r="DF61" s="282"/>
      <c r="DG61" s="282"/>
      <c r="DH61" s="282"/>
      <c r="DI61" s="282"/>
      <c r="DJ61" s="282"/>
      <c r="DK61" s="282"/>
      <c r="DL61" s="282"/>
      <c r="DM61" s="282"/>
      <c r="DN61" s="282"/>
      <c r="DO61" s="283"/>
      <c r="DQ61" s="257"/>
      <c r="DR61" s="258"/>
      <c r="DS61" s="258"/>
      <c r="DT61" s="258"/>
      <c r="DU61" s="258"/>
      <c r="DV61" s="259"/>
      <c r="DX61" s="272"/>
      <c r="DY61" s="273"/>
      <c r="DZ61" s="273"/>
      <c r="EA61" s="273"/>
      <c r="EB61" s="273"/>
      <c r="EC61" s="274"/>
      <c r="ED61" s="40"/>
      <c r="EE61" s="22"/>
      <c r="EF61" s="239"/>
      <c r="EG61" s="240"/>
      <c r="EH61" s="240"/>
      <c r="EI61" s="241"/>
      <c r="EJ61" s="27"/>
      <c r="EK61" s="185"/>
      <c r="EL61" s="186"/>
      <c r="EM61" s="186"/>
      <c r="EN61" s="186"/>
      <c r="EO61" s="186"/>
      <c r="EP61" s="187"/>
      <c r="ER61" s="194"/>
      <c r="ES61" s="195"/>
      <c r="ET61" s="195"/>
      <c r="EU61" s="195"/>
      <c r="EV61" s="195"/>
      <c r="EW61" s="196"/>
      <c r="EX61" s="14"/>
    </row>
    <row r="62" spans="39:154" ht="17" customHeight="1" thickBot="1" x14ac:dyDescent="0.25">
      <c r="AM62" s="13"/>
      <c r="AN62" s="178"/>
      <c r="AO62" s="179"/>
      <c r="AQ62" s="203"/>
      <c r="AR62" s="204"/>
      <c r="AS62" s="204"/>
      <c r="AT62" s="204"/>
      <c r="AU62" s="204"/>
      <c r="AV62" s="205"/>
      <c r="AW62" s="20"/>
      <c r="AY62" s="221"/>
      <c r="AZ62" s="222"/>
      <c r="BA62" s="222"/>
      <c r="BB62" s="222"/>
      <c r="BC62" s="222"/>
      <c r="BD62" s="223"/>
      <c r="BE62" s="20"/>
      <c r="BF62" s="30"/>
      <c r="BG62" s="230"/>
      <c r="BH62" s="231"/>
      <c r="BI62" s="231"/>
      <c r="BJ62" s="231"/>
      <c r="BK62" s="231"/>
      <c r="BL62" s="232"/>
      <c r="BN62" s="251"/>
      <c r="BO62" s="252"/>
      <c r="BP62" s="252"/>
      <c r="BQ62" s="253"/>
      <c r="BS62" s="185"/>
      <c r="BT62" s="186"/>
      <c r="BU62" s="186"/>
      <c r="BV62" s="186"/>
      <c r="BW62" s="186"/>
      <c r="BX62" s="187"/>
      <c r="BZ62" s="212"/>
      <c r="CA62" s="213"/>
      <c r="CB62" s="213"/>
      <c r="CC62" s="213"/>
      <c r="CD62" s="213"/>
      <c r="CE62" s="214"/>
      <c r="CF62" s="14"/>
      <c r="CK62" s="13"/>
      <c r="CL62" s="178"/>
      <c r="CM62" s="179"/>
      <c r="CO62" s="203"/>
      <c r="CP62" s="204"/>
      <c r="CQ62" s="204"/>
      <c r="CR62" s="204"/>
      <c r="CS62" s="204"/>
      <c r="CT62" s="205"/>
      <c r="CU62" s="20"/>
      <c r="CW62" s="221"/>
      <c r="CX62" s="222"/>
      <c r="CY62" s="222"/>
      <c r="CZ62" s="222"/>
      <c r="DA62" s="222"/>
      <c r="DB62" s="223"/>
      <c r="DD62" s="281"/>
      <c r="DE62" s="282"/>
      <c r="DF62" s="282"/>
      <c r="DG62" s="282"/>
      <c r="DH62" s="282"/>
      <c r="DI62" s="282"/>
      <c r="DJ62" s="282"/>
      <c r="DK62" s="282"/>
      <c r="DL62" s="282"/>
      <c r="DM62" s="282"/>
      <c r="DN62" s="282"/>
      <c r="DO62" s="283"/>
      <c r="DQ62" s="257"/>
      <c r="DR62" s="258"/>
      <c r="DS62" s="258"/>
      <c r="DT62" s="258"/>
      <c r="DU62" s="258"/>
      <c r="DV62" s="259"/>
      <c r="DX62" s="272"/>
      <c r="DY62" s="273"/>
      <c r="DZ62" s="273"/>
      <c r="EA62" s="273"/>
      <c r="EB62" s="273"/>
      <c r="EC62" s="274"/>
      <c r="ED62" s="20"/>
      <c r="EF62" s="242"/>
      <c r="EG62" s="243"/>
      <c r="EH62" s="243"/>
      <c r="EI62" s="244"/>
      <c r="EK62" s="185"/>
      <c r="EL62" s="186"/>
      <c r="EM62" s="186"/>
      <c r="EN62" s="186"/>
      <c r="EO62" s="186"/>
      <c r="EP62" s="187"/>
      <c r="ER62" s="194"/>
      <c r="ES62" s="195"/>
      <c r="ET62" s="195"/>
      <c r="EU62" s="195"/>
      <c r="EV62" s="195"/>
      <c r="EW62" s="196"/>
      <c r="EX62" s="14"/>
    </row>
    <row r="63" spans="39:154" ht="17" customHeight="1" thickBot="1" x14ac:dyDescent="0.25">
      <c r="AM63" s="13"/>
      <c r="AN63" s="178"/>
      <c r="AO63" s="179"/>
      <c r="AQ63" s="206"/>
      <c r="AR63" s="207"/>
      <c r="AS63" s="207"/>
      <c r="AT63" s="207"/>
      <c r="AU63" s="207"/>
      <c r="AV63" s="208"/>
      <c r="AW63" s="20"/>
      <c r="AY63" s="224"/>
      <c r="AZ63" s="225"/>
      <c r="BA63" s="225"/>
      <c r="BB63" s="225"/>
      <c r="BC63" s="225"/>
      <c r="BD63" s="226"/>
      <c r="BE63" s="20"/>
      <c r="BF63" s="30"/>
      <c r="BG63" s="233"/>
      <c r="BH63" s="234"/>
      <c r="BI63" s="234"/>
      <c r="BJ63" s="234"/>
      <c r="BK63" s="234"/>
      <c r="BL63" s="235"/>
      <c r="BS63" s="185"/>
      <c r="BT63" s="186"/>
      <c r="BU63" s="186"/>
      <c r="BV63" s="186"/>
      <c r="BW63" s="186"/>
      <c r="BX63" s="187"/>
      <c r="BZ63" s="212"/>
      <c r="CA63" s="213"/>
      <c r="CB63" s="213"/>
      <c r="CC63" s="213"/>
      <c r="CD63" s="213"/>
      <c r="CE63" s="214"/>
      <c r="CF63" s="14"/>
      <c r="CK63" s="13"/>
      <c r="CL63" s="180"/>
      <c r="CM63" s="181"/>
      <c r="CO63" s="206"/>
      <c r="CP63" s="207"/>
      <c r="CQ63" s="207"/>
      <c r="CR63" s="207"/>
      <c r="CS63" s="207"/>
      <c r="CT63" s="208"/>
      <c r="CU63" s="20"/>
      <c r="CW63" s="224"/>
      <c r="CX63" s="225"/>
      <c r="CY63" s="225"/>
      <c r="CZ63" s="225"/>
      <c r="DA63" s="225"/>
      <c r="DB63" s="226"/>
      <c r="DD63" s="281"/>
      <c r="DE63" s="282"/>
      <c r="DF63" s="282"/>
      <c r="DG63" s="282"/>
      <c r="DH63" s="282"/>
      <c r="DI63" s="282"/>
      <c r="DJ63" s="282"/>
      <c r="DK63" s="282"/>
      <c r="DL63" s="282"/>
      <c r="DM63" s="282"/>
      <c r="DN63" s="282"/>
      <c r="DO63" s="283"/>
      <c r="DQ63" s="257"/>
      <c r="DR63" s="258"/>
      <c r="DS63" s="258"/>
      <c r="DT63" s="258"/>
      <c r="DU63" s="258"/>
      <c r="DV63" s="259"/>
      <c r="DX63" s="272"/>
      <c r="DY63" s="273"/>
      <c r="DZ63" s="273"/>
      <c r="EA63" s="273"/>
      <c r="EB63" s="273"/>
      <c r="EC63" s="274"/>
      <c r="ED63" s="20"/>
      <c r="EK63" s="188"/>
      <c r="EL63" s="189"/>
      <c r="EM63" s="189"/>
      <c r="EN63" s="189"/>
      <c r="EO63" s="189"/>
      <c r="EP63" s="190"/>
      <c r="ER63" s="197"/>
      <c r="ES63" s="198"/>
      <c r="ET63" s="198"/>
      <c r="EU63" s="198"/>
      <c r="EV63" s="198"/>
      <c r="EW63" s="199"/>
      <c r="EX63" s="14"/>
    </row>
    <row r="64" spans="39:154" ht="17" customHeight="1" thickBot="1" x14ac:dyDescent="0.25">
      <c r="AM64" s="13"/>
      <c r="AN64" s="178"/>
      <c r="AO64" s="179"/>
      <c r="AW64" s="20"/>
      <c r="BE64" s="20"/>
      <c r="BI64" s="20"/>
      <c r="BS64" s="185"/>
      <c r="BT64" s="186"/>
      <c r="BU64" s="186"/>
      <c r="BV64" s="186"/>
      <c r="BW64" s="186"/>
      <c r="BX64" s="187"/>
      <c r="BZ64" s="212"/>
      <c r="CA64" s="213"/>
      <c r="CB64" s="213"/>
      <c r="CC64" s="213"/>
      <c r="CD64" s="213"/>
      <c r="CE64" s="214"/>
      <c r="CF64" s="14"/>
      <c r="CK64" s="13"/>
      <c r="CU64" s="20"/>
      <c r="DD64" s="281"/>
      <c r="DE64" s="282"/>
      <c r="DF64" s="282"/>
      <c r="DG64" s="282"/>
      <c r="DH64" s="282"/>
      <c r="DI64" s="282"/>
      <c r="DJ64" s="282"/>
      <c r="DK64" s="282"/>
      <c r="DL64" s="282"/>
      <c r="DM64" s="282"/>
      <c r="DN64" s="282"/>
      <c r="DO64" s="283"/>
      <c r="DP64" s="45"/>
      <c r="DQ64" s="257"/>
      <c r="DR64" s="258"/>
      <c r="DS64" s="258"/>
      <c r="DT64" s="258"/>
      <c r="DU64" s="258"/>
      <c r="DV64" s="259"/>
      <c r="DW64" s="45"/>
      <c r="DX64" s="272"/>
      <c r="DY64" s="273"/>
      <c r="DZ64" s="273"/>
      <c r="EA64" s="273"/>
      <c r="EB64" s="273"/>
      <c r="EC64" s="274"/>
      <c r="ED64" s="41"/>
      <c r="EX64" s="14"/>
    </row>
    <row r="65" spans="39:154" ht="17" customHeight="1" thickBot="1" x14ac:dyDescent="0.25">
      <c r="AM65" s="13"/>
      <c r="AN65" s="178"/>
      <c r="AO65" s="179"/>
      <c r="AW65" s="20"/>
      <c r="AY65" s="218" t="s">
        <v>264</v>
      </c>
      <c r="AZ65" s="219"/>
      <c r="BA65" s="219"/>
      <c r="BB65" s="219"/>
      <c r="BC65" s="219"/>
      <c r="BD65" s="220"/>
      <c r="BE65" s="20"/>
      <c r="BI65" s="36"/>
      <c r="BS65" s="185"/>
      <c r="BT65" s="186"/>
      <c r="BU65" s="186"/>
      <c r="BV65" s="186"/>
      <c r="BW65" s="186"/>
      <c r="BX65" s="187"/>
      <c r="BY65" s="34"/>
      <c r="BZ65" s="212"/>
      <c r="CA65" s="213"/>
      <c r="CB65" s="213"/>
      <c r="CC65" s="213"/>
      <c r="CD65" s="213"/>
      <c r="CE65" s="214"/>
      <c r="CF65" s="14"/>
      <c r="CK65" s="13"/>
      <c r="CL65" s="176" t="s">
        <v>276</v>
      </c>
      <c r="CM65" s="177"/>
      <c r="CO65" s="200" t="s">
        <v>302</v>
      </c>
      <c r="CP65" s="201"/>
      <c r="CQ65" s="201"/>
      <c r="CR65" s="201"/>
      <c r="CS65" s="201"/>
      <c r="CT65" s="202"/>
      <c r="CU65" s="20"/>
      <c r="CW65" s="218" t="s">
        <v>304</v>
      </c>
      <c r="CX65" s="219"/>
      <c r="CY65" s="219"/>
      <c r="CZ65" s="219"/>
      <c r="DA65" s="219"/>
      <c r="DB65" s="220"/>
      <c r="DD65" s="281"/>
      <c r="DE65" s="282"/>
      <c r="DF65" s="282"/>
      <c r="DG65" s="282"/>
      <c r="DH65" s="282"/>
      <c r="DI65" s="282"/>
      <c r="DJ65" s="282"/>
      <c r="DK65" s="282"/>
      <c r="DL65" s="282"/>
      <c r="DM65" s="282"/>
      <c r="DN65" s="282"/>
      <c r="DO65" s="283"/>
      <c r="DQ65" s="257"/>
      <c r="DR65" s="258"/>
      <c r="DS65" s="258"/>
      <c r="DT65" s="258"/>
      <c r="DU65" s="258"/>
      <c r="DV65" s="259"/>
      <c r="DX65" s="272"/>
      <c r="DY65" s="273"/>
      <c r="DZ65" s="273"/>
      <c r="EA65" s="273"/>
      <c r="EB65" s="273"/>
      <c r="EC65" s="274"/>
      <c r="ED65" s="20"/>
      <c r="EK65" s="182" t="s">
        <v>292</v>
      </c>
      <c r="EL65" s="183"/>
      <c r="EM65" s="183"/>
      <c r="EN65" s="183"/>
      <c r="EO65" s="183"/>
      <c r="EP65" s="184"/>
      <c r="ER65" s="209" t="s">
        <v>316</v>
      </c>
      <c r="ES65" s="210"/>
      <c r="ET65" s="210"/>
      <c r="EU65" s="210"/>
      <c r="EV65" s="210"/>
      <c r="EW65" s="211"/>
      <c r="EX65" s="14"/>
    </row>
    <row r="66" spans="39:154" ht="17" customHeight="1" x14ac:dyDescent="0.2">
      <c r="AM66" s="13"/>
      <c r="AN66" s="178"/>
      <c r="AO66" s="179"/>
      <c r="AW66" s="20"/>
      <c r="AY66" s="221"/>
      <c r="AZ66" s="222"/>
      <c r="BA66" s="222"/>
      <c r="BB66" s="222"/>
      <c r="BC66" s="222"/>
      <c r="BD66" s="223"/>
      <c r="BE66" s="20"/>
      <c r="BH66" s="236" t="s">
        <v>219</v>
      </c>
      <c r="BI66" s="237"/>
      <c r="BJ66" s="237"/>
      <c r="BK66" s="238"/>
      <c r="BS66" s="185"/>
      <c r="BT66" s="186"/>
      <c r="BU66" s="186"/>
      <c r="BV66" s="186"/>
      <c r="BW66" s="186"/>
      <c r="BX66" s="187"/>
      <c r="BY66" s="34"/>
      <c r="BZ66" s="212"/>
      <c r="CA66" s="213"/>
      <c r="CB66" s="213"/>
      <c r="CC66" s="213"/>
      <c r="CD66" s="213"/>
      <c r="CE66" s="214"/>
      <c r="CF66" s="14"/>
      <c r="CK66" s="13"/>
      <c r="CL66" s="178"/>
      <c r="CM66" s="179"/>
      <c r="CO66" s="203"/>
      <c r="CP66" s="204"/>
      <c r="CQ66" s="204"/>
      <c r="CR66" s="204"/>
      <c r="CS66" s="204"/>
      <c r="CT66" s="205"/>
      <c r="CU66" s="20"/>
      <c r="CW66" s="221"/>
      <c r="CX66" s="222"/>
      <c r="CY66" s="222"/>
      <c r="CZ66" s="222"/>
      <c r="DA66" s="222"/>
      <c r="DB66" s="223"/>
      <c r="DD66" s="281"/>
      <c r="DE66" s="282"/>
      <c r="DF66" s="282"/>
      <c r="DG66" s="282"/>
      <c r="DH66" s="282"/>
      <c r="DI66" s="282"/>
      <c r="DJ66" s="282"/>
      <c r="DK66" s="282"/>
      <c r="DL66" s="282"/>
      <c r="DM66" s="282"/>
      <c r="DN66" s="282"/>
      <c r="DO66" s="283"/>
      <c r="DQ66" s="257"/>
      <c r="DR66" s="258"/>
      <c r="DS66" s="258"/>
      <c r="DT66" s="258"/>
      <c r="DU66" s="258"/>
      <c r="DV66" s="259"/>
      <c r="DX66" s="272"/>
      <c r="DY66" s="273"/>
      <c r="DZ66" s="273"/>
      <c r="EA66" s="273"/>
      <c r="EB66" s="273"/>
      <c r="EC66" s="274"/>
      <c r="ED66" s="20"/>
      <c r="EF66" s="245" t="s">
        <v>291</v>
      </c>
      <c r="EG66" s="246"/>
      <c r="EH66" s="246"/>
      <c r="EI66" s="247"/>
      <c r="EK66" s="185"/>
      <c r="EL66" s="186"/>
      <c r="EM66" s="186"/>
      <c r="EN66" s="186"/>
      <c r="EO66" s="186"/>
      <c r="EP66" s="187"/>
      <c r="ER66" s="212"/>
      <c r="ES66" s="213"/>
      <c r="ET66" s="213"/>
      <c r="EU66" s="213"/>
      <c r="EV66" s="213"/>
      <c r="EW66" s="214"/>
      <c r="EX66" s="14"/>
    </row>
    <row r="67" spans="39:154" ht="17" customHeight="1" x14ac:dyDescent="0.2">
      <c r="AM67" s="13"/>
      <c r="AN67" s="178"/>
      <c r="AO67" s="179"/>
      <c r="AW67" s="20"/>
      <c r="AY67" s="221"/>
      <c r="AZ67" s="222"/>
      <c r="BA67" s="222"/>
      <c r="BB67" s="222"/>
      <c r="BC67" s="222"/>
      <c r="BD67" s="223"/>
      <c r="BE67" s="20"/>
      <c r="BH67" s="239"/>
      <c r="BI67" s="240"/>
      <c r="BJ67" s="240"/>
      <c r="BK67" s="241"/>
      <c r="BS67" s="185"/>
      <c r="BT67" s="186"/>
      <c r="BU67" s="186"/>
      <c r="BV67" s="186"/>
      <c r="BW67" s="186"/>
      <c r="BX67" s="187"/>
      <c r="BY67" s="34"/>
      <c r="BZ67" s="212"/>
      <c r="CA67" s="213"/>
      <c r="CB67" s="213"/>
      <c r="CC67" s="213"/>
      <c r="CD67" s="213"/>
      <c r="CE67" s="214"/>
      <c r="CF67" s="14"/>
      <c r="CK67" s="13"/>
      <c r="CL67" s="178"/>
      <c r="CM67" s="179"/>
      <c r="CO67" s="203"/>
      <c r="CP67" s="204"/>
      <c r="CQ67" s="204"/>
      <c r="CR67" s="204"/>
      <c r="CS67" s="204"/>
      <c r="CT67" s="205"/>
      <c r="CU67" s="20"/>
      <c r="CW67" s="221"/>
      <c r="CX67" s="222"/>
      <c r="CY67" s="222"/>
      <c r="CZ67" s="222"/>
      <c r="DA67" s="222"/>
      <c r="DB67" s="223"/>
      <c r="DD67" s="281"/>
      <c r="DE67" s="282"/>
      <c r="DF67" s="282"/>
      <c r="DG67" s="282"/>
      <c r="DH67" s="282"/>
      <c r="DI67" s="282"/>
      <c r="DJ67" s="282"/>
      <c r="DK67" s="282"/>
      <c r="DL67" s="282"/>
      <c r="DM67" s="282"/>
      <c r="DN67" s="282"/>
      <c r="DO67" s="283"/>
      <c r="DQ67" s="257"/>
      <c r="DR67" s="258"/>
      <c r="DS67" s="258"/>
      <c r="DT67" s="258"/>
      <c r="DU67" s="258"/>
      <c r="DV67" s="259"/>
      <c r="DX67" s="272"/>
      <c r="DY67" s="273"/>
      <c r="DZ67" s="273"/>
      <c r="EA67" s="273"/>
      <c r="EB67" s="273"/>
      <c r="EC67" s="274"/>
      <c r="ED67" s="20"/>
      <c r="EF67" s="248"/>
      <c r="EG67" s="249"/>
      <c r="EH67" s="249"/>
      <c r="EI67" s="250"/>
      <c r="EK67" s="185"/>
      <c r="EL67" s="186"/>
      <c r="EM67" s="186"/>
      <c r="EN67" s="186"/>
      <c r="EO67" s="186"/>
      <c r="EP67" s="187"/>
      <c r="ER67" s="212"/>
      <c r="ES67" s="213"/>
      <c r="ET67" s="213"/>
      <c r="EU67" s="213"/>
      <c r="EV67" s="213"/>
      <c r="EW67" s="214"/>
      <c r="EX67" s="14"/>
    </row>
    <row r="68" spans="39:154" ht="17" customHeight="1" x14ac:dyDescent="0.2">
      <c r="AM68" s="13"/>
      <c r="AN68" s="178"/>
      <c r="AO68" s="179"/>
      <c r="AW68" s="20"/>
      <c r="AX68" s="21"/>
      <c r="AY68" s="221"/>
      <c r="AZ68" s="222"/>
      <c r="BA68" s="222"/>
      <c r="BB68" s="222"/>
      <c r="BC68" s="222"/>
      <c r="BD68" s="223"/>
      <c r="BE68" s="19"/>
      <c r="BH68" s="239"/>
      <c r="BI68" s="240"/>
      <c r="BJ68" s="240"/>
      <c r="BK68" s="241"/>
      <c r="BS68" s="185"/>
      <c r="BT68" s="186"/>
      <c r="BU68" s="186"/>
      <c r="BV68" s="186"/>
      <c r="BW68" s="186"/>
      <c r="BX68" s="187"/>
      <c r="BY68" s="34"/>
      <c r="BZ68" s="212"/>
      <c r="CA68" s="213"/>
      <c r="CB68" s="213"/>
      <c r="CC68" s="213"/>
      <c r="CD68" s="213"/>
      <c r="CE68" s="214"/>
      <c r="CF68" s="14"/>
      <c r="CK68" s="13"/>
      <c r="CL68" s="178"/>
      <c r="CM68" s="179"/>
      <c r="CO68" s="203"/>
      <c r="CP68" s="204"/>
      <c r="CQ68" s="204"/>
      <c r="CR68" s="204"/>
      <c r="CS68" s="204"/>
      <c r="CT68" s="205"/>
      <c r="CU68" s="18"/>
      <c r="CV68" s="22"/>
      <c r="CW68" s="221"/>
      <c r="CX68" s="222"/>
      <c r="CY68" s="222"/>
      <c r="CZ68" s="222"/>
      <c r="DA68" s="222"/>
      <c r="DB68" s="223"/>
      <c r="DD68" s="281"/>
      <c r="DE68" s="282"/>
      <c r="DF68" s="282"/>
      <c r="DG68" s="282"/>
      <c r="DH68" s="282"/>
      <c r="DI68" s="282"/>
      <c r="DJ68" s="282"/>
      <c r="DK68" s="282"/>
      <c r="DL68" s="282"/>
      <c r="DM68" s="282"/>
      <c r="DN68" s="282"/>
      <c r="DO68" s="283"/>
      <c r="DQ68" s="257"/>
      <c r="DR68" s="258"/>
      <c r="DS68" s="258"/>
      <c r="DT68" s="258"/>
      <c r="DU68" s="258"/>
      <c r="DV68" s="259"/>
      <c r="DX68" s="272"/>
      <c r="DY68" s="273"/>
      <c r="DZ68" s="273"/>
      <c r="EA68" s="273"/>
      <c r="EB68" s="273"/>
      <c r="EC68" s="274"/>
      <c r="EE68" s="22"/>
      <c r="EF68" s="248"/>
      <c r="EG68" s="249"/>
      <c r="EH68" s="249"/>
      <c r="EI68" s="250"/>
      <c r="EJ68" s="27"/>
      <c r="EK68" s="185"/>
      <c r="EL68" s="186"/>
      <c r="EM68" s="186"/>
      <c r="EN68" s="186"/>
      <c r="EO68" s="186"/>
      <c r="EP68" s="187"/>
      <c r="ER68" s="212"/>
      <c r="ES68" s="213"/>
      <c r="ET68" s="213"/>
      <c r="EU68" s="213"/>
      <c r="EV68" s="213"/>
      <c r="EW68" s="214"/>
      <c r="EX68" s="14"/>
    </row>
    <row r="69" spans="39:154" ht="17" customHeight="1" thickBot="1" x14ac:dyDescent="0.25">
      <c r="AM69" s="13"/>
      <c r="AN69" s="178"/>
      <c r="AO69" s="179"/>
      <c r="AW69" s="20"/>
      <c r="AY69" s="221"/>
      <c r="AZ69" s="222"/>
      <c r="BA69" s="222"/>
      <c r="BB69" s="222"/>
      <c r="BC69" s="222"/>
      <c r="BD69" s="223"/>
      <c r="BE69" s="20"/>
      <c r="BH69" s="242"/>
      <c r="BI69" s="243"/>
      <c r="BJ69" s="243"/>
      <c r="BK69" s="244"/>
      <c r="BS69" s="185"/>
      <c r="BT69" s="186"/>
      <c r="BU69" s="186"/>
      <c r="BV69" s="186"/>
      <c r="BW69" s="186"/>
      <c r="BX69" s="187"/>
      <c r="BY69" s="34"/>
      <c r="BZ69" s="212"/>
      <c r="CA69" s="213"/>
      <c r="CB69" s="213"/>
      <c r="CC69" s="213"/>
      <c r="CD69" s="213"/>
      <c r="CE69" s="214"/>
      <c r="CF69" s="14"/>
      <c r="CK69" s="13"/>
      <c r="CL69" s="178"/>
      <c r="CM69" s="179"/>
      <c r="CO69" s="203"/>
      <c r="CP69" s="204"/>
      <c r="CQ69" s="204"/>
      <c r="CR69" s="204"/>
      <c r="CS69" s="204"/>
      <c r="CT69" s="205"/>
      <c r="CW69" s="221"/>
      <c r="CX69" s="222"/>
      <c r="CY69" s="222"/>
      <c r="CZ69" s="222"/>
      <c r="DA69" s="222"/>
      <c r="DB69" s="223"/>
      <c r="DD69" s="281"/>
      <c r="DE69" s="282"/>
      <c r="DF69" s="282"/>
      <c r="DG69" s="282"/>
      <c r="DH69" s="282"/>
      <c r="DI69" s="282"/>
      <c r="DJ69" s="282"/>
      <c r="DK69" s="282"/>
      <c r="DL69" s="282"/>
      <c r="DM69" s="282"/>
      <c r="DN69" s="282"/>
      <c r="DO69" s="283"/>
      <c r="DQ69" s="257"/>
      <c r="DR69" s="258"/>
      <c r="DS69" s="258"/>
      <c r="DT69" s="258"/>
      <c r="DU69" s="258"/>
      <c r="DV69" s="259"/>
      <c r="DX69" s="272"/>
      <c r="DY69" s="273"/>
      <c r="DZ69" s="273"/>
      <c r="EA69" s="273"/>
      <c r="EB69" s="273"/>
      <c r="EC69" s="274"/>
      <c r="EF69" s="251"/>
      <c r="EG69" s="252"/>
      <c r="EH69" s="252"/>
      <c r="EI69" s="253"/>
      <c r="EK69" s="185"/>
      <c r="EL69" s="186"/>
      <c r="EM69" s="186"/>
      <c r="EN69" s="186"/>
      <c r="EO69" s="186"/>
      <c r="EP69" s="187"/>
      <c r="ER69" s="212"/>
      <c r="ES69" s="213"/>
      <c r="ET69" s="213"/>
      <c r="EU69" s="213"/>
      <c r="EV69" s="213"/>
      <c r="EW69" s="214"/>
      <c r="EX69" s="14"/>
    </row>
    <row r="70" spans="39:154" ht="17" customHeight="1" thickBot="1" x14ac:dyDescent="0.25">
      <c r="AM70" s="13"/>
      <c r="AN70" s="178"/>
      <c r="AO70" s="179"/>
      <c r="AW70" s="20"/>
      <c r="AY70" s="224"/>
      <c r="AZ70" s="225"/>
      <c r="BA70" s="225"/>
      <c r="BB70" s="225"/>
      <c r="BC70" s="225"/>
      <c r="BD70" s="226"/>
      <c r="BE70" s="20"/>
      <c r="BI70" s="20"/>
      <c r="BS70" s="185"/>
      <c r="BT70" s="186"/>
      <c r="BU70" s="186"/>
      <c r="BV70" s="186"/>
      <c r="BW70" s="186"/>
      <c r="BX70" s="187"/>
      <c r="BY70" s="34"/>
      <c r="BZ70" s="212"/>
      <c r="CA70" s="213"/>
      <c r="CB70" s="213"/>
      <c r="CC70" s="213"/>
      <c r="CD70" s="213"/>
      <c r="CE70" s="214"/>
      <c r="CF70" s="14"/>
      <c r="CK70" s="13"/>
      <c r="CL70" s="180"/>
      <c r="CM70" s="181"/>
      <c r="CO70" s="206"/>
      <c r="CP70" s="207"/>
      <c r="CQ70" s="207"/>
      <c r="CR70" s="207"/>
      <c r="CS70" s="207"/>
      <c r="CT70" s="208"/>
      <c r="CW70" s="224"/>
      <c r="CX70" s="225"/>
      <c r="CY70" s="225"/>
      <c r="CZ70" s="225"/>
      <c r="DA70" s="225"/>
      <c r="DB70" s="226"/>
      <c r="DD70" s="284"/>
      <c r="DE70" s="285"/>
      <c r="DF70" s="285"/>
      <c r="DG70" s="285"/>
      <c r="DH70" s="285"/>
      <c r="DI70" s="285"/>
      <c r="DJ70" s="285"/>
      <c r="DK70" s="285"/>
      <c r="DL70" s="285"/>
      <c r="DM70" s="285"/>
      <c r="DN70" s="285"/>
      <c r="DO70" s="286"/>
      <c r="DQ70" s="260"/>
      <c r="DR70" s="261"/>
      <c r="DS70" s="261"/>
      <c r="DT70" s="261"/>
      <c r="DU70" s="261"/>
      <c r="DV70" s="262"/>
      <c r="DX70" s="275"/>
      <c r="DY70" s="276"/>
      <c r="DZ70" s="276"/>
      <c r="EA70" s="276"/>
      <c r="EB70" s="276"/>
      <c r="EC70" s="277"/>
      <c r="EK70" s="188"/>
      <c r="EL70" s="189"/>
      <c r="EM70" s="189"/>
      <c r="EN70" s="189"/>
      <c r="EO70" s="189"/>
      <c r="EP70" s="190"/>
      <c r="ER70" s="215"/>
      <c r="ES70" s="216"/>
      <c r="ET70" s="216"/>
      <c r="EU70" s="216"/>
      <c r="EV70" s="216"/>
      <c r="EW70" s="217"/>
      <c r="EX70" s="14"/>
    </row>
    <row r="71" spans="39:154" ht="17" customHeight="1" thickBot="1" x14ac:dyDescent="0.25">
      <c r="AM71" s="13"/>
      <c r="AN71" s="178"/>
      <c r="AO71" s="179"/>
      <c r="AW71" s="20"/>
      <c r="BE71" s="20"/>
      <c r="BI71" s="36"/>
      <c r="BS71" s="185"/>
      <c r="BT71" s="186"/>
      <c r="BU71" s="186"/>
      <c r="BV71" s="186"/>
      <c r="BW71" s="186"/>
      <c r="BX71" s="187"/>
      <c r="BZ71" s="212"/>
      <c r="CA71" s="213"/>
      <c r="CB71" s="213"/>
      <c r="CC71" s="213"/>
      <c r="CD71" s="213"/>
      <c r="CE71" s="214"/>
      <c r="CF71" s="14"/>
      <c r="CK71" s="13"/>
      <c r="CZ71" s="43"/>
      <c r="EX71" s="14"/>
    </row>
    <row r="72" spans="39:154" ht="17" customHeight="1" thickBot="1" x14ac:dyDescent="0.25">
      <c r="AM72" s="13"/>
      <c r="AN72" s="178"/>
      <c r="AO72" s="179"/>
      <c r="AW72" s="20"/>
      <c r="AY72" s="218" t="s">
        <v>265</v>
      </c>
      <c r="AZ72" s="219"/>
      <c r="BA72" s="219"/>
      <c r="BB72" s="219"/>
      <c r="BC72" s="219"/>
      <c r="BD72" s="220"/>
      <c r="BE72" s="20"/>
      <c r="BG72" s="227" t="s">
        <v>271</v>
      </c>
      <c r="BH72" s="228"/>
      <c r="BI72" s="228"/>
      <c r="BJ72" s="228"/>
      <c r="BK72" s="228"/>
      <c r="BL72" s="229"/>
      <c r="BS72" s="185"/>
      <c r="BT72" s="186"/>
      <c r="BU72" s="186"/>
      <c r="BV72" s="186"/>
      <c r="BW72" s="186"/>
      <c r="BX72" s="187"/>
      <c r="BZ72" s="212"/>
      <c r="CA72" s="213"/>
      <c r="CB72" s="213"/>
      <c r="CC72" s="213"/>
      <c r="CD72" s="213"/>
      <c r="CE72" s="214"/>
      <c r="CF72" s="14"/>
      <c r="CK72" s="13"/>
      <c r="CZ72" s="43"/>
      <c r="EK72" s="182" t="s">
        <v>308</v>
      </c>
      <c r="EL72" s="183"/>
      <c r="EM72" s="183"/>
      <c r="EN72" s="183"/>
      <c r="EO72" s="183"/>
      <c r="EP72" s="184"/>
      <c r="ER72" s="209" t="s">
        <v>298</v>
      </c>
      <c r="ES72" s="210"/>
      <c r="ET72" s="210"/>
      <c r="EU72" s="210"/>
      <c r="EV72" s="210"/>
      <c r="EW72" s="211"/>
      <c r="EX72" s="14"/>
    </row>
    <row r="73" spans="39:154" ht="17" customHeight="1" x14ac:dyDescent="0.2">
      <c r="AM73" s="13"/>
      <c r="AN73" s="178"/>
      <c r="AO73" s="179"/>
      <c r="AW73" s="20"/>
      <c r="AY73" s="221"/>
      <c r="AZ73" s="222"/>
      <c r="BA73" s="222"/>
      <c r="BB73" s="222"/>
      <c r="BC73" s="222"/>
      <c r="BD73" s="223"/>
      <c r="BE73" s="20"/>
      <c r="BG73" s="230"/>
      <c r="BH73" s="231"/>
      <c r="BI73" s="231"/>
      <c r="BJ73" s="231"/>
      <c r="BK73" s="231"/>
      <c r="BL73" s="232"/>
      <c r="BN73" s="245" t="s">
        <v>220</v>
      </c>
      <c r="BO73" s="246"/>
      <c r="BP73" s="246"/>
      <c r="BQ73" s="247"/>
      <c r="BS73" s="185"/>
      <c r="BT73" s="186"/>
      <c r="BU73" s="186"/>
      <c r="BV73" s="186"/>
      <c r="BW73" s="186"/>
      <c r="BX73" s="187"/>
      <c r="BZ73" s="212"/>
      <c r="CA73" s="213"/>
      <c r="CB73" s="213"/>
      <c r="CC73" s="213"/>
      <c r="CD73" s="213"/>
      <c r="CE73" s="214"/>
      <c r="CF73" s="14"/>
      <c r="CK73" s="13"/>
      <c r="CZ73" s="43"/>
      <c r="EK73" s="185"/>
      <c r="EL73" s="186"/>
      <c r="EM73" s="186"/>
      <c r="EN73" s="186"/>
      <c r="EO73" s="186"/>
      <c r="EP73" s="187"/>
      <c r="ER73" s="212"/>
      <c r="ES73" s="213"/>
      <c r="ET73" s="213"/>
      <c r="EU73" s="213"/>
      <c r="EV73" s="213"/>
      <c r="EW73" s="214"/>
      <c r="EX73" s="14"/>
    </row>
    <row r="74" spans="39:154" ht="17" customHeight="1" x14ac:dyDescent="0.2">
      <c r="AM74" s="13"/>
      <c r="AN74" s="178"/>
      <c r="AO74" s="179"/>
      <c r="AW74" s="20"/>
      <c r="AY74" s="221"/>
      <c r="AZ74" s="222"/>
      <c r="BA74" s="222"/>
      <c r="BB74" s="222"/>
      <c r="BC74" s="222"/>
      <c r="BD74" s="223"/>
      <c r="BE74" s="20"/>
      <c r="BG74" s="230"/>
      <c r="BH74" s="231"/>
      <c r="BI74" s="231"/>
      <c r="BJ74" s="231"/>
      <c r="BK74" s="231"/>
      <c r="BL74" s="232"/>
      <c r="BN74" s="248"/>
      <c r="BO74" s="249"/>
      <c r="BP74" s="249"/>
      <c r="BQ74" s="250"/>
      <c r="BS74" s="185"/>
      <c r="BT74" s="186"/>
      <c r="BU74" s="186"/>
      <c r="BV74" s="186"/>
      <c r="BW74" s="186"/>
      <c r="BX74" s="187"/>
      <c r="BZ74" s="212"/>
      <c r="CA74" s="213"/>
      <c r="CB74" s="213"/>
      <c r="CC74" s="213"/>
      <c r="CD74" s="213"/>
      <c r="CE74" s="214"/>
      <c r="CF74" s="14"/>
      <c r="CK74" s="13"/>
      <c r="CZ74" s="44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185"/>
      <c r="EL74" s="186"/>
      <c r="EM74" s="186"/>
      <c r="EN74" s="186"/>
      <c r="EO74" s="186"/>
      <c r="EP74" s="187"/>
      <c r="ER74" s="212"/>
      <c r="ES74" s="213"/>
      <c r="ET74" s="213"/>
      <c r="EU74" s="213"/>
      <c r="EV74" s="213"/>
      <c r="EW74" s="214"/>
      <c r="EX74" s="14"/>
    </row>
    <row r="75" spans="39:154" ht="17" customHeight="1" x14ac:dyDescent="0.2">
      <c r="AM75" s="13"/>
      <c r="AN75" s="178"/>
      <c r="AO75" s="179"/>
      <c r="AW75" s="20"/>
      <c r="AX75" s="21"/>
      <c r="AY75" s="221"/>
      <c r="AZ75" s="222"/>
      <c r="BA75" s="222"/>
      <c r="BB75" s="222"/>
      <c r="BC75" s="222"/>
      <c r="BD75" s="223"/>
      <c r="BE75" s="19"/>
      <c r="BG75" s="230"/>
      <c r="BH75" s="231"/>
      <c r="BI75" s="231"/>
      <c r="BJ75" s="231"/>
      <c r="BK75" s="231"/>
      <c r="BL75" s="232"/>
      <c r="BM75" s="27"/>
      <c r="BN75" s="248"/>
      <c r="BO75" s="249"/>
      <c r="BP75" s="249"/>
      <c r="BQ75" s="250"/>
      <c r="BR75" s="18"/>
      <c r="BS75" s="185"/>
      <c r="BT75" s="186"/>
      <c r="BU75" s="186"/>
      <c r="BV75" s="186"/>
      <c r="BW75" s="186"/>
      <c r="BX75" s="187"/>
      <c r="BZ75" s="212"/>
      <c r="CA75" s="213"/>
      <c r="CB75" s="213"/>
      <c r="CC75" s="213"/>
      <c r="CD75" s="213"/>
      <c r="CE75" s="214"/>
      <c r="CF75" s="14"/>
      <c r="CK75" s="13"/>
      <c r="EK75" s="185"/>
      <c r="EL75" s="186"/>
      <c r="EM75" s="186"/>
      <c r="EN75" s="186"/>
      <c r="EO75" s="186"/>
      <c r="EP75" s="187"/>
      <c r="ER75" s="212"/>
      <c r="ES75" s="213"/>
      <c r="ET75" s="213"/>
      <c r="EU75" s="213"/>
      <c r="EV75" s="213"/>
      <c r="EW75" s="214"/>
      <c r="EX75" s="14"/>
    </row>
    <row r="76" spans="39:154" ht="17" customHeight="1" thickBot="1" x14ac:dyDescent="0.25">
      <c r="AM76" s="13"/>
      <c r="AN76" s="178"/>
      <c r="AO76" s="179"/>
      <c r="AW76" s="20"/>
      <c r="AY76" s="221"/>
      <c r="AZ76" s="222"/>
      <c r="BA76" s="222"/>
      <c r="BB76" s="222"/>
      <c r="BC76" s="222"/>
      <c r="BD76" s="223"/>
      <c r="BE76" s="20"/>
      <c r="BG76" s="230"/>
      <c r="BH76" s="231"/>
      <c r="BI76" s="231"/>
      <c r="BJ76" s="231"/>
      <c r="BK76" s="231"/>
      <c r="BL76" s="232"/>
      <c r="BN76" s="251"/>
      <c r="BO76" s="252"/>
      <c r="BP76" s="252"/>
      <c r="BQ76" s="253"/>
      <c r="BS76" s="185"/>
      <c r="BT76" s="186"/>
      <c r="BU76" s="186"/>
      <c r="BV76" s="186"/>
      <c r="BW76" s="186"/>
      <c r="BX76" s="187"/>
      <c r="BZ76" s="212"/>
      <c r="CA76" s="213"/>
      <c r="CB76" s="213"/>
      <c r="CC76" s="213"/>
      <c r="CD76" s="213"/>
      <c r="CE76" s="214"/>
      <c r="CF76" s="14"/>
      <c r="CK76" s="13"/>
      <c r="EK76" s="185"/>
      <c r="EL76" s="186"/>
      <c r="EM76" s="186"/>
      <c r="EN76" s="186"/>
      <c r="EO76" s="186"/>
      <c r="EP76" s="187"/>
      <c r="ER76" s="212"/>
      <c r="ES76" s="213"/>
      <c r="ET76" s="213"/>
      <c r="EU76" s="213"/>
      <c r="EV76" s="213"/>
      <c r="EW76" s="214"/>
      <c r="EX76" s="14"/>
    </row>
    <row r="77" spans="39:154" ht="17" customHeight="1" thickBot="1" x14ac:dyDescent="0.25">
      <c r="AM77" s="13"/>
      <c r="AN77" s="178"/>
      <c r="AO77" s="179"/>
      <c r="AW77" s="20"/>
      <c r="AY77" s="224"/>
      <c r="AZ77" s="225"/>
      <c r="BA77" s="225"/>
      <c r="BB77" s="225"/>
      <c r="BC77" s="225"/>
      <c r="BD77" s="226"/>
      <c r="BE77" s="20"/>
      <c r="BG77" s="233"/>
      <c r="BH77" s="234"/>
      <c r="BI77" s="234"/>
      <c r="BJ77" s="234"/>
      <c r="BK77" s="234"/>
      <c r="BL77" s="235"/>
      <c r="BS77" s="188"/>
      <c r="BT77" s="189"/>
      <c r="BU77" s="189"/>
      <c r="BV77" s="189"/>
      <c r="BW77" s="189"/>
      <c r="BX77" s="190"/>
      <c r="BZ77" s="215"/>
      <c r="CA77" s="216"/>
      <c r="CB77" s="216"/>
      <c r="CC77" s="216"/>
      <c r="CD77" s="216"/>
      <c r="CE77" s="217"/>
      <c r="CF77" s="14"/>
      <c r="CK77" s="13"/>
      <c r="EK77" s="188"/>
      <c r="EL77" s="189"/>
      <c r="EM77" s="189"/>
      <c r="EN77" s="189"/>
      <c r="EO77" s="189"/>
      <c r="EP77" s="190"/>
      <c r="ER77" s="215"/>
      <c r="ES77" s="216"/>
      <c r="ET77" s="216"/>
      <c r="EU77" s="216"/>
      <c r="EV77" s="216"/>
      <c r="EW77" s="217"/>
      <c r="EX77" s="14"/>
    </row>
    <row r="78" spans="39:154" ht="17" customHeight="1" thickBot="1" x14ac:dyDescent="0.25">
      <c r="AM78" s="13"/>
      <c r="AN78" s="178"/>
      <c r="AO78" s="179"/>
      <c r="AW78" s="20"/>
      <c r="BE78" s="20"/>
      <c r="BI78" s="20"/>
      <c r="CF78" s="14"/>
      <c r="CK78" s="13"/>
      <c r="EX78" s="14"/>
    </row>
    <row r="79" spans="39:154" ht="17" customHeight="1" thickBot="1" x14ac:dyDescent="0.25">
      <c r="AM79" s="13"/>
      <c r="AN79" s="178"/>
      <c r="AO79" s="179"/>
      <c r="AW79" s="20"/>
      <c r="AY79" s="218" t="s">
        <v>266</v>
      </c>
      <c r="AZ79" s="219"/>
      <c r="BA79" s="219"/>
      <c r="BB79" s="219"/>
      <c r="BC79" s="219"/>
      <c r="BD79" s="220"/>
      <c r="BE79" s="20"/>
      <c r="BI79" s="36"/>
      <c r="BS79" s="182" t="s">
        <v>267</v>
      </c>
      <c r="BT79" s="183"/>
      <c r="BU79" s="183"/>
      <c r="BV79" s="183"/>
      <c r="BW79" s="183"/>
      <c r="BX79" s="184"/>
      <c r="BZ79" s="209" t="s">
        <v>275</v>
      </c>
      <c r="CA79" s="210"/>
      <c r="CB79" s="210"/>
      <c r="CC79" s="210"/>
      <c r="CD79" s="210"/>
      <c r="CE79" s="211"/>
      <c r="CF79" s="14"/>
      <c r="CK79" s="13"/>
      <c r="CL79" s="176" t="s">
        <v>272</v>
      </c>
      <c r="CM79" s="177"/>
      <c r="CO79" s="200" t="s">
        <v>309</v>
      </c>
      <c r="CP79" s="201"/>
      <c r="CQ79" s="201"/>
      <c r="CR79" s="201"/>
      <c r="CS79" s="201"/>
      <c r="CT79" s="202"/>
      <c r="CW79" s="218" t="s">
        <v>310</v>
      </c>
      <c r="CX79" s="219"/>
      <c r="CY79" s="219"/>
      <c r="CZ79" s="219"/>
      <c r="DA79" s="219"/>
      <c r="DB79" s="220"/>
      <c r="EK79" s="182" t="s">
        <v>314</v>
      </c>
      <c r="EL79" s="183"/>
      <c r="EM79" s="183"/>
      <c r="EN79" s="183"/>
      <c r="EO79" s="183"/>
      <c r="EP79" s="184"/>
      <c r="ER79" s="209" t="s">
        <v>317</v>
      </c>
      <c r="ES79" s="210"/>
      <c r="ET79" s="210"/>
      <c r="EU79" s="210"/>
      <c r="EV79" s="210"/>
      <c r="EW79" s="211"/>
      <c r="EX79" s="14"/>
    </row>
    <row r="80" spans="39:154" ht="17" customHeight="1" x14ac:dyDescent="0.2">
      <c r="AM80" s="13"/>
      <c r="AN80" s="178"/>
      <c r="AO80" s="179"/>
      <c r="AW80" s="20"/>
      <c r="AY80" s="221"/>
      <c r="AZ80" s="222"/>
      <c r="BA80" s="222"/>
      <c r="BB80" s="222"/>
      <c r="BC80" s="222"/>
      <c r="BD80" s="223"/>
      <c r="BE80" s="20"/>
      <c r="BH80" s="236" t="s">
        <v>219</v>
      </c>
      <c r="BI80" s="237"/>
      <c r="BJ80" s="237"/>
      <c r="BK80" s="238"/>
      <c r="BS80" s="185"/>
      <c r="BT80" s="186"/>
      <c r="BU80" s="186"/>
      <c r="BV80" s="186"/>
      <c r="BW80" s="186"/>
      <c r="BX80" s="187"/>
      <c r="BZ80" s="212"/>
      <c r="CA80" s="213"/>
      <c r="CB80" s="213"/>
      <c r="CC80" s="213"/>
      <c r="CD80" s="213"/>
      <c r="CE80" s="214"/>
      <c r="CF80" s="14"/>
      <c r="CK80" s="13"/>
      <c r="CL80" s="178"/>
      <c r="CM80" s="179"/>
      <c r="CO80" s="203"/>
      <c r="CP80" s="204"/>
      <c r="CQ80" s="204"/>
      <c r="CR80" s="204"/>
      <c r="CS80" s="204"/>
      <c r="CT80" s="205"/>
      <c r="CW80" s="221"/>
      <c r="CX80" s="222"/>
      <c r="CY80" s="222"/>
      <c r="CZ80" s="222"/>
      <c r="DA80" s="222"/>
      <c r="DB80" s="223"/>
      <c r="EK80" s="185"/>
      <c r="EL80" s="186"/>
      <c r="EM80" s="186"/>
      <c r="EN80" s="186"/>
      <c r="EO80" s="186"/>
      <c r="EP80" s="187"/>
      <c r="ER80" s="212"/>
      <c r="ES80" s="213"/>
      <c r="ET80" s="213"/>
      <c r="EU80" s="213"/>
      <c r="EV80" s="213"/>
      <c r="EW80" s="214"/>
      <c r="EX80" s="14"/>
    </row>
    <row r="81" spans="39:154" ht="17" customHeight="1" x14ac:dyDescent="0.2">
      <c r="AM81" s="13"/>
      <c r="AN81" s="178"/>
      <c r="AO81" s="179"/>
      <c r="AW81" s="20"/>
      <c r="AY81" s="221"/>
      <c r="AZ81" s="222"/>
      <c r="BA81" s="222"/>
      <c r="BB81" s="222"/>
      <c r="BC81" s="222"/>
      <c r="BD81" s="223"/>
      <c r="BE81" s="20"/>
      <c r="BH81" s="239"/>
      <c r="BI81" s="240"/>
      <c r="BJ81" s="240"/>
      <c r="BK81" s="241"/>
      <c r="BS81" s="185"/>
      <c r="BT81" s="186"/>
      <c r="BU81" s="186"/>
      <c r="BV81" s="186"/>
      <c r="BW81" s="186"/>
      <c r="BX81" s="187"/>
      <c r="BZ81" s="212"/>
      <c r="CA81" s="213"/>
      <c r="CB81" s="213"/>
      <c r="CC81" s="213"/>
      <c r="CD81" s="213"/>
      <c r="CE81" s="214"/>
      <c r="CF81" s="14"/>
      <c r="CK81" s="13"/>
      <c r="CL81" s="178"/>
      <c r="CM81" s="179"/>
      <c r="CO81" s="203"/>
      <c r="CP81" s="204"/>
      <c r="CQ81" s="204"/>
      <c r="CR81" s="204"/>
      <c r="CS81" s="204"/>
      <c r="CT81" s="205"/>
      <c r="CW81" s="221"/>
      <c r="CX81" s="222"/>
      <c r="CY81" s="222"/>
      <c r="CZ81" s="222"/>
      <c r="DA81" s="222"/>
      <c r="DB81" s="223"/>
      <c r="EK81" s="185"/>
      <c r="EL81" s="186"/>
      <c r="EM81" s="186"/>
      <c r="EN81" s="186"/>
      <c r="EO81" s="186"/>
      <c r="EP81" s="187"/>
      <c r="ER81" s="212"/>
      <c r="ES81" s="213"/>
      <c r="ET81" s="213"/>
      <c r="EU81" s="213"/>
      <c r="EV81" s="213"/>
      <c r="EW81" s="214"/>
      <c r="EX81" s="14"/>
    </row>
    <row r="82" spans="39:154" ht="17" customHeight="1" x14ac:dyDescent="0.2">
      <c r="AM82" s="13"/>
      <c r="AN82" s="178"/>
      <c r="AO82" s="179"/>
      <c r="AX82" s="21"/>
      <c r="AY82" s="221"/>
      <c r="AZ82" s="222"/>
      <c r="BA82" s="222"/>
      <c r="BB82" s="222"/>
      <c r="BC82" s="222"/>
      <c r="BD82" s="223"/>
      <c r="BE82" s="18"/>
      <c r="BH82" s="239"/>
      <c r="BI82" s="240"/>
      <c r="BJ82" s="240"/>
      <c r="BK82" s="241"/>
      <c r="BL82" s="18"/>
      <c r="BM82" s="21"/>
      <c r="BN82" s="21"/>
      <c r="BO82" s="21"/>
      <c r="BP82" s="21"/>
      <c r="BQ82" s="21"/>
      <c r="BR82" s="21"/>
      <c r="BS82" s="185"/>
      <c r="BT82" s="186"/>
      <c r="BU82" s="186"/>
      <c r="BV82" s="186"/>
      <c r="BW82" s="186"/>
      <c r="BX82" s="187"/>
      <c r="BZ82" s="212"/>
      <c r="CA82" s="213"/>
      <c r="CB82" s="213"/>
      <c r="CC82" s="213"/>
      <c r="CD82" s="213"/>
      <c r="CE82" s="214"/>
      <c r="CF82" s="14"/>
      <c r="CK82" s="13"/>
      <c r="CL82" s="178"/>
      <c r="CM82" s="179"/>
      <c r="CO82" s="203"/>
      <c r="CP82" s="204"/>
      <c r="CQ82" s="204"/>
      <c r="CR82" s="204"/>
      <c r="CS82" s="204"/>
      <c r="CT82" s="205"/>
      <c r="CW82" s="221"/>
      <c r="CX82" s="222"/>
      <c r="CY82" s="222"/>
      <c r="CZ82" s="222"/>
      <c r="DA82" s="222"/>
      <c r="DB82" s="223"/>
      <c r="EK82" s="185"/>
      <c r="EL82" s="186"/>
      <c r="EM82" s="186"/>
      <c r="EN82" s="186"/>
      <c r="EO82" s="186"/>
      <c r="EP82" s="187"/>
      <c r="ER82" s="212"/>
      <c r="ES82" s="213"/>
      <c r="ET82" s="213"/>
      <c r="EU82" s="213"/>
      <c r="EV82" s="213"/>
      <c r="EW82" s="214"/>
      <c r="EX82" s="14"/>
    </row>
    <row r="83" spans="39:154" ht="17" customHeight="1" thickBot="1" x14ac:dyDescent="0.25">
      <c r="AM83" s="13"/>
      <c r="AN83" s="178"/>
      <c r="AO83" s="179"/>
      <c r="AY83" s="221"/>
      <c r="AZ83" s="222"/>
      <c r="BA83" s="222"/>
      <c r="BB83" s="222"/>
      <c r="BC83" s="222"/>
      <c r="BD83" s="223"/>
      <c r="BH83" s="242"/>
      <c r="BI83" s="243"/>
      <c r="BJ83" s="243"/>
      <c r="BK83" s="244"/>
      <c r="BS83" s="185"/>
      <c r="BT83" s="186"/>
      <c r="BU83" s="186"/>
      <c r="BV83" s="186"/>
      <c r="BW83" s="186"/>
      <c r="BX83" s="187"/>
      <c r="BZ83" s="212"/>
      <c r="CA83" s="213"/>
      <c r="CB83" s="213"/>
      <c r="CC83" s="213"/>
      <c r="CD83" s="213"/>
      <c r="CE83" s="214"/>
      <c r="CF83" s="14"/>
      <c r="CK83" s="13"/>
      <c r="CL83" s="178"/>
      <c r="CM83" s="179"/>
      <c r="CO83" s="203"/>
      <c r="CP83" s="204"/>
      <c r="CQ83" s="204"/>
      <c r="CR83" s="204"/>
      <c r="CS83" s="204"/>
      <c r="CT83" s="205"/>
      <c r="CW83" s="221"/>
      <c r="CX83" s="222"/>
      <c r="CY83" s="222"/>
      <c r="CZ83" s="222"/>
      <c r="DA83" s="222"/>
      <c r="DB83" s="223"/>
      <c r="EK83" s="185"/>
      <c r="EL83" s="186"/>
      <c r="EM83" s="186"/>
      <c r="EN83" s="186"/>
      <c r="EO83" s="186"/>
      <c r="EP83" s="187"/>
      <c r="ER83" s="212"/>
      <c r="ES83" s="213"/>
      <c r="ET83" s="213"/>
      <c r="EU83" s="213"/>
      <c r="EV83" s="213"/>
      <c r="EW83" s="214"/>
      <c r="EX83" s="14"/>
    </row>
    <row r="84" spans="39:154" ht="17" customHeight="1" thickBot="1" x14ac:dyDescent="0.25">
      <c r="AM84" s="13"/>
      <c r="AN84" s="178"/>
      <c r="AO84" s="179"/>
      <c r="AY84" s="224"/>
      <c r="AZ84" s="225"/>
      <c r="BA84" s="225"/>
      <c r="BB84" s="225"/>
      <c r="BC84" s="225"/>
      <c r="BD84" s="226"/>
      <c r="BS84" s="188"/>
      <c r="BT84" s="189"/>
      <c r="BU84" s="189"/>
      <c r="BV84" s="189"/>
      <c r="BW84" s="189"/>
      <c r="BX84" s="190"/>
      <c r="BZ84" s="215"/>
      <c r="CA84" s="216"/>
      <c r="CB84" s="216"/>
      <c r="CC84" s="216"/>
      <c r="CD84" s="216"/>
      <c r="CE84" s="217"/>
      <c r="CF84" s="14"/>
      <c r="CK84" s="13"/>
      <c r="CL84" s="178"/>
      <c r="CM84" s="179"/>
      <c r="CO84" s="206"/>
      <c r="CP84" s="207"/>
      <c r="CQ84" s="207"/>
      <c r="CR84" s="207"/>
      <c r="CS84" s="207"/>
      <c r="CT84" s="208"/>
      <c r="CW84" s="224"/>
      <c r="CX84" s="225"/>
      <c r="CY84" s="225"/>
      <c r="CZ84" s="225"/>
      <c r="DA84" s="225"/>
      <c r="DB84" s="226"/>
      <c r="EK84" s="188"/>
      <c r="EL84" s="189"/>
      <c r="EM84" s="189"/>
      <c r="EN84" s="189"/>
      <c r="EO84" s="189"/>
      <c r="EP84" s="190"/>
      <c r="ER84" s="215"/>
      <c r="ES84" s="216"/>
      <c r="ET84" s="216"/>
      <c r="EU84" s="216"/>
      <c r="EV84" s="216"/>
      <c r="EW84" s="217"/>
      <c r="EX84" s="14"/>
    </row>
    <row r="85" spans="39:154" ht="17" customHeight="1" thickBot="1" x14ac:dyDescent="0.25">
      <c r="AM85" s="13"/>
      <c r="AN85" s="178"/>
      <c r="AO85" s="179"/>
      <c r="CF85" s="14"/>
      <c r="CK85" s="13"/>
      <c r="CL85" s="178"/>
      <c r="CM85" s="179"/>
      <c r="EX85" s="14"/>
    </row>
    <row r="86" spans="39:154" ht="17" customHeight="1" x14ac:dyDescent="0.2">
      <c r="AM86" s="13"/>
      <c r="AN86" s="178"/>
      <c r="AO86" s="179"/>
      <c r="AQ86" s="200" t="s">
        <v>257</v>
      </c>
      <c r="AR86" s="201"/>
      <c r="AS86" s="201"/>
      <c r="AT86" s="201"/>
      <c r="AU86" s="201"/>
      <c r="AV86" s="202"/>
      <c r="BS86" s="182" t="s">
        <v>262</v>
      </c>
      <c r="BT86" s="183"/>
      <c r="BU86" s="183"/>
      <c r="BV86" s="183"/>
      <c r="BW86" s="183"/>
      <c r="BX86" s="184"/>
      <c r="BZ86" s="209" t="s">
        <v>276</v>
      </c>
      <c r="CA86" s="210"/>
      <c r="CB86" s="210"/>
      <c r="CC86" s="210"/>
      <c r="CD86" s="210"/>
      <c r="CE86" s="211"/>
      <c r="CF86" s="14"/>
      <c r="CK86" s="13"/>
      <c r="CL86" s="178"/>
      <c r="CM86" s="179"/>
      <c r="CW86" s="218" t="s">
        <v>311</v>
      </c>
      <c r="CX86" s="219"/>
      <c r="CY86" s="219"/>
      <c r="CZ86" s="219"/>
      <c r="DA86" s="219"/>
      <c r="DB86" s="220"/>
      <c r="EK86" s="182" t="s">
        <v>315</v>
      </c>
      <c r="EL86" s="183"/>
      <c r="EM86" s="183"/>
      <c r="EN86" s="183"/>
      <c r="EO86" s="183"/>
      <c r="EP86" s="184"/>
      <c r="ER86" s="209" t="s">
        <v>272</v>
      </c>
      <c r="ES86" s="210"/>
      <c r="ET86" s="210"/>
      <c r="EU86" s="210"/>
      <c r="EV86" s="210"/>
      <c r="EW86" s="211"/>
      <c r="EX86" s="14"/>
    </row>
    <row r="87" spans="39:154" ht="17" customHeight="1" x14ac:dyDescent="0.2">
      <c r="AM87" s="13"/>
      <c r="AN87" s="178"/>
      <c r="AO87" s="179"/>
      <c r="AQ87" s="203"/>
      <c r="AR87" s="204"/>
      <c r="AS87" s="204"/>
      <c r="AT87" s="204"/>
      <c r="AU87" s="204"/>
      <c r="AV87" s="205"/>
      <c r="BS87" s="185"/>
      <c r="BT87" s="186"/>
      <c r="BU87" s="186"/>
      <c r="BV87" s="186"/>
      <c r="BW87" s="186"/>
      <c r="BX87" s="187"/>
      <c r="BZ87" s="212"/>
      <c r="CA87" s="213"/>
      <c r="CB87" s="213"/>
      <c r="CC87" s="213"/>
      <c r="CD87" s="213"/>
      <c r="CE87" s="214"/>
      <c r="CF87" s="14"/>
      <c r="CK87" s="13"/>
      <c r="CL87" s="178"/>
      <c r="CM87" s="179"/>
      <c r="CW87" s="221"/>
      <c r="CX87" s="222"/>
      <c r="CY87" s="222"/>
      <c r="CZ87" s="222"/>
      <c r="DA87" s="222"/>
      <c r="DB87" s="223"/>
      <c r="EK87" s="185"/>
      <c r="EL87" s="186"/>
      <c r="EM87" s="186"/>
      <c r="EN87" s="186"/>
      <c r="EO87" s="186"/>
      <c r="EP87" s="187"/>
      <c r="ER87" s="212"/>
      <c r="ES87" s="213"/>
      <c r="ET87" s="213"/>
      <c r="EU87" s="213"/>
      <c r="EV87" s="213"/>
      <c r="EW87" s="214"/>
      <c r="EX87" s="14"/>
    </row>
    <row r="88" spans="39:154" ht="17" customHeight="1" x14ac:dyDescent="0.2">
      <c r="AM88" s="13"/>
      <c r="AN88" s="178"/>
      <c r="AO88" s="179"/>
      <c r="AQ88" s="203"/>
      <c r="AR88" s="204"/>
      <c r="AS88" s="204"/>
      <c r="AT88" s="204"/>
      <c r="AU88" s="204"/>
      <c r="AV88" s="205"/>
      <c r="BS88" s="185"/>
      <c r="BT88" s="186"/>
      <c r="BU88" s="186"/>
      <c r="BV88" s="186"/>
      <c r="BW88" s="186"/>
      <c r="BX88" s="187"/>
      <c r="BZ88" s="212"/>
      <c r="CA88" s="213"/>
      <c r="CB88" s="213"/>
      <c r="CC88" s="213"/>
      <c r="CD88" s="213"/>
      <c r="CE88" s="214"/>
      <c r="CF88" s="14"/>
      <c r="CK88" s="13"/>
      <c r="CL88" s="178"/>
      <c r="CM88" s="179"/>
      <c r="CW88" s="221"/>
      <c r="CX88" s="222"/>
      <c r="CY88" s="222"/>
      <c r="CZ88" s="222"/>
      <c r="DA88" s="222"/>
      <c r="DB88" s="223"/>
      <c r="EK88" s="185"/>
      <c r="EL88" s="186"/>
      <c r="EM88" s="186"/>
      <c r="EN88" s="186"/>
      <c r="EO88" s="186"/>
      <c r="EP88" s="187"/>
      <c r="ER88" s="212"/>
      <c r="ES88" s="213"/>
      <c r="ET88" s="213"/>
      <c r="EU88" s="213"/>
      <c r="EV88" s="213"/>
      <c r="EW88" s="214"/>
      <c r="EX88" s="14"/>
    </row>
    <row r="89" spans="39:154" ht="17" customHeight="1" x14ac:dyDescent="0.2">
      <c r="AM89" s="13"/>
      <c r="AN89" s="178"/>
      <c r="AO89" s="179"/>
      <c r="AQ89" s="203"/>
      <c r="AR89" s="204"/>
      <c r="AS89" s="204"/>
      <c r="AT89" s="204"/>
      <c r="AU89" s="204"/>
      <c r="AV89" s="205"/>
      <c r="AW89" s="18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185"/>
      <c r="BT89" s="186"/>
      <c r="BU89" s="186"/>
      <c r="BV89" s="186"/>
      <c r="BW89" s="186"/>
      <c r="BX89" s="187"/>
      <c r="BZ89" s="212"/>
      <c r="CA89" s="213"/>
      <c r="CB89" s="213"/>
      <c r="CC89" s="213"/>
      <c r="CD89" s="213"/>
      <c r="CE89" s="214"/>
      <c r="CF89" s="14"/>
      <c r="CK89" s="13"/>
      <c r="CL89" s="178"/>
      <c r="CM89" s="179"/>
      <c r="CW89" s="221"/>
      <c r="CX89" s="222"/>
      <c r="CY89" s="222"/>
      <c r="CZ89" s="222"/>
      <c r="DA89" s="222"/>
      <c r="DB89" s="223"/>
      <c r="EK89" s="185"/>
      <c r="EL89" s="186"/>
      <c r="EM89" s="186"/>
      <c r="EN89" s="186"/>
      <c r="EO89" s="186"/>
      <c r="EP89" s="187"/>
      <c r="ER89" s="212"/>
      <c r="ES89" s="213"/>
      <c r="ET89" s="213"/>
      <c r="EU89" s="213"/>
      <c r="EV89" s="213"/>
      <c r="EW89" s="214"/>
      <c r="EX89" s="14"/>
    </row>
    <row r="90" spans="39:154" ht="17" customHeight="1" x14ac:dyDescent="0.2">
      <c r="AM90" s="13"/>
      <c r="AN90" s="178"/>
      <c r="AO90" s="179"/>
      <c r="AQ90" s="203"/>
      <c r="AR90" s="204"/>
      <c r="AS90" s="204"/>
      <c r="AT90" s="204"/>
      <c r="AU90" s="204"/>
      <c r="AV90" s="205"/>
      <c r="AW90" s="13"/>
      <c r="BS90" s="185"/>
      <c r="BT90" s="186"/>
      <c r="BU90" s="186"/>
      <c r="BV90" s="186"/>
      <c r="BW90" s="186"/>
      <c r="BX90" s="187"/>
      <c r="BZ90" s="212"/>
      <c r="CA90" s="213"/>
      <c r="CB90" s="213"/>
      <c r="CC90" s="213"/>
      <c r="CD90" s="213"/>
      <c r="CE90" s="214"/>
      <c r="CF90" s="14"/>
      <c r="CK90" s="13"/>
      <c r="CL90" s="178"/>
      <c r="CM90" s="179"/>
      <c r="CW90" s="221"/>
      <c r="CX90" s="222"/>
      <c r="CY90" s="222"/>
      <c r="CZ90" s="222"/>
      <c r="DA90" s="222"/>
      <c r="DB90" s="223"/>
      <c r="EK90" s="185"/>
      <c r="EL90" s="186"/>
      <c r="EM90" s="186"/>
      <c r="EN90" s="186"/>
      <c r="EO90" s="186"/>
      <c r="EP90" s="187"/>
      <c r="ER90" s="212"/>
      <c r="ES90" s="213"/>
      <c r="ET90" s="213"/>
      <c r="EU90" s="213"/>
      <c r="EV90" s="213"/>
      <c r="EW90" s="214"/>
      <c r="EX90" s="14"/>
    </row>
    <row r="91" spans="39:154" ht="17" customHeight="1" thickBot="1" x14ac:dyDescent="0.25">
      <c r="AM91" s="13"/>
      <c r="AN91" s="178"/>
      <c r="AO91" s="179"/>
      <c r="AQ91" s="206"/>
      <c r="AR91" s="207"/>
      <c r="AS91" s="207"/>
      <c r="AT91" s="207"/>
      <c r="AU91" s="207"/>
      <c r="AV91" s="208"/>
      <c r="BS91" s="188"/>
      <c r="BT91" s="189"/>
      <c r="BU91" s="189"/>
      <c r="BV91" s="189"/>
      <c r="BW91" s="189"/>
      <c r="BX91" s="190"/>
      <c r="BZ91" s="215"/>
      <c r="CA91" s="216"/>
      <c r="CB91" s="216"/>
      <c r="CC91" s="216"/>
      <c r="CD91" s="216"/>
      <c r="CE91" s="217"/>
      <c r="CF91" s="14"/>
      <c r="CK91" s="13"/>
      <c r="CL91" s="178"/>
      <c r="CM91" s="179"/>
      <c r="CW91" s="224"/>
      <c r="CX91" s="225"/>
      <c r="CY91" s="225"/>
      <c r="CZ91" s="225"/>
      <c r="DA91" s="225"/>
      <c r="DB91" s="226"/>
      <c r="EK91" s="188"/>
      <c r="EL91" s="189"/>
      <c r="EM91" s="189"/>
      <c r="EN91" s="189"/>
      <c r="EO91" s="189"/>
      <c r="EP91" s="190"/>
      <c r="ER91" s="215"/>
      <c r="ES91" s="216"/>
      <c r="ET91" s="216"/>
      <c r="EU91" s="216"/>
      <c r="EV91" s="216"/>
      <c r="EW91" s="217"/>
      <c r="EX91" s="14"/>
    </row>
    <row r="92" spans="39:154" ht="17" customHeight="1" thickBot="1" x14ac:dyDescent="0.25">
      <c r="AM92" s="13"/>
      <c r="AN92" s="178"/>
      <c r="AO92" s="179"/>
      <c r="CF92" s="14"/>
      <c r="CK92" s="13"/>
      <c r="CL92" s="178"/>
      <c r="CM92" s="179"/>
      <c r="EX92" s="14"/>
    </row>
    <row r="93" spans="39:154" ht="17" customHeight="1" x14ac:dyDescent="0.2">
      <c r="AM93" s="13"/>
      <c r="AN93" s="178"/>
      <c r="AO93" s="179"/>
      <c r="AQ93" s="200" t="s">
        <v>259</v>
      </c>
      <c r="AR93" s="201"/>
      <c r="AS93" s="201"/>
      <c r="AT93" s="201"/>
      <c r="AU93" s="201"/>
      <c r="AV93" s="202"/>
      <c r="BS93" s="182" t="s">
        <v>260</v>
      </c>
      <c r="BT93" s="183"/>
      <c r="BU93" s="183"/>
      <c r="BV93" s="183"/>
      <c r="BW93" s="183"/>
      <c r="BX93" s="184"/>
      <c r="BZ93" s="209" t="s">
        <v>248</v>
      </c>
      <c r="CA93" s="210"/>
      <c r="CB93" s="210"/>
      <c r="CC93" s="210"/>
      <c r="CD93" s="210"/>
      <c r="CE93" s="211"/>
      <c r="CF93" s="14"/>
      <c r="CK93" s="13"/>
      <c r="CL93" s="178"/>
      <c r="CM93" s="179"/>
      <c r="CO93" s="200" t="s">
        <v>312</v>
      </c>
      <c r="CP93" s="201"/>
      <c r="CQ93" s="201"/>
      <c r="CR93" s="201"/>
      <c r="CS93" s="201"/>
      <c r="CT93" s="202"/>
      <c r="EK93" s="182" t="s">
        <v>313</v>
      </c>
      <c r="EL93" s="183"/>
      <c r="EM93" s="183"/>
      <c r="EN93" s="183"/>
      <c r="EO93" s="183"/>
      <c r="EP93" s="184"/>
      <c r="ER93" s="209" t="s">
        <v>248</v>
      </c>
      <c r="ES93" s="210"/>
      <c r="ET93" s="210"/>
      <c r="EU93" s="210"/>
      <c r="EV93" s="210"/>
      <c r="EW93" s="211"/>
      <c r="EX93" s="14"/>
    </row>
    <row r="94" spans="39:154" ht="17" customHeight="1" x14ac:dyDescent="0.2">
      <c r="AM94" s="13"/>
      <c r="AN94" s="178"/>
      <c r="AO94" s="179"/>
      <c r="AQ94" s="203"/>
      <c r="AR94" s="204"/>
      <c r="AS94" s="204"/>
      <c r="AT94" s="204"/>
      <c r="AU94" s="204"/>
      <c r="AV94" s="205"/>
      <c r="BS94" s="185"/>
      <c r="BT94" s="186"/>
      <c r="BU94" s="186"/>
      <c r="BV94" s="186"/>
      <c r="BW94" s="186"/>
      <c r="BX94" s="187"/>
      <c r="BZ94" s="212"/>
      <c r="CA94" s="213"/>
      <c r="CB94" s="213"/>
      <c r="CC94" s="213"/>
      <c r="CD94" s="213"/>
      <c r="CE94" s="214"/>
      <c r="CF94" s="14"/>
      <c r="CK94" s="13"/>
      <c r="CL94" s="178"/>
      <c r="CM94" s="179"/>
      <c r="CO94" s="203"/>
      <c r="CP94" s="204"/>
      <c r="CQ94" s="204"/>
      <c r="CR94" s="204"/>
      <c r="CS94" s="204"/>
      <c r="CT94" s="205"/>
      <c r="EK94" s="185"/>
      <c r="EL94" s="186"/>
      <c r="EM94" s="186"/>
      <c r="EN94" s="186"/>
      <c r="EO94" s="186"/>
      <c r="EP94" s="187"/>
      <c r="ER94" s="212"/>
      <c r="ES94" s="213"/>
      <c r="ET94" s="213"/>
      <c r="EU94" s="213"/>
      <c r="EV94" s="213"/>
      <c r="EW94" s="214"/>
      <c r="EX94" s="14"/>
    </row>
    <row r="95" spans="39:154" ht="17" customHeight="1" x14ac:dyDescent="0.2">
      <c r="AM95" s="13"/>
      <c r="AN95" s="178"/>
      <c r="AO95" s="179"/>
      <c r="AQ95" s="203"/>
      <c r="AR95" s="204"/>
      <c r="AS95" s="204"/>
      <c r="AT95" s="204"/>
      <c r="AU95" s="204"/>
      <c r="AV95" s="205"/>
      <c r="BS95" s="185"/>
      <c r="BT95" s="186"/>
      <c r="BU95" s="186"/>
      <c r="BV95" s="186"/>
      <c r="BW95" s="186"/>
      <c r="BX95" s="187"/>
      <c r="BZ95" s="212"/>
      <c r="CA95" s="213"/>
      <c r="CB95" s="213"/>
      <c r="CC95" s="213"/>
      <c r="CD95" s="213"/>
      <c r="CE95" s="214"/>
      <c r="CF95" s="14"/>
      <c r="CK95" s="13"/>
      <c r="CL95" s="178"/>
      <c r="CM95" s="179"/>
      <c r="CO95" s="203"/>
      <c r="CP95" s="204"/>
      <c r="CQ95" s="204"/>
      <c r="CR95" s="204"/>
      <c r="CS95" s="204"/>
      <c r="CT95" s="205"/>
      <c r="EK95" s="185"/>
      <c r="EL95" s="186"/>
      <c r="EM95" s="186"/>
      <c r="EN95" s="186"/>
      <c r="EO95" s="186"/>
      <c r="EP95" s="187"/>
      <c r="ER95" s="212"/>
      <c r="ES95" s="213"/>
      <c r="ET95" s="213"/>
      <c r="EU95" s="213"/>
      <c r="EV95" s="213"/>
      <c r="EW95" s="214"/>
      <c r="EX95" s="14"/>
    </row>
    <row r="96" spans="39:154" ht="17" customHeight="1" x14ac:dyDescent="0.2">
      <c r="AM96" s="13"/>
      <c r="AN96" s="178"/>
      <c r="AO96" s="179"/>
      <c r="AQ96" s="203"/>
      <c r="AR96" s="204"/>
      <c r="AS96" s="204"/>
      <c r="AT96" s="204"/>
      <c r="AU96" s="204"/>
      <c r="AV96" s="205"/>
      <c r="AW96" s="18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185"/>
      <c r="BT96" s="186"/>
      <c r="BU96" s="186"/>
      <c r="BV96" s="186"/>
      <c r="BW96" s="186"/>
      <c r="BX96" s="187"/>
      <c r="BZ96" s="212"/>
      <c r="CA96" s="213"/>
      <c r="CB96" s="213"/>
      <c r="CC96" s="213"/>
      <c r="CD96" s="213"/>
      <c r="CE96" s="214"/>
      <c r="CF96" s="14"/>
      <c r="CK96" s="13"/>
      <c r="CL96" s="178"/>
      <c r="CM96" s="179"/>
      <c r="CO96" s="203"/>
      <c r="CP96" s="204"/>
      <c r="CQ96" s="204"/>
      <c r="CR96" s="204"/>
      <c r="CS96" s="204"/>
      <c r="CT96" s="205"/>
      <c r="EK96" s="185"/>
      <c r="EL96" s="186"/>
      <c r="EM96" s="186"/>
      <c r="EN96" s="186"/>
      <c r="EO96" s="186"/>
      <c r="EP96" s="187"/>
      <c r="ER96" s="212"/>
      <c r="ES96" s="213"/>
      <c r="ET96" s="213"/>
      <c r="EU96" s="213"/>
      <c r="EV96" s="213"/>
      <c r="EW96" s="214"/>
      <c r="EX96" s="14"/>
    </row>
    <row r="97" spans="39:154" ht="17" customHeight="1" x14ac:dyDescent="0.2">
      <c r="AM97" s="13"/>
      <c r="AN97" s="178"/>
      <c r="AO97" s="179"/>
      <c r="AQ97" s="203"/>
      <c r="AR97" s="204"/>
      <c r="AS97" s="204"/>
      <c r="AT97" s="204"/>
      <c r="AU97" s="204"/>
      <c r="AV97" s="205"/>
      <c r="AW97" s="13"/>
      <c r="BS97" s="185"/>
      <c r="BT97" s="186"/>
      <c r="BU97" s="186"/>
      <c r="BV97" s="186"/>
      <c r="BW97" s="186"/>
      <c r="BX97" s="187"/>
      <c r="BZ97" s="212"/>
      <c r="CA97" s="213"/>
      <c r="CB97" s="213"/>
      <c r="CC97" s="213"/>
      <c r="CD97" s="213"/>
      <c r="CE97" s="214"/>
      <c r="CF97" s="14"/>
      <c r="CK97" s="13"/>
      <c r="CL97" s="178"/>
      <c r="CM97" s="179"/>
      <c r="CO97" s="203"/>
      <c r="CP97" s="204"/>
      <c r="CQ97" s="204"/>
      <c r="CR97" s="204"/>
      <c r="CS97" s="204"/>
      <c r="CT97" s="205"/>
      <c r="EK97" s="185"/>
      <c r="EL97" s="186"/>
      <c r="EM97" s="186"/>
      <c r="EN97" s="186"/>
      <c r="EO97" s="186"/>
      <c r="EP97" s="187"/>
      <c r="ER97" s="212"/>
      <c r="ES97" s="213"/>
      <c r="ET97" s="213"/>
      <c r="EU97" s="213"/>
      <c r="EV97" s="213"/>
      <c r="EW97" s="214"/>
      <c r="EX97" s="14"/>
    </row>
    <row r="98" spans="39:154" ht="17" customHeight="1" thickBot="1" x14ac:dyDescent="0.25">
      <c r="AM98" s="13"/>
      <c r="AN98" s="180"/>
      <c r="AO98" s="181"/>
      <c r="AQ98" s="206"/>
      <c r="AR98" s="207"/>
      <c r="AS98" s="207"/>
      <c r="AT98" s="207"/>
      <c r="AU98" s="207"/>
      <c r="AV98" s="208"/>
      <c r="BS98" s="188"/>
      <c r="BT98" s="189"/>
      <c r="BU98" s="189"/>
      <c r="BV98" s="189"/>
      <c r="BW98" s="189"/>
      <c r="BX98" s="190"/>
      <c r="BZ98" s="215"/>
      <c r="CA98" s="216"/>
      <c r="CB98" s="216"/>
      <c r="CC98" s="216"/>
      <c r="CD98" s="216"/>
      <c r="CE98" s="217"/>
      <c r="CF98" s="14"/>
      <c r="CK98" s="13"/>
      <c r="CL98" s="180"/>
      <c r="CM98" s="181"/>
      <c r="CO98" s="206"/>
      <c r="CP98" s="207"/>
      <c r="CQ98" s="207"/>
      <c r="CR98" s="207"/>
      <c r="CS98" s="207"/>
      <c r="CT98" s="208"/>
      <c r="EK98" s="188"/>
      <c r="EL98" s="189"/>
      <c r="EM98" s="189"/>
      <c r="EN98" s="189"/>
      <c r="EO98" s="189"/>
      <c r="EP98" s="190"/>
      <c r="ER98" s="215"/>
      <c r="ES98" s="216"/>
      <c r="ET98" s="216"/>
      <c r="EU98" s="216"/>
      <c r="EV98" s="216"/>
      <c r="EW98" s="217"/>
      <c r="EX98" s="14"/>
    </row>
    <row r="99" spans="39:154" ht="17" customHeight="1" thickBot="1" x14ac:dyDescent="0.25">
      <c r="AM99" s="15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7"/>
      <c r="CK99" s="15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7"/>
    </row>
  </sheetData>
  <mergeCells count="151">
    <mergeCell ref="C9:D21"/>
    <mergeCell ref="F9:K14"/>
    <mergeCell ref="N9:S14"/>
    <mergeCell ref="U9:Z14"/>
    <mergeCell ref="AB9:AG14"/>
    <mergeCell ref="C3:AG4"/>
    <mergeCell ref="F6:K7"/>
    <mergeCell ref="N6:S7"/>
    <mergeCell ref="AY23:BD28"/>
    <mergeCell ref="AN3:CE4"/>
    <mergeCell ref="AQ6:AV7"/>
    <mergeCell ref="AY6:BD7"/>
    <mergeCell ref="BF6:BQ7"/>
    <mergeCell ref="BS6:BX7"/>
    <mergeCell ref="AB16:AG21"/>
    <mergeCell ref="N16:S21"/>
    <mergeCell ref="U16:Z21"/>
    <mergeCell ref="U6:Z7"/>
    <mergeCell ref="AB6:AG7"/>
    <mergeCell ref="AN58:AO98"/>
    <mergeCell ref="AN9:AO56"/>
    <mergeCell ref="BS30:BX35"/>
    <mergeCell ref="BH17:BK20"/>
    <mergeCell ref="BN10:BQ13"/>
    <mergeCell ref="AY30:BD35"/>
    <mergeCell ref="AY58:BD63"/>
    <mergeCell ref="AY65:BD70"/>
    <mergeCell ref="AY72:BD77"/>
    <mergeCell ref="AY79:BD84"/>
    <mergeCell ref="AQ58:AV63"/>
    <mergeCell ref="AQ86:AV91"/>
    <mergeCell ref="AQ93:AV98"/>
    <mergeCell ref="BS37:BX42"/>
    <mergeCell ref="BS44:BX49"/>
    <mergeCell ref="BS51:BX56"/>
    <mergeCell ref="BS93:BX98"/>
    <mergeCell ref="BS86:BX91"/>
    <mergeCell ref="AQ9:AV14"/>
    <mergeCell ref="AQ37:AV42"/>
    <mergeCell ref="AQ44:AV49"/>
    <mergeCell ref="AQ51:AV56"/>
    <mergeCell ref="AY9:BD14"/>
    <mergeCell ref="AY16:BD21"/>
    <mergeCell ref="BZ93:CE98"/>
    <mergeCell ref="BZ86:CE91"/>
    <mergeCell ref="BG58:BL63"/>
    <mergeCell ref="BN59:BQ62"/>
    <mergeCell ref="BZ30:CE35"/>
    <mergeCell ref="BS9:BX28"/>
    <mergeCell ref="BZ9:CE28"/>
    <mergeCell ref="BG9:BL14"/>
    <mergeCell ref="BG23:BL28"/>
    <mergeCell ref="BH31:BK34"/>
    <mergeCell ref="BN24:BQ27"/>
    <mergeCell ref="BH66:BK69"/>
    <mergeCell ref="BG72:BL77"/>
    <mergeCell ref="BN73:BQ76"/>
    <mergeCell ref="BH80:BK83"/>
    <mergeCell ref="BS58:BX77"/>
    <mergeCell ref="BZ58:CE77"/>
    <mergeCell ref="BS79:BX84"/>
    <mergeCell ref="BZ79:CE84"/>
    <mergeCell ref="CL3:EW4"/>
    <mergeCell ref="CO6:CT7"/>
    <mergeCell ref="CW6:DB7"/>
    <mergeCell ref="DD6:DO7"/>
    <mergeCell ref="DQ6:DV7"/>
    <mergeCell ref="BZ37:CE42"/>
    <mergeCell ref="BZ44:CE49"/>
    <mergeCell ref="BZ51:CE56"/>
    <mergeCell ref="BZ6:CE7"/>
    <mergeCell ref="EE6:EI7"/>
    <mergeCell ref="CL58:CM63"/>
    <mergeCell ref="ER58:EW63"/>
    <mergeCell ref="EK23:EP28"/>
    <mergeCell ref="EK30:EP35"/>
    <mergeCell ref="EK37:EP42"/>
    <mergeCell ref="EF45:EI48"/>
    <mergeCell ref="EK44:EP49"/>
    <mergeCell ref="DE16:DJ21"/>
    <mergeCell ref="DF23:DI26"/>
    <mergeCell ref="DL17:DO20"/>
    <mergeCell ref="EF10:EI13"/>
    <mergeCell ref="EK9:EP14"/>
    <mergeCell ref="CL16:CM21"/>
    <mergeCell ref="CO16:CT21"/>
    <mergeCell ref="DQ9:DV14"/>
    <mergeCell ref="DX6:EC7"/>
    <mergeCell ref="DX9:EC14"/>
    <mergeCell ref="FD3:GT4"/>
    <mergeCell ref="FG6:FL7"/>
    <mergeCell ref="GH6:GM7"/>
    <mergeCell ref="GO6:GT7"/>
    <mergeCell ref="FG9:FL14"/>
    <mergeCell ref="GH9:GM14"/>
    <mergeCell ref="GO9:GT14"/>
    <mergeCell ref="GH16:GM21"/>
    <mergeCell ref="GO16:GT21"/>
    <mergeCell ref="FD9:FE14"/>
    <mergeCell ref="FD16:FE21"/>
    <mergeCell ref="FG16:FL21"/>
    <mergeCell ref="ER93:EW98"/>
    <mergeCell ref="EK79:EP84"/>
    <mergeCell ref="EK86:EP91"/>
    <mergeCell ref="ER86:EW91"/>
    <mergeCell ref="ER79:EW84"/>
    <mergeCell ref="ER65:EW70"/>
    <mergeCell ref="EK72:EP77"/>
    <mergeCell ref="ER72:EW77"/>
    <mergeCell ref="CO79:CT84"/>
    <mergeCell ref="CW79:DB84"/>
    <mergeCell ref="DQ58:DV70"/>
    <mergeCell ref="DX58:EC70"/>
    <mergeCell ref="DD58:DO70"/>
    <mergeCell ref="EF59:EI62"/>
    <mergeCell ref="CL79:CM98"/>
    <mergeCell ref="EF66:EI69"/>
    <mergeCell ref="EK65:EP70"/>
    <mergeCell ref="EK58:EP63"/>
    <mergeCell ref="CL65:CM70"/>
    <mergeCell ref="CO58:CT63"/>
    <mergeCell ref="CO65:CT70"/>
    <mergeCell ref="CW58:DB63"/>
    <mergeCell ref="CW65:DB70"/>
    <mergeCell ref="CW86:DB91"/>
    <mergeCell ref="CO93:CT98"/>
    <mergeCell ref="EK93:EP98"/>
    <mergeCell ref="ER51:EW56"/>
    <mergeCell ref="ER16:EW49"/>
    <mergeCell ref="CO9:CT14"/>
    <mergeCell ref="CL9:CM14"/>
    <mergeCell ref="GH23:GM28"/>
    <mergeCell ref="GO23:GT28"/>
    <mergeCell ref="GB6:GF7"/>
    <mergeCell ref="FN6:FS7"/>
    <mergeCell ref="FN16:FS21"/>
    <mergeCell ref="FU6:FZ7"/>
    <mergeCell ref="FU16:FZ21"/>
    <mergeCell ref="GC17:GF20"/>
    <mergeCell ref="GC24:GF27"/>
    <mergeCell ref="ER9:EW14"/>
    <mergeCell ref="DQ16:DV21"/>
    <mergeCell ref="DX16:EC21"/>
    <mergeCell ref="EF17:EI20"/>
    <mergeCell ref="EK16:EP21"/>
    <mergeCell ref="EK6:EP7"/>
    <mergeCell ref="ER6:EW7"/>
    <mergeCell ref="EK51:EP56"/>
    <mergeCell ref="EF24:EI27"/>
    <mergeCell ref="EF31:EI34"/>
    <mergeCell ref="EF38:EI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5848-0D0A-7942-8166-4E3F1A7090C1}">
  <dimension ref="A1:F57"/>
  <sheetViews>
    <sheetView workbookViewId="0">
      <selection activeCell="F28" sqref="F28"/>
    </sheetView>
  </sheetViews>
  <sheetFormatPr baseColWidth="10" defaultRowHeight="16" x14ac:dyDescent="0.2"/>
  <cols>
    <col min="1" max="1" width="23.5" style="50" bestFit="1" customWidth="1"/>
    <col min="2" max="2" width="23.5" style="50" customWidth="1"/>
    <col min="3" max="3" width="27.1640625" style="50" bestFit="1" customWidth="1"/>
    <col min="4" max="4" width="24.5" style="50" bestFit="1" customWidth="1"/>
    <col min="5" max="6" width="32.1640625" style="50" bestFit="1" customWidth="1"/>
    <col min="7" max="45" width="3" style="50" customWidth="1"/>
    <col min="46" max="16384" width="10.83203125" style="50"/>
  </cols>
  <sheetData>
    <row r="1" spans="1:6" ht="67" customHeight="1" x14ac:dyDescent="0.2">
      <c r="A1" s="55" t="s">
        <v>343</v>
      </c>
      <c r="B1" s="141" t="s">
        <v>355</v>
      </c>
      <c r="C1" s="141"/>
      <c r="D1" s="141"/>
      <c r="E1" s="141"/>
    </row>
    <row r="2" spans="1:6" ht="36" customHeight="1" x14ac:dyDescent="0.2">
      <c r="A2" s="55" t="s">
        <v>356</v>
      </c>
      <c r="B2" s="141" t="s">
        <v>368</v>
      </c>
      <c r="C2" s="141"/>
      <c r="D2" s="141"/>
      <c r="E2" s="141"/>
    </row>
    <row r="3" spans="1:6" ht="36" customHeight="1" x14ac:dyDescent="0.2">
      <c r="A3" s="55" t="s">
        <v>325</v>
      </c>
      <c r="B3" s="141" t="s">
        <v>358</v>
      </c>
      <c r="C3" s="141"/>
      <c r="D3" s="141"/>
      <c r="E3" s="141"/>
    </row>
    <row r="4" spans="1:6" ht="75" customHeight="1" x14ac:dyDescent="0.2">
      <c r="A4" s="55" t="s">
        <v>357</v>
      </c>
      <c r="B4" s="141" t="s">
        <v>359</v>
      </c>
      <c r="C4" s="141"/>
      <c r="D4" s="141"/>
      <c r="E4" s="141"/>
    </row>
    <row r="5" spans="1:6" ht="50" customHeight="1" x14ac:dyDescent="0.2">
      <c r="A5" s="55" t="s">
        <v>10</v>
      </c>
      <c r="B5" s="141" t="s">
        <v>360</v>
      </c>
      <c r="C5" s="141"/>
      <c r="D5" s="141"/>
      <c r="E5" s="141"/>
    </row>
    <row r="6" spans="1:6" ht="36" customHeight="1" x14ac:dyDescent="0.2">
      <c r="A6" s="55" t="s">
        <v>345</v>
      </c>
      <c r="B6" s="141" t="s">
        <v>347</v>
      </c>
      <c r="C6" s="141"/>
      <c r="D6" s="141"/>
      <c r="E6" s="141"/>
    </row>
    <row r="7" spans="1:6" ht="36" customHeight="1" x14ac:dyDescent="0.2">
      <c r="A7" s="55" t="s">
        <v>344</v>
      </c>
      <c r="B7" s="141" t="s">
        <v>348</v>
      </c>
      <c r="C7" s="141"/>
      <c r="D7" s="141"/>
      <c r="E7" s="141"/>
    </row>
    <row r="8" spans="1:6" ht="36" customHeight="1" x14ac:dyDescent="0.2">
      <c r="A8" s="55" t="s">
        <v>346</v>
      </c>
      <c r="B8" s="141" t="s">
        <v>349</v>
      </c>
      <c r="C8" s="141"/>
      <c r="D8" s="141"/>
      <c r="E8" s="141"/>
    </row>
    <row r="11" spans="1:6" x14ac:dyDescent="0.2">
      <c r="A11" s="51" t="s">
        <v>342</v>
      </c>
      <c r="B11" s="51" t="s">
        <v>378</v>
      </c>
      <c r="C11" s="51" t="s">
        <v>325</v>
      </c>
      <c r="D11" s="51" t="s">
        <v>379</v>
      </c>
      <c r="E11" s="51" t="s">
        <v>10</v>
      </c>
      <c r="F11" s="51" t="s">
        <v>350</v>
      </c>
    </row>
    <row r="12" spans="1:6" x14ac:dyDescent="0.2">
      <c r="A12" s="145" t="s">
        <v>326</v>
      </c>
      <c r="B12" s="146" t="s">
        <v>377</v>
      </c>
      <c r="C12" s="147" t="s">
        <v>383</v>
      </c>
      <c r="D12" s="148" t="s">
        <v>390</v>
      </c>
      <c r="E12" s="53" t="s">
        <v>332</v>
      </c>
      <c r="F12" s="53" t="s">
        <v>351</v>
      </c>
    </row>
    <row r="13" spans="1:6" x14ac:dyDescent="0.2">
      <c r="A13" s="145"/>
      <c r="B13" s="146"/>
      <c r="C13" s="145"/>
      <c r="D13" s="149"/>
      <c r="E13" s="53" t="s">
        <v>31</v>
      </c>
      <c r="F13" s="53" t="s">
        <v>352</v>
      </c>
    </row>
    <row r="14" spans="1:6" x14ac:dyDescent="0.2">
      <c r="A14" s="145"/>
      <c r="B14" s="146"/>
      <c r="C14" s="145"/>
      <c r="D14" s="149"/>
      <c r="E14" s="53" t="s">
        <v>333</v>
      </c>
      <c r="F14" s="53" t="s">
        <v>352</v>
      </c>
    </row>
    <row r="15" spans="1:6" x14ac:dyDescent="0.2">
      <c r="A15" s="145"/>
      <c r="B15" s="146"/>
      <c r="C15" s="145"/>
      <c r="D15" s="149"/>
      <c r="E15" s="53" t="s">
        <v>334</v>
      </c>
      <c r="F15" s="53" t="s">
        <v>352</v>
      </c>
    </row>
    <row r="16" spans="1:6" x14ac:dyDescent="0.2">
      <c r="A16" s="145"/>
      <c r="B16" s="146"/>
      <c r="C16" s="145"/>
      <c r="D16" s="149"/>
      <c r="E16" s="53" t="s">
        <v>335</v>
      </c>
      <c r="F16" s="53" t="s">
        <v>352</v>
      </c>
    </row>
    <row r="17" spans="1:6" x14ac:dyDescent="0.2">
      <c r="A17" s="145"/>
      <c r="B17" s="146"/>
      <c r="C17" s="145"/>
      <c r="D17" s="150"/>
      <c r="E17" s="53" t="s">
        <v>336</v>
      </c>
      <c r="F17" s="53" t="s">
        <v>353</v>
      </c>
    </row>
    <row r="18" spans="1:6" x14ac:dyDescent="0.2">
      <c r="A18" s="145" t="s">
        <v>354</v>
      </c>
      <c r="B18" s="142" t="s">
        <v>377</v>
      </c>
      <c r="C18" s="145" t="s">
        <v>384</v>
      </c>
      <c r="D18" s="52" t="s">
        <v>380</v>
      </c>
      <c r="E18" s="54" t="s">
        <v>388</v>
      </c>
      <c r="F18" s="53" t="s">
        <v>337</v>
      </c>
    </row>
    <row r="19" spans="1:6" x14ac:dyDescent="0.2">
      <c r="A19" s="145"/>
      <c r="B19" s="143"/>
      <c r="C19" s="145"/>
      <c r="D19" s="52" t="s">
        <v>381</v>
      </c>
      <c r="E19" s="54" t="s">
        <v>388</v>
      </c>
      <c r="F19" s="53" t="s">
        <v>386</v>
      </c>
    </row>
    <row r="20" spans="1:6" x14ac:dyDescent="0.2">
      <c r="A20" s="145"/>
      <c r="B20" s="143"/>
      <c r="C20" s="145"/>
      <c r="D20" s="52" t="s">
        <v>382</v>
      </c>
      <c r="E20" s="54" t="s">
        <v>388</v>
      </c>
      <c r="F20" s="53" t="s">
        <v>387</v>
      </c>
    </row>
    <row r="21" spans="1:6" x14ac:dyDescent="0.2">
      <c r="A21" s="145"/>
      <c r="B21" s="143"/>
      <c r="C21" s="145" t="s">
        <v>385</v>
      </c>
      <c r="D21" s="52" t="s">
        <v>380</v>
      </c>
      <c r="E21" s="54" t="s">
        <v>388</v>
      </c>
      <c r="F21" s="53" t="s">
        <v>338</v>
      </c>
    </row>
    <row r="22" spans="1:6" x14ac:dyDescent="0.2">
      <c r="A22" s="145"/>
      <c r="B22" s="144"/>
      <c r="C22" s="145"/>
      <c r="D22" s="52" t="s">
        <v>382</v>
      </c>
      <c r="E22" s="54" t="s">
        <v>388</v>
      </c>
      <c r="F22" s="53" t="s">
        <v>387</v>
      </c>
    </row>
    <row r="23" spans="1:6" ht="16" customHeight="1" x14ac:dyDescent="0.2">
      <c r="A23" s="50" t="s">
        <v>81</v>
      </c>
      <c r="B23" s="142" t="s">
        <v>377</v>
      </c>
      <c r="C23" s="50" t="s">
        <v>389</v>
      </c>
      <c r="D23" s="50" t="s">
        <v>394</v>
      </c>
      <c r="E23" s="50" t="s">
        <v>395</v>
      </c>
      <c r="F23" s="50" t="s">
        <v>397</v>
      </c>
    </row>
    <row r="24" spans="1:6" x14ac:dyDescent="0.2">
      <c r="B24" s="143"/>
      <c r="F24" s="50" t="s">
        <v>398</v>
      </c>
    </row>
    <row r="25" spans="1:6" x14ac:dyDescent="0.2">
      <c r="B25" s="143"/>
      <c r="F25" s="50" t="s">
        <v>399</v>
      </c>
    </row>
    <row r="26" spans="1:6" x14ac:dyDescent="0.2">
      <c r="B26" s="143"/>
      <c r="F26" s="50" t="s">
        <v>400</v>
      </c>
    </row>
    <row r="27" spans="1:6" x14ac:dyDescent="0.2">
      <c r="B27" s="144"/>
      <c r="F27" s="50" t="s">
        <v>391</v>
      </c>
    </row>
    <row r="28" spans="1:6" x14ac:dyDescent="0.2">
      <c r="F28" s="50" t="s">
        <v>392</v>
      </c>
    </row>
    <row r="29" spans="1:6" x14ac:dyDescent="0.2">
      <c r="F29" s="50" t="s">
        <v>393</v>
      </c>
    </row>
    <row r="30" spans="1:6" x14ac:dyDescent="0.2">
      <c r="F30" s="50" t="s">
        <v>396</v>
      </c>
    </row>
    <row r="34" spans="1:2" x14ac:dyDescent="0.2">
      <c r="B34" s="50" t="s">
        <v>339</v>
      </c>
    </row>
    <row r="35" spans="1:2" x14ac:dyDescent="0.2">
      <c r="B35" s="50" t="s">
        <v>340</v>
      </c>
    </row>
    <row r="36" spans="1:2" x14ac:dyDescent="0.2">
      <c r="B36" s="50" t="s">
        <v>341</v>
      </c>
    </row>
    <row r="37" spans="1:2" x14ac:dyDescent="0.2">
      <c r="A37" s="50" t="s">
        <v>6</v>
      </c>
      <c r="B37" s="50" t="s">
        <v>339</v>
      </c>
    </row>
    <row r="38" spans="1:2" x14ac:dyDescent="0.2">
      <c r="B38" s="50" t="s">
        <v>340</v>
      </c>
    </row>
    <row r="39" spans="1:2" x14ac:dyDescent="0.2">
      <c r="B39" s="50" t="s">
        <v>341</v>
      </c>
    </row>
    <row r="40" spans="1:2" x14ac:dyDescent="0.2">
      <c r="A40" s="50" t="s">
        <v>327</v>
      </c>
      <c r="B40" s="50" t="s">
        <v>339</v>
      </c>
    </row>
    <row r="41" spans="1:2" x14ac:dyDescent="0.2">
      <c r="B41" s="50" t="s">
        <v>340</v>
      </c>
    </row>
    <row r="42" spans="1:2" x14ac:dyDescent="0.2">
      <c r="B42" s="50" t="s">
        <v>341</v>
      </c>
    </row>
    <row r="43" spans="1:2" x14ac:dyDescent="0.2">
      <c r="A43" s="50" t="s">
        <v>328</v>
      </c>
      <c r="B43" s="50" t="s">
        <v>339</v>
      </c>
    </row>
    <row r="44" spans="1:2" x14ac:dyDescent="0.2">
      <c r="B44" s="50" t="s">
        <v>340</v>
      </c>
    </row>
    <row r="45" spans="1:2" x14ac:dyDescent="0.2">
      <c r="B45" s="50" t="s">
        <v>341</v>
      </c>
    </row>
    <row r="46" spans="1:2" x14ac:dyDescent="0.2">
      <c r="A46" s="50" t="s">
        <v>329</v>
      </c>
      <c r="B46" s="50" t="s">
        <v>339</v>
      </c>
    </row>
    <row r="47" spans="1:2" x14ac:dyDescent="0.2">
      <c r="B47" s="50" t="s">
        <v>340</v>
      </c>
    </row>
    <row r="48" spans="1:2" x14ac:dyDescent="0.2">
      <c r="B48" s="50" t="s">
        <v>341</v>
      </c>
    </row>
    <row r="49" spans="1:2" x14ac:dyDescent="0.2">
      <c r="A49" s="50" t="s">
        <v>331</v>
      </c>
      <c r="B49" s="50" t="s">
        <v>339</v>
      </c>
    </row>
    <row r="50" spans="1:2" x14ac:dyDescent="0.2">
      <c r="B50" s="50" t="s">
        <v>340</v>
      </c>
    </row>
    <row r="51" spans="1:2" x14ac:dyDescent="0.2">
      <c r="B51" s="50" t="s">
        <v>341</v>
      </c>
    </row>
    <row r="52" spans="1:2" x14ac:dyDescent="0.2">
      <c r="A52" s="50" t="s">
        <v>330</v>
      </c>
      <c r="B52" s="50" t="s">
        <v>339</v>
      </c>
    </row>
    <row r="53" spans="1:2" x14ac:dyDescent="0.2">
      <c r="B53" s="50" t="s">
        <v>340</v>
      </c>
    </row>
    <row r="54" spans="1:2" x14ac:dyDescent="0.2">
      <c r="B54" s="50" t="s">
        <v>341</v>
      </c>
    </row>
    <row r="55" spans="1:2" x14ac:dyDescent="0.2">
      <c r="A55" s="50" t="s">
        <v>38</v>
      </c>
      <c r="B55" s="50" t="s">
        <v>339</v>
      </c>
    </row>
    <row r="56" spans="1:2" x14ac:dyDescent="0.2">
      <c r="B56" s="50" t="s">
        <v>340</v>
      </c>
    </row>
    <row r="57" spans="1:2" x14ac:dyDescent="0.2">
      <c r="B57" s="50" t="s">
        <v>341</v>
      </c>
    </row>
  </sheetData>
  <mergeCells count="17">
    <mergeCell ref="A18:A22"/>
    <mergeCell ref="B8:E8"/>
    <mergeCell ref="A12:A17"/>
    <mergeCell ref="B12:B17"/>
    <mergeCell ref="C12:C17"/>
    <mergeCell ref="D12:D17"/>
    <mergeCell ref="B7:E7"/>
    <mergeCell ref="B4:E4"/>
    <mergeCell ref="B23:B27"/>
    <mergeCell ref="B1:E1"/>
    <mergeCell ref="B3:E3"/>
    <mergeCell ref="B2:E2"/>
    <mergeCell ref="B5:E5"/>
    <mergeCell ref="B6:E6"/>
    <mergeCell ref="B18:B22"/>
    <mergeCell ref="C18:C20"/>
    <mergeCell ref="C21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Summary of completion</vt:lpstr>
      <vt:lpstr>Source lists</vt:lpstr>
      <vt:lpstr>Issues 3-1-24</vt:lpstr>
      <vt:lpstr>Initialisation flow</vt:lpstr>
      <vt:lpstr>Sign in and Register flow</vt:lpstr>
      <vt:lpstr>Requirements for 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2024-02-13T06:34:23Z</dcterms:modified>
</cp:coreProperties>
</file>