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5FB0BD68-C3A2-1E4A-928D-93475191A4DE}" xr6:coauthVersionLast="47" xr6:coauthVersionMax="47" xr10:uidLastSave="{00000000-0000-0000-0000-000000000000}"/>
  <bookViews>
    <workbookView xWindow="0" yWindow="740" windowWidth="34560" windowHeight="2160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3-1-24'!$A$1:$K$1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" l="1"/>
  <c r="I38" i="2"/>
  <c r="I46" i="2"/>
  <c r="I90" i="2"/>
  <c r="I89" i="2"/>
  <c r="I72" i="2"/>
  <c r="I73" i="2"/>
  <c r="I71" i="2"/>
  <c r="I70" i="2"/>
  <c r="I95" i="2"/>
  <c r="I68" i="2"/>
  <c r="I69" i="2"/>
  <c r="I62" i="2"/>
  <c r="I63" i="2"/>
  <c r="I64" i="2"/>
  <c r="I65" i="2"/>
  <c r="I66" i="2"/>
  <c r="I67" i="2"/>
  <c r="I5" i="2"/>
  <c r="I37" i="2"/>
  <c r="I53" i="2"/>
  <c r="I52" i="2"/>
  <c r="I15" i="2"/>
  <c r="I16" i="2"/>
  <c r="I17" i="2"/>
  <c r="I18" i="2"/>
  <c r="I3" i="2"/>
  <c r="I21" i="2"/>
  <c r="I40" i="2"/>
  <c r="I22" i="2"/>
  <c r="I23" i="2"/>
  <c r="I24" i="2"/>
  <c r="I25" i="2"/>
  <c r="I26" i="2"/>
  <c r="I27" i="2"/>
  <c r="I28" i="2"/>
  <c r="I29" i="2"/>
  <c r="I54" i="2"/>
  <c r="I55" i="2"/>
  <c r="I56" i="2"/>
  <c r="I57" i="2"/>
  <c r="I58" i="2"/>
  <c r="I41" i="2"/>
  <c r="I30" i="2"/>
  <c r="I19" i="2"/>
  <c r="I8" i="2"/>
  <c r="I96" i="2"/>
  <c r="I109" i="2"/>
  <c r="I106" i="2"/>
  <c r="I107" i="2"/>
  <c r="I108" i="2"/>
  <c r="I31" i="2"/>
  <c r="I7" i="2"/>
  <c r="I91" i="2"/>
  <c r="I20" i="2"/>
  <c r="I74" i="2"/>
  <c r="I80" i="2"/>
  <c r="I81" i="2"/>
  <c r="I75" i="2"/>
  <c r="I97" i="2"/>
  <c r="I13" i="2"/>
  <c r="I85" i="2"/>
  <c r="I98" i="2"/>
  <c r="I42" i="2"/>
  <c r="I43" i="2"/>
  <c r="I6" i="2"/>
  <c r="I99" i="2"/>
  <c r="I82" i="2"/>
  <c r="I44" i="2"/>
  <c r="I47" i="2"/>
  <c r="I83" i="2"/>
  <c r="I105" i="2"/>
  <c r="I86" i="2"/>
  <c r="I2" i="2"/>
  <c r="I32" i="2"/>
  <c r="I33" i="2"/>
  <c r="I84" i="2"/>
  <c r="I45" i="2"/>
  <c r="I34" i="2"/>
  <c r="I9" i="2"/>
  <c r="I10" i="2"/>
  <c r="I11" i="2"/>
  <c r="I92" i="2"/>
  <c r="I93" i="2"/>
  <c r="I12" i="2"/>
  <c r="I87" i="2"/>
  <c r="I59" i="2"/>
  <c r="I35" i="2"/>
  <c r="I100" i="2"/>
  <c r="I101" i="2"/>
  <c r="I102" i="2"/>
  <c r="I76" i="2"/>
  <c r="I77" i="2"/>
  <c r="I61" i="2"/>
  <c r="I48" i="2"/>
  <c r="I103" i="2"/>
  <c r="I60" i="2"/>
  <c r="I4" i="2"/>
  <c r="I104" i="2"/>
  <c r="I49" i="2"/>
  <c r="I50" i="2"/>
  <c r="I51" i="2"/>
  <c r="I94" i="2"/>
  <c r="I88" i="2"/>
  <c r="I36" i="2"/>
  <c r="I78" i="2"/>
  <c r="I79" i="2"/>
  <c r="I14" i="2"/>
  <c r="D7" i="3"/>
</calcChain>
</file>

<file path=xl/sharedStrings.xml><?xml version="1.0" encoding="utf-8"?>
<sst xmlns="http://schemas.openxmlformats.org/spreadsheetml/2006/main" count="785" uniqueCount="198">
  <si>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</si>
  <si>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</si>
  <si>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</si>
  <si>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</si>
  <si>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</si>
  <si>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</si>
  <si>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</si>
  <si>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</si>
  <si>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</si>
  <si>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</si>
  <si>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</si>
  <si>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</si>
  <si>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</si>
  <si>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</si>
  <si>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</si>
  <si>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</si>
  <si>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</si>
  <si>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</si>
  <si>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</si>
  <si>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</si>
  <si>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</si>
  <si>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</si>
  <si>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</si>
  <si>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</si>
  <si>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</si>
  <si>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</si>
  <si>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</si>
  <si>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</si>
  <si>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</si>
  <si>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</si>
  <si>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</si>
  <si>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Priority score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</si>
  <si>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</si>
  <si>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</si>
  <si>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</si>
  <si>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</si>
  <si>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</si>
  <si>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</si>
  <si>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</si>
  <si>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</si>
  <si>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</si>
  <si>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</si>
  <si>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</si>
  <si>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</si>
  <si>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</si>
  <si>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</si>
  <si>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</si>
  <si>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</si>
  <si>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</si>
  <si>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</si>
  <si>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</si>
  <si>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</si>
  <si>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</si>
  <si>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</si>
  <si>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</si>
  <si>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</si>
  <si>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</si>
  <si>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</si>
  <si>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</si>
  <si>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</si>
  <si>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</si>
  <si>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</si>
  <si>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</si>
  <si>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</si>
  <si>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</si>
  <si>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</si>
  <si>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</si>
  <si>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</si>
  <si>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</si>
  <si>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</si>
  <si>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</si>
  <si>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</si>
  <si>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</si>
  <si>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</si>
  <si>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</si>
  <si>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</si>
  <si>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</si>
  <si>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</si>
  <si>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</si>
  <si>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</si>
  <si>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</si>
  <si>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</si>
  <si>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</si>
  <si>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</si>
  <si>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</si>
  <si>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</si>
  <si>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</si>
  <si>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</si>
  <si>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</si>
  <si>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</si>
  <si>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</si>
  <si>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</si>
  <si>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</si>
  <si>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</si>
  <si>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</si>
  <si>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</si>
  <si>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</si>
  <si>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</si>
  <si>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</si>
  <si>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</si>
  <si>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</si>
  <si>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</si>
  <si>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</si>
  <si>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</si>
  <si>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</si>
  <si>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</si>
  <si>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</si>
  <si>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</si>
  <si>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</si>
  <si>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</si>
  <si>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If an appointment is cancelled but that have been cancelled - then this needs to be credit noted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</si>
  <si>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</si>
  <si>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</si>
  <si>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</si>
  <si>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</si>
  <si>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</si>
  <si>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</si>
  <si>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</si>
  <si>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</si>
  <si>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</si>
  <si>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</si>
  <si>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</si>
  <si>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</si>
  <si>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</si>
  <si>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</si>
  <si>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</si>
  <si>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</si>
  <si>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</si>
  <si>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</si>
  <si>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</si>
  <si>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</si>
  <si>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</si>
  <si>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On clicking the lesson on the the viewed invoice - Should bring up the appointment modal - with no option to edit</t>
  </si>
  <si>
    <t>Should have an option to go back to the invoice list</t>
  </si>
  <si>
    <t>Invoice list</t>
  </si>
  <si>
    <t>Should have the abilty to filter the list</t>
  </si>
  <si>
    <t>Should have the abilty to sort the list</t>
  </si>
  <si>
    <t>List should be paginated</t>
  </si>
  <si>
    <t>Generate invoices</t>
  </si>
  <si>
    <t>Generate invoices parms</t>
  </si>
  <si>
    <t>The radio should be better group - they are too far apart to make sense</t>
  </si>
  <si>
    <t>Group of buttons should have a little border to show better raltions logic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</si>
  <si>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</si>
  <si>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</si>
  <si>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</si>
  <si>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Needs to produce a sumamary of the invoices generated:
Number of invoices
Leassons invoices
Total revenue
Average revenue per invoices
Median invoice revenue
Largest and smallest invoices by revenue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</si>
  <si>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</si>
  <si>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</si>
  <si>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</si>
  <si>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</si>
  <si>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</si>
  <si>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</si>
  <si>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</si>
  <si>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</si>
  <si>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</si>
  <si>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Should be able import a bank statement:
Would require use to allocate transactions
Transaction are to be remembered for future use
Should perform a quick recon calculation
Expenses should be able to be caputured when paid (Later wil be done on a inoice basis and then payments are allocated to supplier dues)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</si>
  <si>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</si>
  <si>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</si>
  <si>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</si>
  <si>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</si>
  <si>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</si>
  <si>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</si>
  <si>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</si>
  <si>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</si>
  <si>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viewing a client - When trying to record a new client - the details of the old cleint are brought up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</si>
  <si>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</si>
  <si>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</si>
  <si>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</si>
  <si>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</si>
  <si>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</si>
  <si>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</si>
  <si>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</si>
  <si>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</si>
  <si>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</si>
  <si>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</si>
  <si>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</si>
  <si>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</si>
  <si>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If expenses are allocated to instrutors should be able to allocate per instructor</t>
  </si>
  <si>
    <t>Booking</t>
  </si>
  <si>
    <t>Lesson booking platform</t>
  </si>
  <si>
    <t>A platform where a customer of the client can book their lessions, based on the slots the client has deemed and allowed as open</t>
  </si>
  <si>
    <t>On adding a new client - the client needs to be sent and email/sms/text with a link to where they can book their own lessons</t>
  </si>
  <si>
    <t>Client should be able to add themselves as a new client - when on on the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</si>
  <si>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</si>
  <si>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</si>
  <si>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perform a link batch dispurse where the use is sent a link to where their invoices can be found on the platform</t>
  </si>
  <si>
    <t>Should be able to email the documents and statements to the client</t>
  </si>
  <si>
    <t>Profile portal</t>
  </si>
  <si>
    <t>A portal where the client can
Update their details
Add new users to their account
Any other preferances they want</t>
  </si>
  <si>
    <t>Update favicon with new logo</t>
  </si>
  <si>
    <t>Status</t>
  </si>
  <si>
    <t>Done</t>
  </si>
  <si>
    <t>Should be able to toggel view to see voided payments or not (default without)</t>
  </si>
  <si>
    <t>Should be able to toggel view to see voided "archived" clients or not (default without)</t>
  </si>
  <si>
    <t>Column Labels</t>
  </si>
  <si>
    <t>(blank)</t>
  </si>
  <si>
    <t>Grand Total</t>
  </si>
  <si>
    <t>Sum of Priority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</si>
</sst>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64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295.726403009263" createdVersion="8" refreshedVersion="8" minRefreshableVersion="3" recordCount="109" xr:uid="{7B117946-7A01-F448-A249-BC4F468B572A}">
  <cacheSource type="worksheet">
    <worksheetSource ref="A1:K1048576" sheet="Issues 3-1-24"/>
  </cacheSource>
  <cacheFields count="11">
    <cacheField name="#" numFmtId="0">
      <sharedItems containsString="0" containsBlank="1" containsNumber="1" containsInteger="1" minValue="1" maxValue="108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Priority score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m/>
        <s v="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39.200000000000003"/>
    <m/>
    <x v="0"/>
  </r>
  <r>
    <n v="2"/>
    <s v="Marketing"/>
    <s v="Landing Page"/>
    <s v="Our Features Section"/>
    <s v="Should be added to Landing page"/>
    <s v="Poor UX"/>
    <s v="New feature"/>
    <s v="New component/service with simple integration"/>
    <n v="39.200000000000003"/>
    <m/>
    <x v="0"/>
  </r>
  <r>
    <n v="3"/>
    <s v="Marketing"/>
    <s v="Landing Page"/>
    <s v="What's New Section"/>
    <s v="Should be added to Landing page"/>
    <s v="Poor UX"/>
    <s v="New feature"/>
    <s v="New component/service with simple integration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39.200000000000003"/>
    <m/>
    <x v="0"/>
  </r>
  <r>
    <n v="5"/>
    <s v="Marketing"/>
    <s v="Landing Page"/>
    <s v="Footer bar"/>
    <s v="Should be added to Landing page"/>
    <s v="Poor UX"/>
    <s v="New feature"/>
    <s v="New component/service with simple integration"/>
    <n v="39.200000000000003"/>
    <m/>
    <x v="0"/>
  </r>
  <r>
    <n v="6"/>
    <s v="Navbar"/>
    <s v="Login Button"/>
    <m/>
    <s v="Should be added to Navbar"/>
    <s v="Poor UX"/>
    <s v="New feature"/>
    <s v="Minor change to current component"/>
    <n v="98"/>
    <n v="1"/>
    <x v="0"/>
  </r>
  <r>
    <n v="7"/>
    <s v="User Management"/>
    <s v="Sign in Modal"/>
    <m/>
    <s v="Needs to be above the landing page with a sheath background"/>
    <s v="Poor UX"/>
    <s v="Improved UX"/>
    <s v="Minor change to current component"/>
    <n v="32"/>
    <m/>
    <x v="0"/>
  </r>
  <r>
    <n v="8"/>
    <s v="User Management"/>
    <s v="Sign in Modal"/>
    <s v="Login error warnings"/>
    <s v="Error modals"/>
    <s v="Poor UX"/>
    <s v="New feature"/>
    <s v="New component/service with complex integration"/>
    <n v="28"/>
    <m/>
    <x v="0"/>
  </r>
  <r>
    <n v="9"/>
    <s v="User Management"/>
    <s v="Sign in Modal"/>
    <s v="Login error warnings"/>
    <s v="Sign in - User not found"/>
    <s v="Poor UX"/>
    <s v="Improved UX"/>
    <s v="Minor change to current component"/>
    <n v="32"/>
    <n v="8"/>
    <x v="0"/>
  </r>
  <r>
    <n v="10"/>
    <s v="User Management"/>
    <s v="Sign in Modal"/>
    <s v="Login error warnings"/>
    <s v="Sign in - Wrong password"/>
    <s v="Poor UX"/>
    <s v="Improved UX"/>
    <s v="Minor change to current component"/>
    <n v="32"/>
    <n v="8"/>
    <x v="0"/>
  </r>
  <r>
    <n v="11"/>
    <s v="User Management"/>
    <s v="Sign in Modal"/>
    <s v="Login error warnings"/>
    <s v="Sign in - Invalid email"/>
    <s v="Poor UX"/>
    <s v="Improved UX"/>
    <s v="Minor change to current component"/>
    <n v="32"/>
    <n v="8"/>
    <x v="0"/>
  </r>
  <r>
    <n v="12"/>
    <s v="User Management"/>
    <s v="Sign in Modal"/>
    <s v="Login error warnings"/>
    <s v="Sign in - Other"/>
    <s v="Poor UX"/>
    <s v="Improved UX"/>
    <s v="Minor change to current component"/>
    <n v="32"/>
    <n v="8"/>
    <x v="0"/>
  </r>
  <r>
    <n v="13"/>
    <s v="User Management"/>
    <s v="Sign in Modal"/>
    <s v="Login error warnings"/>
    <s v="Register - Email already in use"/>
    <s v="Poor UX"/>
    <s v="Improved UX"/>
    <s v="Minor change to current component"/>
    <n v="32"/>
    <n v="8"/>
    <x v="0"/>
  </r>
  <r>
    <n v="14"/>
    <s v="User Management"/>
    <s v="Sign in Modal"/>
    <s v="Login error warnings"/>
    <s v="Register - Invalid email"/>
    <s v="Poor UX"/>
    <s v="Improved UX"/>
    <s v="Minor change to current component"/>
    <n v="32"/>
    <n v="8"/>
    <x v="0"/>
  </r>
  <r>
    <n v="15"/>
    <s v="User Management"/>
    <s v="Sign in Modal"/>
    <s v="Login error warnings"/>
    <s v="Register - Weak password"/>
    <s v="Poor UX"/>
    <s v="Improved UX"/>
    <s v="Minor change to current component"/>
    <n v="32"/>
    <n v="8"/>
    <x v="0"/>
  </r>
  <r>
    <n v="16"/>
    <s v="User Management"/>
    <s v="Sign in Modal"/>
    <s v="Login error warnings"/>
    <s v="Register - Other"/>
    <s v="Poor UX"/>
    <s v="Improved UX"/>
    <s v="Minor change to current component"/>
    <n v="32"/>
    <n v="8"/>
    <x v="0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20.571428571428573"/>
    <m/>
    <x v="0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20.571428571428573"/>
    <m/>
    <x v="0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20.571428571428573"/>
    <m/>
    <x v="0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20.571428571428573"/>
    <m/>
    <x v="0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20.571428571428573"/>
    <m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27"/>
    <m/>
    <x v="0"/>
  </r>
  <r>
    <n v="23"/>
    <s v="User Management"/>
    <s v="Sign in Modal"/>
    <s v="Register"/>
    <s v="Clicking Register should warn user before it does"/>
    <s v="Poor UX"/>
    <s v="Improved UX"/>
    <s v="Minor change to current component"/>
    <n v="32"/>
    <m/>
    <x v="0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39.200000000000003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53.333333333333336"/>
    <m/>
    <x v="0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9"/>
    <m/>
    <x v="0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0.42857142857142855"/>
    <m/>
    <x v="0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6.75"/>
    <m/>
    <x v="0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1.5"/>
    <n v="27"/>
    <x v="0"/>
  </r>
  <r>
    <n v="30"/>
    <s v="Navbar"/>
    <m/>
    <m/>
    <s v="Needs to use the new view service to determine its required state"/>
    <s v="Poor UI"/>
    <s v="Refactor/Tech debt"/>
    <s v="Minor change to current component"/>
    <n v="1.5"/>
    <n v="27"/>
    <x v="0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32"/>
    <m/>
    <x v="0"/>
  </r>
  <r>
    <n v="32"/>
    <s v="Navbar"/>
    <s v="Logo "/>
    <m/>
    <s v="On hovering the logo the cursor should be pointer"/>
    <s v="Poor UX"/>
    <s v="Improved UX"/>
    <s v="Minor tweak"/>
    <n v="64"/>
    <m/>
    <x v="0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0"/>
    <m/>
    <x v="0"/>
  </r>
  <r>
    <n v="34"/>
    <s v="Navbar"/>
    <s v="Drop down menu"/>
    <s v="Log out"/>
    <s v="Menu should have a log out option"/>
    <s v="Poor UX"/>
    <s v="Feature enhancement/fix"/>
    <s v="Minor change to current component"/>
    <n v="72"/>
    <m/>
    <x v="0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13.5"/>
    <m/>
    <x v="0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12.8"/>
    <m/>
    <x v="0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12.8"/>
    <m/>
    <x v="0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13.5"/>
    <m/>
    <x v="0"/>
  </r>
  <r>
    <n v="39"/>
    <s v="Calendar/Appointments"/>
    <s v="Calendar"/>
    <m/>
    <s v="On shorter screens - Schedule slot should have a minimum height"/>
    <s v="Poor UI"/>
    <s v="Improved UI"/>
    <s v="Investigation and change"/>
    <n v="9"/>
    <m/>
    <x v="0"/>
  </r>
  <r>
    <n v="40"/>
    <s v="Calendar/Appointments"/>
    <s v="Calendar"/>
    <m/>
    <s v="Not able to scroll down the calendar when required"/>
    <s v="Does not function as expected"/>
    <s v="Improved UX"/>
    <s v="Investigation and change"/>
    <n v="42.666666666666664"/>
    <m/>
    <x v="0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2.5"/>
    <m/>
    <x v="0"/>
  </r>
  <r>
    <n v="42"/>
    <s v="Calendar/Appointments"/>
    <s v="Appointments modal"/>
    <m/>
    <s v="On smaller screens the Date input is too far right"/>
    <s v="Poor UI"/>
    <s v="Improved UI"/>
    <s v="Investigation and change"/>
    <n v="9"/>
    <m/>
    <x v="0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27"/>
    <m/>
    <x v="0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27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72"/>
    <m/>
    <x v="0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9"/>
    <m/>
    <x v="0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12.8"/>
    <m/>
    <x v="0"/>
  </r>
  <r>
    <n v="48"/>
    <s v="Calendar/Appointments"/>
    <s v="Appointments modal"/>
    <m/>
    <s v="The cancel changes button on and edited appointment should be darker"/>
    <s v="Poor UI"/>
    <s v="Improved UI"/>
    <s v="Minor tweak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21.333333333333332"/>
    <m/>
    <x v="0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12.8"/>
    <m/>
    <x v="0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7"/>
    <m/>
    <x v="0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2.5"/>
    <m/>
    <x v="0"/>
  </r>
  <r>
    <n v="53"/>
    <s v="Calendar/Appointments"/>
    <s v="Appointments modal"/>
    <s v="Cancelling/Voiding"/>
    <s v="If an appointment is cancelled but that have been cancelled - then this needs to be credit noted"/>
    <s v="Does not function as expected"/>
    <s v="USP"/>
    <s v="Major change to current component"/>
    <n v="200"/>
    <n v="77"/>
    <x v="0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32"/>
    <m/>
    <x v="0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32"/>
    <m/>
    <x v="0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12.8"/>
    <m/>
    <x v="0"/>
  </r>
  <r>
    <n v="57"/>
    <s v="Finance - Invoicing"/>
    <s v="Invoice view"/>
    <m/>
    <s v="Lesson (and other sub headings) should be underlined"/>
    <s v="Poor UI"/>
    <s v="Improved UI"/>
    <s v="Minor tweak"/>
    <n v="27"/>
    <m/>
    <x v="0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32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50"/>
    <n v="60"/>
    <x v="0"/>
  </r>
  <r>
    <n v="60"/>
    <s v="Calendar/Appointments"/>
    <s v="Appointments modal"/>
    <m/>
    <s v="New appointments should be able select an instructor"/>
    <s v="Nice to have"/>
    <s v="USP"/>
    <s v="Minor change to current component"/>
    <n v="50"/>
    <n v="62"/>
    <x v="0"/>
  </r>
  <r>
    <n v="61"/>
    <s v="Calendar/Appointments"/>
    <s v="Appointments modal"/>
    <m/>
    <s v="New appointments should be able select an horse"/>
    <s v="Nice to have"/>
    <s v="USP"/>
    <s v="Minor change to current component"/>
    <n v="50"/>
    <n v="63"/>
    <x v="0"/>
  </r>
  <r>
    <n v="62"/>
    <s v="Equipment/Assets"/>
    <m/>
    <m/>
    <s v="New section required to add instructor to the client"/>
    <s v="Nice to have"/>
    <s v="USP"/>
    <s v="Whole new section"/>
    <n v="10"/>
    <m/>
    <x v="0"/>
  </r>
  <r>
    <n v="63"/>
    <s v="Staff management"/>
    <m/>
    <m/>
    <s v="New section required to add horse to the client"/>
    <s v="Nice to have"/>
    <s v="USP"/>
    <s v="Whole new section"/>
    <n v="10"/>
    <m/>
    <x v="0"/>
  </r>
  <r>
    <n v="64"/>
    <s v="Finance - Invoicing"/>
    <s v="Invoice view"/>
    <m/>
    <s v="The detail should reference the horse"/>
    <s v="Nice to have"/>
    <s v="USP"/>
    <s v="Minor change to current component"/>
    <n v="50"/>
    <n v="61"/>
    <x v="0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2.5"/>
    <m/>
    <x v="0"/>
  </r>
  <r>
    <n v="66"/>
    <s v="Finance - Invoicing"/>
    <s v="Invoice view"/>
    <m/>
    <s v="On clicking the lesson on the the viewed invoice - Should bring up the appointment modal - with no option to edit"/>
    <s v="Nice to have"/>
    <s v="Feature enhancement/fix"/>
    <s v="Minor change to current component"/>
    <n v="18"/>
    <m/>
    <x v="0"/>
  </r>
  <r>
    <n v="67"/>
    <s v="Finance - Invoicing"/>
    <s v="Invoice view"/>
    <m/>
    <s v="Should have an option to go back to the invoice list"/>
    <s v="Poor UX"/>
    <s v="Improved UX"/>
    <s v="Minor change to current component"/>
    <n v="32"/>
    <m/>
    <x v="0"/>
  </r>
  <r>
    <n v="68"/>
    <s v="Finance - Invoicing"/>
    <s v="Invoice list"/>
    <m/>
    <s v="Should have the abilty to filter the list"/>
    <s v="Nice to have"/>
    <s v="Feature enhancement/fix"/>
    <s v="Major change to current component"/>
    <n v="9"/>
    <m/>
    <x v="0"/>
  </r>
  <r>
    <n v="69"/>
    <s v="Finance - Invoicing"/>
    <s v="Invoice list"/>
    <m/>
    <s v="Should have the abilty to sort the list"/>
    <s v="Nice to have"/>
    <s v="Feature enhancement/fix"/>
    <s v="Major change to current component"/>
    <n v="9"/>
    <m/>
    <x v="0"/>
  </r>
  <r>
    <n v="70"/>
    <s v="Finance - Invoicing"/>
    <s v="Invoice list"/>
    <m/>
    <s v="List should be paginated"/>
    <s v="Nice to have"/>
    <s v="Feature enhancement/fix"/>
    <s v="Major change to current component"/>
    <n v="9"/>
    <m/>
    <x v="0"/>
  </r>
  <r>
    <n v="71"/>
    <s v="Finance - Invoicing"/>
    <s v="Generate invoices"/>
    <s v="Generate invoices parms"/>
    <s v="The radio should be better group - they are too far apart to make sense"/>
    <s v="Poor UI"/>
    <s v="Improved UI"/>
    <s v="Minor change to current component"/>
    <n v="13.5"/>
    <m/>
    <x v="0"/>
  </r>
  <r>
    <n v="72"/>
    <s v="Finance - Invoicing"/>
    <s v="Generate invoices"/>
    <s v="Generate invoices parms"/>
    <s v="Group of buttons should have a little border to show better raltions logic"/>
    <s v="Poor UI"/>
    <s v="Improved UI"/>
    <s v="Minor change to current component"/>
    <n v="13.5"/>
    <m/>
    <x v="0"/>
  </r>
  <r>
    <n v="73"/>
    <s v="Finance - Invoicing"/>
    <s v="Generate invoices"/>
    <s v="Generate invoices parms"/>
    <s v="The generate invoices button should not be available if the form is not completed correctly"/>
    <s v="Poor UX"/>
    <s v="Improved UX"/>
    <s v="Major change to current component"/>
    <n v="16"/>
    <m/>
    <x v="0"/>
  </r>
  <r>
    <n v="74"/>
    <s v="Finance - Invoicing"/>
    <s v="Generate invoices"/>
    <s v="Generate invoices parms"/>
    <s v="On smaller screens you can see the whole modal and scroll down"/>
    <s v="Poor UX"/>
    <s v="Improved UX"/>
    <s v="Investigation and change"/>
    <n v="21.333333333333332"/>
    <m/>
    <x v="0"/>
  </r>
  <r>
    <n v="75"/>
    <s v="Finance - Invoicing"/>
    <s v="Generate invoices"/>
    <s v="Generate invoices results"/>
    <s v="Needs to produce a sumamary of the invoices generated:_x000a_Number of invoices_x000a_Leassons invoices_x000a_Total revenue_x000a_Average revenue per invoices_x000a_Median invoice revenue_x000a_Largest and smallest invoices by revenue"/>
    <s v="Nice to have"/>
    <s v="Feature enhancement/fix"/>
    <s v="Major change to current component"/>
    <n v="9"/>
    <m/>
    <x v="0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8"/>
    <m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96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9"/>
    <m/>
    <x v="0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21.333333333333332"/>
    <m/>
    <x v="0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21.333333333333332"/>
    <m/>
    <x v="0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21.333333333333332"/>
    <m/>
    <x v="0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utured when paid (Later wil be done on a inoice basis and then payments are allocated to supplier dues)"/>
    <s v="Nice to have"/>
    <s v="USP"/>
    <s v="Whole new section"/>
    <n v="10"/>
    <m/>
    <x v="0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2.5"/>
    <m/>
    <x v="0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32"/>
    <m/>
    <x v="0"/>
  </r>
  <r>
    <n v="85"/>
    <s v="Clients"/>
    <s v="Client lists"/>
    <m/>
    <s v="List on smaller screens are squashed"/>
    <s v="Poor UI"/>
    <s v="Improved UI"/>
    <s v="Minor change to current component"/>
    <n v="13.5"/>
    <m/>
    <x v="0"/>
  </r>
  <r>
    <n v="86"/>
    <s v="Clients"/>
    <s v="Client lists"/>
    <m/>
    <s v="Lines on the list should have alternating colours"/>
    <s v="Poor UI"/>
    <s v="Improved UI"/>
    <s v="Minor change to current component"/>
    <n v="13.5"/>
    <m/>
    <x v="0"/>
  </r>
  <r>
    <n v="87"/>
    <s v="Clients"/>
    <s v="Client modal"/>
    <m/>
    <s v="On viewing a client - When trying to record a new client - the details of the old cleint are brought up"/>
    <s v="Poor UX"/>
    <s v="Improved UX"/>
    <s v="Investigation and change"/>
    <n v="21.333333333333332"/>
    <m/>
    <x v="0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21.333333333333332"/>
    <m/>
    <x v="0"/>
  </r>
  <r>
    <n v="89"/>
    <s v="Clients"/>
    <s v="Client lists"/>
    <m/>
    <s v="Should have an option to add a new client on this list"/>
    <s v="Poor UX"/>
    <s v="Improved UX"/>
    <s v="Minor change to current component"/>
    <n v="32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9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4.285714285714286"/>
    <n v="59"/>
    <x v="0"/>
  </r>
  <r>
    <n v="92"/>
    <s v="Finance - Reports"/>
    <s v="Report - Review by horse"/>
    <m/>
    <s v="Required to be built"/>
    <s v="Nice to have"/>
    <s v="USP"/>
    <s v="New component/service with complex integration"/>
    <n v="14.285714285714286"/>
    <n v="64"/>
    <x v="0"/>
  </r>
  <r>
    <n v="93"/>
    <s v="Finance - Reports"/>
    <s v="Report - Expenses by instructor"/>
    <m/>
    <s v="Required to be built"/>
    <s v="Nice to have"/>
    <s v="USP"/>
    <s v="New component/service with complex integration"/>
    <n v="14.285714285714286"/>
    <n v="59"/>
    <x v="0"/>
  </r>
  <r>
    <n v="94"/>
    <s v="Finance - Reports"/>
    <s v="Report - Expenses by horse"/>
    <m/>
    <s v="Required to be built"/>
    <s v="Nice to have"/>
    <s v="USP"/>
    <s v="New component/service with complex integration"/>
    <n v="14.285714285714286"/>
    <n v="64"/>
    <x v="0"/>
  </r>
  <r>
    <n v="95"/>
    <s v="Finance - Reports"/>
    <s v="Report - Contribution by instructor"/>
    <m/>
    <s v="Required to be built"/>
    <s v="Nice to have"/>
    <s v="USP"/>
    <s v="New component/service with complex integration"/>
    <n v="14.285714285714286"/>
    <n v="59"/>
    <x v="0"/>
  </r>
  <r>
    <n v="96"/>
    <s v="Finance - Reports"/>
    <s v="Report - Contribution by horse"/>
    <m/>
    <s v="Required to be built"/>
    <s v="Nice to have"/>
    <s v="USP"/>
    <s v="New component/service with complex integration"/>
    <n v="14.285714285714286"/>
    <n v="64"/>
    <x v="0"/>
  </r>
  <r>
    <n v="97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59"/>
    <x v="0"/>
  </r>
  <r>
    <n v="98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64"/>
    <x v="0"/>
  </r>
  <r>
    <n v="99"/>
    <s v="Booking"/>
    <s v="Lesson booking platform"/>
    <m/>
    <s v="A platform where a customer of the client can book their lessions, based on the slots the client has deemed and allowed as open"/>
    <s v="Nice to have"/>
    <s v="USP"/>
    <s v="Whole new section"/>
    <n v="10"/>
    <m/>
    <x v="0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4.285714285714286"/>
    <n v="99"/>
    <x v="0"/>
  </r>
  <r>
    <n v="101"/>
    <s v="Clients"/>
    <s v="Lesson booking platform"/>
    <m/>
    <s v="Client should be able to add themselves as a new client - when on on the booking platform"/>
    <s v="Nice to have"/>
    <s v="USP"/>
    <s v="New component/service with complex integration"/>
    <n v="14.285714285714286"/>
    <n v="100"/>
    <x v="0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2.5"/>
    <m/>
    <x v="0"/>
  </r>
  <r>
    <n v="103"/>
    <s v="Finance - Accounting"/>
    <s v="Statement runs"/>
    <m/>
    <s v="Should be able perform a link batch dispurse where the use is sent a link to where their invoices can be found on the platform"/>
    <s v="Nice to have"/>
    <s v="USP"/>
    <s v="New component/service with complex integration"/>
    <n v="14.285714285714286"/>
    <n v="102"/>
    <x v="0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4.285714285714286"/>
    <n v="103"/>
    <x v="0"/>
  </r>
  <r>
    <n v="105"/>
    <s v="User Management"/>
    <s v="Profile portal"/>
    <m/>
    <s v="A portal where the client can_x000a_Update their details_x000a_Add new users to their account_x000a_Any other preferances they want"/>
    <s v="Nice to have"/>
    <s v="USP"/>
    <s v="Whole new feature"/>
    <n v="12.5"/>
    <m/>
    <x v="0"/>
  </r>
  <r>
    <n v="106"/>
    <s v="General"/>
    <m/>
    <m/>
    <s v="Update favicon with new logo"/>
    <s v="Poor UI"/>
    <s v="Improved UI"/>
    <s v="Minor tweak"/>
    <n v="27"/>
    <m/>
    <x v="1"/>
  </r>
  <r>
    <n v="107"/>
    <s v="Finance - Payments"/>
    <s v="Payment list"/>
    <m/>
    <s v="Should be able to toggel view to see voided payments or not (default without)"/>
    <s v="Poor UX"/>
    <s v="Improved UX"/>
    <s v="Minor change to current component"/>
    <n v="32"/>
    <m/>
    <x v="0"/>
  </r>
  <r>
    <n v="108"/>
    <s v="Clients"/>
    <s v="Client lists"/>
    <m/>
    <s v="Should be able to toggel view to see voided &quot;archived&quot; clients or not (default without)"/>
    <s v="Poor UX"/>
    <s v="Improved UX"/>
    <s v="Minor change to current component"/>
    <n v="32"/>
    <m/>
    <x v="0"/>
  </r>
  <r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44C79-2A71-D243-8488-97BD0DAABF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Items count="1">
    <i/>
  </rowItems>
  <colFields count="1">
    <field x="10"/>
  </colFields>
  <colItems count="3">
    <i>
      <x/>
    </i>
    <i>
      <x v="1"/>
    </i>
    <i t="grand">
      <x/>
    </i>
  </colItems>
  <dataFields count="1">
    <dataField name="Sum of Priority score" fld="8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3:D7"/>
  <sheetViews>
    <sheetView workbookViewId="0">
      <selection activeCell="D7" sqref="D7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4" width="12.1640625" bestFit="1" customWidth="1"/>
  </cols>
  <sheetData>
    <row r="3" spans="1:4" x14ac:dyDescent="0.2">
      <c r="B3" s="6" t="s">
        <v>194</v>
      </c>
    </row>
    <row r="4" spans="1:4" x14ac:dyDescent="0.2">
      <c r="B4" t="s">
        <v>191</v>
      </c>
      <c r="C4" t="s">
        <v>195</v>
      </c>
      <c r="D4" t="s">
        <v>196</v>
      </c>
    </row>
    <row r="5" spans="1:4" x14ac:dyDescent="0.2">
      <c r="A5" t="s">
        <v>197</v>
      </c>
      <c r="B5" s="7">
        <v>219</v>
      </c>
      <c r="C5" s="7">
        <v>2651.9976190476191</v>
      </c>
      <c r="D5" s="7">
        <v>2870.9976190476191</v>
      </c>
    </row>
    <row r="7" spans="1:4" x14ac:dyDescent="0.2">
      <c r="D7" s="8">
        <f>GETPIVOTDATA("Priority score",$A$3,"Status","Done")/GETPIVOTDATA("Priority score",$A$3)</f>
        <v>7.6280105057226669E-2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2"/>
  <sheetViews>
    <sheetView workbookViewId="0">
      <selection activeCell="C32" sqref="C32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32</v>
      </c>
      <c r="C1" t="s">
        <v>33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92</v>
      </c>
      <c r="C2" t="s">
        <v>114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154</v>
      </c>
      <c r="C3" t="s">
        <v>36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67</v>
      </c>
      <c r="B4" t="s">
        <v>105</v>
      </c>
      <c r="C4" t="s">
        <v>98</v>
      </c>
      <c r="E4" t="s">
        <v>15</v>
      </c>
      <c r="F4">
        <v>4</v>
      </c>
      <c r="H4" t="s">
        <v>168</v>
      </c>
      <c r="I4">
        <v>6</v>
      </c>
      <c r="K4" t="s">
        <v>70</v>
      </c>
      <c r="L4">
        <v>7</v>
      </c>
    </row>
    <row r="5" spans="1:12" x14ac:dyDescent="0.2">
      <c r="A5" t="s">
        <v>5</v>
      </c>
      <c r="B5" t="s">
        <v>88</v>
      </c>
      <c r="C5" t="s">
        <v>41</v>
      </c>
      <c r="E5" t="s">
        <v>16</v>
      </c>
      <c r="F5">
        <v>3</v>
      </c>
      <c r="H5" t="s">
        <v>28</v>
      </c>
      <c r="I5">
        <v>4</v>
      </c>
      <c r="K5" t="s">
        <v>71</v>
      </c>
      <c r="L5">
        <v>5</v>
      </c>
    </row>
    <row r="6" spans="1:12" x14ac:dyDescent="0.2">
      <c r="A6" t="s">
        <v>2</v>
      </c>
      <c r="B6" t="s">
        <v>158</v>
      </c>
      <c r="C6" t="s">
        <v>55</v>
      </c>
      <c r="E6" t="s">
        <v>17</v>
      </c>
      <c r="F6">
        <v>1</v>
      </c>
      <c r="H6" t="s">
        <v>29</v>
      </c>
      <c r="I6">
        <v>3</v>
      </c>
      <c r="K6" t="s">
        <v>68</v>
      </c>
      <c r="L6">
        <v>4</v>
      </c>
    </row>
    <row r="7" spans="1:12" x14ac:dyDescent="0.2">
      <c r="A7" t="s">
        <v>3</v>
      </c>
      <c r="B7" t="s">
        <v>162</v>
      </c>
      <c r="C7" t="s">
        <v>139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83</v>
      </c>
      <c r="C8" t="s">
        <v>144</v>
      </c>
      <c r="K8" t="s">
        <v>23</v>
      </c>
      <c r="L8">
        <v>2</v>
      </c>
    </row>
    <row r="9" spans="1:12" x14ac:dyDescent="0.2">
      <c r="A9" t="s">
        <v>76</v>
      </c>
      <c r="B9" t="s">
        <v>81</v>
      </c>
      <c r="C9" t="s">
        <v>38</v>
      </c>
      <c r="K9" t="s">
        <v>25</v>
      </c>
      <c r="L9">
        <v>1</v>
      </c>
    </row>
    <row r="10" spans="1:12" x14ac:dyDescent="0.2">
      <c r="A10" t="s">
        <v>124</v>
      </c>
      <c r="B10" t="s">
        <v>138</v>
      </c>
      <c r="C10" t="s">
        <v>86</v>
      </c>
    </row>
    <row r="11" spans="1:12" x14ac:dyDescent="0.2">
      <c r="A11" t="s">
        <v>40</v>
      </c>
      <c r="B11" t="s">
        <v>134</v>
      </c>
      <c r="C11" t="s">
        <v>45</v>
      </c>
    </row>
    <row r="12" spans="1:12" x14ac:dyDescent="0.2">
      <c r="A12" t="s">
        <v>39</v>
      </c>
      <c r="B12" t="s">
        <v>107</v>
      </c>
      <c r="C12" t="s">
        <v>35</v>
      </c>
    </row>
    <row r="13" spans="1:12" x14ac:dyDescent="0.2">
      <c r="A13" t="s">
        <v>125</v>
      </c>
      <c r="B13" t="s">
        <v>34</v>
      </c>
      <c r="C13" t="s">
        <v>63</v>
      </c>
    </row>
    <row r="14" spans="1:12" x14ac:dyDescent="0.2">
      <c r="A14" t="s">
        <v>8</v>
      </c>
      <c r="B14" t="s">
        <v>42</v>
      </c>
      <c r="C14" t="s">
        <v>57</v>
      </c>
    </row>
    <row r="15" spans="1:12" x14ac:dyDescent="0.2">
      <c r="A15" t="s">
        <v>178</v>
      </c>
      <c r="B15" t="s">
        <v>82</v>
      </c>
      <c r="C15" t="s">
        <v>65</v>
      </c>
    </row>
    <row r="16" spans="1:12" x14ac:dyDescent="0.2">
      <c r="B16" t="s">
        <v>74</v>
      </c>
      <c r="C16" t="s">
        <v>69</v>
      </c>
    </row>
    <row r="17" spans="2:3" x14ac:dyDescent="0.2">
      <c r="B17" t="s">
        <v>147</v>
      </c>
      <c r="C17" t="s">
        <v>90</v>
      </c>
    </row>
    <row r="18" spans="2:3" x14ac:dyDescent="0.2">
      <c r="B18" t="s">
        <v>149</v>
      </c>
    </row>
    <row r="19" spans="2:3" x14ac:dyDescent="0.2">
      <c r="B19" t="s">
        <v>130</v>
      </c>
    </row>
    <row r="20" spans="2:3" x14ac:dyDescent="0.2">
      <c r="B20" t="s">
        <v>169</v>
      </c>
    </row>
    <row r="21" spans="2:3" x14ac:dyDescent="0.2">
      <c r="B21" t="s">
        <v>43</v>
      </c>
    </row>
    <row r="22" spans="2:3" x14ac:dyDescent="0.2">
      <c r="B22" t="s">
        <v>77</v>
      </c>
    </row>
    <row r="23" spans="2:3" x14ac:dyDescent="0.2">
      <c r="B23" t="s">
        <v>103</v>
      </c>
    </row>
    <row r="24" spans="2:3" x14ac:dyDescent="0.2">
      <c r="B24" t="s">
        <v>170</v>
      </c>
    </row>
    <row r="25" spans="2:3" x14ac:dyDescent="0.2">
      <c r="B25" t="s">
        <v>171</v>
      </c>
    </row>
    <row r="26" spans="2:3" x14ac:dyDescent="0.2">
      <c r="B26" t="s">
        <v>172</v>
      </c>
    </row>
    <row r="27" spans="2:3" x14ac:dyDescent="0.2">
      <c r="B27" t="s">
        <v>173</v>
      </c>
    </row>
    <row r="28" spans="2:3" x14ac:dyDescent="0.2">
      <c r="B28" t="s">
        <v>174</v>
      </c>
    </row>
    <row r="29" spans="2:3" x14ac:dyDescent="0.2">
      <c r="B29" t="s">
        <v>175</v>
      </c>
    </row>
    <row r="30" spans="2:3" x14ac:dyDescent="0.2">
      <c r="B30" t="s">
        <v>179</v>
      </c>
    </row>
    <row r="31" spans="2:3" x14ac:dyDescent="0.2">
      <c r="B31" t="s">
        <v>183</v>
      </c>
    </row>
    <row r="32" spans="2:3" x14ac:dyDescent="0.2">
      <c r="B32" t="s">
        <v>187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K109"/>
  <sheetViews>
    <sheetView tabSelected="1" topLeftCell="C1" zoomScale="90" zoomScaleNormal="90" workbookViewId="0">
      <selection activeCell="K7" sqref="K7"/>
    </sheetView>
  </sheetViews>
  <sheetFormatPr baseColWidth="10" defaultColWidth="34.1640625" defaultRowHeight="16" x14ac:dyDescent="0.2"/>
  <cols>
    <col min="1" max="1" width="4.6640625" bestFit="1" customWidth="1"/>
    <col min="2" max="2" width="23.5" bestFit="1" customWidth="1"/>
    <col min="3" max="3" width="22.1640625" bestFit="1" customWidth="1"/>
    <col min="4" max="4" width="29.6640625" bestFit="1" customWidth="1"/>
    <col min="5" max="5" width="85.1640625" style="2" bestFit="1" customWidth="1"/>
    <col min="6" max="6" width="26" bestFit="1" customWidth="1"/>
    <col min="7" max="7" width="22.33203125" bestFit="1" customWidth="1"/>
    <col min="8" max="8" width="43.1640625" bestFit="1" customWidth="1"/>
    <col min="9" max="9" width="15.6640625" style="1" bestFit="1" customWidth="1"/>
    <col min="10" max="10" width="15" bestFit="1" customWidth="1"/>
  </cols>
  <sheetData>
    <row r="1" spans="1:11" ht="17" x14ac:dyDescent="0.2">
      <c r="A1" t="s">
        <v>9</v>
      </c>
      <c r="B1" t="s">
        <v>10</v>
      </c>
      <c r="C1" t="s">
        <v>32</v>
      </c>
      <c r="D1" t="s">
        <v>33</v>
      </c>
      <c r="E1" s="2" t="s">
        <v>11</v>
      </c>
      <c r="F1" t="s">
        <v>12</v>
      </c>
      <c r="G1" t="s">
        <v>19</v>
      </c>
      <c r="H1" t="s">
        <v>20</v>
      </c>
      <c r="I1" s="1" t="s">
        <v>31</v>
      </c>
      <c r="J1" t="s">
        <v>72</v>
      </c>
      <c r="K1" t="s">
        <v>190</v>
      </c>
    </row>
    <row r="2" spans="1:11" ht="17" x14ac:dyDescent="0.2">
      <c r="A2">
        <v>53</v>
      </c>
      <c r="B2" t="s">
        <v>1</v>
      </c>
      <c r="C2" t="s">
        <v>92</v>
      </c>
      <c r="D2" t="s">
        <v>114</v>
      </c>
      <c r="E2" s="2" t="s">
        <v>110</v>
      </c>
      <c r="F2" t="s">
        <v>14</v>
      </c>
      <c r="G2" t="s">
        <v>26</v>
      </c>
      <c r="H2" t="s">
        <v>68</v>
      </c>
      <c r="I2" s="1">
        <f>VLOOKUP(F2,'Source lists'!$E$2:$F$6,2,FALSE)*(VLOOKUP(G2,'Source lists'!$H$2:$I$7,2,FALSE)^2)/VLOOKUP(H2,'Source lists'!$K$2:$L$9,2,FALSE)</f>
        <v>200</v>
      </c>
      <c r="J2">
        <v>77</v>
      </c>
    </row>
    <row r="3" spans="1:11" ht="17" x14ac:dyDescent="0.2">
      <c r="A3">
        <v>6</v>
      </c>
      <c r="B3" t="s">
        <v>39</v>
      </c>
      <c r="C3" t="s">
        <v>42</v>
      </c>
      <c r="E3" s="2" t="s">
        <v>97</v>
      </c>
      <c r="F3" t="s">
        <v>15</v>
      </c>
      <c r="G3" t="s">
        <v>27</v>
      </c>
      <c r="H3" t="s">
        <v>23</v>
      </c>
      <c r="I3" s="1">
        <f>VLOOKUP(F3,'Source lists'!$E$2:$F$6,2,FALSE)*(VLOOKUP(G3,'Source lists'!$H$2:$I$7,2,FALSE)^2)/VLOOKUP(H3,'Source lists'!$K$2:$L$9,2,FALSE)</f>
        <v>98</v>
      </c>
      <c r="J3">
        <v>1</v>
      </c>
    </row>
    <row r="4" spans="1:11" ht="17" x14ac:dyDescent="0.2">
      <c r="A4" s="3">
        <v>77</v>
      </c>
      <c r="B4" s="3" t="s">
        <v>3</v>
      </c>
      <c r="C4" s="3" t="s">
        <v>149</v>
      </c>
      <c r="D4" s="3"/>
      <c r="E4" s="4" t="s">
        <v>150</v>
      </c>
      <c r="F4" s="3" t="s">
        <v>14</v>
      </c>
      <c r="G4" s="3" t="s">
        <v>168</v>
      </c>
      <c r="H4" s="3" t="s">
        <v>24</v>
      </c>
      <c r="I4" s="5">
        <f>VLOOKUP(F4,'Source lists'!$E$2:$F$6,2,FALSE)*(VLOOKUP(G4,'Source lists'!$H$2:$I$7,2,FALSE)^2)/VLOOKUP(H4,'Source lists'!$K$2:$L$9,2,FALSE)</f>
        <v>96</v>
      </c>
      <c r="J4" s="3"/>
      <c r="K4" s="3" t="s">
        <v>191</v>
      </c>
    </row>
    <row r="5" spans="1:11" ht="17" x14ac:dyDescent="0.2">
      <c r="A5" s="3">
        <v>90</v>
      </c>
      <c r="B5" s="3" t="s">
        <v>6</v>
      </c>
      <c r="C5" s="3" t="s">
        <v>162</v>
      </c>
      <c r="D5" s="3"/>
      <c r="E5" s="4" t="s">
        <v>167</v>
      </c>
      <c r="F5" s="3" t="s">
        <v>14</v>
      </c>
      <c r="G5" s="3" t="s">
        <v>168</v>
      </c>
      <c r="H5" s="3" t="s">
        <v>24</v>
      </c>
      <c r="I5" s="5">
        <f>VLOOKUP(F5,'Source lists'!$E$2:$F$6,2,FALSE)*(VLOOKUP(G5,'Source lists'!$H$2:$I$7,2,FALSE)^2)/VLOOKUP(H5,'Source lists'!$K$2:$L$9,2,FALSE)</f>
        <v>96</v>
      </c>
      <c r="J5" s="3"/>
      <c r="K5" s="3" t="s">
        <v>191</v>
      </c>
    </row>
    <row r="6" spans="1:11" s="3" customFormat="1" ht="17" x14ac:dyDescent="0.2">
      <c r="A6" s="3">
        <v>45</v>
      </c>
      <c r="B6" s="3" t="s">
        <v>1</v>
      </c>
      <c r="C6" s="3" t="s">
        <v>88</v>
      </c>
      <c r="D6" s="3" t="s">
        <v>98</v>
      </c>
      <c r="E6" s="4" t="s">
        <v>113</v>
      </c>
      <c r="F6" s="3" t="s">
        <v>15</v>
      </c>
      <c r="G6" s="3" t="s">
        <v>168</v>
      </c>
      <c r="H6" s="3" t="s">
        <v>23</v>
      </c>
      <c r="I6" s="5">
        <f>VLOOKUP(F6,'Source lists'!$E$2:$F$6,2,FALSE)*(VLOOKUP(G6,'Source lists'!$H$2:$I$7,2,FALSE)^2)/VLOOKUP(H6,'Source lists'!$K$2:$L$9,2,FALSE)</f>
        <v>72</v>
      </c>
      <c r="K6" s="3" t="s">
        <v>191</v>
      </c>
    </row>
    <row r="7" spans="1:11" ht="17" x14ac:dyDescent="0.2">
      <c r="A7">
        <v>32</v>
      </c>
      <c r="B7" t="s">
        <v>39</v>
      </c>
      <c r="C7" t="s">
        <v>82</v>
      </c>
      <c r="E7" s="2" t="s">
        <v>118</v>
      </c>
      <c r="F7" t="s">
        <v>15</v>
      </c>
      <c r="G7" t="s">
        <v>28</v>
      </c>
      <c r="H7" t="s">
        <v>25</v>
      </c>
      <c r="I7" s="1">
        <f>VLOOKUP(F7,'Source lists'!$E$2:$F$6,2,FALSE)*(VLOOKUP(G7,'Source lists'!$H$2:$I$7,2,FALSE)^2)/VLOOKUP(H7,'Source lists'!$K$2:$L$9,2,FALSE)</f>
        <v>64</v>
      </c>
    </row>
    <row r="8" spans="1:11" ht="34" x14ac:dyDescent="0.2">
      <c r="A8">
        <v>25</v>
      </c>
      <c r="B8" t="s">
        <v>8</v>
      </c>
      <c r="C8" t="s">
        <v>43</v>
      </c>
      <c r="E8" s="2" t="s">
        <v>66</v>
      </c>
      <c r="F8" t="s">
        <v>13</v>
      </c>
      <c r="G8" t="s">
        <v>28</v>
      </c>
      <c r="H8" t="s">
        <v>24</v>
      </c>
      <c r="I8" s="1">
        <f>VLOOKUP(F8,'Source lists'!$E$2:$F$6,2,FALSE)*(VLOOKUP(G8,'Source lists'!$H$2:$I$7,2,FALSE)^2)/VLOOKUP(H8,'Source lists'!$K$2:$L$9,2,FALSE)</f>
        <v>53.333333333333336</v>
      </c>
    </row>
    <row r="9" spans="1:11" ht="17" x14ac:dyDescent="0.2">
      <c r="A9">
        <v>59</v>
      </c>
      <c r="B9" t="s">
        <v>2</v>
      </c>
      <c r="C9" t="s">
        <v>107</v>
      </c>
      <c r="E9" s="2" t="s">
        <v>128</v>
      </c>
      <c r="F9" t="s">
        <v>17</v>
      </c>
      <c r="G9" t="s">
        <v>26</v>
      </c>
      <c r="H9" t="s">
        <v>23</v>
      </c>
      <c r="I9" s="1">
        <f>VLOOKUP(F9,'Source lists'!$E$2:$F$6,2,FALSE)*(VLOOKUP(G9,'Source lists'!$H$2:$I$7,2,FALSE)^2)/VLOOKUP(H9,'Source lists'!$K$2:$L$9,2,FALSE)</f>
        <v>50</v>
      </c>
      <c r="J9">
        <v>60</v>
      </c>
    </row>
    <row r="10" spans="1:11" ht="17" x14ac:dyDescent="0.2">
      <c r="A10">
        <v>60</v>
      </c>
      <c r="B10" t="s">
        <v>1</v>
      </c>
      <c r="C10" t="s">
        <v>92</v>
      </c>
      <c r="E10" s="2" t="s">
        <v>122</v>
      </c>
      <c r="F10" t="s">
        <v>17</v>
      </c>
      <c r="G10" t="s">
        <v>26</v>
      </c>
      <c r="H10" t="s">
        <v>23</v>
      </c>
      <c r="I10" s="1">
        <f>VLOOKUP(F10,'Source lists'!$E$2:$F$6,2,FALSE)*(VLOOKUP(G10,'Source lists'!$H$2:$I$7,2,FALSE)^2)/VLOOKUP(H10,'Source lists'!$K$2:$L$9,2,FALSE)</f>
        <v>50</v>
      </c>
      <c r="J10">
        <v>62</v>
      </c>
    </row>
    <row r="11" spans="1:11" ht="17" x14ac:dyDescent="0.2">
      <c r="A11">
        <v>61</v>
      </c>
      <c r="B11" t="s">
        <v>1</v>
      </c>
      <c r="C11" t="s">
        <v>92</v>
      </c>
      <c r="E11" s="2" t="s">
        <v>123</v>
      </c>
      <c r="F11" t="s">
        <v>17</v>
      </c>
      <c r="G11" t="s">
        <v>26</v>
      </c>
      <c r="H11" t="s">
        <v>23</v>
      </c>
      <c r="I11" s="1">
        <f>VLOOKUP(F11,'Source lists'!$E$2:$F$6,2,FALSE)*(VLOOKUP(G11,'Source lists'!$H$2:$I$7,2,FALSE)^2)/VLOOKUP(H11,'Source lists'!$K$2:$L$9,2,FALSE)</f>
        <v>50</v>
      </c>
      <c r="J11">
        <v>63</v>
      </c>
    </row>
    <row r="12" spans="1:11" ht="17" x14ac:dyDescent="0.2">
      <c r="A12">
        <v>64</v>
      </c>
      <c r="B12" t="s">
        <v>2</v>
      </c>
      <c r="C12" t="s">
        <v>107</v>
      </c>
      <c r="E12" s="2" t="s">
        <v>129</v>
      </c>
      <c r="F12" t="s">
        <v>17</v>
      </c>
      <c r="G12" t="s">
        <v>26</v>
      </c>
      <c r="H12" t="s">
        <v>23</v>
      </c>
      <c r="I12" s="1">
        <f>VLOOKUP(F12,'Source lists'!$E$2:$F$6,2,FALSE)*(VLOOKUP(G12,'Source lists'!$H$2:$I$7,2,FALSE)^2)/VLOOKUP(H12,'Source lists'!$K$2:$L$9,2,FALSE)</f>
        <v>50</v>
      </c>
      <c r="J12">
        <v>61</v>
      </c>
    </row>
    <row r="13" spans="1:11" ht="17" x14ac:dyDescent="0.2">
      <c r="A13">
        <v>40</v>
      </c>
      <c r="B13" t="s">
        <v>1</v>
      </c>
      <c r="C13" t="s">
        <v>88</v>
      </c>
      <c r="E13" s="2" t="s">
        <v>89</v>
      </c>
      <c r="F13" t="s">
        <v>14</v>
      </c>
      <c r="G13" t="s">
        <v>28</v>
      </c>
      <c r="H13" t="s">
        <v>24</v>
      </c>
      <c r="I13" s="1">
        <f>VLOOKUP(F13,'Source lists'!$E$2:$F$6,2,FALSE)*(VLOOKUP(G13,'Source lists'!$H$2:$I$7,2,FALSE)^2)/VLOOKUP(H13,'Source lists'!$K$2:$L$9,2,FALSE)</f>
        <v>42.666666666666664</v>
      </c>
    </row>
    <row r="14" spans="1:11" ht="17" x14ac:dyDescent="0.2">
      <c r="A14">
        <v>1</v>
      </c>
      <c r="B14" t="s">
        <v>40</v>
      </c>
      <c r="C14" t="s">
        <v>34</v>
      </c>
      <c r="D14" t="s">
        <v>38</v>
      </c>
      <c r="E14" s="2" t="s">
        <v>37</v>
      </c>
      <c r="F14" t="s">
        <v>15</v>
      </c>
      <c r="G14" t="s">
        <v>27</v>
      </c>
      <c r="H14" t="s">
        <v>71</v>
      </c>
      <c r="I14" s="1">
        <f>VLOOKUP(F14,'Source lists'!$E$2:$F$6,2,FALSE)*(VLOOKUP(G14,'Source lists'!$H$2:$I$7,2,FALSE)^2)/VLOOKUP(H14,'Source lists'!$K$2:$L$9,2,FALSE)</f>
        <v>39.200000000000003</v>
      </c>
    </row>
    <row r="15" spans="1:11" ht="17" x14ac:dyDescent="0.2">
      <c r="A15">
        <v>2</v>
      </c>
      <c r="B15" t="s">
        <v>40</v>
      </c>
      <c r="C15" t="s">
        <v>34</v>
      </c>
      <c r="D15" t="s">
        <v>35</v>
      </c>
      <c r="E15" s="2" t="s">
        <v>96</v>
      </c>
      <c r="F15" t="s">
        <v>15</v>
      </c>
      <c r="G15" t="s">
        <v>27</v>
      </c>
      <c r="H15" t="s">
        <v>71</v>
      </c>
      <c r="I15" s="1">
        <f>VLOOKUP(F15,'Source lists'!$E$2:$F$6,2,FALSE)*(VLOOKUP(G15,'Source lists'!$H$2:$I$7,2,FALSE)^2)/VLOOKUP(H15,'Source lists'!$K$2:$L$9,2,FALSE)</f>
        <v>39.200000000000003</v>
      </c>
    </row>
    <row r="16" spans="1:11" ht="17" x14ac:dyDescent="0.2">
      <c r="A16">
        <v>3</v>
      </c>
      <c r="B16" t="s">
        <v>40</v>
      </c>
      <c r="C16" t="s">
        <v>34</v>
      </c>
      <c r="D16" t="s">
        <v>69</v>
      </c>
      <c r="E16" s="2" t="s">
        <v>96</v>
      </c>
      <c r="F16" t="s">
        <v>15</v>
      </c>
      <c r="G16" t="s">
        <v>27</v>
      </c>
      <c r="H16" t="s">
        <v>71</v>
      </c>
      <c r="I16" s="1">
        <f>VLOOKUP(F16,'Source lists'!$E$2:$F$6,2,FALSE)*(VLOOKUP(G16,'Source lists'!$H$2:$I$7,2,FALSE)^2)/VLOOKUP(H16,'Source lists'!$K$2:$L$9,2,FALSE)</f>
        <v>39.200000000000003</v>
      </c>
    </row>
    <row r="17" spans="1:10" ht="17" x14ac:dyDescent="0.2">
      <c r="A17">
        <v>4</v>
      </c>
      <c r="B17" t="s">
        <v>40</v>
      </c>
      <c r="C17" t="s">
        <v>34</v>
      </c>
      <c r="D17" t="s">
        <v>36</v>
      </c>
      <c r="E17" s="2" t="s">
        <v>96</v>
      </c>
      <c r="F17" t="s">
        <v>15</v>
      </c>
      <c r="G17" t="s">
        <v>27</v>
      </c>
      <c r="H17" t="s">
        <v>71</v>
      </c>
      <c r="I17" s="1">
        <f>VLOOKUP(F17,'Source lists'!$E$2:$F$6,2,FALSE)*(VLOOKUP(G17,'Source lists'!$H$2:$I$7,2,FALSE)^2)/VLOOKUP(H17,'Source lists'!$K$2:$L$9,2,FALSE)</f>
        <v>39.200000000000003</v>
      </c>
    </row>
    <row r="18" spans="1:10" ht="17" x14ac:dyDescent="0.2">
      <c r="A18">
        <v>5</v>
      </c>
      <c r="B18" t="s">
        <v>40</v>
      </c>
      <c r="C18" t="s">
        <v>34</v>
      </c>
      <c r="D18" t="s">
        <v>41</v>
      </c>
      <c r="E18" s="2" t="s">
        <v>96</v>
      </c>
      <c r="F18" t="s">
        <v>15</v>
      </c>
      <c r="G18" t="s">
        <v>27</v>
      </c>
      <c r="H18" t="s">
        <v>71</v>
      </c>
      <c r="I18" s="1">
        <f>VLOOKUP(F18,'Source lists'!$E$2:$F$6,2,FALSE)*(VLOOKUP(G18,'Source lists'!$H$2:$I$7,2,FALSE)^2)/VLOOKUP(H18,'Source lists'!$K$2:$L$9,2,FALSE)</f>
        <v>39.200000000000003</v>
      </c>
    </row>
    <row r="19" spans="1:10" ht="102" x14ac:dyDescent="0.2">
      <c r="A19">
        <v>24</v>
      </c>
      <c r="B19" t="s">
        <v>8</v>
      </c>
      <c r="C19" t="s">
        <v>43</v>
      </c>
      <c r="D19" t="s">
        <v>65</v>
      </c>
      <c r="E19" s="2" t="s">
        <v>73</v>
      </c>
      <c r="F19" t="s">
        <v>15</v>
      </c>
      <c r="G19" t="s">
        <v>27</v>
      </c>
      <c r="H19" t="s">
        <v>71</v>
      </c>
      <c r="I19" s="1">
        <f>VLOOKUP(F19,'Source lists'!$E$2:$F$6,2,FALSE)*(VLOOKUP(G19,'Source lists'!$H$2:$I$7,2,FALSE)^2)/VLOOKUP(H19,'Source lists'!$K$2:$L$9,2,FALSE)</f>
        <v>39.200000000000003</v>
      </c>
    </row>
    <row r="20" spans="1:10" ht="17" x14ac:dyDescent="0.2">
      <c r="A20">
        <v>34</v>
      </c>
      <c r="B20" t="s">
        <v>39</v>
      </c>
      <c r="C20" t="s">
        <v>81</v>
      </c>
      <c r="D20" t="s">
        <v>86</v>
      </c>
      <c r="E20" s="2" t="s">
        <v>84</v>
      </c>
      <c r="F20" t="s">
        <v>15</v>
      </c>
      <c r="G20" t="s">
        <v>28</v>
      </c>
      <c r="H20" t="s">
        <v>23</v>
      </c>
      <c r="I20" s="1">
        <f>VLOOKUP(F20,'Source lists'!$E$2:$F$6,2,FALSE)*(VLOOKUP(G20,'Source lists'!$H$2:$I$7,2,FALSE)^2)/VLOOKUP(H20,'Source lists'!$K$2:$L$9,2,FALSE)</f>
        <v>32</v>
      </c>
    </row>
    <row r="21" spans="1:10" ht="17" x14ac:dyDescent="0.2">
      <c r="A21">
        <v>7</v>
      </c>
      <c r="B21" t="s">
        <v>8</v>
      </c>
      <c r="C21" t="s">
        <v>43</v>
      </c>
      <c r="E21" s="2" t="s">
        <v>44</v>
      </c>
      <c r="F21" t="s">
        <v>15</v>
      </c>
      <c r="G21" t="s">
        <v>28</v>
      </c>
      <c r="H21" t="s">
        <v>23</v>
      </c>
      <c r="I21" s="1">
        <f>VLOOKUP(F21,'Source lists'!$E$2:$F$6,2,FALSE)*(VLOOKUP(G21,'Source lists'!$H$2:$I$7,2,FALSE)^2)/VLOOKUP(H21,'Source lists'!$K$2:$L$9,2,FALSE)</f>
        <v>32</v>
      </c>
    </row>
    <row r="22" spans="1:10" ht="17" x14ac:dyDescent="0.2">
      <c r="A22">
        <v>9</v>
      </c>
      <c r="B22" t="s">
        <v>8</v>
      </c>
      <c r="C22" t="s">
        <v>43</v>
      </c>
      <c r="D22" t="s">
        <v>45</v>
      </c>
      <c r="E22" s="2" t="s">
        <v>46</v>
      </c>
      <c r="F22" t="s">
        <v>15</v>
      </c>
      <c r="G22" t="s">
        <v>28</v>
      </c>
      <c r="H22" t="s">
        <v>23</v>
      </c>
      <c r="I22" s="1">
        <f>VLOOKUP(F22,'Source lists'!$E$2:$F$6,2,FALSE)*(VLOOKUP(G22,'Source lists'!$H$2:$I$7,2,FALSE)^2)/VLOOKUP(H22,'Source lists'!$K$2:$L$9,2,FALSE)</f>
        <v>32</v>
      </c>
      <c r="J22">
        <v>8</v>
      </c>
    </row>
    <row r="23" spans="1:10" ht="17" x14ac:dyDescent="0.2">
      <c r="A23">
        <v>10</v>
      </c>
      <c r="B23" t="s">
        <v>8</v>
      </c>
      <c r="C23" t="s">
        <v>43</v>
      </c>
      <c r="D23" t="s">
        <v>45</v>
      </c>
      <c r="E23" s="2" t="s">
        <v>48</v>
      </c>
      <c r="F23" t="s">
        <v>15</v>
      </c>
      <c r="G23" t="s">
        <v>28</v>
      </c>
      <c r="H23" t="s">
        <v>23</v>
      </c>
      <c r="I23" s="1">
        <f>VLOOKUP(F23,'Source lists'!$E$2:$F$6,2,FALSE)*(VLOOKUP(G23,'Source lists'!$H$2:$I$7,2,FALSE)^2)/VLOOKUP(H23,'Source lists'!$K$2:$L$9,2,FALSE)</f>
        <v>32</v>
      </c>
      <c r="J23">
        <v>8</v>
      </c>
    </row>
    <row r="24" spans="1:10" ht="17" x14ac:dyDescent="0.2">
      <c r="A24">
        <v>11</v>
      </c>
      <c r="B24" t="s">
        <v>8</v>
      </c>
      <c r="C24" t="s">
        <v>43</v>
      </c>
      <c r="D24" t="s">
        <v>45</v>
      </c>
      <c r="E24" s="2" t="s">
        <v>49</v>
      </c>
      <c r="F24" t="s">
        <v>15</v>
      </c>
      <c r="G24" t="s">
        <v>28</v>
      </c>
      <c r="H24" t="s">
        <v>23</v>
      </c>
      <c r="I24" s="1">
        <f>VLOOKUP(F24,'Source lists'!$E$2:$F$6,2,FALSE)*(VLOOKUP(G24,'Source lists'!$H$2:$I$7,2,FALSE)^2)/VLOOKUP(H24,'Source lists'!$K$2:$L$9,2,FALSE)</f>
        <v>32</v>
      </c>
      <c r="J24">
        <v>8</v>
      </c>
    </row>
    <row r="25" spans="1:10" ht="17" x14ac:dyDescent="0.2">
      <c r="A25">
        <v>12</v>
      </c>
      <c r="B25" t="s">
        <v>8</v>
      </c>
      <c r="C25" t="s">
        <v>43</v>
      </c>
      <c r="D25" t="s">
        <v>45</v>
      </c>
      <c r="E25" s="2" t="s">
        <v>50</v>
      </c>
      <c r="F25" t="s">
        <v>15</v>
      </c>
      <c r="G25" t="s">
        <v>28</v>
      </c>
      <c r="H25" t="s">
        <v>23</v>
      </c>
      <c r="I25" s="1">
        <f>VLOOKUP(F25,'Source lists'!$E$2:$F$6,2,FALSE)*(VLOOKUP(G25,'Source lists'!$H$2:$I$7,2,FALSE)^2)/VLOOKUP(H25,'Source lists'!$K$2:$L$9,2,FALSE)</f>
        <v>32</v>
      </c>
      <c r="J25">
        <v>8</v>
      </c>
    </row>
    <row r="26" spans="1:10" ht="17" x14ac:dyDescent="0.2">
      <c r="A26">
        <v>13</v>
      </c>
      <c r="B26" t="s">
        <v>8</v>
      </c>
      <c r="C26" t="s">
        <v>43</v>
      </c>
      <c r="D26" t="s">
        <v>45</v>
      </c>
      <c r="E26" s="2" t="s">
        <v>51</v>
      </c>
      <c r="F26" t="s">
        <v>15</v>
      </c>
      <c r="G26" t="s">
        <v>28</v>
      </c>
      <c r="H26" t="s">
        <v>23</v>
      </c>
      <c r="I26" s="1">
        <f>VLOOKUP(F26,'Source lists'!$E$2:$F$6,2,FALSE)*(VLOOKUP(G26,'Source lists'!$H$2:$I$7,2,FALSE)^2)/VLOOKUP(H26,'Source lists'!$K$2:$L$9,2,FALSE)</f>
        <v>32</v>
      </c>
      <c r="J26">
        <v>8</v>
      </c>
    </row>
    <row r="27" spans="1:10" ht="17" x14ac:dyDescent="0.2">
      <c r="A27">
        <v>14</v>
      </c>
      <c r="B27" t="s">
        <v>8</v>
      </c>
      <c r="C27" t="s">
        <v>43</v>
      </c>
      <c r="D27" t="s">
        <v>45</v>
      </c>
      <c r="E27" s="2" t="s">
        <v>52</v>
      </c>
      <c r="F27" t="s">
        <v>15</v>
      </c>
      <c r="G27" t="s">
        <v>28</v>
      </c>
      <c r="H27" t="s">
        <v>23</v>
      </c>
      <c r="I27" s="1">
        <f>VLOOKUP(F27,'Source lists'!$E$2:$F$6,2,FALSE)*(VLOOKUP(G27,'Source lists'!$H$2:$I$7,2,FALSE)^2)/VLOOKUP(H27,'Source lists'!$K$2:$L$9,2,FALSE)</f>
        <v>32</v>
      </c>
      <c r="J27">
        <v>8</v>
      </c>
    </row>
    <row r="28" spans="1:10" ht="17" x14ac:dyDescent="0.2">
      <c r="A28">
        <v>15</v>
      </c>
      <c r="B28" t="s">
        <v>8</v>
      </c>
      <c r="C28" t="s">
        <v>43</v>
      </c>
      <c r="D28" t="s">
        <v>45</v>
      </c>
      <c r="E28" s="2" t="s">
        <v>53</v>
      </c>
      <c r="F28" t="s">
        <v>15</v>
      </c>
      <c r="G28" t="s">
        <v>28</v>
      </c>
      <c r="H28" t="s">
        <v>23</v>
      </c>
      <c r="I28" s="1">
        <f>VLOOKUP(F28,'Source lists'!$E$2:$F$6,2,FALSE)*(VLOOKUP(G28,'Source lists'!$H$2:$I$7,2,FALSE)^2)/VLOOKUP(H28,'Source lists'!$K$2:$L$9,2,FALSE)</f>
        <v>32</v>
      </c>
      <c r="J28">
        <v>8</v>
      </c>
    </row>
    <row r="29" spans="1:10" ht="17" x14ac:dyDescent="0.2">
      <c r="A29">
        <v>16</v>
      </c>
      <c r="B29" t="s">
        <v>8</v>
      </c>
      <c r="C29" t="s">
        <v>43</v>
      </c>
      <c r="D29" t="s">
        <v>45</v>
      </c>
      <c r="E29" s="2" t="s">
        <v>54</v>
      </c>
      <c r="F29" t="s">
        <v>15</v>
      </c>
      <c r="G29" t="s">
        <v>28</v>
      </c>
      <c r="H29" t="s">
        <v>23</v>
      </c>
      <c r="I29" s="1">
        <f>VLOOKUP(F29,'Source lists'!$E$2:$F$6,2,FALSE)*(VLOOKUP(G29,'Source lists'!$H$2:$I$7,2,FALSE)^2)/VLOOKUP(H29,'Source lists'!$K$2:$L$9,2,FALSE)</f>
        <v>32</v>
      </c>
      <c r="J29">
        <v>8</v>
      </c>
    </row>
    <row r="30" spans="1:10" ht="17" x14ac:dyDescent="0.2">
      <c r="A30">
        <v>23</v>
      </c>
      <c r="B30" t="s">
        <v>8</v>
      </c>
      <c r="C30" t="s">
        <v>43</v>
      </c>
      <c r="D30" t="s">
        <v>63</v>
      </c>
      <c r="E30" s="2" t="s">
        <v>64</v>
      </c>
      <c r="F30" t="s">
        <v>15</v>
      </c>
      <c r="G30" t="s">
        <v>28</v>
      </c>
      <c r="H30" t="s">
        <v>23</v>
      </c>
      <c r="I30" s="1">
        <f>VLOOKUP(F30,'Source lists'!$E$2:$F$6,2,FALSE)*(VLOOKUP(G30,'Source lists'!$H$2:$I$7,2,FALSE)^2)/VLOOKUP(H30,'Source lists'!$K$2:$L$9,2,FALSE)</f>
        <v>32</v>
      </c>
    </row>
    <row r="31" spans="1:10" ht="17" x14ac:dyDescent="0.2">
      <c r="A31">
        <v>31</v>
      </c>
      <c r="B31" t="s">
        <v>39</v>
      </c>
      <c r="C31" t="s">
        <v>81</v>
      </c>
      <c r="E31" s="2" t="s">
        <v>117</v>
      </c>
      <c r="F31" t="s">
        <v>15</v>
      </c>
      <c r="G31" t="s">
        <v>28</v>
      </c>
      <c r="H31" t="s">
        <v>23</v>
      </c>
      <c r="I31" s="1">
        <f>VLOOKUP(F31,'Source lists'!$E$2:$F$6,2,FALSE)*(VLOOKUP(G31,'Source lists'!$H$2:$I$7,2,FALSE)^2)/VLOOKUP(H31,'Source lists'!$K$2:$L$9,2,FALSE)</f>
        <v>32</v>
      </c>
    </row>
    <row r="32" spans="1:10" ht="34" x14ac:dyDescent="0.2">
      <c r="A32">
        <v>54</v>
      </c>
      <c r="B32" t="s">
        <v>1</v>
      </c>
      <c r="C32" t="s">
        <v>92</v>
      </c>
      <c r="E32" s="2" t="s">
        <v>106</v>
      </c>
      <c r="F32" t="s">
        <v>15</v>
      </c>
      <c r="G32" t="s">
        <v>28</v>
      </c>
      <c r="H32" t="s">
        <v>23</v>
      </c>
      <c r="I32" s="1">
        <f>VLOOKUP(F32,'Source lists'!$E$2:$F$6,2,FALSE)*(VLOOKUP(G32,'Source lists'!$H$2:$I$7,2,FALSE)^2)/VLOOKUP(H32,'Source lists'!$K$2:$L$9,2,FALSE)</f>
        <v>32</v>
      </c>
    </row>
    <row r="33" spans="1:11" ht="17" x14ac:dyDescent="0.2">
      <c r="A33">
        <v>55</v>
      </c>
      <c r="B33" t="s">
        <v>1</v>
      </c>
      <c r="C33" t="s">
        <v>88</v>
      </c>
      <c r="E33" s="2" t="s">
        <v>111</v>
      </c>
      <c r="F33" t="s">
        <v>15</v>
      </c>
      <c r="G33" t="s">
        <v>28</v>
      </c>
      <c r="H33" t="s">
        <v>23</v>
      </c>
      <c r="I33" s="1">
        <f>VLOOKUP(F33,'Source lists'!$E$2:$F$6,2,FALSE)*(VLOOKUP(G33,'Source lists'!$H$2:$I$7,2,FALSE)^2)/VLOOKUP(H33,'Source lists'!$K$2:$L$9,2,FALSE)</f>
        <v>32</v>
      </c>
    </row>
    <row r="34" spans="1:11" ht="68" x14ac:dyDescent="0.2">
      <c r="A34">
        <v>58</v>
      </c>
      <c r="B34" t="s">
        <v>2</v>
      </c>
      <c r="C34" t="s">
        <v>107</v>
      </c>
      <c r="E34" s="2" t="s">
        <v>109</v>
      </c>
      <c r="F34" t="s">
        <v>15</v>
      </c>
      <c r="G34" t="s">
        <v>28</v>
      </c>
      <c r="H34" t="s">
        <v>23</v>
      </c>
      <c r="I34" s="1">
        <f>VLOOKUP(F34,'Source lists'!$E$2:$F$6,2,FALSE)*(VLOOKUP(G34,'Source lists'!$H$2:$I$7,2,FALSE)^2)/VLOOKUP(H34,'Source lists'!$K$2:$L$9,2,FALSE)</f>
        <v>32</v>
      </c>
    </row>
    <row r="35" spans="1:11" ht="17" x14ac:dyDescent="0.2">
      <c r="A35">
        <v>67</v>
      </c>
      <c r="B35" t="s">
        <v>2</v>
      </c>
      <c r="C35" t="s">
        <v>107</v>
      </c>
      <c r="E35" s="2" t="s">
        <v>133</v>
      </c>
      <c r="F35" t="s">
        <v>15</v>
      </c>
      <c r="G35" t="s">
        <v>28</v>
      </c>
      <c r="H35" t="s">
        <v>23</v>
      </c>
      <c r="I35" s="1">
        <f>VLOOKUP(F35,'Source lists'!$E$2:$F$6,2,FALSE)*(VLOOKUP(G35,'Source lists'!$H$2:$I$7,2,FALSE)^2)/VLOOKUP(H35,'Source lists'!$K$2:$L$9,2,FALSE)</f>
        <v>32</v>
      </c>
    </row>
    <row r="36" spans="1:11" ht="17" x14ac:dyDescent="0.2">
      <c r="A36">
        <v>84</v>
      </c>
      <c r="B36" t="s">
        <v>6</v>
      </c>
      <c r="C36" t="s">
        <v>158</v>
      </c>
      <c r="E36" s="2" t="s">
        <v>159</v>
      </c>
      <c r="F36" t="s">
        <v>15</v>
      </c>
      <c r="G36" t="s">
        <v>28</v>
      </c>
      <c r="H36" t="s">
        <v>23</v>
      </c>
      <c r="I36" s="1">
        <f>VLOOKUP(F36,'Source lists'!$E$2:$F$6,2,FALSE)*(VLOOKUP(G36,'Source lists'!$H$2:$I$7,2,FALSE)^2)/VLOOKUP(H36,'Source lists'!$K$2:$L$9,2,FALSE)</f>
        <v>32</v>
      </c>
    </row>
    <row r="37" spans="1:11" ht="17" x14ac:dyDescent="0.2">
      <c r="A37">
        <v>89</v>
      </c>
      <c r="B37" t="s">
        <v>6</v>
      </c>
      <c r="C37" t="s">
        <v>158</v>
      </c>
      <c r="E37" s="2" t="s">
        <v>166</v>
      </c>
      <c r="F37" t="s">
        <v>15</v>
      </c>
      <c r="G37" t="s">
        <v>28</v>
      </c>
      <c r="H37" t="s">
        <v>23</v>
      </c>
      <c r="I37" s="1">
        <f>VLOOKUP(F37,'Source lists'!$E$2:$F$6,2,FALSE)*(VLOOKUP(G37,'Source lists'!$H$2:$I$7,2,FALSE)^2)/VLOOKUP(H37,'Source lists'!$K$2:$L$9,2,FALSE)</f>
        <v>32</v>
      </c>
    </row>
    <row r="38" spans="1:11" ht="17" x14ac:dyDescent="0.2">
      <c r="A38">
        <v>107</v>
      </c>
      <c r="B38" t="s">
        <v>3</v>
      </c>
      <c r="C38" t="s">
        <v>147</v>
      </c>
      <c r="E38" s="2" t="s">
        <v>192</v>
      </c>
      <c r="F38" t="s">
        <v>15</v>
      </c>
      <c r="G38" t="s">
        <v>28</v>
      </c>
      <c r="H38" t="s">
        <v>23</v>
      </c>
      <c r="I38" s="1">
        <f>VLOOKUP(F38,'Source lists'!$E$2:$F$6,2,FALSE)*(VLOOKUP(G38,'Source lists'!$H$2:$I$7,2,FALSE)^2)/VLOOKUP(H38,'Source lists'!$K$2:$L$9,2,FALSE)</f>
        <v>32</v>
      </c>
    </row>
    <row r="39" spans="1:11" ht="17" x14ac:dyDescent="0.2">
      <c r="A39">
        <v>108</v>
      </c>
      <c r="B39" t="s">
        <v>6</v>
      </c>
      <c r="C39" t="s">
        <v>158</v>
      </c>
      <c r="E39" s="2" t="s">
        <v>193</v>
      </c>
      <c r="F39" t="s">
        <v>15</v>
      </c>
      <c r="G39" t="s">
        <v>28</v>
      </c>
      <c r="H39" t="s">
        <v>23</v>
      </c>
      <c r="I39" s="1">
        <f>VLOOKUP(F39,'Source lists'!$E$2:$F$6,2,FALSE)*(VLOOKUP(G39,'Source lists'!$H$2:$I$7,2,FALSE)^2)/VLOOKUP(H39,'Source lists'!$K$2:$L$9,2,FALSE)</f>
        <v>32</v>
      </c>
    </row>
    <row r="40" spans="1:11" ht="17" x14ac:dyDescent="0.2">
      <c r="A40">
        <v>8</v>
      </c>
      <c r="B40" t="s">
        <v>8</v>
      </c>
      <c r="C40" t="s">
        <v>43</v>
      </c>
      <c r="D40" t="s">
        <v>45</v>
      </c>
      <c r="E40" s="2" t="s">
        <v>47</v>
      </c>
      <c r="F40" t="s">
        <v>15</v>
      </c>
      <c r="G40" t="s">
        <v>27</v>
      </c>
      <c r="H40" t="s">
        <v>70</v>
      </c>
      <c r="I40" s="1">
        <f>VLOOKUP(F40,'Source lists'!$E$2:$F$6,2,FALSE)*(VLOOKUP(G40,'Source lists'!$H$2:$I$7,2,FALSE)^2)/VLOOKUP(H40,'Source lists'!$K$2:$L$9,2,FALSE)</f>
        <v>28</v>
      </c>
    </row>
    <row r="41" spans="1:11" ht="34" x14ac:dyDescent="0.2">
      <c r="A41">
        <v>22</v>
      </c>
      <c r="B41" t="s">
        <v>8</v>
      </c>
      <c r="C41" t="s">
        <v>43</v>
      </c>
      <c r="E41" s="2" t="s">
        <v>62</v>
      </c>
      <c r="F41" t="s">
        <v>16</v>
      </c>
      <c r="G41" t="s">
        <v>29</v>
      </c>
      <c r="H41" t="s">
        <v>25</v>
      </c>
      <c r="I41" s="1">
        <f>VLOOKUP(F41,'Source lists'!$E$2:$F$6,2,FALSE)*(VLOOKUP(G41,'Source lists'!$H$2:$I$7,2,FALSE)^2)/VLOOKUP(H41,'Source lists'!$K$2:$L$9,2,FALSE)</f>
        <v>27</v>
      </c>
    </row>
    <row r="42" spans="1:11" ht="17" x14ac:dyDescent="0.2">
      <c r="A42">
        <v>43</v>
      </c>
      <c r="B42" t="s">
        <v>1</v>
      </c>
      <c r="C42" t="s">
        <v>88</v>
      </c>
      <c r="E42" s="2" t="s">
        <v>94</v>
      </c>
      <c r="F42" t="s">
        <v>16</v>
      </c>
      <c r="G42" t="s">
        <v>168</v>
      </c>
      <c r="H42" t="s">
        <v>68</v>
      </c>
      <c r="I42" s="1">
        <f>VLOOKUP(F42,'Source lists'!$E$2:$F$6,2,FALSE)*(VLOOKUP(G42,'Source lists'!$H$2:$I$7,2,FALSE)^2)/VLOOKUP(H42,'Source lists'!$K$2:$L$9,2,FALSE)</f>
        <v>27</v>
      </c>
    </row>
    <row r="43" spans="1:11" ht="34" x14ac:dyDescent="0.2">
      <c r="A43">
        <v>44</v>
      </c>
      <c r="B43" t="s">
        <v>1</v>
      </c>
      <c r="C43" t="s">
        <v>88</v>
      </c>
      <c r="E43" s="2" t="s">
        <v>95</v>
      </c>
      <c r="F43" t="s">
        <v>16</v>
      </c>
      <c r="G43" t="s">
        <v>168</v>
      </c>
      <c r="H43" t="s">
        <v>68</v>
      </c>
      <c r="I43" s="1">
        <f>VLOOKUP(F43,'Source lists'!$E$2:$F$6,2,FALSE)*(VLOOKUP(G43,'Source lists'!$H$2:$I$7,2,FALSE)^2)/VLOOKUP(H43,'Source lists'!$K$2:$L$9,2,FALSE)</f>
        <v>27</v>
      </c>
    </row>
    <row r="44" spans="1:11" ht="17" x14ac:dyDescent="0.2">
      <c r="A44">
        <v>48</v>
      </c>
      <c r="B44" t="s">
        <v>1</v>
      </c>
      <c r="C44" t="s">
        <v>92</v>
      </c>
      <c r="E44" s="2" t="s">
        <v>100</v>
      </c>
      <c r="F44" t="s">
        <v>16</v>
      </c>
      <c r="G44" t="s">
        <v>29</v>
      </c>
      <c r="H44" t="s">
        <v>25</v>
      </c>
      <c r="I44" s="1">
        <f>VLOOKUP(F44,'Source lists'!$E$2:$F$6,2,FALSE)*(VLOOKUP(G44,'Source lists'!$H$2:$I$7,2,FALSE)^2)/VLOOKUP(H44,'Source lists'!$K$2:$L$9,2,FALSE)</f>
        <v>27</v>
      </c>
    </row>
    <row r="45" spans="1:11" ht="17" x14ac:dyDescent="0.2">
      <c r="A45">
        <v>57</v>
      </c>
      <c r="B45" t="s">
        <v>2</v>
      </c>
      <c r="C45" t="s">
        <v>107</v>
      </c>
      <c r="E45" s="2" t="s">
        <v>108</v>
      </c>
      <c r="F45" t="s">
        <v>16</v>
      </c>
      <c r="G45" t="s">
        <v>29</v>
      </c>
      <c r="H45" t="s">
        <v>25</v>
      </c>
      <c r="I45" s="1">
        <f>VLOOKUP(F45,'Source lists'!$E$2:$F$6,2,FALSE)*(VLOOKUP(G45,'Source lists'!$H$2:$I$7,2,FALSE)^2)/VLOOKUP(H45,'Source lists'!$K$2:$L$9,2,FALSE)</f>
        <v>27</v>
      </c>
    </row>
    <row r="46" spans="1:11" ht="17" x14ac:dyDescent="0.2">
      <c r="A46" s="3">
        <v>106</v>
      </c>
      <c r="B46" s="3" t="s">
        <v>76</v>
      </c>
      <c r="C46" s="3"/>
      <c r="D46" s="3"/>
      <c r="E46" s="4" t="s">
        <v>189</v>
      </c>
      <c r="F46" s="3" t="s">
        <v>16</v>
      </c>
      <c r="G46" s="3" t="s">
        <v>29</v>
      </c>
      <c r="H46" s="3" t="s">
        <v>25</v>
      </c>
      <c r="I46" s="5">
        <f>VLOOKUP(F46,'Source lists'!$E$2:$F$6,2,FALSE)*(VLOOKUP(G46,'Source lists'!$H$2:$I$7,2,FALSE)^2)/VLOOKUP(H46,'Source lists'!$K$2:$L$9,2,FALSE)</f>
        <v>27</v>
      </c>
      <c r="J46" s="3"/>
      <c r="K46" s="3" t="s">
        <v>191</v>
      </c>
    </row>
    <row r="47" spans="1:11" ht="17" x14ac:dyDescent="0.2">
      <c r="A47">
        <v>49</v>
      </c>
      <c r="B47" t="s">
        <v>1</v>
      </c>
      <c r="C47" t="s">
        <v>92</v>
      </c>
      <c r="E47" s="2" t="s">
        <v>101</v>
      </c>
      <c r="F47" t="s">
        <v>15</v>
      </c>
      <c r="G47" t="s">
        <v>28</v>
      </c>
      <c r="H47" t="s">
        <v>24</v>
      </c>
      <c r="I47" s="1">
        <f>VLOOKUP(F47,'Source lists'!$E$2:$F$6,2,FALSE)*(VLOOKUP(G47,'Source lists'!$H$2:$I$7,2,FALSE)^2)/VLOOKUP(H47,'Source lists'!$K$2:$L$9,2,FALSE)</f>
        <v>21.333333333333332</v>
      </c>
    </row>
    <row r="48" spans="1:11" ht="17" x14ac:dyDescent="0.2">
      <c r="A48">
        <v>74</v>
      </c>
      <c r="B48" t="s">
        <v>2</v>
      </c>
      <c r="C48" t="s">
        <v>138</v>
      </c>
      <c r="D48" t="s">
        <v>139</v>
      </c>
      <c r="E48" s="2" t="s">
        <v>143</v>
      </c>
      <c r="F48" t="s">
        <v>15</v>
      </c>
      <c r="G48" t="s">
        <v>28</v>
      </c>
      <c r="H48" t="s">
        <v>24</v>
      </c>
      <c r="I48" s="1">
        <f>VLOOKUP(F48,'Source lists'!$E$2:$F$6,2,FALSE)*(VLOOKUP(G48,'Source lists'!$H$2:$I$7,2,FALSE)^2)/VLOOKUP(H48,'Source lists'!$K$2:$L$9,2,FALSE)</f>
        <v>21.333333333333332</v>
      </c>
    </row>
    <row r="49" spans="1:10" ht="34" x14ac:dyDescent="0.2">
      <c r="A49">
        <v>79</v>
      </c>
      <c r="B49" t="s">
        <v>3</v>
      </c>
      <c r="C49" t="s">
        <v>149</v>
      </c>
      <c r="E49" s="2" t="s">
        <v>163</v>
      </c>
      <c r="F49" t="s">
        <v>15</v>
      </c>
      <c r="G49" t="s">
        <v>28</v>
      </c>
      <c r="H49" t="s">
        <v>24</v>
      </c>
      <c r="I49" s="1">
        <f>VLOOKUP(F49,'Source lists'!$E$2:$F$6,2,FALSE)*(VLOOKUP(G49,'Source lists'!$H$2:$I$7,2,FALSE)^2)/VLOOKUP(H49,'Source lists'!$K$2:$L$9,2,FALSE)</f>
        <v>21.333333333333332</v>
      </c>
    </row>
    <row r="50" spans="1:10" ht="34" x14ac:dyDescent="0.2">
      <c r="A50">
        <v>80</v>
      </c>
      <c r="B50" t="s">
        <v>2</v>
      </c>
      <c r="C50" t="s">
        <v>107</v>
      </c>
      <c r="E50" s="2" t="s">
        <v>152</v>
      </c>
      <c r="F50" t="s">
        <v>15</v>
      </c>
      <c r="G50" t="s">
        <v>28</v>
      </c>
      <c r="H50" t="s">
        <v>24</v>
      </c>
      <c r="I50" s="1">
        <f>VLOOKUP(F50,'Source lists'!$E$2:$F$6,2,FALSE)*(VLOOKUP(G50,'Source lists'!$H$2:$I$7,2,FALSE)^2)/VLOOKUP(H50,'Source lists'!$K$2:$L$9,2,FALSE)</f>
        <v>21.333333333333332</v>
      </c>
    </row>
    <row r="51" spans="1:10" ht="34" x14ac:dyDescent="0.2">
      <c r="A51">
        <v>81</v>
      </c>
      <c r="B51" t="s">
        <v>3</v>
      </c>
      <c r="C51" t="s">
        <v>149</v>
      </c>
      <c r="E51" s="2" t="s">
        <v>153</v>
      </c>
      <c r="F51" t="s">
        <v>15</v>
      </c>
      <c r="G51" t="s">
        <v>28</v>
      </c>
      <c r="H51" t="s">
        <v>24</v>
      </c>
      <c r="I51" s="1">
        <f>VLOOKUP(F51,'Source lists'!$E$2:$F$6,2,FALSE)*(VLOOKUP(G51,'Source lists'!$H$2:$I$7,2,FALSE)^2)/VLOOKUP(H51,'Source lists'!$K$2:$L$9,2,FALSE)</f>
        <v>21.333333333333332</v>
      </c>
    </row>
    <row r="52" spans="1:10" ht="34" x14ac:dyDescent="0.2">
      <c r="A52">
        <v>87</v>
      </c>
      <c r="B52" t="s">
        <v>6</v>
      </c>
      <c r="C52" t="s">
        <v>162</v>
      </c>
      <c r="E52" s="2" t="s">
        <v>164</v>
      </c>
      <c r="F52" t="s">
        <v>15</v>
      </c>
      <c r="G52" t="s">
        <v>28</v>
      </c>
      <c r="H52" t="s">
        <v>24</v>
      </c>
      <c r="I52" s="1">
        <f>VLOOKUP(F52,'Source lists'!$E$2:$F$6,2,FALSE)*(VLOOKUP(G52,'Source lists'!$H$2:$I$7,2,FALSE)^2)/VLOOKUP(H52,'Source lists'!$K$2:$L$9,2,FALSE)</f>
        <v>21.333333333333332</v>
      </c>
    </row>
    <row r="53" spans="1:10" ht="17" x14ac:dyDescent="0.2">
      <c r="A53">
        <v>88</v>
      </c>
      <c r="B53" t="s">
        <v>6</v>
      </c>
      <c r="C53" t="s">
        <v>162</v>
      </c>
      <c r="E53" s="2" t="s">
        <v>165</v>
      </c>
      <c r="F53" t="s">
        <v>15</v>
      </c>
      <c r="G53" t="s">
        <v>28</v>
      </c>
      <c r="H53" t="s">
        <v>24</v>
      </c>
      <c r="I53" s="1">
        <f>VLOOKUP(F53,'Source lists'!$E$2:$F$6,2,FALSE)*(VLOOKUP(G53,'Source lists'!$H$2:$I$7,2,FALSE)^2)/VLOOKUP(H53,'Source lists'!$K$2:$L$9,2,FALSE)</f>
        <v>21.333333333333332</v>
      </c>
    </row>
    <row r="54" spans="1:10" ht="17" x14ac:dyDescent="0.2">
      <c r="A54">
        <v>17</v>
      </c>
      <c r="B54" t="s">
        <v>8</v>
      </c>
      <c r="C54" t="s">
        <v>43</v>
      </c>
      <c r="D54" t="s">
        <v>55</v>
      </c>
      <c r="E54" s="2" t="s">
        <v>56</v>
      </c>
      <c r="F54" t="s">
        <v>15</v>
      </c>
      <c r="G54" t="s">
        <v>168</v>
      </c>
      <c r="H54" t="s">
        <v>70</v>
      </c>
      <c r="I54" s="1">
        <f>VLOOKUP(F54,'Source lists'!$E$2:$F$6,2,FALSE)*(VLOOKUP(G54,'Source lists'!$H$2:$I$7,2,FALSE)^2)/VLOOKUP(H54,'Source lists'!$K$2:$L$9,2,FALSE)</f>
        <v>20.571428571428573</v>
      </c>
    </row>
    <row r="55" spans="1:10" ht="17" x14ac:dyDescent="0.2">
      <c r="A55">
        <v>18</v>
      </c>
      <c r="B55" t="s">
        <v>8</v>
      </c>
      <c r="C55" t="s">
        <v>43</v>
      </c>
      <c r="D55" t="s">
        <v>55</v>
      </c>
      <c r="E55" s="2" t="s">
        <v>58</v>
      </c>
      <c r="F55" t="s">
        <v>15</v>
      </c>
      <c r="G55" t="s">
        <v>168</v>
      </c>
      <c r="H55" t="s">
        <v>70</v>
      </c>
      <c r="I55" s="1">
        <f>VLOOKUP(F55,'Source lists'!$E$2:$F$6,2,FALSE)*(VLOOKUP(G55,'Source lists'!$H$2:$I$7,2,FALSE)^2)/VLOOKUP(H55,'Source lists'!$K$2:$L$9,2,FALSE)</f>
        <v>20.571428571428573</v>
      </c>
    </row>
    <row r="56" spans="1:10" ht="17" x14ac:dyDescent="0.2">
      <c r="A56">
        <v>19</v>
      </c>
      <c r="B56" t="s">
        <v>8</v>
      </c>
      <c r="C56" t="s">
        <v>43</v>
      </c>
      <c r="D56" t="s">
        <v>55</v>
      </c>
      <c r="E56" s="2" t="s">
        <v>59</v>
      </c>
      <c r="F56" t="s">
        <v>15</v>
      </c>
      <c r="G56" t="s">
        <v>168</v>
      </c>
      <c r="H56" t="s">
        <v>70</v>
      </c>
      <c r="I56" s="1">
        <f>VLOOKUP(F56,'Source lists'!$E$2:$F$6,2,FALSE)*(VLOOKUP(G56,'Source lists'!$H$2:$I$7,2,FALSE)^2)/VLOOKUP(H56,'Source lists'!$K$2:$L$9,2,FALSE)</f>
        <v>20.571428571428573</v>
      </c>
    </row>
    <row r="57" spans="1:10" ht="17" x14ac:dyDescent="0.2">
      <c r="A57">
        <v>20</v>
      </c>
      <c r="B57" t="s">
        <v>8</v>
      </c>
      <c r="C57" t="s">
        <v>43</v>
      </c>
      <c r="D57" t="s">
        <v>55</v>
      </c>
      <c r="E57" s="2" t="s">
        <v>60</v>
      </c>
      <c r="F57" t="s">
        <v>15</v>
      </c>
      <c r="G57" t="s">
        <v>168</v>
      </c>
      <c r="H57" t="s">
        <v>70</v>
      </c>
      <c r="I57" s="1">
        <f>VLOOKUP(F57,'Source lists'!$E$2:$F$6,2,FALSE)*(VLOOKUP(G57,'Source lists'!$H$2:$I$7,2,FALSE)^2)/VLOOKUP(H57,'Source lists'!$K$2:$L$9,2,FALSE)</f>
        <v>20.571428571428573</v>
      </c>
    </row>
    <row r="58" spans="1:10" ht="17" x14ac:dyDescent="0.2">
      <c r="A58">
        <v>21</v>
      </c>
      <c r="B58" t="s">
        <v>8</v>
      </c>
      <c r="C58" t="s">
        <v>43</v>
      </c>
      <c r="D58" t="s">
        <v>55</v>
      </c>
      <c r="E58" s="2" t="s">
        <v>61</v>
      </c>
      <c r="F58" t="s">
        <v>15</v>
      </c>
      <c r="G58" t="s">
        <v>168</v>
      </c>
      <c r="H58" t="s">
        <v>70</v>
      </c>
      <c r="I58" s="1">
        <f>VLOOKUP(F58,'Source lists'!$E$2:$F$6,2,FALSE)*(VLOOKUP(G58,'Source lists'!$H$2:$I$7,2,FALSE)^2)/VLOOKUP(H58,'Source lists'!$K$2:$L$9,2,FALSE)</f>
        <v>20.571428571428573</v>
      </c>
    </row>
    <row r="59" spans="1:10" ht="34" x14ac:dyDescent="0.2">
      <c r="A59">
        <v>66</v>
      </c>
      <c r="B59" t="s">
        <v>2</v>
      </c>
      <c r="C59" t="s">
        <v>107</v>
      </c>
      <c r="E59" s="2" t="s">
        <v>132</v>
      </c>
      <c r="F59" t="s">
        <v>17</v>
      </c>
      <c r="G59" t="s">
        <v>168</v>
      </c>
      <c r="H59" t="s">
        <v>23</v>
      </c>
      <c r="I59" s="1">
        <f>VLOOKUP(F59,'Source lists'!$E$2:$F$6,2,FALSE)*(VLOOKUP(G59,'Source lists'!$H$2:$I$7,2,FALSE)^2)/VLOOKUP(H59,'Source lists'!$K$2:$L$9,2,FALSE)</f>
        <v>18</v>
      </c>
    </row>
    <row r="60" spans="1:10" ht="17" x14ac:dyDescent="0.2">
      <c r="A60">
        <v>76</v>
      </c>
      <c r="B60" t="s">
        <v>3</v>
      </c>
      <c r="C60" t="s">
        <v>146</v>
      </c>
      <c r="E60" s="2" t="s">
        <v>148</v>
      </c>
      <c r="F60" t="s">
        <v>17</v>
      </c>
      <c r="G60" t="s">
        <v>168</v>
      </c>
      <c r="H60" t="s">
        <v>23</v>
      </c>
      <c r="I60" s="1">
        <f>VLOOKUP(F60,'Source lists'!$E$2:$F$6,2,FALSE)*(VLOOKUP(G60,'Source lists'!$H$2:$I$7,2,FALSE)^2)/VLOOKUP(H60,'Source lists'!$K$2:$L$9,2,FALSE)</f>
        <v>18</v>
      </c>
    </row>
    <row r="61" spans="1:10" ht="17" x14ac:dyDescent="0.2">
      <c r="A61">
        <v>73</v>
      </c>
      <c r="B61" t="s">
        <v>2</v>
      </c>
      <c r="C61" t="s">
        <v>138</v>
      </c>
      <c r="D61" t="s">
        <v>139</v>
      </c>
      <c r="E61" s="2" t="s">
        <v>142</v>
      </c>
      <c r="F61" t="s">
        <v>15</v>
      </c>
      <c r="G61" t="s">
        <v>28</v>
      </c>
      <c r="H61" t="s">
        <v>68</v>
      </c>
      <c r="I61" s="1">
        <f>VLOOKUP(F61,'Source lists'!$E$2:$F$6,2,FALSE)*(VLOOKUP(G61,'Source lists'!$H$2:$I$7,2,FALSE)^2)/VLOOKUP(H61,'Source lists'!$K$2:$L$9,2,FALSE)</f>
        <v>16</v>
      </c>
    </row>
    <row r="62" spans="1:10" ht="17" x14ac:dyDescent="0.2">
      <c r="A62">
        <v>91</v>
      </c>
      <c r="B62" t="s">
        <v>4</v>
      </c>
      <c r="C62" t="s">
        <v>170</v>
      </c>
      <c r="E62" s="2" t="s">
        <v>176</v>
      </c>
      <c r="F62" t="s">
        <v>17</v>
      </c>
      <c r="G62" t="s">
        <v>26</v>
      </c>
      <c r="H62" t="s">
        <v>70</v>
      </c>
      <c r="I62" s="1">
        <f>VLOOKUP(F62,'Source lists'!$E$2:$F$6,2,FALSE)*(VLOOKUP(G62,'Source lists'!$H$2:$I$7,2,FALSE)^2)/VLOOKUP(H62,'Source lists'!$K$2:$L$9,2,FALSE)</f>
        <v>14.285714285714286</v>
      </c>
      <c r="J62">
        <v>59</v>
      </c>
    </row>
    <row r="63" spans="1:10" ht="17" x14ac:dyDescent="0.2">
      <c r="A63">
        <v>92</v>
      </c>
      <c r="B63" t="s">
        <v>4</v>
      </c>
      <c r="C63" t="s">
        <v>171</v>
      </c>
      <c r="E63" s="2" t="s">
        <v>176</v>
      </c>
      <c r="F63" t="s">
        <v>17</v>
      </c>
      <c r="G63" t="s">
        <v>26</v>
      </c>
      <c r="H63" t="s">
        <v>70</v>
      </c>
      <c r="I63" s="1">
        <f>VLOOKUP(F63,'Source lists'!$E$2:$F$6,2,FALSE)*(VLOOKUP(G63,'Source lists'!$H$2:$I$7,2,FALSE)^2)/VLOOKUP(H63,'Source lists'!$K$2:$L$9,2,FALSE)</f>
        <v>14.285714285714286</v>
      </c>
      <c r="J63">
        <v>64</v>
      </c>
    </row>
    <row r="64" spans="1:10" ht="17" x14ac:dyDescent="0.2">
      <c r="A64">
        <v>93</v>
      </c>
      <c r="B64" t="s">
        <v>4</v>
      </c>
      <c r="C64" t="s">
        <v>172</v>
      </c>
      <c r="E64" s="2" t="s">
        <v>176</v>
      </c>
      <c r="F64" t="s">
        <v>17</v>
      </c>
      <c r="G64" t="s">
        <v>26</v>
      </c>
      <c r="H64" t="s">
        <v>70</v>
      </c>
      <c r="I64" s="1">
        <f>VLOOKUP(F64,'Source lists'!$E$2:$F$6,2,FALSE)*(VLOOKUP(G64,'Source lists'!$H$2:$I$7,2,FALSE)^2)/VLOOKUP(H64,'Source lists'!$K$2:$L$9,2,FALSE)</f>
        <v>14.285714285714286</v>
      </c>
      <c r="J64">
        <v>59</v>
      </c>
    </row>
    <row r="65" spans="1:10" ht="17" x14ac:dyDescent="0.2">
      <c r="A65">
        <v>94</v>
      </c>
      <c r="B65" t="s">
        <v>4</v>
      </c>
      <c r="C65" t="s">
        <v>173</v>
      </c>
      <c r="E65" s="2" t="s">
        <v>176</v>
      </c>
      <c r="F65" t="s">
        <v>17</v>
      </c>
      <c r="G65" t="s">
        <v>26</v>
      </c>
      <c r="H65" t="s">
        <v>70</v>
      </c>
      <c r="I65" s="1">
        <f>VLOOKUP(F65,'Source lists'!$E$2:$F$6,2,FALSE)*(VLOOKUP(G65,'Source lists'!$H$2:$I$7,2,FALSE)^2)/VLOOKUP(H65,'Source lists'!$K$2:$L$9,2,FALSE)</f>
        <v>14.285714285714286</v>
      </c>
      <c r="J65">
        <v>64</v>
      </c>
    </row>
    <row r="66" spans="1:10" ht="17" x14ac:dyDescent="0.2">
      <c r="A66">
        <v>95</v>
      </c>
      <c r="B66" t="s">
        <v>4</v>
      </c>
      <c r="C66" t="s">
        <v>174</v>
      </c>
      <c r="E66" s="2" t="s">
        <v>176</v>
      </c>
      <c r="F66" t="s">
        <v>17</v>
      </c>
      <c r="G66" t="s">
        <v>26</v>
      </c>
      <c r="H66" t="s">
        <v>70</v>
      </c>
      <c r="I66" s="1">
        <f>VLOOKUP(F66,'Source lists'!$E$2:$F$6,2,FALSE)*(VLOOKUP(G66,'Source lists'!$H$2:$I$7,2,FALSE)^2)/VLOOKUP(H66,'Source lists'!$K$2:$L$9,2,FALSE)</f>
        <v>14.285714285714286</v>
      </c>
      <c r="J66">
        <v>59</v>
      </c>
    </row>
    <row r="67" spans="1:10" ht="17" x14ac:dyDescent="0.2">
      <c r="A67">
        <v>96</v>
      </c>
      <c r="B67" t="s">
        <v>4</v>
      </c>
      <c r="C67" t="s">
        <v>175</v>
      </c>
      <c r="E67" s="2" t="s">
        <v>176</v>
      </c>
      <c r="F67" t="s">
        <v>17</v>
      </c>
      <c r="G67" t="s">
        <v>26</v>
      </c>
      <c r="H67" t="s">
        <v>70</v>
      </c>
      <c r="I67" s="1">
        <f>VLOOKUP(F67,'Source lists'!$E$2:$F$6,2,FALSE)*(VLOOKUP(G67,'Source lists'!$H$2:$I$7,2,FALSE)^2)/VLOOKUP(H67,'Source lists'!$K$2:$L$9,2,FALSE)</f>
        <v>14.285714285714286</v>
      </c>
      <c r="J67">
        <v>64</v>
      </c>
    </row>
    <row r="68" spans="1:10" ht="17" x14ac:dyDescent="0.2">
      <c r="A68">
        <v>97</v>
      </c>
      <c r="B68" t="s">
        <v>5</v>
      </c>
      <c r="C68" t="s">
        <v>154</v>
      </c>
      <c r="E68" s="2" t="s">
        <v>177</v>
      </c>
      <c r="F68" t="s">
        <v>17</v>
      </c>
      <c r="G68" t="s">
        <v>26</v>
      </c>
      <c r="H68" t="s">
        <v>70</v>
      </c>
      <c r="I68" s="1">
        <f>VLOOKUP(F68,'Source lists'!$E$2:$F$6,2,FALSE)*(VLOOKUP(G68,'Source lists'!$H$2:$I$7,2,FALSE)^2)/VLOOKUP(H68,'Source lists'!$K$2:$L$9,2,FALSE)</f>
        <v>14.285714285714286</v>
      </c>
      <c r="J68">
        <v>59</v>
      </c>
    </row>
    <row r="69" spans="1:10" ht="17" x14ac:dyDescent="0.2">
      <c r="A69">
        <v>98</v>
      </c>
      <c r="B69" t="s">
        <v>5</v>
      </c>
      <c r="C69" t="s">
        <v>154</v>
      </c>
      <c r="E69" s="2" t="s">
        <v>177</v>
      </c>
      <c r="F69" t="s">
        <v>17</v>
      </c>
      <c r="G69" t="s">
        <v>26</v>
      </c>
      <c r="H69" t="s">
        <v>70</v>
      </c>
      <c r="I69" s="1">
        <f>VLOOKUP(F69,'Source lists'!$E$2:$F$6,2,FALSE)*(VLOOKUP(G69,'Source lists'!$H$2:$I$7,2,FALSE)^2)/VLOOKUP(H69,'Source lists'!$K$2:$L$9,2,FALSE)</f>
        <v>14.285714285714286</v>
      </c>
      <c r="J69">
        <v>64</v>
      </c>
    </row>
    <row r="70" spans="1:10" ht="34" x14ac:dyDescent="0.2">
      <c r="A70">
        <v>100</v>
      </c>
      <c r="B70" t="s">
        <v>6</v>
      </c>
      <c r="C70" t="s">
        <v>179</v>
      </c>
      <c r="E70" s="2" t="s">
        <v>181</v>
      </c>
      <c r="F70" t="s">
        <v>17</v>
      </c>
      <c r="G70" t="s">
        <v>26</v>
      </c>
      <c r="H70" t="s">
        <v>70</v>
      </c>
      <c r="I70" s="1">
        <f>VLOOKUP(F70,'Source lists'!$E$2:$F$6,2,FALSE)*(VLOOKUP(G70,'Source lists'!$H$2:$I$7,2,FALSE)^2)/VLOOKUP(H70,'Source lists'!$K$2:$L$9,2,FALSE)</f>
        <v>14.285714285714286</v>
      </c>
      <c r="J70">
        <v>99</v>
      </c>
    </row>
    <row r="71" spans="1:10" ht="17" x14ac:dyDescent="0.2">
      <c r="A71">
        <v>101</v>
      </c>
      <c r="B71" t="s">
        <v>6</v>
      </c>
      <c r="C71" t="s">
        <v>179</v>
      </c>
      <c r="E71" s="2" t="s">
        <v>182</v>
      </c>
      <c r="F71" t="s">
        <v>17</v>
      </c>
      <c r="G71" t="s">
        <v>26</v>
      </c>
      <c r="H71" t="s">
        <v>70</v>
      </c>
      <c r="I71" s="1">
        <f>VLOOKUP(F71,'Source lists'!$E$2:$F$6,2,FALSE)*(VLOOKUP(G71,'Source lists'!$H$2:$I$7,2,FALSE)^2)/VLOOKUP(H71,'Source lists'!$K$2:$L$9,2,FALSE)</f>
        <v>14.285714285714286</v>
      </c>
      <c r="J71">
        <v>100</v>
      </c>
    </row>
    <row r="72" spans="1:10" ht="34" x14ac:dyDescent="0.2">
      <c r="A72">
        <v>103</v>
      </c>
      <c r="B72" t="s">
        <v>5</v>
      </c>
      <c r="C72" t="s">
        <v>183</v>
      </c>
      <c r="E72" s="2" t="s">
        <v>185</v>
      </c>
      <c r="F72" t="s">
        <v>17</v>
      </c>
      <c r="G72" t="s">
        <v>26</v>
      </c>
      <c r="H72" t="s">
        <v>70</v>
      </c>
      <c r="I72" s="1">
        <f>VLOOKUP(F72,'Source lists'!$E$2:$F$6,2,FALSE)*(VLOOKUP(G72,'Source lists'!$H$2:$I$7,2,FALSE)^2)/VLOOKUP(H72,'Source lists'!$K$2:$L$9,2,FALSE)</f>
        <v>14.285714285714286</v>
      </c>
      <c r="J72">
        <v>102</v>
      </c>
    </row>
    <row r="73" spans="1:10" ht="17" x14ac:dyDescent="0.2">
      <c r="A73">
        <v>104</v>
      </c>
      <c r="B73" t="s">
        <v>5</v>
      </c>
      <c r="C73" t="s">
        <v>183</v>
      </c>
      <c r="E73" s="2" t="s">
        <v>186</v>
      </c>
      <c r="F73" t="s">
        <v>17</v>
      </c>
      <c r="G73" t="s">
        <v>26</v>
      </c>
      <c r="H73" t="s">
        <v>70</v>
      </c>
      <c r="I73" s="1">
        <f>VLOOKUP(F73,'Source lists'!$E$2:$F$6,2,FALSE)*(VLOOKUP(G73,'Source lists'!$H$2:$I$7,2,FALSE)^2)/VLOOKUP(H73,'Source lists'!$K$2:$L$9,2,FALSE)</f>
        <v>14.285714285714286</v>
      </c>
      <c r="J73">
        <v>103</v>
      </c>
    </row>
    <row r="74" spans="1:10" ht="17" x14ac:dyDescent="0.2">
      <c r="A74">
        <v>35</v>
      </c>
      <c r="B74" t="s">
        <v>39</v>
      </c>
      <c r="C74" t="s">
        <v>81</v>
      </c>
      <c r="E74" s="2" t="s">
        <v>85</v>
      </c>
      <c r="F74" t="s">
        <v>16</v>
      </c>
      <c r="G74" t="s">
        <v>29</v>
      </c>
      <c r="H74" t="s">
        <v>23</v>
      </c>
      <c r="I74" s="1">
        <f>VLOOKUP(F74,'Source lists'!$E$2:$F$6,2,FALSE)*(VLOOKUP(G74,'Source lists'!$H$2:$I$7,2,FALSE)^2)/VLOOKUP(H74,'Source lists'!$K$2:$L$9,2,FALSE)</f>
        <v>13.5</v>
      </c>
    </row>
    <row r="75" spans="1:10" ht="34" x14ac:dyDescent="0.2">
      <c r="A75">
        <v>38</v>
      </c>
      <c r="B75" t="s">
        <v>1</v>
      </c>
      <c r="C75" t="s">
        <v>88</v>
      </c>
      <c r="E75" s="2" t="s">
        <v>120</v>
      </c>
      <c r="F75" t="s">
        <v>16</v>
      </c>
      <c r="G75" t="s">
        <v>29</v>
      </c>
      <c r="H75" t="s">
        <v>23</v>
      </c>
      <c r="I75" s="1">
        <f>VLOOKUP(F75,'Source lists'!$E$2:$F$6,2,FALSE)*(VLOOKUP(G75,'Source lists'!$H$2:$I$7,2,FALSE)^2)/VLOOKUP(H75,'Source lists'!$K$2:$L$9,2,FALSE)</f>
        <v>13.5</v>
      </c>
    </row>
    <row r="76" spans="1:10" ht="17" x14ac:dyDescent="0.2">
      <c r="A76">
        <v>71</v>
      </c>
      <c r="B76" t="s">
        <v>2</v>
      </c>
      <c r="C76" t="s">
        <v>138</v>
      </c>
      <c r="D76" t="s">
        <v>139</v>
      </c>
      <c r="E76" s="2" t="s">
        <v>140</v>
      </c>
      <c r="F76" t="s">
        <v>16</v>
      </c>
      <c r="G76" t="s">
        <v>29</v>
      </c>
      <c r="H76" t="s">
        <v>23</v>
      </c>
      <c r="I76" s="1">
        <f>VLOOKUP(F76,'Source lists'!$E$2:$F$6,2,FALSE)*(VLOOKUP(G76,'Source lists'!$H$2:$I$7,2,FALSE)^2)/VLOOKUP(H76,'Source lists'!$K$2:$L$9,2,FALSE)</f>
        <v>13.5</v>
      </c>
    </row>
    <row r="77" spans="1:10" ht="17" x14ac:dyDescent="0.2">
      <c r="A77">
        <v>72</v>
      </c>
      <c r="B77" t="s">
        <v>2</v>
      </c>
      <c r="C77" t="s">
        <v>138</v>
      </c>
      <c r="D77" t="s">
        <v>139</v>
      </c>
      <c r="E77" s="2" t="s">
        <v>141</v>
      </c>
      <c r="F77" t="s">
        <v>16</v>
      </c>
      <c r="G77" t="s">
        <v>29</v>
      </c>
      <c r="H77" t="s">
        <v>23</v>
      </c>
      <c r="I77" s="1">
        <f>VLOOKUP(F77,'Source lists'!$E$2:$F$6,2,FALSE)*(VLOOKUP(G77,'Source lists'!$H$2:$I$7,2,FALSE)^2)/VLOOKUP(H77,'Source lists'!$K$2:$L$9,2,FALSE)</f>
        <v>13.5</v>
      </c>
    </row>
    <row r="78" spans="1:10" ht="17" x14ac:dyDescent="0.2">
      <c r="A78">
        <v>85</v>
      </c>
      <c r="B78" t="s">
        <v>6</v>
      </c>
      <c r="C78" t="s">
        <v>158</v>
      </c>
      <c r="E78" s="2" t="s">
        <v>160</v>
      </c>
      <c r="F78" t="s">
        <v>16</v>
      </c>
      <c r="G78" t="s">
        <v>29</v>
      </c>
      <c r="H78" t="s">
        <v>23</v>
      </c>
      <c r="I78" s="1">
        <f>VLOOKUP(F78,'Source lists'!$E$2:$F$6,2,FALSE)*(VLOOKUP(G78,'Source lists'!$H$2:$I$7,2,FALSE)^2)/VLOOKUP(H78,'Source lists'!$K$2:$L$9,2,FALSE)</f>
        <v>13.5</v>
      </c>
    </row>
    <row r="79" spans="1:10" ht="17" x14ac:dyDescent="0.2">
      <c r="A79">
        <v>86</v>
      </c>
      <c r="B79" t="s">
        <v>6</v>
      </c>
      <c r="C79" t="s">
        <v>158</v>
      </c>
      <c r="E79" s="2" t="s">
        <v>161</v>
      </c>
      <c r="F79" t="s">
        <v>16</v>
      </c>
      <c r="G79" t="s">
        <v>29</v>
      </c>
      <c r="H79" t="s">
        <v>23</v>
      </c>
      <c r="I79" s="1">
        <f>VLOOKUP(F79,'Source lists'!$E$2:$F$6,2,FALSE)*(VLOOKUP(G79,'Source lists'!$H$2:$I$7,2,FALSE)^2)/VLOOKUP(H79,'Source lists'!$K$2:$L$9,2,FALSE)</f>
        <v>13.5</v>
      </c>
    </row>
    <row r="80" spans="1:10" ht="17" x14ac:dyDescent="0.2">
      <c r="A80">
        <v>36</v>
      </c>
      <c r="B80" t="s">
        <v>67</v>
      </c>
      <c r="C80" t="s">
        <v>74</v>
      </c>
      <c r="D80" t="s">
        <v>86</v>
      </c>
      <c r="E80" s="2" t="s">
        <v>87</v>
      </c>
      <c r="F80" t="s">
        <v>15</v>
      </c>
      <c r="G80" t="s">
        <v>28</v>
      </c>
      <c r="H80" t="s">
        <v>71</v>
      </c>
      <c r="I80" s="1">
        <f>VLOOKUP(F80,'Source lists'!$E$2:$F$6,2,FALSE)*(VLOOKUP(G80,'Source lists'!$H$2:$I$7,2,FALSE)^2)/VLOOKUP(H80,'Source lists'!$K$2:$L$9,2,FALSE)</f>
        <v>12.8</v>
      </c>
    </row>
    <row r="81" spans="1:9" ht="17" x14ac:dyDescent="0.2">
      <c r="A81">
        <v>37</v>
      </c>
      <c r="B81" t="s">
        <v>39</v>
      </c>
      <c r="C81" t="s">
        <v>81</v>
      </c>
      <c r="D81" t="s">
        <v>86</v>
      </c>
      <c r="E81" s="2" t="s">
        <v>87</v>
      </c>
      <c r="F81" t="s">
        <v>15</v>
      </c>
      <c r="G81" t="s">
        <v>28</v>
      </c>
      <c r="H81" t="s">
        <v>71</v>
      </c>
      <c r="I81" s="1">
        <f>VLOOKUP(F81,'Source lists'!$E$2:$F$6,2,FALSE)*(VLOOKUP(G81,'Source lists'!$H$2:$I$7,2,FALSE)^2)/VLOOKUP(H81,'Source lists'!$K$2:$L$9,2,FALSE)</f>
        <v>12.8</v>
      </c>
    </row>
    <row r="82" spans="1:9" ht="17" x14ac:dyDescent="0.2">
      <c r="A82">
        <v>47</v>
      </c>
      <c r="B82" t="s">
        <v>1</v>
      </c>
      <c r="C82" t="s">
        <v>92</v>
      </c>
      <c r="D82" t="s">
        <v>114</v>
      </c>
      <c r="E82" s="2" t="s">
        <v>115</v>
      </c>
      <c r="F82" t="s">
        <v>15</v>
      </c>
      <c r="G82" t="s">
        <v>28</v>
      </c>
      <c r="H82" t="s">
        <v>71</v>
      </c>
      <c r="I82" s="1">
        <f>VLOOKUP(F82,'Source lists'!$E$2:$F$6,2,FALSE)*(VLOOKUP(G82,'Source lists'!$H$2:$I$7,2,FALSE)^2)/VLOOKUP(H82,'Source lists'!$K$2:$L$9,2,FALSE)</f>
        <v>12.8</v>
      </c>
    </row>
    <row r="83" spans="1:9" ht="34" x14ac:dyDescent="0.2">
      <c r="A83">
        <v>50</v>
      </c>
      <c r="B83" t="s">
        <v>1</v>
      </c>
      <c r="C83" t="s">
        <v>92</v>
      </c>
      <c r="D83" t="s">
        <v>114</v>
      </c>
      <c r="E83" s="2" t="s">
        <v>102</v>
      </c>
      <c r="F83" t="s">
        <v>15</v>
      </c>
      <c r="G83" t="s">
        <v>28</v>
      </c>
      <c r="H83" t="s">
        <v>71</v>
      </c>
      <c r="I83" s="1">
        <f>VLOOKUP(F83,'Source lists'!$E$2:$F$6,2,FALSE)*(VLOOKUP(G83,'Source lists'!$H$2:$I$7,2,FALSE)^2)/VLOOKUP(H83,'Source lists'!$K$2:$L$9,2,FALSE)</f>
        <v>12.8</v>
      </c>
    </row>
    <row r="84" spans="1:9" ht="17" x14ac:dyDescent="0.2">
      <c r="A84">
        <v>56</v>
      </c>
      <c r="B84" t="s">
        <v>1</v>
      </c>
      <c r="C84" t="s">
        <v>92</v>
      </c>
      <c r="E84" s="2" t="s">
        <v>112</v>
      </c>
      <c r="F84" t="s">
        <v>15</v>
      </c>
      <c r="G84" t="s">
        <v>28</v>
      </c>
      <c r="H84" t="s">
        <v>71</v>
      </c>
      <c r="I84" s="1">
        <f>VLOOKUP(F84,'Source lists'!$E$2:$F$6,2,FALSE)*(VLOOKUP(G84,'Source lists'!$H$2:$I$7,2,FALSE)^2)/VLOOKUP(H84,'Source lists'!$K$2:$L$9,2,FALSE)</f>
        <v>12.8</v>
      </c>
    </row>
    <row r="85" spans="1:9" ht="102" x14ac:dyDescent="0.2">
      <c r="A85">
        <v>41</v>
      </c>
      <c r="B85" t="s">
        <v>1</v>
      </c>
      <c r="C85" t="s">
        <v>88</v>
      </c>
      <c r="D85" t="s">
        <v>90</v>
      </c>
      <c r="E85" s="2" t="s">
        <v>91</v>
      </c>
      <c r="F85" t="s">
        <v>17</v>
      </c>
      <c r="G85" t="s">
        <v>26</v>
      </c>
      <c r="H85" t="s">
        <v>22</v>
      </c>
      <c r="I85" s="1">
        <f>VLOOKUP(F85,'Source lists'!$E$2:$F$6,2,FALSE)*(VLOOKUP(G85,'Source lists'!$H$2:$I$7,2,FALSE)^2)/VLOOKUP(H85,'Source lists'!$K$2:$L$9,2,FALSE)</f>
        <v>12.5</v>
      </c>
    </row>
    <row r="86" spans="1:9" ht="51" x14ac:dyDescent="0.2">
      <c r="A86">
        <v>52</v>
      </c>
      <c r="B86" t="s">
        <v>3</v>
      </c>
      <c r="C86" t="s">
        <v>105</v>
      </c>
      <c r="E86" s="2" t="s">
        <v>116</v>
      </c>
      <c r="F86" t="s">
        <v>17</v>
      </c>
      <c r="G86" t="s">
        <v>26</v>
      </c>
      <c r="H86" t="s">
        <v>22</v>
      </c>
      <c r="I86" s="1">
        <f>VLOOKUP(F86,'Source lists'!$E$2:$F$6,2,FALSE)*(VLOOKUP(G86,'Source lists'!$H$2:$I$7,2,FALSE)^2)/VLOOKUP(H86,'Source lists'!$K$2:$L$9,2,FALSE)</f>
        <v>12.5</v>
      </c>
    </row>
    <row r="87" spans="1:9" ht="51" x14ac:dyDescent="0.2">
      <c r="A87">
        <v>65</v>
      </c>
      <c r="B87" t="s">
        <v>2</v>
      </c>
      <c r="C87" t="s">
        <v>130</v>
      </c>
      <c r="E87" s="2" t="s">
        <v>131</v>
      </c>
      <c r="F87" t="s">
        <v>17</v>
      </c>
      <c r="G87" t="s">
        <v>26</v>
      </c>
      <c r="H87" t="s">
        <v>22</v>
      </c>
      <c r="I87" s="1">
        <f>VLOOKUP(F87,'Source lists'!$E$2:$F$6,2,FALSE)*(VLOOKUP(G87,'Source lists'!$H$2:$I$7,2,FALSE)^2)/VLOOKUP(H87,'Source lists'!$K$2:$L$9,2,FALSE)</f>
        <v>12.5</v>
      </c>
    </row>
    <row r="88" spans="1:9" ht="34" x14ac:dyDescent="0.2">
      <c r="A88">
        <v>83</v>
      </c>
      <c r="B88" t="s">
        <v>4</v>
      </c>
      <c r="C88" t="s">
        <v>156</v>
      </c>
      <c r="E88" s="2" t="s">
        <v>157</v>
      </c>
      <c r="F88" t="s">
        <v>17</v>
      </c>
      <c r="G88" t="s">
        <v>26</v>
      </c>
      <c r="H88" t="s">
        <v>22</v>
      </c>
      <c r="I88" s="1">
        <f>VLOOKUP(F88,'Source lists'!$E$2:$F$6,2,FALSE)*(VLOOKUP(G88,'Source lists'!$H$2:$I$7,2,FALSE)^2)/VLOOKUP(H88,'Source lists'!$K$2:$L$9,2,FALSE)</f>
        <v>12.5</v>
      </c>
    </row>
    <row r="89" spans="1:9" ht="68" x14ac:dyDescent="0.2">
      <c r="A89">
        <v>102</v>
      </c>
      <c r="B89" t="s">
        <v>5</v>
      </c>
      <c r="C89" t="s">
        <v>183</v>
      </c>
      <c r="E89" s="2" t="s">
        <v>184</v>
      </c>
      <c r="F89" t="s">
        <v>17</v>
      </c>
      <c r="G89" t="s">
        <v>26</v>
      </c>
      <c r="H89" t="s">
        <v>22</v>
      </c>
      <c r="I89" s="1">
        <f>VLOOKUP(F89,'Source lists'!$E$2:$F$6,2,FALSE)*(VLOOKUP(G89,'Source lists'!$H$2:$I$7,2,FALSE)^2)/VLOOKUP(H89,'Source lists'!$K$2:$L$9,2,FALSE)</f>
        <v>12.5</v>
      </c>
    </row>
    <row r="90" spans="1:9" ht="68" x14ac:dyDescent="0.2">
      <c r="A90">
        <v>105</v>
      </c>
      <c r="B90" t="s">
        <v>8</v>
      </c>
      <c r="C90" t="s">
        <v>187</v>
      </c>
      <c r="E90" s="2" t="s">
        <v>188</v>
      </c>
      <c r="F90" t="s">
        <v>17</v>
      </c>
      <c r="G90" t="s">
        <v>26</v>
      </c>
      <c r="H90" t="s">
        <v>22</v>
      </c>
      <c r="I90" s="1">
        <f>VLOOKUP(F90,'Source lists'!$E$2:$F$6,2,FALSE)*(VLOOKUP(G90,'Source lists'!$H$2:$I$7,2,FALSE)^2)/VLOOKUP(H90,'Source lists'!$K$2:$L$9,2,FALSE)</f>
        <v>12.5</v>
      </c>
    </row>
    <row r="91" spans="1:9" ht="68" x14ac:dyDescent="0.2">
      <c r="A91">
        <v>33</v>
      </c>
      <c r="B91" t="s">
        <v>67</v>
      </c>
      <c r="C91" t="s">
        <v>83</v>
      </c>
      <c r="E91" s="2" t="s">
        <v>119</v>
      </c>
      <c r="F91" t="s">
        <v>17</v>
      </c>
      <c r="G91" t="s">
        <v>26</v>
      </c>
      <c r="H91" t="s">
        <v>21</v>
      </c>
      <c r="I91" s="1">
        <f>VLOOKUP(F91,'Source lists'!$E$2:$F$6,2,FALSE)*(VLOOKUP(G91,'Source lists'!$H$2:$I$7,2,FALSE)^2)/VLOOKUP(H91,'Source lists'!$K$2:$L$9,2,FALSE)</f>
        <v>10</v>
      </c>
    </row>
    <row r="92" spans="1:9" ht="17" x14ac:dyDescent="0.2">
      <c r="A92">
        <v>62</v>
      </c>
      <c r="B92" t="s">
        <v>7</v>
      </c>
      <c r="E92" s="2" t="s">
        <v>127</v>
      </c>
      <c r="F92" t="s">
        <v>17</v>
      </c>
      <c r="G92" t="s">
        <v>26</v>
      </c>
      <c r="H92" t="s">
        <v>21</v>
      </c>
      <c r="I92" s="1">
        <f>VLOOKUP(F92,'Source lists'!$E$2:$F$6,2,FALSE)*(VLOOKUP(G92,'Source lists'!$H$2:$I$7,2,FALSE)^2)/VLOOKUP(H92,'Source lists'!$K$2:$L$9,2,FALSE)</f>
        <v>10</v>
      </c>
    </row>
    <row r="93" spans="1:9" ht="17" x14ac:dyDescent="0.2">
      <c r="A93">
        <v>63</v>
      </c>
      <c r="B93" t="s">
        <v>125</v>
      </c>
      <c r="E93" s="2" t="s">
        <v>126</v>
      </c>
      <c r="F93" t="s">
        <v>17</v>
      </c>
      <c r="G93" t="s">
        <v>26</v>
      </c>
      <c r="H93" t="s">
        <v>21</v>
      </c>
      <c r="I93" s="1">
        <f>VLOOKUP(F93,'Source lists'!$E$2:$F$6,2,FALSE)*(VLOOKUP(G93,'Source lists'!$H$2:$I$7,2,FALSE)^2)/VLOOKUP(H93,'Source lists'!$K$2:$L$9,2,FALSE)</f>
        <v>10</v>
      </c>
    </row>
    <row r="94" spans="1:9" ht="102" x14ac:dyDescent="0.2">
      <c r="A94">
        <v>82</v>
      </c>
      <c r="B94" t="s">
        <v>5</v>
      </c>
      <c r="C94" t="s">
        <v>154</v>
      </c>
      <c r="E94" s="2" t="s">
        <v>155</v>
      </c>
      <c r="F94" t="s">
        <v>17</v>
      </c>
      <c r="G94" t="s">
        <v>26</v>
      </c>
      <c r="H94" t="s">
        <v>21</v>
      </c>
      <c r="I94" s="1">
        <f>VLOOKUP(F94,'Source lists'!$E$2:$F$6,2,FALSE)*(VLOOKUP(G94,'Source lists'!$H$2:$I$7,2,FALSE)^2)/VLOOKUP(H94,'Source lists'!$K$2:$L$9,2,FALSE)</f>
        <v>10</v>
      </c>
    </row>
    <row r="95" spans="1:9" ht="34" x14ac:dyDescent="0.2">
      <c r="A95">
        <v>99</v>
      </c>
      <c r="B95" t="s">
        <v>178</v>
      </c>
      <c r="C95" t="s">
        <v>179</v>
      </c>
      <c r="E95" s="2" t="s">
        <v>180</v>
      </c>
      <c r="F95" t="s">
        <v>17</v>
      </c>
      <c r="G95" t="s">
        <v>26</v>
      </c>
      <c r="H95" t="s">
        <v>21</v>
      </c>
      <c r="I95" s="1">
        <f>VLOOKUP(F95,'Source lists'!$E$2:$F$6,2,FALSE)*(VLOOKUP(G95,'Source lists'!$H$2:$I$7,2,FALSE)^2)/VLOOKUP(H95,'Source lists'!$K$2:$L$9,2,FALSE)</f>
        <v>10</v>
      </c>
    </row>
    <row r="96" spans="1:9" ht="17" x14ac:dyDescent="0.2">
      <c r="A96">
        <v>26</v>
      </c>
      <c r="B96" t="s">
        <v>67</v>
      </c>
      <c r="C96" t="s">
        <v>74</v>
      </c>
      <c r="E96" s="2" t="s">
        <v>75</v>
      </c>
      <c r="F96" t="s">
        <v>16</v>
      </c>
      <c r="G96" t="s">
        <v>29</v>
      </c>
      <c r="H96" t="s">
        <v>24</v>
      </c>
      <c r="I96" s="1">
        <f>VLOOKUP(F96,'Source lists'!$E$2:$F$6,2,FALSE)*(VLOOKUP(G96,'Source lists'!$H$2:$I$7,2,FALSE)^2)/VLOOKUP(H96,'Source lists'!$K$2:$L$9,2,FALSE)</f>
        <v>9</v>
      </c>
    </row>
    <row r="97" spans="1:10" ht="17" x14ac:dyDescent="0.2">
      <c r="A97">
        <v>39</v>
      </c>
      <c r="B97" t="s">
        <v>1</v>
      </c>
      <c r="C97" t="s">
        <v>88</v>
      </c>
      <c r="E97" s="2" t="s">
        <v>121</v>
      </c>
      <c r="F97" t="s">
        <v>16</v>
      </c>
      <c r="G97" t="s">
        <v>29</v>
      </c>
      <c r="H97" t="s">
        <v>24</v>
      </c>
      <c r="I97" s="1">
        <f>VLOOKUP(F97,'Source lists'!$E$2:$F$6,2,FALSE)*(VLOOKUP(G97,'Source lists'!$H$2:$I$7,2,FALSE)^2)/VLOOKUP(H97,'Source lists'!$K$2:$L$9,2,FALSE)</f>
        <v>9</v>
      </c>
    </row>
    <row r="98" spans="1:10" ht="17" x14ac:dyDescent="0.2">
      <c r="A98">
        <v>42</v>
      </c>
      <c r="B98" t="s">
        <v>1</v>
      </c>
      <c r="C98" t="s">
        <v>92</v>
      </c>
      <c r="E98" s="2" t="s">
        <v>93</v>
      </c>
      <c r="F98" t="s">
        <v>16</v>
      </c>
      <c r="G98" t="s">
        <v>29</v>
      </c>
      <c r="H98" t="s">
        <v>24</v>
      </c>
      <c r="I98" s="1">
        <f>VLOOKUP(F98,'Source lists'!$E$2:$F$6,2,FALSE)*(VLOOKUP(G98,'Source lists'!$H$2:$I$7,2,FALSE)^2)/VLOOKUP(H98,'Source lists'!$K$2:$L$9,2,FALSE)</f>
        <v>9</v>
      </c>
    </row>
    <row r="99" spans="1:10" ht="17" x14ac:dyDescent="0.2">
      <c r="A99">
        <v>46</v>
      </c>
      <c r="B99" t="s">
        <v>1</v>
      </c>
      <c r="C99" t="s">
        <v>92</v>
      </c>
      <c r="E99" s="2" t="s">
        <v>99</v>
      </c>
      <c r="F99" t="s">
        <v>16</v>
      </c>
      <c r="G99" t="s">
        <v>29</v>
      </c>
      <c r="H99" t="s">
        <v>24</v>
      </c>
      <c r="I99" s="1">
        <f>VLOOKUP(F99,'Source lists'!$E$2:$F$6,2,FALSE)*(VLOOKUP(G99,'Source lists'!$H$2:$I$7,2,FALSE)^2)/VLOOKUP(H99,'Source lists'!$K$2:$L$9,2,FALSE)</f>
        <v>9</v>
      </c>
    </row>
    <row r="100" spans="1:10" ht="17" x14ac:dyDescent="0.2">
      <c r="A100">
        <v>68</v>
      </c>
      <c r="B100" t="s">
        <v>2</v>
      </c>
      <c r="C100" t="s">
        <v>134</v>
      </c>
      <c r="E100" s="2" t="s">
        <v>135</v>
      </c>
      <c r="F100" t="s">
        <v>17</v>
      </c>
      <c r="G100" t="s">
        <v>168</v>
      </c>
      <c r="H100" t="s">
        <v>68</v>
      </c>
      <c r="I100" s="1">
        <f>VLOOKUP(F100,'Source lists'!$E$2:$F$6,2,FALSE)*(VLOOKUP(G100,'Source lists'!$H$2:$I$7,2,FALSE)^2)/VLOOKUP(H100,'Source lists'!$K$2:$L$9,2,FALSE)</f>
        <v>9</v>
      </c>
    </row>
    <row r="101" spans="1:10" ht="17" x14ac:dyDescent="0.2">
      <c r="A101">
        <v>69</v>
      </c>
      <c r="B101" t="s">
        <v>2</v>
      </c>
      <c r="C101" t="s">
        <v>134</v>
      </c>
      <c r="E101" s="2" t="s">
        <v>136</v>
      </c>
      <c r="F101" t="s">
        <v>17</v>
      </c>
      <c r="G101" t="s">
        <v>168</v>
      </c>
      <c r="H101" t="s">
        <v>68</v>
      </c>
      <c r="I101" s="1">
        <f>VLOOKUP(F101,'Source lists'!$E$2:$F$6,2,FALSE)*(VLOOKUP(G101,'Source lists'!$H$2:$I$7,2,FALSE)^2)/VLOOKUP(H101,'Source lists'!$K$2:$L$9,2,FALSE)</f>
        <v>9</v>
      </c>
    </row>
    <row r="102" spans="1:10" ht="17" x14ac:dyDescent="0.2">
      <c r="A102">
        <v>70</v>
      </c>
      <c r="B102" t="s">
        <v>2</v>
      </c>
      <c r="C102" t="s">
        <v>134</v>
      </c>
      <c r="E102" s="2" t="s">
        <v>137</v>
      </c>
      <c r="F102" t="s">
        <v>17</v>
      </c>
      <c r="G102" t="s">
        <v>168</v>
      </c>
      <c r="H102" t="s">
        <v>68</v>
      </c>
      <c r="I102" s="1">
        <f>VLOOKUP(F102,'Source lists'!$E$2:$F$6,2,FALSE)*(VLOOKUP(G102,'Source lists'!$H$2:$I$7,2,FALSE)^2)/VLOOKUP(H102,'Source lists'!$K$2:$L$9,2,FALSE)</f>
        <v>9</v>
      </c>
    </row>
    <row r="103" spans="1:10" ht="119" x14ac:dyDescent="0.2">
      <c r="A103">
        <v>75</v>
      </c>
      <c r="B103" t="s">
        <v>2</v>
      </c>
      <c r="C103" t="s">
        <v>138</v>
      </c>
      <c r="D103" t="s">
        <v>144</v>
      </c>
      <c r="E103" s="2" t="s">
        <v>145</v>
      </c>
      <c r="F103" t="s">
        <v>17</v>
      </c>
      <c r="G103" t="s">
        <v>168</v>
      </c>
      <c r="H103" t="s">
        <v>68</v>
      </c>
      <c r="I103" s="1">
        <f>VLOOKUP(F103,'Source lists'!$E$2:$F$6,2,FALSE)*(VLOOKUP(G103,'Source lists'!$H$2:$I$7,2,FALSE)^2)/VLOOKUP(H103,'Source lists'!$K$2:$L$9,2,FALSE)</f>
        <v>9</v>
      </c>
    </row>
    <row r="104" spans="1:10" ht="17" x14ac:dyDescent="0.2">
      <c r="A104">
        <v>78</v>
      </c>
      <c r="B104" t="s">
        <v>3</v>
      </c>
      <c r="C104" t="s">
        <v>149</v>
      </c>
      <c r="E104" s="2" t="s">
        <v>151</v>
      </c>
      <c r="F104" t="s">
        <v>17</v>
      </c>
      <c r="G104" t="s">
        <v>168</v>
      </c>
      <c r="H104" t="s">
        <v>68</v>
      </c>
      <c r="I104" s="1">
        <f>VLOOKUP(F104,'Source lists'!$E$2:$F$6,2,FALSE)*(VLOOKUP(G104,'Source lists'!$H$2:$I$7,2,FALSE)^2)/VLOOKUP(H104,'Source lists'!$K$2:$L$9,2,FALSE)</f>
        <v>9</v>
      </c>
    </row>
    <row r="105" spans="1:10" ht="17" x14ac:dyDescent="0.2">
      <c r="A105">
        <v>51</v>
      </c>
      <c r="B105" t="s">
        <v>76</v>
      </c>
      <c r="C105" t="s">
        <v>103</v>
      </c>
      <c r="E105" s="2" t="s">
        <v>104</v>
      </c>
      <c r="F105" t="s">
        <v>17</v>
      </c>
      <c r="G105" t="s">
        <v>27</v>
      </c>
      <c r="H105" t="s">
        <v>70</v>
      </c>
      <c r="I105" s="1">
        <f>VLOOKUP(F105,'Source lists'!$E$2:$F$6,2,FALSE)*(VLOOKUP(G105,'Source lists'!$H$2:$I$7,2,FALSE)^2)/VLOOKUP(H105,'Source lists'!$K$2:$L$9,2,FALSE)</f>
        <v>7</v>
      </c>
    </row>
    <row r="106" spans="1:10" ht="17" x14ac:dyDescent="0.2">
      <c r="A106">
        <v>28</v>
      </c>
      <c r="B106" t="s">
        <v>67</v>
      </c>
      <c r="C106" t="s">
        <v>74</v>
      </c>
      <c r="E106" s="2" t="s">
        <v>79</v>
      </c>
      <c r="F106" t="s">
        <v>16</v>
      </c>
      <c r="G106" t="s">
        <v>29</v>
      </c>
      <c r="H106" t="s">
        <v>68</v>
      </c>
      <c r="I106" s="1">
        <f>VLOOKUP(F106,'Source lists'!$E$2:$F$6,2,FALSE)*(VLOOKUP(G106,'Source lists'!$H$2:$I$7,2,FALSE)^2)/VLOOKUP(H106,'Source lists'!$K$2:$L$9,2,FALSE)</f>
        <v>6.75</v>
      </c>
    </row>
    <row r="107" spans="1:10" ht="17" x14ac:dyDescent="0.2">
      <c r="A107">
        <v>29</v>
      </c>
      <c r="B107" t="s">
        <v>67</v>
      </c>
      <c r="C107" t="s">
        <v>74</v>
      </c>
      <c r="E107" s="2" t="s">
        <v>80</v>
      </c>
      <c r="F107" t="s">
        <v>16</v>
      </c>
      <c r="G107" t="s">
        <v>30</v>
      </c>
      <c r="H107" t="s">
        <v>23</v>
      </c>
      <c r="I107" s="1">
        <f>VLOOKUP(F107,'Source lists'!$E$2:$F$6,2,FALSE)*(VLOOKUP(G107,'Source lists'!$H$2:$I$7,2,FALSE)^2)/VLOOKUP(H107,'Source lists'!$K$2:$L$9,2,FALSE)</f>
        <v>1.5</v>
      </c>
      <c r="J107">
        <v>27</v>
      </c>
    </row>
    <row r="108" spans="1:10" ht="17" x14ac:dyDescent="0.2">
      <c r="A108">
        <v>30</v>
      </c>
      <c r="B108" t="s">
        <v>39</v>
      </c>
      <c r="E108" s="2" t="s">
        <v>80</v>
      </c>
      <c r="F108" t="s">
        <v>16</v>
      </c>
      <c r="G108" t="s">
        <v>30</v>
      </c>
      <c r="H108" t="s">
        <v>23</v>
      </c>
      <c r="I108" s="1">
        <f>VLOOKUP(F108,'Source lists'!$E$2:$F$6,2,FALSE)*(VLOOKUP(G108,'Source lists'!$H$2:$I$7,2,FALSE)^2)/VLOOKUP(H108,'Source lists'!$K$2:$L$9,2,FALSE)</f>
        <v>1.5</v>
      </c>
      <c r="J108">
        <v>27</v>
      </c>
    </row>
    <row r="109" spans="1:10" ht="17" x14ac:dyDescent="0.2">
      <c r="A109">
        <v>27</v>
      </c>
      <c r="B109" t="s">
        <v>76</v>
      </c>
      <c r="C109" t="s">
        <v>77</v>
      </c>
      <c r="E109" s="2" t="s">
        <v>78</v>
      </c>
      <c r="F109" t="s">
        <v>16</v>
      </c>
      <c r="G109" t="s">
        <v>30</v>
      </c>
      <c r="H109" t="s">
        <v>70</v>
      </c>
      <c r="I109" s="1">
        <f>VLOOKUP(F109,'Source lists'!$E$2:$F$6,2,FALSE)*(VLOOKUP(G109,'Source lists'!$H$2:$I$7,2,FALSE)^2)/VLOOKUP(H109,'Source lists'!$K$2:$L$9,2,FALSE)</f>
        <v>0.42857142857142855</v>
      </c>
    </row>
  </sheetData>
  <autoFilter ref="A1:K1" xr:uid="{1EB57299-5CFD-7049-BDE4-6415040FFB14}">
    <sortState xmlns:xlrd2="http://schemas.microsoft.com/office/spreadsheetml/2017/richdata2" ref="A2:K109">
      <sortCondition descending="1" ref="I1:I109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B2:B1048576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2024-01-08T07:32:13Z</dcterms:modified>
</cp:coreProperties>
</file>