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gnalfish/signal/Writing-Workspace/blog/blogApp/static/data/excel/"/>
    </mc:Choice>
  </mc:AlternateContent>
  <xr:revisionPtr revIDLastSave="0" documentId="13_ncr:1_{13645359-BB41-E241-B256-257A6117D9A8}" xr6:coauthVersionLast="47" xr6:coauthVersionMax="47" xr10:uidLastSave="{00000000-0000-0000-0000-000000000000}"/>
  <bookViews>
    <workbookView xWindow="0" yWindow="0" windowWidth="35840" windowHeight="22400" xr2:uid="{048DAED4-00E0-6C44-8F5A-42CDABCDCD2A}"/>
  </bookViews>
  <sheets>
    <sheet name="Payroll" sheetId="1" r:id="rId1"/>
    <sheet name="Gradebook" sheetId="2" r:id="rId2"/>
    <sheet name="Decision Factors" sheetId="4" r:id="rId3"/>
    <sheet name="Sales Databases" sheetId="5" r:id="rId4"/>
    <sheet name="Car Inventory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F28" i="1"/>
  <c r="G28" i="1"/>
  <c r="H28" i="1"/>
  <c r="D28" i="1"/>
  <c r="E25" i="1"/>
  <c r="F25" i="1"/>
  <c r="G25" i="1"/>
  <c r="H25" i="1"/>
  <c r="E26" i="1"/>
  <c r="F26" i="1"/>
  <c r="G26" i="1"/>
  <c r="H26" i="1"/>
  <c r="E27" i="1"/>
  <c r="F27" i="1"/>
  <c r="G27" i="1"/>
  <c r="H27" i="1"/>
  <c r="D27" i="1"/>
  <c r="D26" i="1"/>
  <c r="D25" i="1"/>
  <c r="X7" i="1"/>
  <c r="Y14" i="1"/>
  <c r="Z14" i="1"/>
  <c r="AA14" i="1"/>
  <c r="Y3" i="1"/>
  <c r="Z3" i="1" s="1"/>
  <c r="AA3" i="1" s="1"/>
  <c r="AB3" i="1" s="1"/>
  <c r="W7" i="1"/>
  <c r="AB7" i="1" s="1"/>
  <c r="S8" i="1"/>
  <c r="T8" i="1"/>
  <c r="U8" i="1"/>
  <c r="T14" i="1"/>
  <c r="U14" i="1"/>
  <c r="V14" i="1"/>
  <c r="W14" i="1"/>
  <c r="S15" i="1"/>
  <c r="X15" i="1" s="1"/>
  <c r="T15" i="1"/>
  <c r="V20" i="1"/>
  <c r="AA20" i="1" s="1"/>
  <c r="W20" i="1"/>
  <c r="AB20" i="1" s="1"/>
  <c r="S21" i="1"/>
  <c r="X21" i="1" s="1"/>
  <c r="T21" i="1"/>
  <c r="Y21" i="1" s="1"/>
  <c r="U21" i="1"/>
  <c r="Z21" i="1" s="1"/>
  <c r="V21" i="1"/>
  <c r="AA21" i="1" s="1"/>
  <c r="W21" i="1"/>
  <c r="AB21" i="1" s="1"/>
  <c r="W23" i="1"/>
  <c r="AB23" i="1" s="1"/>
  <c r="T3" i="1"/>
  <c r="U3" i="1" s="1"/>
  <c r="V3" i="1" s="1"/>
  <c r="W3" i="1" s="1"/>
  <c r="O5" i="1"/>
  <c r="O27" i="1" s="1"/>
  <c r="P5" i="1"/>
  <c r="P27" i="1" s="1"/>
  <c r="Q5" i="1"/>
  <c r="R5" i="1"/>
  <c r="O6" i="1"/>
  <c r="O28" i="1" s="1"/>
  <c r="P6" i="1"/>
  <c r="P28" i="1" s="1"/>
  <c r="Q6" i="1"/>
  <c r="AA6" i="1" s="1"/>
  <c r="R6" i="1"/>
  <c r="R25" i="1" s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AA10" i="1" s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AB16" i="1" s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AA22" i="1" s="1"/>
  <c r="R22" i="1"/>
  <c r="O23" i="1"/>
  <c r="P23" i="1"/>
  <c r="Q23" i="1"/>
  <c r="R23" i="1"/>
  <c r="O4" i="1"/>
  <c r="P4" i="1"/>
  <c r="Q4" i="1"/>
  <c r="R4" i="1"/>
  <c r="O3" i="1"/>
  <c r="P3" i="1" s="1"/>
  <c r="Q3" i="1" s="1"/>
  <c r="R3" i="1" s="1"/>
  <c r="I5" i="1"/>
  <c r="S5" i="1" s="1"/>
  <c r="X5" i="1" s="1"/>
  <c r="J5" i="1"/>
  <c r="T5" i="1" s="1"/>
  <c r="Y5" i="1" s="1"/>
  <c r="K5" i="1"/>
  <c r="U5" i="1" s="1"/>
  <c r="Z5" i="1" s="1"/>
  <c r="L5" i="1"/>
  <c r="V5" i="1" s="1"/>
  <c r="AA5" i="1" s="1"/>
  <c r="M5" i="1"/>
  <c r="W5" i="1" s="1"/>
  <c r="AB5" i="1" s="1"/>
  <c r="I6" i="1"/>
  <c r="S6" i="1" s="1"/>
  <c r="X6" i="1" s="1"/>
  <c r="J6" i="1"/>
  <c r="T6" i="1" s="1"/>
  <c r="K6" i="1"/>
  <c r="U6" i="1" s="1"/>
  <c r="Z6" i="1" s="1"/>
  <c r="L6" i="1"/>
  <c r="V6" i="1" s="1"/>
  <c r="M6" i="1"/>
  <c r="W6" i="1" s="1"/>
  <c r="I7" i="1"/>
  <c r="S7" i="1" s="1"/>
  <c r="J7" i="1"/>
  <c r="T7" i="1" s="1"/>
  <c r="K7" i="1"/>
  <c r="U7" i="1" s="1"/>
  <c r="Z7" i="1" s="1"/>
  <c r="L7" i="1"/>
  <c r="V7" i="1" s="1"/>
  <c r="AA7" i="1" s="1"/>
  <c r="M7" i="1"/>
  <c r="I8" i="1"/>
  <c r="J8" i="1"/>
  <c r="K8" i="1"/>
  <c r="L8" i="1"/>
  <c r="V8" i="1" s="1"/>
  <c r="M8" i="1"/>
  <c r="W8" i="1" s="1"/>
  <c r="AB8" i="1" s="1"/>
  <c r="I9" i="1"/>
  <c r="S9" i="1" s="1"/>
  <c r="J9" i="1"/>
  <c r="T9" i="1" s="1"/>
  <c r="Y9" i="1" s="1"/>
  <c r="K9" i="1"/>
  <c r="U9" i="1" s="1"/>
  <c r="Z9" i="1" s="1"/>
  <c r="L9" i="1"/>
  <c r="V9" i="1" s="1"/>
  <c r="AA9" i="1" s="1"/>
  <c r="M9" i="1"/>
  <c r="W9" i="1" s="1"/>
  <c r="I10" i="1"/>
  <c r="S10" i="1" s="1"/>
  <c r="J10" i="1"/>
  <c r="T10" i="1" s="1"/>
  <c r="K10" i="1"/>
  <c r="U10" i="1" s="1"/>
  <c r="L10" i="1"/>
  <c r="V10" i="1" s="1"/>
  <c r="M10" i="1"/>
  <c r="W10" i="1" s="1"/>
  <c r="I11" i="1"/>
  <c r="S11" i="1" s="1"/>
  <c r="X11" i="1" s="1"/>
  <c r="J11" i="1"/>
  <c r="T11" i="1" s="1"/>
  <c r="Y11" i="1" s="1"/>
  <c r="K11" i="1"/>
  <c r="U11" i="1" s="1"/>
  <c r="Z11" i="1" s="1"/>
  <c r="L11" i="1"/>
  <c r="V11" i="1" s="1"/>
  <c r="AA11" i="1" s="1"/>
  <c r="M11" i="1"/>
  <c r="W11" i="1" s="1"/>
  <c r="AB11" i="1" s="1"/>
  <c r="I12" i="1"/>
  <c r="S12" i="1" s="1"/>
  <c r="X12" i="1" s="1"/>
  <c r="J12" i="1"/>
  <c r="T12" i="1" s="1"/>
  <c r="Y12" i="1" s="1"/>
  <c r="K12" i="1"/>
  <c r="U12" i="1" s="1"/>
  <c r="L12" i="1"/>
  <c r="V12" i="1" s="1"/>
  <c r="M12" i="1"/>
  <c r="W12" i="1" s="1"/>
  <c r="AB12" i="1" s="1"/>
  <c r="I13" i="1"/>
  <c r="S13" i="1" s="1"/>
  <c r="J13" i="1"/>
  <c r="T13" i="1" s="1"/>
  <c r="K13" i="1"/>
  <c r="U13" i="1" s="1"/>
  <c r="L13" i="1"/>
  <c r="V13" i="1" s="1"/>
  <c r="M13" i="1"/>
  <c r="W13" i="1" s="1"/>
  <c r="I14" i="1"/>
  <c r="S14" i="1" s="1"/>
  <c r="J14" i="1"/>
  <c r="K14" i="1"/>
  <c r="L14" i="1"/>
  <c r="M14" i="1"/>
  <c r="I15" i="1"/>
  <c r="J15" i="1"/>
  <c r="K15" i="1"/>
  <c r="U15" i="1" s="1"/>
  <c r="Z15" i="1" s="1"/>
  <c r="L15" i="1"/>
  <c r="V15" i="1" s="1"/>
  <c r="AA15" i="1" s="1"/>
  <c r="M15" i="1"/>
  <c r="W15" i="1" s="1"/>
  <c r="AB15" i="1" s="1"/>
  <c r="I16" i="1"/>
  <c r="S16" i="1" s="1"/>
  <c r="X16" i="1" s="1"/>
  <c r="J16" i="1"/>
  <c r="T16" i="1" s="1"/>
  <c r="K16" i="1"/>
  <c r="U16" i="1" s="1"/>
  <c r="L16" i="1"/>
  <c r="V16" i="1" s="1"/>
  <c r="M16" i="1"/>
  <c r="W16" i="1" s="1"/>
  <c r="I17" i="1"/>
  <c r="S17" i="1" s="1"/>
  <c r="J17" i="1"/>
  <c r="T17" i="1" s="1"/>
  <c r="K17" i="1"/>
  <c r="U17" i="1" s="1"/>
  <c r="Z17" i="1" s="1"/>
  <c r="L17" i="1"/>
  <c r="V17" i="1" s="1"/>
  <c r="AA17" i="1" s="1"/>
  <c r="M17" i="1"/>
  <c r="W17" i="1" s="1"/>
  <c r="AB17" i="1" s="1"/>
  <c r="I18" i="1"/>
  <c r="S18" i="1" s="1"/>
  <c r="X18" i="1" s="1"/>
  <c r="J18" i="1"/>
  <c r="T18" i="1" s="1"/>
  <c r="Y18" i="1" s="1"/>
  <c r="K18" i="1"/>
  <c r="U18" i="1" s="1"/>
  <c r="Z18" i="1" s="1"/>
  <c r="L18" i="1"/>
  <c r="V18" i="1" s="1"/>
  <c r="AA18" i="1" s="1"/>
  <c r="M18" i="1"/>
  <c r="W18" i="1" s="1"/>
  <c r="I19" i="1"/>
  <c r="S19" i="1" s="1"/>
  <c r="X19" i="1" s="1"/>
  <c r="J19" i="1"/>
  <c r="T19" i="1" s="1"/>
  <c r="Y19" i="1" s="1"/>
  <c r="K19" i="1"/>
  <c r="U19" i="1" s="1"/>
  <c r="Z19" i="1" s="1"/>
  <c r="L19" i="1"/>
  <c r="V19" i="1" s="1"/>
  <c r="AA19" i="1" s="1"/>
  <c r="M19" i="1"/>
  <c r="W19" i="1" s="1"/>
  <c r="AB19" i="1" s="1"/>
  <c r="I20" i="1"/>
  <c r="S20" i="1" s="1"/>
  <c r="X20" i="1" s="1"/>
  <c r="J20" i="1"/>
  <c r="T20" i="1" s="1"/>
  <c r="Y20" i="1" s="1"/>
  <c r="K20" i="1"/>
  <c r="U20" i="1" s="1"/>
  <c r="Z20" i="1" s="1"/>
  <c r="L20" i="1"/>
  <c r="M20" i="1"/>
  <c r="I21" i="1"/>
  <c r="J21" i="1"/>
  <c r="K21" i="1"/>
  <c r="L21" i="1"/>
  <c r="M21" i="1"/>
  <c r="I22" i="1"/>
  <c r="S22" i="1" s="1"/>
  <c r="X22" i="1" s="1"/>
  <c r="J22" i="1"/>
  <c r="T22" i="1" s="1"/>
  <c r="Y22" i="1" s="1"/>
  <c r="K22" i="1"/>
  <c r="U22" i="1" s="1"/>
  <c r="Z22" i="1" s="1"/>
  <c r="L22" i="1"/>
  <c r="V22" i="1" s="1"/>
  <c r="M22" i="1"/>
  <c r="W22" i="1" s="1"/>
  <c r="I23" i="1"/>
  <c r="S23" i="1" s="1"/>
  <c r="J23" i="1"/>
  <c r="T23" i="1" s="1"/>
  <c r="K23" i="1"/>
  <c r="U23" i="1" s="1"/>
  <c r="Z23" i="1" s="1"/>
  <c r="L23" i="1"/>
  <c r="V23" i="1" s="1"/>
  <c r="AA23" i="1" s="1"/>
  <c r="M23" i="1"/>
  <c r="J4" i="1"/>
  <c r="T4" i="1" s="1"/>
  <c r="K4" i="1"/>
  <c r="U4" i="1" s="1"/>
  <c r="U28" i="1" s="1"/>
  <c r="L4" i="1"/>
  <c r="V4" i="1" s="1"/>
  <c r="V28" i="1" s="1"/>
  <c r="M4" i="1"/>
  <c r="W4" i="1" s="1"/>
  <c r="J3" i="1"/>
  <c r="K3" i="1" s="1"/>
  <c r="L3" i="1" s="1"/>
  <c r="M3" i="1" s="1"/>
  <c r="E3" i="1"/>
  <c r="F3" i="1" s="1"/>
  <c r="G3" i="1" s="1"/>
  <c r="H3" i="1" s="1"/>
  <c r="I4" i="1"/>
  <c r="S4" i="1" s="1"/>
  <c r="C27" i="1"/>
  <c r="C26" i="1"/>
  <c r="C2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N28" i="1" s="1"/>
  <c r="T28" i="1" l="1"/>
  <c r="AD11" i="1"/>
  <c r="S28" i="1"/>
  <c r="W27" i="1"/>
  <c r="W28" i="1"/>
  <c r="Q27" i="1"/>
  <c r="R28" i="1"/>
  <c r="R27" i="1"/>
  <c r="X14" i="1"/>
  <c r="Y15" i="1"/>
  <c r="AD15" i="1" s="1"/>
  <c r="Y17" i="1"/>
  <c r="AB13" i="1"/>
  <c r="Z10" i="1"/>
  <c r="AD10" i="1" s="1"/>
  <c r="X23" i="1"/>
  <c r="AD23" i="1" s="1"/>
  <c r="Z13" i="1"/>
  <c r="Y10" i="1"/>
  <c r="AB18" i="1"/>
  <c r="Q28" i="1"/>
  <c r="R26" i="1"/>
  <c r="AB10" i="1"/>
  <c r="X17" i="1"/>
  <c r="Y23" i="1"/>
  <c r="Y7" i="1"/>
  <c r="AD7" i="1" s="1"/>
  <c r="AB22" i="1"/>
  <c r="AD22" i="1" s="1"/>
  <c r="Y13" i="1"/>
  <c r="X10" i="1"/>
  <c r="AB6" i="1"/>
  <c r="AD6" i="1" s="1"/>
  <c r="AB14" i="1"/>
  <c r="AA13" i="1"/>
  <c r="X13" i="1"/>
  <c r="AD13" i="1" s="1"/>
  <c r="AB9" i="1"/>
  <c r="AD21" i="1"/>
  <c r="AD5" i="1"/>
  <c r="AD20" i="1"/>
  <c r="Q26" i="1"/>
  <c r="Q25" i="1"/>
  <c r="AD18" i="1"/>
  <c r="V26" i="1"/>
  <c r="Y16" i="1"/>
  <c r="P25" i="1"/>
  <c r="P26" i="1"/>
  <c r="X9" i="1"/>
  <c r="AD19" i="1"/>
  <c r="N27" i="1"/>
  <c r="N26" i="1"/>
  <c r="N25" i="1"/>
  <c r="U26" i="1"/>
  <c r="Y4" i="1"/>
  <c r="AA8" i="1"/>
  <c r="O25" i="1"/>
  <c r="O26" i="1"/>
  <c r="W26" i="1"/>
  <c r="AB4" i="1"/>
  <c r="W25" i="1"/>
  <c r="AA16" i="1"/>
  <c r="V27" i="1"/>
  <c r="Z16" i="1"/>
  <c r="U27" i="1"/>
  <c r="Z8" i="1"/>
  <c r="AA12" i="1"/>
  <c r="T27" i="1"/>
  <c r="Y6" i="1"/>
  <c r="Y8" i="1"/>
  <c r="X4" i="1"/>
  <c r="Z12" i="1"/>
  <c r="AD12" i="1" s="1"/>
  <c r="X8" i="1"/>
  <c r="U25" i="1"/>
  <c r="S27" i="1"/>
  <c r="T25" i="1"/>
  <c r="S25" i="1"/>
  <c r="T26" i="1"/>
  <c r="S26" i="1"/>
  <c r="V25" i="1"/>
  <c r="AA4" i="1"/>
  <c r="Z4" i="1"/>
  <c r="AD9" i="1" l="1"/>
  <c r="AD16" i="1"/>
  <c r="AD14" i="1"/>
  <c r="X28" i="1"/>
  <c r="AB28" i="1"/>
  <c r="AD8" i="1"/>
  <c r="AD17" i="1"/>
  <c r="Y28" i="1"/>
  <c r="Z28" i="1"/>
  <c r="AA28" i="1"/>
  <c r="AB25" i="1"/>
  <c r="AB27" i="1"/>
  <c r="AB26" i="1"/>
  <c r="X27" i="1"/>
  <c r="X25" i="1"/>
  <c r="X26" i="1"/>
  <c r="AD4" i="1"/>
  <c r="Y26" i="1"/>
  <c r="Y27" i="1"/>
  <c r="Y25" i="1"/>
  <c r="Z27" i="1"/>
  <c r="Z26" i="1"/>
  <c r="Z25" i="1"/>
  <c r="AA27" i="1"/>
  <c r="AA26" i="1"/>
  <c r="AA25" i="1"/>
  <c r="AD28" i="1" l="1"/>
  <c r="AD25" i="1"/>
  <c r="AD27" i="1"/>
  <c r="AD26" i="1"/>
</calcChain>
</file>

<file path=xl/sharedStrings.xml><?xml version="1.0" encoding="utf-8"?>
<sst xmlns="http://schemas.openxmlformats.org/spreadsheetml/2006/main" count="55" uniqueCount="54">
  <si>
    <t>First Name</t>
  </si>
  <si>
    <t>Last Name</t>
  </si>
  <si>
    <t>Hourly Wage</t>
  </si>
  <si>
    <t>Hourly Worked</t>
  </si>
  <si>
    <t>Shandie</t>
  </si>
  <si>
    <t>Salchunas</t>
  </si>
  <si>
    <t>Donnie</t>
  </si>
  <si>
    <t>Septima</t>
  </si>
  <si>
    <t>Marsiella</t>
  </si>
  <si>
    <t>Eliathas</t>
  </si>
  <si>
    <t>Paule</t>
  </si>
  <si>
    <t>Fitzsimmons</t>
  </si>
  <si>
    <t>Deirdre</t>
  </si>
  <si>
    <t>Gaspard</t>
  </si>
  <si>
    <t>Jacquetta</t>
  </si>
  <si>
    <t>Rudolph</t>
  </si>
  <si>
    <t>Binny</t>
  </si>
  <si>
    <t>Madelene</t>
  </si>
  <si>
    <t>Jaime</t>
  </si>
  <si>
    <t>Irmine</t>
  </si>
  <si>
    <t>Janeczka</t>
  </si>
  <si>
    <t>Orpah</t>
  </si>
  <si>
    <t>Ermengarde</t>
  </si>
  <si>
    <t>Newell</t>
  </si>
  <si>
    <t>Susan</t>
  </si>
  <si>
    <t>Gordon</t>
  </si>
  <si>
    <t>Tina</t>
  </si>
  <si>
    <t>Eben</t>
  </si>
  <si>
    <t>Selia</t>
  </si>
  <si>
    <t>Jacinda</t>
  </si>
  <si>
    <t>Mahalia</t>
  </si>
  <si>
    <t>Toni</t>
  </si>
  <si>
    <t>Jennica</t>
  </si>
  <si>
    <t>Berard</t>
  </si>
  <si>
    <t>Celene</t>
  </si>
  <si>
    <t>Gino</t>
  </si>
  <si>
    <t>Kirstin</t>
  </si>
  <si>
    <t>Joeann</t>
  </si>
  <si>
    <t>Bill</t>
  </si>
  <si>
    <t>Forrer</t>
  </si>
  <si>
    <t>Lorenza</t>
  </si>
  <si>
    <t>Letsou</t>
  </si>
  <si>
    <t>Sheelagh</t>
  </si>
  <si>
    <t>Screens</t>
  </si>
  <si>
    <t>Payroll</t>
  </si>
  <si>
    <t>Pay</t>
  </si>
  <si>
    <t>Max</t>
  </si>
  <si>
    <t>Min</t>
  </si>
  <si>
    <t>Average</t>
  </si>
  <si>
    <t>Total</t>
  </si>
  <si>
    <t>Overtime Hours</t>
  </si>
  <si>
    <t>Overtime Bonus</t>
  </si>
  <si>
    <t>Jan</t>
  </si>
  <si>
    <t>Total (Jan)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</si>
</sst>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¥&quot;* #,##0.00_);_(&quot;¥&quot;* \(#,##0.00\);_(&quot;¥&quot;* &quot;-&quot;??_);_(@_)"/>
    <numFmt numFmtId="164" formatCode="_([$$-409]* #,##0.00_);_([$$-409]* \(#,##0.00\);_([$$-409]* &quot;-&quot;??_);_(@_)"/>
  </numFmts>
  <fonts count="19">
    <font>
      <sz val="20"/>
      <color theme="1"/>
      <name val="TimesNewRomanPSMT"/>
      <family val="2"/>
    </font>
    <font>
      <sz val="20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20"/>
      <color rgb="FF006100"/>
      <name val="TimesNewRomanPSMT"/>
      <family val="2"/>
    </font>
    <font>
      <sz val="20"/>
      <color rgb="FF9C0006"/>
      <name val="TimesNewRomanPSMT"/>
      <family val="2"/>
    </font>
    <font>
      <sz val="20"/>
      <color rgb="FF9C5700"/>
      <name val="TimesNewRomanPSMT"/>
      <family val="2"/>
    </font>
    <font>
      <sz val="20"/>
      <color rgb="FF3F3F76"/>
      <name val="TimesNewRomanPSMT"/>
      <family val="2"/>
    </font>
    <font>
      <b/>
      <sz val="20"/>
      <color rgb="FF3F3F3F"/>
      <name val="TimesNewRomanPSMT"/>
      <family val="2"/>
    </font>
    <font>
      <b/>
      <sz val="20"/>
      <color rgb="FFFA7D00"/>
      <name val="TimesNewRomanPSMT"/>
      <family val="2"/>
    </font>
    <font>
      <sz val="20"/>
      <color rgb="FFFA7D00"/>
      <name val="TimesNewRomanPSMT"/>
      <family val="2"/>
    </font>
    <font>
      <b/>
      <sz val="20"/>
      <color theme="0"/>
      <name val="TimesNewRomanPSMT"/>
      <family val="2"/>
    </font>
    <font>
      <sz val="20"/>
      <color rgb="FFFF0000"/>
      <name val="TimesNewRomanPSMT"/>
      <family val="2"/>
    </font>
    <font>
      <i/>
      <sz val="20"/>
      <color rgb="FF7F7F7F"/>
      <name val="TimesNewRomanPSMT"/>
      <family val="2"/>
    </font>
    <font>
      <b/>
      <sz val="20"/>
      <color theme="1"/>
      <name val="TimesNewRomanPSMT"/>
      <family val="2"/>
    </font>
    <font>
      <sz val="20"/>
      <color theme="0"/>
      <name val="TimesNewRomanPSMT"/>
      <family val="2"/>
    </font>
    <font>
      <sz val="10"/>
      <name val="TimesNewRomanPSMT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16" fontId="0" fillId="33" borderId="0" xfId="0" applyNumberFormat="1" applyFill="1"/>
    <xf numFmtId="0" fontId="0" fillId="33" borderId="0" xfId="1" applyNumberFormat="1" applyFont="1" applyFill="1"/>
    <xf numFmtId="0" fontId="0" fillId="33" borderId="0" xfId="0" applyFill="1"/>
    <xf numFmtId="16" fontId="0" fillId="34" borderId="0" xfId="0" applyNumberFormat="1" applyFill="1"/>
    <xf numFmtId="0" fontId="0" fillId="34" borderId="0" xfId="1" applyNumberFormat="1" applyFont="1" applyFill="1"/>
    <xf numFmtId="16" fontId="0" fillId="35" borderId="0" xfId="0" applyNumberFormat="1" applyFill="1"/>
    <xf numFmtId="164" fontId="0" fillId="35" borderId="0" xfId="1" applyNumberFormat="1" applyFont="1" applyFill="1"/>
    <xf numFmtId="16" fontId="0" fillId="36" borderId="0" xfId="0" applyNumberFormat="1" applyFill="1"/>
    <xf numFmtId="164" fontId="0" fillId="36" borderId="0" xfId="0" applyNumberFormat="1" applyFill="1"/>
    <xf numFmtId="16" fontId="0" fillId="37" borderId="0" xfId="0" applyNumberFormat="1" applyFill="1"/>
    <xf numFmtId="164" fontId="0" fillId="37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7F6B8-295B-BA46-8CFE-E07E9D6BC87C}">
  <dimension ref="A1:AD28"/>
  <sheetViews>
    <sheetView tabSelected="1" zoomScale="75" workbookViewId="0">
      <selection activeCell="AD25" sqref="AD25:AD27"/>
    </sheetView>
  </sheetViews>
  <sheetFormatPr baseColWidth="10" defaultRowHeight="25"/>
  <cols>
    <col min="1" max="1" width="10.796875" bestFit="1" customWidth="1"/>
    <col min="2" max="2" width="11.5" bestFit="1" customWidth="1"/>
    <col min="3" max="3" width="11.796875" bestFit="1" customWidth="1"/>
    <col min="4" max="4" width="13.59765625" bestFit="1" customWidth="1"/>
    <col min="5" max="13" width="13.59765625" customWidth="1"/>
    <col min="14" max="18" width="11.796875" bestFit="1" customWidth="1"/>
    <col min="19" max="19" width="14.19921875" bestFit="1" customWidth="1"/>
    <col min="20" max="23" width="14.19921875" customWidth="1"/>
    <col min="24" max="28" width="11.796875" bestFit="1" customWidth="1"/>
    <col min="30" max="30" width="12.3984375" bestFit="1" customWidth="1"/>
  </cols>
  <sheetData>
    <row r="1" spans="1:30">
      <c r="A1" t="s">
        <v>44</v>
      </c>
    </row>
    <row r="2" spans="1:30">
      <c r="D2" t="s">
        <v>3</v>
      </c>
      <c r="I2" t="s">
        <v>50</v>
      </c>
      <c r="N2" t="s">
        <v>45</v>
      </c>
      <c r="S2" t="s">
        <v>51</v>
      </c>
      <c r="X2" t="s">
        <v>49</v>
      </c>
      <c r="AD2" t="s">
        <v>53</v>
      </c>
    </row>
    <row r="3" spans="1:30">
      <c r="A3" t="s">
        <v>0</v>
      </c>
      <c r="B3" t="s">
        <v>1</v>
      </c>
      <c r="C3" t="s">
        <v>2</v>
      </c>
      <c r="D3" s="5">
        <v>45658</v>
      </c>
      <c r="E3" s="5">
        <f>D3+7</f>
        <v>45665</v>
      </c>
      <c r="F3" s="5">
        <f t="shared" ref="F3:H3" si="0">E3+7</f>
        <v>45672</v>
      </c>
      <c r="G3" s="5">
        <f t="shared" si="0"/>
        <v>45679</v>
      </c>
      <c r="H3" s="5">
        <f t="shared" si="0"/>
        <v>45686</v>
      </c>
      <c r="I3" s="8">
        <v>45658</v>
      </c>
      <c r="J3" s="8">
        <f>I3+7</f>
        <v>45665</v>
      </c>
      <c r="K3" s="8">
        <f t="shared" ref="K3:M3" si="1">J3+7</f>
        <v>45672</v>
      </c>
      <c r="L3" s="8">
        <f t="shared" si="1"/>
        <v>45679</v>
      </c>
      <c r="M3" s="8">
        <f t="shared" si="1"/>
        <v>45686</v>
      </c>
      <c r="N3" s="10">
        <v>45658</v>
      </c>
      <c r="O3" s="10">
        <f>N3+7</f>
        <v>45665</v>
      </c>
      <c r="P3" s="10">
        <f t="shared" ref="P3:R3" si="2">O3+7</f>
        <v>45672</v>
      </c>
      <c r="Q3" s="10">
        <f t="shared" si="2"/>
        <v>45679</v>
      </c>
      <c r="R3" s="10">
        <f t="shared" si="2"/>
        <v>45686</v>
      </c>
      <c r="S3" s="12">
        <v>45658</v>
      </c>
      <c r="T3" s="12">
        <f>S3+7</f>
        <v>45665</v>
      </c>
      <c r="U3" s="12">
        <f t="shared" ref="U3:W3" si="3">T3+7</f>
        <v>45672</v>
      </c>
      <c r="V3" s="12">
        <f t="shared" si="3"/>
        <v>45679</v>
      </c>
      <c r="W3" s="12">
        <f t="shared" si="3"/>
        <v>45686</v>
      </c>
      <c r="X3" s="14">
        <v>45658</v>
      </c>
      <c r="Y3" s="14">
        <f>X3+7</f>
        <v>45665</v>
      </c>
      <c r="Z3" s="14">
        <f t="shared" ref="Z3:AB3" si="4">Y3+7</f>
        <v>45672</v>
      </c>
      <c r="AA3" s="14">
        <f t="shared" si="4"/>
        <v>45679</v>
      </c>
      <c r="AB3" s="14">
        <f t="shared" si="4"/>
        <v>45686</v>
      </c>
      <c r="AC3" s="1"/>
      <c r="AD3" s="4" t="s">
        <v>52</v>
      </c>
    </row>
    <row r="4" spans="1:30">
      <c r="A4" t="s">
        <v>4</v>
      </c>
      <c r="B4" t="s">
        <v>5</v>
      </c>
      <c r="C4" s="2">
        <v>25.8</v>
      </c>
      <c r="D4" s="6">
        <v>41</v>
      </c>
      <c r="E4" s="7">
        <v>44</v>
      </c>
      <c r="F4" s="7">
        <v>34</v>
      </c>
      <c r="G4" s="7">
        <v>33</v>
      </c>
      <c r="H4" s="7">
        <v>36</v>
      </c>
      <c r="I4" s="9">
        <f>IF(D4&gt;40,D4-40,0)</f>
        <v>1</v>
      </c>
      <c r="J4" s="9">
        <f t="shared" ref="J4:M4" si="5">IF(E4&gt;40,E4-40,0)</f>
        <v>4</v>
      </c>
      <c r="K4" s="9">
        <f t="shared" si="5"/>
        <v>0</v>
      </c>
      <c r="L4" s="9">
        <f t="shared" si="5"/>
        <v>0</v>
      </c>
      <c r="M4" s="9">
        <f t="shared" si="5"/>
        <v>0</v>
      </c>
      <c r="N4" s="11">
        <f>$C4*D4</f>
        <v>1057.8</v>
      </c>
      <c r="O4" s="11">
        <f t="shared" ref="O4:R4" si="6">$C4*E4</f>
        <v>1135.2</v>
      </c>
      <c r="P4" s="11">
        <f t="shared" si="6"/>
        <v>877.2</v>
      </c>
      <c r="Q4" s="11">
        <f t="shared" si="6"/>
        <v>851.4</v>
      </c>
      <c r="R4" s="11">
        <f t="shared" si="6"/>
        <v>928.80000000000007</v>
      </c>
      <c r="S4" s="13">
        <f>0.5*$C4*I4</f>
        <v>12.9</v>
      </c>
      <c r="T4" s="13">
        <f t="shared" ref="T4:W4" si="7">0.5*$C4*J4</f>
        <v>51.6</v>
      </c>
      <c r="U4" s="13">
        <f t="shared" si="7"/>
        <v>0</v>
      </c>
      <c r="V4" s="13">
        <f t="shared" si="7"/>
        <v>0</v>
      </c>
      <c r="W4" s="13">
        <f t="shared" si="7"/>
        <v>0</v>
      </c>
      <c r="X4" s="15">
        <f t="shared" ref="X4:AA19" si="8">S4+N4</f>
        <v>1070.7</v>
      </c>
      <c r="Y4" s="15">
        <f t="shared" si="8"/>
        <v>1186.8</v>
      </c>
      <c r="Z4" s="15">
        <f t="shared" si="8"/>
        <v>877.2</v>
      </c>
      <c r="AA4" s="15">
        <f t="shared" si="8"/>
        <v>851.4</v>
      </c>
      <c r="AB4" s="15">
        <f>W4+R4</f>
        <v>928.80000000000007</v>
      </c>
      <c r="AC4" s="3"/>
      <c r="AD4" s="3">
        <f>SUM(X4:AB4)</f>
        <v>4914.8999999999996</v>
      </c>
    </row>
    <row r="5" spans="1:30">
      <c r="A5" t="s">
        <v>6</v>
      </c>
      <c r="B5" t="s">
        <v>7</v>
      </c>
      <c r="C5" s="2">
        <v>12.7</v>
      </c>
      <c r="D5" s="6">
        <v>44</v>
      </c>
      <c r="E5" s="7">
        <v>39</v>
      </c>
      <c r="F5" s="7">
        <v>43</v>
      </c>
      <c r="G5" s="7">
        <v>30</v>
      </c>
      <c r="H5" s="7">
        <v>33</v>
      </c>
      <c r="I5" s="9">
        <f t="shared" ref="I5:I23" si="9">IF(D5&gt;40,D5-40,0)</f>
        <v>4</v>
      </c>
      <c r="J5" s="9">
        <f t="shared" ref="J5:J23" si="10">IF(E5&gt;40,E5-40,0)</f>
        <v>0</v>
      </c>
      <c r="K5" s="9">
        <f t="shared" ref="K5:K23" si="11">IF(F5&gt;40,F5-40,0)</f>
        <v>3</v>
      </c>
      <c r="L5" s="9">
        <f t="shared" ref="L5:L23" si="12">IF(G5&gt;40,G5-40,0)</f>
        <v>0</v>
      </c>
      <c r="M5" s="9">
        <f t="shared" ref="M5:M23" si="13">IF(H5&gt;40,H5-40,0)</f>
        <v>0</v>
      </c>
      <c r="N5" s="11">
        <f t="shared" ref="N5:N23" si="14">$C5*D5</f>
        <v>558.79999999999995</v>
      </c>
      <c r="O5" s="11">
        <f t="shared" ref="O5:O23" si="15">$C5*E5</f>
        <v>495.29999999999995</v>
      </c>
      <c r="P5" s="11">
        <f t="shared" ref="P5:P23" si="16">$C5*F5</f>
        <v>546.1</v>
      </c>
      <c r="Q5" s="11">
        <f t="shared" ref="Q5:Q23" si="17">$C5*G5</f>
        <v>381</v>
      </c>
      <c r="R5" s="11">
        <f t="shared" ref="R5:R23" si="18">$C5*H5</f>
        <v>419.09999999999997</v>
      </c>
      <c r="S5" s="13">
        <f t="shared" ref="S5:S23" si="19">0.5*$C5*I5</f>
        <v>25.4</v>
      </c>
      <c r="T5" s="13">
        <f t="shared" ref="T5:T23" si="20">0.5*$C5*J5</f>
        <v>0</v>
      </c>
      <c r="U5" s="13">
        <f t="shared" ref="U5:U23" si="21">0.5*$C5*K5</f>
        <v>19.049999999999997</v>
      </c>
      <c r="V5" s="13">
        <f t="shared" ref="V5:V23" si="22">0.5*$C5*L5</f>
        <v>0</v>
      </c>
      <c r="W5" s="13">
        <f t="shared" ref="W5:W23" si="23">0.5*$C5*M5</f>
        <v>0</v>
      </c>
      <c r="X5" s="15">
        <f t="shared" si="8"/>
        <v>584.19999999999993</v>
      </c>
      <c r="Y5" s="15">
        <f t="shared" si="8"/>
        <v>495.29999999999995</v>
      </c>
      <c r="Z5" s="15">
        <f t="shared" si="8"/>
        <v>565.15</v>
      </c>
      <c r="AA5" s="15">
        <f t="shared" si="8"/>
        <v>381</v>
      </c>
      <c r="AB5" s="15">
        <f t="shared" ref="AB5:AB23" si="24">W5+R5</f>
        <v>419.09999999999997</v>
      </c>
      <c r="AC5" s="3"/>
      <c r="AD5" s="3">
        <f t="shared" ref="AD5:AD23" si="25">SUM(X5:AB5)</f>
        <v>2444.75</v>
      </c>
    </row>
    <row r="6" spans="1:30">
      <c r="A6" t="s">
        <v>8</v>
      </c>
      <c r="B6" t="s">
        <v>9</v>
      </c>
      <c r="C6" s="2">
        <v>19.8</v>
      </c>
      <c r="D6" s="6">
        <v>46</v>
      </c>
      <c r="E6" s="7">
        <v>45</v>
      </c>
      <c r="F6" s="7">
        <v>37</v>
      </c>
      <c r="G6" s="7">
        <v>42</v>
      </c>
      <c r="H6" s="7">
        <v>40</v>
      </c>
      <c r="I6" s="9">
        <f t="shared" si="9"/>
        <v>6</v>
      </c>
      <c r="J6" s="9">
        <f t="shared" si="10"/>
        <v>5</v>
      </c>
      <c r="K6" s="9">
        <f t="shared" si="11"/>
        <v>0</v>
      </c>
      <c r="L6" s="9">
        <f t="shared" si="12"/>
        <v>2</v>
      </c>
      <c r="M6" s="9">
        <f t="shared" si="13"/>
        <v>0</v>
      </c>
      <c r="N6" s="11">
        <f t="shared" si="14"/>
        <v>910.80000000000007</v>
      </c>
      <c r="O6" s="11">
        <f t="shared" si="15"/>
        <v>891</v>
      </c>
      <c r="P6" s="11">
        <f t="shared" si="16"/>
        <v>732.6</v>
      </c>
      <c r="Q6" s="11">
        <f t="shared" si="17"/>
        <v>831.6</v>
      </c>
      <c r="R6" s="11">
        <f t="shared" si="18"/>
        <v>792</v>
      </c>
      <c r="S6" s="13">
        <f t="shared" si="19"/>
        <v>59.400000000000006</v>
      </c>
      <c r="T6" s="13">
        <f t="shared" si="20"/>
        <v>49.5</v>
      </c>
      <c r="U6" s="13">
        <f t="shared" si="21"/>
        <v>0</v>
      </c>
      <c r="V6" s="13">
        <f t="shared" si="22"/>
        <v>19.8</v>
      </c>
      <c r="W6" s="13">
        <f t="shared" si="23"/>
        <v>0</v>
      </c>
      <c r="X6" s="15">
        <f t="shared" si="8"/>
        <v>970.2</v>
      </c>
      <c r="Y6" s="15">
        <f t="shared" si="8"/>
        <v>940.5</v>
      </c>
      <c r="Z6" s="15">
        <f t="shared" si="8"/>
        <v>732.6</v>
      </c>
      <c r="AA6" s="15">
        <f t="shared" si="8"/>
        <v>851.4</v>
      </c>
      <c r="AB6" s="15">
        <f t="shared" si="24"/>
        <v>792</v>
      </c>
      <c r="AC6" s="3"/>
      <c r="AD6" s="3">
        <f t="shared" si="25"/>
        <v>4286.7000000000007</v>
      </c>
    </row>
    <row r="7" spans="1:30">
      <c r="A7" t="s">
        <v>10</v>
      </c>
      <c r="B7" t="s">
        <v>11</v>
      </c>
      <c r="C7" s="2">
        <v>18.7</v>
      </c>
      <c r="D7" s="6">
        <v>32</v>
      </c>
      <c r="E7" s="7">
        <v>37</v>
      </c>
      <c r="F7" s="7">
        <v>31</v>
      </c>
      <c r="G7" s="7">
        <v>40</v>
      </c>
      <c r="H7" s="7">
        <v>45</v>
      </c>
      <c r="I7" s="9">
        <f t="shared" si="9"/>
        <v>0</v>
      </c>
      <c r="J7" s="9">
        <f t="shared" si="10"/>
        <v>0</v>
      </c>
      <c r="K7" s="9">
        <f t="shared" si="11"/>
        <v>0</v>
      </c>
      <c r="L7" s="9">
        <f t="shared" si="12"/>
        <v>0</v>
      </c>
      <c r="M7" s="9">
        <f t="shared" si="13"/>
        <v>5</v>
      </c>
      <c r="N7" s="11">
        <f t="shared" si="14"/>
        <v>598.4</v>
      </c>
      <c r="O7" s="11">
        <f t="shared" si="15"/>
        <v>691.9</v>
      </c>
      <c r="P7" s="11">
        <f t="shared" si="16"/>
        <v>579.69999999999993</v>
      </c>
      <c r="Q7" s="11">
        <f t="shared" si="17"/>
        <v>748</v>
      </c>
      <c r="R7" s="11">
        <f t="shared" si="18"/>
        <v>841.5</v>
      </c>
      <c r="S7" s="13">
        <f t="shared" si="19"/>
        <v>0</v>
      </c>
      <c r="T7" s="13">
        <f t="shared" si="20"/>
        <v>0</v>
      </c>
      <c r="U7" s="13">
        <f t="shared" si="21"/>
        <v>0</v>
      </c>
      <c r="V7" s="13">
        <f t="shared" si="22"/>
        <v>0</v>
      </c>
      <c r="W7" s="13">
        <f t="shared" si="23"/>
        <v>46.75</v>
      </c>
      <c r="X7" s="15">
        <f t="shared" si="8"/>
        <v>598.4</v>
      </c>
      <c r="Y7" s="15">
        <f t="shared" si="8"/>
        <v>691.9</v>
      </c>
      <c r="Z7" s="15">
        <f t="shared" si="8"/>
        <v>579.69999999999993</v>
      </c>
      <c r="AA7" s="15">
        <f t="shared" si="8"/>
        <v>748</v>
      </c>
      <c r="AB7" s="15">
        <f t="shared" si="24"/>
        <v>888.25</v>
      </c>
      <c r="AC7" s="3"/>
      <c r="AD7" s="3">
        <f t="shared" si="25"/>
        <v>3506.25</v>
      </c>
    </row>
    <row r="8" spans="1:30">
      <c r="A8" t="s">
        <v>12</v>
      </c>
      <c r="B8" t="s">
        <v>13</v>
      </c>
      <c r="C8" s="2">
        <v>11.5</v>
      </c>
      <c r="D8" s="6">
        <v>46</v>
      </c>
      <c r="E8" s="7">
        <v>39</v>
      </c>
      <c r="F8" s="7">
        <v>37</v>
      </c>
      <c r="G8" s="7">
        <v>45</v>
      </c>
      <c r="H8" s="7">
        <v>39</v>
      </c>
      <c r="I8" s="9">
        <f t="shared" si="9"/>
        <v>6</v>
      </c>
      <c r="J8" s="9">
        <f t="shared" si="10"/>
        <v>0</v>
      </c>
      <c r="K8" s="9">
        <f t="shared" si="11"/>
        <v>0</v>
      </c>
      <c r="L8" s="9">
        <f t="shared" si="12"/>
        <v>5</v>
      </c>
      <c r="M8" s="9">
        <f t="shared" si="13"/>
        <v>0</v>
      </c>
      <c r="N8" s="11">
        <f t="shared" si="14"/>
        <v>529</v>
      </c>
      <c r="O8" s="11">
        <f t="shared" si="15"/>
        <v>448.5</v>
      </c>
      <c r="P8" s="11">
        <f t="shared" si="16"/>
        <v>425.5</v>
      </c>
      <c r="Q8" s="11">
        <f t="shared" si="17"/>
        <v>517.5</v>
      </c>
      <c r="R8" s="11">
        <f t="shared" si="18"/>
        <v>448.5</v>
      </c>
      <c r="S8" s="13">
        <f t="shared" si="19"/>
        <v>34.5</v>
      </c>
      <c r="T8" s="13">
        <f t="shared" si="20"/>
        <v>0</v>
      </c>
      <c r="U8" s="13">
        <f t="shared" si="21"/>
        <v>0</v>
      </c>
      <c r="V8" s="13">
        <f t="shared" si="22"/>
        <v>28.75</v>
      </c>
      <c r="W8" s="13">
        <f t="shared" si="23"/>
        <v>0</v>
      </c>
      <c r="X8" s="15">
        <f t="shared" si="8"/>
        <v>563.5</v>
      </c>
      <c r="Y8" s="15">
        <f t="shared" si="8"/>
        <v>448.5</v>
      </c>
      <c r="Z8" s="15">
        <f t="shared" si="8"/>
        <v>425.5</v>
      </c>
      <c r="AA8" s="15">
        <f t="shared" si="8"/>
        <v>546.25</v>
      </c>
      <c r="AB8" s="15">
        <f t="shared" si="24"/>
        <v>448.5</v>
      </c>
      <c r="AC8" s="3"/>
      <c r="AD8" s="3">
        <f t="shared" si="25"/>
        <v>2432.25</v>
      </c>
    </row>
    <row r="9" spans="1:30">
      <c r="A9" t="s">
        <v>14</v>
      </c>
      <c r="B9" t="s">
        <v>15</v>
      </c>
      <c r="C9" s="2">
        <v>18.8</v>
      </c>
      <c r="D9" s="6">
        <v>33</v>
      </c>
      <c r="E9" s="7">
        <v>36</v>
      </c>
      <c r="F9" s="7">
        <v>31</v>
      </c>
      <c r="G9" s="7">
        <v>35</v>
      </c>
      <c r="H9" s="7">
        <v>39</v>
      </c>
      <c r="I9" s="9">
        <f t="shared" si="9"/>
        <v>0</v>
      </c>
      <c r="J9" s="9">
        <f t="shared" si="10"/>
        <v>0</v>
      </c>
      <c r="K9" s="9">
        <f t="shared" si="11"/>
        <v>0</v>
      </c>
      <c r="L9" s="9">
        <f t="shared" si="12"/>
        <v>0</v>
      </c>
      <c r="M9" s="9">
        <f t="shared" si="13"/>
        <v>0</v>
      </c>
      <c r="N9" s="11">
        <f t="shared" si="14"/>
        <v>620.4</v>
      </c>
      <c r="O9" s="11">
        <f t="shared" si="15"/>
        <v>676.80000000000007</v>
      </c>
      <c r="P9" s="11">
        <f t="shared" si="16"/>
        <v>582.80000000000007</v>
      </c>
      <c r="Q9" s="11">
        <f t="shared" si="17"/>
        <v>658</v>
      </c>
      <c r="R9" s="11">
        <f t="shared" si="18"/>
        <v>733.2</v>
      </c>
      <c r="S9" s="13">
        <f t="shared" si="19"/>
        <v>0</v>
      </c>
      <c r="T9" s="13">
        <f t="shared" si="20"/>
        <v>0</v>
      </c>
      <c r="U9" s="13">
        <f t="shared" si="21"/>
        <v>0</v>
      </c>
      <c r="V9" s="13">
        <f t="shared" si="22"/>
        <v>0</v>
      </c>
      <c r="W9" s="13">
        <f t="shared" si="23"/>
        <v>0</v>
      </c>
      <c r="X9" s="15">
        <f t="shared" si="8"/>
        <v>620.4</v>
      </c>
      <c r="Y9" s="15">
        <f t="shared" si="8"/>
        <v>676.80000000000007</v>
      </c>
      <c r="Z9" s="15">
        <f t="shared" si="8"/>
        <v>582.80000000000007</v>
      </c>
      <c r="AA9" s="15">
        <f t="shared" si="8"/>
        <v>658</v>
      </c>
      <c r="AB9" s="15">
        <f t="shared" si="24"/>
        <v>733.2</v>
      </c>
      <c r="AC9" s="3"/>
      <c r="AD9" s="3">
        <f t="shared" si="25"/>
        <v>3271.2</v>
      </c>
    </row>
    <row r="10" spans="1:30">
      <c r="A10" t="s">
        <v>16</v>
      </c>
      <c r="B10" t="s">
        <v>17</v>
      </c>
      <c r="C10" s="2">
        <v>23.5</v>
      </c>
      <c r="D10" s="6">
        <v>43</v>
      </c>
      <c r="E10" s="7">
        <v>32</v>
      </c>
      <c r="F10" s="7">
        <v>38</v>
      </c>
      <c r="G10" s="7">
        <v>36</v>
      </c>
      <c r="H10" s="7">
        <v>44</v>
      </c>
      <c r="I10" s="9">
        <f t="shared" si="9"/>
        <v>3</v>
      </c>
      <c r="J10" s="9">
        <f t="shared" si="10"/>
        <v>0</v>
      </c>
      <c r="K10" s="9">
        <f t="shared" si="11"/>
        <v>0</v>
      </c>
      <c r="L10" s="9">
        <f t="shared" si="12"/>
        <v>0</v>
      </c>
      <c r="M10" s="9">
        <f t="shared" si="13"/>
        <v>4</v>
      </c>
      <c r="N10" s="11">
        <f t="shared" si="14"/>
        <v>1010.5</v>
      </c>
      <c r="O10" s="11">
        <f t="shared" si="15"/>
        <v>752</v>
      </c>
      <c r="P10" s="11">
        <f t="shared" si="16"/>
        <v>893</v>
      </c>
      <c r="Q10" s="11">
        <f t="shared" si="17"/>
        <v>846</v>
      </c>
      <c r="R10" s="11">
        <f t="shared" si="18"/>
        <v>1034</v>
      </c>
      <c r="S10" s="13">
        <f t="shared" si="19"/>
        <v>35.25</v>
      </c>
      <c r="T10" s="13">
        <f t="shared" si="20"/>
        <v>0</v>
      </c>
      <c r="U10" s="13">
        <f t="shared" si="21"/>
        <v>0</v>
      </c>
      <c r="V10" s="13">
        <f t="shared" si="22"/>
        <v>0</v>
      </c>
      <c r="W10" s="13">
        <f t="shared" si="23"/>
        <v>47</v>
      </c>
      <c r="X10" s="15">
        <f t="shared" si="8"/>
        <v>1045.75</v>
      </c>
      <c r="Y10" s="15">
        <f t="shared" si="8"/>
        <v>752</v>
      </c>
      <c r="Z10" s="15">
        <f t="shared" si="8"/>
        <v>893</v>
      </c>
      <c r="AA10" s="15">
        <f t="shared" si="8"/>
        <v>846</v>
      </c>
      <c r="AB10" s="15">
        <f t="shared" si="24"/>
        <v>1081</v>
      </c>
      <c r="AC10" s="3"/>
      <c r="AD10" s="3">
        <f t="shared" si="25"/>
        <v>4617.75</v>
      </c>
    </row>
    <row r="11" spans="1:30">
      <c r="A11" t="s">
        <v>18</v>
      </c>
      <c r="B11" t="s">
        <v>19</v>
      </c>
      <c r="C11" s="2">
        <v>20</v>
      </c>
      <c r="D11" s="6">
        <v>42</v>
      </c>
      <c r="E11" s="7">
        <v>34</v>
      </c>
      <c r="F11" s="7">
        <v>36</v>
      </c>
      <c r="G11" s="7">
        <v>37</v>
      </c>
      <c r="H11" s="7">
        <v>32</v>
      </c>
      <c r="I11" s="9">
        <f t="shared" si="9"/>
        <v>2</v>
      </c>
      <c r="J11" s="9">
        <f t="shared" si="10"/>
        <v>0</v>
      </c>
      <c r="K11" s="9">
        <f t="shared" si="11"/>
        <v>0</v>
      </c>
      <c r="L11" s="9">
        <f t="shared" si="12"/>
        <v>0</v>
      </c>
      <c r="M11" s="9">
        <f t="shared" si="13"/>
        <v>0</v>
      </c>
      <c r="N11" s="11">
        <f t="shared" si="14"/>
        <v>840</v>
      </c>
      <c r="O11" s="11">
        <f t="shared" si="15"/>
        <v>680</v>
      </c>
      <c r="P11" s="11">
        <f t="shared" si="16"/>
        <v>720</v>
      </c>
      <c r="Q11" s="11">
        <f t="shared" si="17"/>
        <v>740</v>
      </c>
      <c r="R11" s="11">
        <f t="shared" si="18"/>
        <v>640</v>
      </c>
      <c r="S11" s="13">
        <f t="shared" si="19"/>
        <v>20</v>
      </c>
      <c r="T11" s="13">
        <f t="shared" si="20"/>
        <v>0</v>
      </c>
      <c r="U11" s="13">
        <f t="shared" si="21"/>
        <v>0</v>
      </c>
      <c r="V11" s="13">
        <f t="shared" si="22"/>
        <v>0</v>
      </c>
      <c r="W11" s="13">
        <f t="shared" si="23"/>
        <v>0</v>
      </c>
      <c r="X11" s="15">
        <f t="shared" si="8"/>
        <v>860</v>
      </c>
      <c r="Y11" s="15">
        <f t="shared" si="8"/>
        <v>680</v>
      </c>
      <c r="Z11" s="15">
        <f t="shared" si="8"/>
        <v>720</v>
      </c>
      <c r="AA11" s="15">
        <f t="shared" si="8"/>
        <v>740</v>
      </c>
      <c r="AB11" s="15">
        <f t="shared" si="24"/>
        <v>640</v>
      </c>
      <c r="AC11" s="3"/>
      <c r="AD11" s="3">
        <f t="shared" si="25"/>
        <v>3640</v>
      </c>
    </row>
    <row r="12" spans="1:30">
      <c r="A12" t="s">
        <v>20</v>
      </c>
      <c r="B12" t="s">
        <v>21</v>
      </c>
      <c r="C12" s="2">
        <v>14.9</v>
      </c>
      <c r="D12" s="6">
        <v>37</v>
      </c>
      <c r="E12" s="7">
        <v>41</v>
      </c>
      <c r="F12" s="7">
        <v>39</v>
      </c>
      <c r="G12" s="7">
        <v>37</v>
      </c>
      <c r="H12" s="7">
        <v>34</v>
      </c>
      <c r="I12" s="9">
        <f t="shared" si="9"/>
        <v>0</v>
      </c>
      <c r="J12" s="9">
        <f t="shared" si="10"/>
        <v>1</v>
      </c>
      <c r="K12" s="9">
        <f t="shared" si="11"/>
        <v>0</v>
      </c>
      <c r="L12" s="9">
        <f t="shared" si="12"/>
        <v>0</v>
      </c>
      <c r="M12" s="9">
        <f t="shared" si="13"/>
        <v>0</v>
      </c>
      <c r="N12" s="11">
        <f t="shared" si="14"/>
        <v>551.30000000000007</v>
      </c>
      <c r="O12" s="11">
        <f t="shared" si="15"/>
        <v>610.9</v>
      </c>
      <c r="P12" s="11">
        <f t="shared" si="16"/>
        <v>581.1</v>
      </c>
      <c r="Q12" s="11">
        <f t="shared" si="17"/>
        <v>551.30000000000007</v>
      </c>
      <c r="R12" s="11">
        <f t="shared" si="18"/>
        <v>506.6</v>
      </c>
      <c r="S12" s="13">
        <f t="shared" si="19"/>
        <v>0</v>
      </c>
      <c r="T12" s="13">
        <f t="shared" si="20"/>
        <v>7.45</v>
      </c>
      <c r="U12" s="13">
        <f t="shared" si="21"/>
        <v>0</v>
      </c>
      <c r="V12" s="13">
        <f t="shared" si="22"/>
        <v>0</v>
      </c>
      <c r="W12" s="13">
        <f t="shared" si="23"/>
        <v>0</v>
      </c>
      <c r="X12" s="15">
        <f t="shared" si="8"/>
        <v>551.30000000000007</v>
      </c>
      <c r="Y12" s="15">
        <f t="shared" si="8"/>
        <v>618.35</v>
      </c>
      <c r="Z12" s="15">
        <f t="shared" si="8"/>
        <v>581.1</v>
      </c>
      <c r="AA12" s="15">
        <f t="shared" si="8"/>
        <v>551.30000000000007</v>
      </c>
      <c r="AB12" s="15">
        <f t="shared" si="24"/>
        <v>506.6</v>
      </c>
      <c r="AC12" s="3"/>
      <c r="AD12" s="3">
        <f t="shared" si="25"/>
        <v>2808.65</v>
      </c>
    </row>
    <row r="13" spans="1:30">
      <c r="A13" t="s">
        <v>22</v>
      </c>
      <c r="B13" t="s">
        <v>23</v>
      </c>
      <c r="C13" s="2">
        <v>19.5</v>
      </c>
      <c r="D13" s="6">
        <v>43</v>
      </c>
      <c r="E13" s="7">
        <v>32</v>
      </c>
      <c r="F13" s="7">
        <v>41</v>
      </c>
      <c r="G13" s="7">
        <v>44</v>
      </c>
      <c r="H13" s="7">
        <v>33</v>
      </c>
      <c r="I13" s="9">
        <f t="shared" si="9"/>
        <v>3</v>
      </c>
      <c r="J13" s="9">
        <f t="shared" si="10"/>
        <v>0</v>
      </c>
      <c r="K13" s="9">
        <f t="shared" si="11"/>
        <v>1</v>
      </c>
      <c r="L13" s="9">
        <f t="shared" si="12"/>
        <v>4</v>
      </c>
      <c r="M13" s="9">
        <f t="shared" si="13"/>
        <v>0</v>
      </c>
      <c r="N13" s="11">
        <f t="shared" si="14"/>
        <v>838.5</v>
      </c>
      <c r="O13" s="11">
        <f t="shared" si="15"/>
        <v>624</v>
      </c>
      <c r="P13" s="11">
        <f t="shared" si="16"/>
        <v>799.5</v>
      </c>
      <c r="Q13" s="11">
        <f t="shared" si="17"/>
        <v>858</v>
      </c>
      <c r="R13" s="11">
        <f t="shared" si="18"/>
        <v>643.5</v>
      </c>
      <c r="S13" s="13">
        <f t="shared" si="19"/>
        <v>29.25</v>
      </c>
      <c r="T13" s="13">
        <f t="shared" si="20"/>
        <v>0</v>
      </c>
      <c r="U13" s="13">
        <f t="shared" si="21"/>
        <v>9.75</v>
      </c>
      <c r="V13" s="13">
        <f t="shared" si="22"/>
        <v>39</v>
      </c>
      <c r="W13" s="13">
        <f t="shared" si="23"/>
        <v>0</v>
      </c>
      <c r="X13" s="15">
        <f t="shared" si="8"/>
        <v>867.75</v>
      </c>
      <c r="Y13" s="15">
        <f t="shared" si="8"/>
        <v>624</v>
      </c>
      <c r="Z13" s="15">
        <f t="shared" si="8"/>
        <v>809.25</v>
      </c>
      <c r="AA13" s="15">
        <f t="shared" si="8"/>
        <v>897</v>
      </c>
      <c r="AB13" s="15">
        <f t="shared" si="24"/>
        <v>643.5</v>
      </c>
      <c r="AC13" s="3"/>
      <c r="AD13" s="3">
        <f t="shared" si="25"/>
        <v>3841.5</v>
      </c>
    </row>
    <row r="14" spans="1:30">
      <c r="A14" t="s">
        <v>24</v>
      </c>
      <c r="B14" t="s">
        <v>25</v>
      </c>
      <c r="C14" s="2">
        <v>16.5</v>
      </c>
      <c r="D14" s="6">
        <v>41</v>
      </c>
      <c r="E14" s="7">
        <v>30</v>
      </c>
      <c r="F14" s="7">
        <v>34</v>
      </c>
      <c r="G14" s="7">
        <v>34</v>
      </c>
      <c r="H14" s="7">
        <v>32</v>
      </c>
      <c r="I14" s="9">
        <f t="shared" si="9"/>
        <v>1</v>
      </c>
      <c r="J14" s="9">
        <f t="shared" si="10"/>
        <v>0</v>
      </c>
      <c r="K14" s="9">
        <f t="shared" si="11"/>
        <v>0</v>
      </c>
      <c r="L14" s="9">
        <f t="shared" si="12"/>
        <v>0</v>
      </c>
      <c r="M14" s="9">
        <f t="shared" si="13"/>
        <v>0</v>
      </c>
      <c r="N14" s="11">
        <f t="shared" si="14"/>
        <v>676.5</v>
      </c>
      <c r="O14" s="11">
        <f t="shared" si="15"/>
        <v>495</v>
      </c>
      <c r="P14" s="11">
        <f t="shared" si="16"/>
        <v>561</v>
      </c>
      <c r="Q14" s="11">
        <f t="shared" si="17"/>
        <v>561</v>
      </c>
      <c r="R14" s="11">
        <f t="shared" si="18"/>
        <v>528</v>
      </c>
      <c r="S14" s="13">
        <f t="shared" si="19"/>
        <v>8.25</v>
      </c>
      <c r="T14" s="13">
        <f t="shared" si="20"/>
        <v>0</v>
      </c>
      <c r="U14" s="13">
        <f t="shared" si="21"/>
        <v>0</v>
      </c>
      <c r="V14" s="13">
        <f t="shared" si="22"/>
        <v>0</v>
      </c>
      <c r="W14" s="13">
        <f t="shared" si="23"/>
        <v>0</v>
      </c>
      <c r="X14" s="15">
        <f t="shared" si="8"/>
        <v>684.75</v>
      </c>
      <c r="Y14" s="15">
        <f t="shared" si="8"/>
        <v>495</v>
      </c>
      <c r="Z14" s="15">
        <f t="shared" si="8"/>
        <v>561</v>
      </c>
      <c r="AA14" s="15">
        <f t="shared" si="8"/>
        <v>561</v>
      </c>
      <c r="AB14" s="15">
        <f t="shared" si="24"/>
        <v>528</v>
      </c>
      <c r="AC14" s="3"/>
      <c r="AD14" s="3">
        <f t="shared" si="25"/>
        <v>2829.75</v>
      </c>
    </row>
    <row r="15" spans="1:30">
      <c r="A15" t="s">
        <v>26</v>
      </c>
      <c r="B15" t="s">
        <v>27</v>
      </c>
      <c r="C15" s="2">
        <v>12</v>
      </c>
      <c r="D15" s="6">
        <v>40</v>
      </c>
      <c r="E15" s="7">
        <v>31</v>
      </c>
      <c r="F15" s="7">
        <v>34</v>
      </c>
      <c r="G15" s="7">
        <v>40</v>
      </c>
      <c r="H15" s="7">
        <v>30</v>
      </c>
      <c r="I15" s="9">
        <f t="shared" si="9"/>
        <v>0</v>
      </c>
      <c r="J15" s="9">
        <f t="shared" si="10"/>
        <v>0</v>
      </c>
      <c r="K15" s="9">
        <f t="shared" si="11"/>
        <v>0</v>
      </c>
      <c r="L15" s="9">
        <f t="shared" si="12"/>
        <v>0</v>
      </c>
      <c r="M15" s="9">
        <f t="shared" si="13"/>
        <v>0</v>
      </c>
      <c r="N15" s="11">
        <f t="shared" si="14"/>
        <v>480</v>
      </c>
      <c r="O15" s="11">
        <f t="shared" si="15"/>
        <v>372</v>
      </c>
      <c r="P15" s="11">
        <f t="shared" si="16"/>
        <v>408</v>
      </c>
      <c r="Q15" s="11">
        <f t="shared" si="17"/>
        <v>480</v>
      </c>
      <c r="R15" s="11">
        <f t="shared" si="18"/>
        <v>360</v>
      </c>
      <c r="S15" s="13">
        <f t="shared" si="19"/>
        <v>0</v>
      </c>
      <c r="T15" s="13">
        <f t="shared" si="20"/>
        <v>0</v>
      </c>
      <c r="U15" s="13">
        <f t="shared" si="21"/>
        <v>0</v>
      </c>
      <c r="V15" s="13">
        <f t="shared" si="22"/>
        <v>0</v>
      </c>
      <c r="W15" s="13">
        <f t="shared" si="23"/>
        <v>0</v>
      </c>
      <c r="X15" s="15">
        <f t="shared" si="8"/>
        <v>480</v>
      </c>
      <c r="Y15" s="15">
        <f t="shared" si="8"/>
        <v>372</v>
      </c>
      <c r="Z15" s="15">
        <f t="shared" si="8"/>
        <v>408</v>
      </c>
      <c r="AA15" s="15">
        <f t="shared" si="8"/>
        <v>480</v>
      </c>
      <c r="AB15" s="15">
        <f t="shared" si="24"/>
        <v>360</v>
      </c>
      <c r="AC15" s="3"/>
      <c r="AD15" s="3">
        <f t="shared" si="25"/>
        <v>2100</v>
      </c>
    </row>
    <row r="16" spans="1:30">
      <c r="A16" t="s">
        <v>28</v>
      </c>
      <c r="B16" t="s">
        <v>29</v>
      </c>
      <c r="C16" s="2">
        <v>22.1</v>
      </c>
      <c r="D16" s="6">
        <v>35</v>
      </c>
      <c r="E16" s="7">
        <v>35</v>
      </c>
      <c r="F16" s="7">
        <v>30</v>
      </c>
      <c r="G16" s="7">
        <v>41</v>
      </c>
      <c r="H16" s="7">
        <v>37</v>
      </c>
      <c r="I16" s="9">
        <f t="shared" si="9"/>
        <v>0</v>
      </c>
      <c r="J16" s="9">
        <f t="shared" si="10"/>
        <v>0</v>
      </c>
      <c r="K16" s="9">
        <f t="shared" si="11"/>
        <v>0</v>
      </c>
      <c r="L16" s="9">
        <f t="shared" si="12"/>
        <v>1</v>
      </c>
      <c r="M16" s="9">
        <f t="shared" si="13"/>
        <v>0</v>
      </c>
      <c r="N16" s="11">
        <f t="shared" si="14"/>
        <v>773.5</v>
      </c>
      <c r="O16" s="11">
        <f t="shared" si="15"/>
        <v>773.5</v>
      </c>
      <c r="P16" s="11">
        <f t="shared" si="16"/>
        <v>663</v>
      </c>
      <c r="Q16" s="11">
        <f t="shared" si="17"/>
        <v>906.1</v>
      </c>
      <c r="R16" s="11">
        <f t="shared" si="18"/>
        <v>817.7</v>
      </c>
      <c r="S16" s="13">
        <f t="shared" si="19"/>
        <v>0</v>
      </c>
      <c r="T16" s="13">
        <f t="shared" si="20"/>
        <v>0</v>
      </c>
      <c r="U16" s="13">
        <f t="shared" si="21"/>
        <v>0</v>
      </c>
      <c r="V16" s="13">
        <f t="shared" si="22"/>
        <v>11.05</v>
      </c>
      <c r="W16" s="13">
        <f t="shared" si="23"/>
        <v>0</v>
      </c>
      <c r="X16" s="15">
        <f t="shared" si="8"/>
        <v>773.5</v>
      </c>
      <c r="Y16" s="15">
        <f t="shared" si="8"/>
        <v>773.5</v>
      </c>
      <c r="Z16" s="15">
        <f t="shared" si="8"/>
        <v>663</v>
      </c>
      <c r="AA16" s="15">
        <f t="shared" si="8"/>
        <v>917.15</v>
      </c>
      <c r="AB16" s="15">
        <f t="shared" si="24"/>
        <v>817.7</v>
      </c>
      <c r="AC16" s="3"/>
      <c r="AD16" s="3">
        <f t="shared" si="25"/>
        <v>3944.8500000000004</v>
      </c>
    </row>
    <row r="17" spans="1:30">
      <c r="A17" t="s">
        <v>30</v>
      </c>
      <c r="B17" t="s">
        <v>31</v>
      </c>
      <c r="C17" s="2">
        <v>12.7</v>
      </c>
      <c r="D17" s="6">
        <v>32</v>
      </c>
      <c r="E17" s="7">
        <v>30</v>
      </c>
      <c r="F17" s="7">
        <v>42</v>
      </c>
      <c r="G17" s="7">
        <v>44</v>
      </c>
      <c r="H17" s="7">
        <v>35</v>
      </c>
      <c r="I17" s="9">
        <f t="shared" si="9"/>
        <v>0</v>
      </c>
      <c r="J17" s="9">
        <f t="shared" si="10"/>
        <v>0</v>
      </c>
      <c r="K17" s="9">
        <f t="shared" si="11"/>
        <v>2</v>
      </c>
      <c r="L17" s="9">
        <f t="shared" si="12"/>
        <v>4</v>
      </c>
      <c r="M17" s="9">
        <f t="shared" si="13"/>
        <v>0</v>
      </c>
      <c r="N17" s="11">
        <f t="shared" si="14"/>
        <v>406.4</v>
      </c>
      <c r="O17" s="11">
        <f t="shared" si="15"/>
        <v>381</v>
      </c>
      <c r="P17" s="11">
        <f t="shared" si="16"/>
        <v>533.4</v>
      </c>
      <c r="Q17" s="11">
        <f t="shared" si="17"/>
        <v>558.79999999999995</v>
      </c>
      <c r="R17" s="11">
        <f t="shared" si="18"/>
        <v>444.5</v>
      </c>
      <c r="S17" s="13">
        <f t="shared" si="19"/>
        <v>0</v>
      </c>
      <c r="T17" s="13">
        <f t="shared" si="20"/>
        <v>0</v>
      </c>
      <c r="U17" s="13">
        <f t="shared" si="21"/>
        <v>12.7</v>
      </c>
      <c r="V17" s="13">
        <f t="shared" si="22"/>
        <v>25.4</v>
      </c>
      <c r="W17" s="13">
        <f t="shared" si="23"/>
        <v>0</v>
      </c>
      <c r="X17" s="15">
        <f t="shared" si="8"/>
        <v>406.4</v>
      </c>
      <c r="Y17" s="15">
        <f t="shared" si="8"/>
        <v>381</v>
      </c>
      <c r="Z17" s="15">
        <f t="shared" si="8"/>
        <v>546.1</v>
      </c>
      <c r="AA17" s="15">
        <f t="shared" si="8"/>
        <v>584.19999999999993</v>
      </c>
      <c r="AB17" s="15">
        <f t="shared" si="24"/>
        <v>444.5</v>
      </c>
      <c r="AC17" s="3"/>
      <c r="AD17" s="3">
        <f t="shared" si="25"/>
        <v>2362.1999999999998</v>
      </c>
    </row>
    <row r="18" spans="1:30">
      <c r="A18" t="s">
        <v>32</v>
      </c>
      <c r="B18" t="s">
        <v>33</v>
      </c>
      <c r="C18" s="2">
        <v>23.8</v>
      </c>
      <c r="D18" s="6">
        <v>39</v>
      </c>
      <c r="E18" s="7">
        <v>33</v>
      </c>
      <c r="F18" s="7">
        <v>40</v>
      </c>
      <c r="G18" s="7">
        <v>31</v>
      </c>
      <c r="H18" s="7">
        <v>36</v>
      </c>
      <c r="I18" s="9">
        <f t="shared" si="9"/>
        <v>0</v>
      </c>
      <c r="J18" s="9">
        <f t="shared" si="10"/>
        <v>0</v>
      </c>
      <c r="K18" s="9">
        <f t="shared" si="11"/>
        <v>0</v>
      </c>
      <c r="L18" s="9">
        <f t="shared" si="12"/>
        <v>0</v>
      </c>
      <c r="M18" s="9">
        <f t="shared" si="13"/>
        <v>0</v>
      </c>
      <c r="N18" s="11">
        <f t="shared" si="14"/>
        <v>928.2</v>
      </c>
      <c r="O18" s="11">
        <f t="shared" si="15"/>
        <v>785.4</v>
      </c>
      <c r="P18" s="11">
        <f t="shared" si="16"/>
        <v>952</v>
      </c>
      <c r="Q18" s="11">
        <f t="shared" si="17"/>
        <v>737.80000000000007</v>
      </c>
      <c r="R18" s="11">
        <f t="shared" si="18"/>
        <v>856.80000000000007</v>
      </c>
      <c r="S18" s="13">
        <f t="shared" si="19"/>
        <v>0</v>
      </c>
      <c r="T18" s="13">
        <f t="shared" si="20"/>
        <v>0</v>
      </c>
      <c r="U18" s="13">
        <f t="shared" si="21"/>
        <v>0</v>
      </c>
      <c r="V18" s="13">
        <f t="shared" si="22"/>
        <v>0</v>
      </c>
      <c r="W18" s="13">
        <f t="shared" si="23"/>
        <v>0</v>
      </c>
      <c r="X18" s="15">
        <f t="shared" si="8"/>
        <v>928.2</v>
      </c>
      <c r="Y18" s="15">
        <f t="shared" si="8"/>
        <v>785.4</v>
      </c>
      <c r="Z18" s="15">
        <f t="shared" si="8"/>
        <v>952</v>
      </c>
      <c r="AA18" s="15">
        <f t="shared" si="8"/>
        <v>737.80000000000007</v>
      </c>
      <c r="AB18" s="15">
        <f t="shared" si="24"/>
        <v>856.80000000000007</v>
      </c>
      <c r="AC18" s="3"/>
      <c r="AD18" s="3">
        <f t="shared" si="25"/>
        <v>4260.2</v>
      </c>
    </row>
    <row r="19" spans="1:30">
      <c r="A19" t="s">
        <v>34</v>
      </c>
      <c r="B19" t="s">
        <v>35</v>
      </c>
      <c r="C19" s="2">
        <v>23.7</v>
      </c>
      <c r="D19" s="6">
        <v>46</v>
      </c>
      <c r="E19" s="7">
        <v>44</v>
      </c>
      <c r="F19" s="7">
        <v>42</v>
      </c>
      <c r="G19" s="7">
        <v>42</v>
      </c>
      <c r="H19" s="7">
        <v>42</v>
      </c>
      <c r="I19" s="9">
        <f t="shared" si="9"/>
        <v>6</v>
      </c>
      <c r="J19" s="9">
        <f t="shared" si="10"/>
        <v>4</v>
      </c>
      <c r="K19" s="9">
        <f t="shared" si="11"/>
        <v>2</v>
      </c>
      <c r="L19" s="9">
        <f t="shared" si="12"/>
        <v>2</v>
      </c>
      <c r="M19" s="9">
        <f t="shared" si="13"/>
        <v>2</v>
      </c>
      <c r="N19" s="11">
        <f t="shared" si="14"/>
        <v>1090.2</v>
      </c>
      <c r="O19" s="11">
        <f t="shared" si="15"/>
        <v>1042.8</v>
      </c>
      <c r="P19" s="11">
        <f t="shared" si="16"/>
        <v>995.4</v>
      </c>
      <c r="Q19" s="11">
        <f t="shared" si="17"/>
        <v>995.4</v>
      </c>
      <c r="R19" s="11">
        <f t="shared" si="18"/>
        <v>995.4</v>
      </c>
      <c r="S19" s="13">
        <f t="shared" si="19"/>
        <v>71.099999999999994</v>
      </c>
      <c r="T19" s="13">
        <f t="shared" si="20"/>
        <v>47.4</v>
      </c>
      <c r="U19" s="13">
        <f t="shared" si="21"/>
        <v>23.7</v>
      </c>
      <c r="V19" s="13">
        <f t="shared" si="22"/>
        <v>23.7</v>
      </c>
      <c r="W19" s="13">
        <f t="shared" si="23"/>
        <v>23.7</v>
      </c>
      <c r="X19" s="15">
        <f t="shared" si="8"/>
        <v>1161.3</v>
      </c>
      <c r="Y19" s="15">
        <f t="shared" si="8"/>
        <v>1090.2</v>
      </c>
      <c r="Z19" s="15">
        <f t="shared" si="8"/>
        <v>1019.1</v>
      </c>
      <c r="AA19" s="15">
        <f t="shared" si="8"/>
        <v>1019.1</v>
      </c>
      <c r="AB19" s="15">
        <f t="shared" si="24"/>
        <v>1019.1</v>
      </c>
      <c r="AC19" s="3"/>
      <c r="AD19" s="3">
        <f t="shared" si="25"/>
        <v>5308.8</v>
      </c>
    </row>
    <row r="20" spans="1:30">
      <c r="A20" t="s">
        <v>36</v>
      </c>
      <c r="B20" t="s">
        <v>37</v>
      </c>
      <c r="C20" s="2">
        <v>16.5</v>
      </c>
      <c r="D20" s="6">
        <v>35</v>
      </c>
      <c r="E20" s="7">
        <v>33</v>
      </c>
      <c r="F20" s="7">
        <v>42</v>
      </c>
      <c r="G20" s="7">
        <v>41</v>
      </c>
      <c r="H20" s="7">
        <v>32</v>
      </c>
      <c r="I20" s="9">
        <f t="shared" si="9"/>
        <v>0</v>
      </c>
      <c r="J20" s="9">
        <f t="shared" si="10"/>
        <v>0</v>
      </c>
      <c r="K20" s="9">
        <f t="shared" si="11"/>
        <v>2</v>
      </c>
      <c r="L20" s="9">
        <f t="shared" si="12"/>
        <v>1</v>
      </c>
      <c r="M20" s="9">
        <f t="shared" si="13"/>
        <v>0</v>
      </c>
      <c r="N20" s="11">
        <f t="shared" si="14"/>
        <v>577.5</v>
      </c>
      <c r="O20" s="11">
        <f t="shared" si="15"/>
        <v>544.5</v>
      </c>
      <c r="P20" s="11">
        <f t="shared" si="16"/>
        <v>693</v>
      </c>
      <c r="Q20" s="11">
        <f t="shared" si="17"/>
        <v>676.5</v>
      </c>
      <c r="R20" s="11">
        <f t="shared" si="18"/>
        <v>528</v>
      </c>
      <c r="S20" s="13">
        <f t="shared" si="19"/>
        <v>0</v>
      </c>
      <c r="T20" s="13">
        <f t="shared" si="20"/>
        <v>0</v>
      </c>
      <c r="U20" s="13">
        <f t="shared" si="21"/>
        <v>16.5</v>
      </c>
      <c r="V20" s="13">
        <f t="shared" si="22"/>
        <v>8.25</v>
      </c>
      <c r="W20" s="13">
        <f t="shared" si="23"/>
        <v>0</v>
      </c>
      <c r="X20" s="15">
        <f t="shared" ref="X20:X23" si="26">S20+N20</f>
        <v>577.5</v>
      </c>
      <c r="Y20" s="15">
        <f t="shared" ref="Y20:Y23" si="27">T20+O20</f>
        <v>544.5</v>
      </c>
      <c r="Z20" s="15">
        <f t="shared" ref="Z20:Z23" si="28">U20+P20</f>
        <v>709.5</v>
      </c>
      <c r="AA20" s="15">
        <f t="shared" ref="AA20:AA23" si="29">V20+Q20</f>
        <v>684.75</v>
      </c>
      <c r="AB20" s="15">
        <f t="shared" si="24"/>
        <v>528</v>
      </c>
      <c r="AC20" s="3"/>
      <c r="AD20" s="3">
        <f t="shared" si="25"/>
        <v>3044.25</v>
      </c>
    </row>
    <row r="21" spans="1:30">
      <c r="A21" t="s">
        <v>38</v>
      </c>
      <c r="B21" t="s">
        <v>39</v>
      </c>
      <c r="C21" s="2">
        <v>13.2</v>
      </c>
      <c r="D21" s="6">
        <v>31</v>
      </c>
      <c r="E21" s="7">
        <v>34</v>
      </c>
      <c r="F21" s="7">
        <v>32</v>
      </c>
      <c r="G21" s="7">
        <v>35</v>
      </c>
      <c r="H21" s="7">
        <v>33</v>
      </c>
      <c r="I21" s="9">
        <f t="shared" si="9"/>
        <v>0</v>
      </c>
      <c r="J21" s="9">
        <f t="shared" si="10"/>
        <v>0</v>
      </c>
      <c r="K21" s="9">
        <f t="shared" si="11"/>
        <v>0</v>
      </c>
      <c r="L21" s="9">
        <f t="shared" si="12"/>
        <v>0</v>
      </c>
      <c r="M21" s="9">
        <f t="shared" si="13"/>
        <v>0</v>
      </c>
      <c r="N21" s="11">
        <f t="shared" si="14"/>
        <v>409.2</v>
      </c>
      <c r="O21" s="11">
        <f t="shared" si="15"/>
        <v>448.79999999999995</v>
      </c>
      <c r="P21" s="11">
        <f t="shared" si="16"/>
        <v>422.4</v>
      </c>
      <c r="Q21" s="11">
        <f t="shared" si="17"/>
        <v>462</v>
      </c>
      <c r="R21" s="11">
        <f t="shared" si="18"/>
        <v>435.59999999999997</v>
      </c>
      <c r="S21" s="13">
        <f t="shared" si="19"/>
        <v>0</v>
      </c>
      <c r="T21" s="13">
        <f t="shared" si="20"/>
        <v>0</v>
      </c>
      <c r="U21" s="13">
        <f t="shared" si="21"/>
        <v>0</v>
      </c>
      <c r="V21" s="13">
        <f t="shared" si="22"/>
        <v>0</v>
      </c>
      <c r="W21" s="13">
        <f t="shared" si="23"/>
        <v>0</v>
      </c>
      <c r="X21" s="15">
        <f t="shared" si="26"/>
        <v>409.2</v>
      </c>
      <c r="Y21" s="15">
        <f t="shared" si="27"/>
        <v>448.79999999999995</v>
      </c>
      <c r="Z21" s="15">
        <f t="shared" si="28"/>
        <v>422.4</v>
      </c>
      <c r="AA21" s="15">
        <f t="shared" si="29"/>
        <v>462</v>
      </c>
      <c r="AB21" s="15">
        <f t="shared" si="24"/>
        <v>435.59999999999997</v>
      </c>
      <c r="AC21" s="3"/>
      <c r="AD21" s="3">
        <f t="shared" si="25"/>
        <v>2178</v>
      </c>
    </row>
    <row r="22" spans="1:30">
      <c r="A22" t="s">
        <v>40</v>
      </c>
      <c r="B22" t="s">
        <v>41</v>
      </c>
      <c r="C22" s="2">
        <v>11.2</v>
      </c>
      <c r="D22" s="6">
        <v>42</v>
      </c>
      <c r="E22" s="7">
        <v>36</v>
      </c>
      <c r="F22" s="7">
        <v>37</v>
      </c>
      <c r="G22" s="7">
        <v>42</v>
      </c>
      <c r="H22" s="7">
        <v>36</v>
      </c>
      <c r="I22" s="9">
        <f t="shared" si="9"/>
        <v>2</v>
      </c>
      <c r="J22" s="9">
        <f t="shared" si="10"/>
        <v>0</v>
      </c>
      <c r="K22" s="9">
        <f t="shared" si="11"/>
        <v>0</v>
      </c>
      <c r="L22" s="9">
        <f t="shared" si="12"/>
        <v>2</v>
      </c>
      <c r="M22" s="9">
        <f t="shared" si="13"/>
        <v>0</v>
      </c>
      <c r="N22" s="11">
        <f t="shared" si="14"/>
        <v>470.4</v>
      </c>
      <c r="O22" s="11">
        <f t="shared" si="15"/>
        <v>403.2</v>
      </c>
      <c r="P22" s="11">
        <f t="shared" si="16"/>
        <v>414.4</v>
      </c>
      <c r="Q22" s="11">
        <f t="shared" si="17"/>
        <v>470.4</v>
      </c>
      <c r="R22" s="11">
        <f t="shared" si="18"/>
        <v>403.2</v>
      </c>
      <c r="S22" s="13">
        <f t="shared" si="19"/>
        <v>11.2</v>
      </c>
      <c r="T22" s="13">
        <f t="shared" si="20"/>
        <v>0</v>
      </c>
      <c r="U22" s="13">
        <f t="shared" si="21"/>
        <v>0</v>
      </c>
      <c r="V22" s="13">
        <f t="shared" si="22"/>
        <v>11.2</v>
      </c>
      <c r="W22" s="13">
        <f t="shared" si="23"/>
        <v>0</v>
      </c>
      <c r="X22" s="15">
        <f t="shared" si="26"/>
        <v>481.59999999999997</v>
      </c>
      <c r="Y22" s="15">
        <f t="shared" si="27"/>
        <v>403.2</v>
      </c>
      <c r="Z22" s="15">
        <f t="shared" si="28"/>
        <v>414.4</v>
      </c>
      <c r="AA22" s="15">
        <f t="shared" si="29"/>
        <v>481.59999999999997</v>
      </c>
      <c r="AB22" s="15">
        <f t="shared" si="24"/>
        <v>403.2</v>
      </c>
      <c r="AC22" s="3"/>
      <c r="AD22" s="3">
        <f t="shared" si="25"/>
        <v>2183.9999999999995</v>
      </c>
    </row>
    <row r="23" spans="1:30">
      <c r="A23" t="s">
        <v>42</v>
      </c>
      <c r="B23" t="s">
        <v>43</v>
      </c>
      <c r="C23" s="2">
        <v>12.6</v>
      </c>
      <c r="D23" s="6">
        <v>30</v>
      </c>
      <c r="E23" s="7">
        <v>33</v>
      </c>
      <c r="F23" s="7">
        <v>41</v>
      </c>
      <c r="G23" s="7">
        <v>32</v>
      </c>
      <c r="H23" s="7">
        <v>36</v>
      </c>
      <c r="I23" s="9">
        <f t="shared" si="9"/>
        <v>0</v>
      </c>
      <c r="J23" s="9">
        <f t="shared" si="10"/>
        <v>0</v>
      </c>
      <c r="K23" s="9">
        <f t="shared" si="11"/>
        <v>1</v>
      </c>
      <c r="L23" s="9">
        <f t="shared" si="12"/>
        <v>0</v>
      </c>
      <c r="M23" s="9">
        <f t="shared" si="13"/>
        <v>0</v>
      </c>
      <c r="N23" s="11">
        <f t="shared" si="14"/>
        <v>378</v>
      </c>
      <c r="O23" s="11">
        <f t="shared" si="15"/>
        <v>415.8</v>
      </c>
      <c r="P23" s="11">
        <f t="shared" si="16"/>
        <v>516.6</v>
      </c>
      <c r="Q23" s="11">
        <f t="shared" si="17"/>
        <v>403.2</v>
      </c>
      <c r="R23" s="11">
        <f t="shared" si="18"/>
        <v>453.59999999999997</v>
      </c>
      <c r="S23" s="13">
        <f t="shared" si="19"/>
        <v>0</v>
      </c>
      <c r="T23" s="13">
        <f t="shared" si="20"/>
        <v>0</v>
      </c>
      <c r="U23" s="13">
        <f t="shared" si="21"/>
        <v>6.3</v>
      </c>
      <c r="V23" s="13">
        <f t="shared" si="22"/>
        <v>0</v>
      </c>
      <c r="W23" s="13">
        <f t="shared" si="23"/>
        <v>0</v>
      </c>
      <c r="X23" s="15">
        <f t="shared" si="26"/>
        <v>378</v>
      </c>
      <c r="Y23" s="15">
        <f t="shared" si="27"/>
        <v>415.8</v>
      </c>
      <c r="Z23" s="15">
        <f t="shared" si="28"/>
        <v>522.9</v>
      </c>
      <c r="AA23" s="15">
        <f t="shared" si="29"/>
        <v>403.2</v>
      </c>
      <c r="AB23" s="15">
        <f t="shared" si="24"/>
        <v>453.59999999999997</v>
      </c>
      <c r="AC23" s="3"/>
      <c r="AD23" s="3">
        <f t="shared" si="25"/>
        <v>2173.5</v>
      </c>
    </row>
    <row r="24" spans="1:30">
      <c r="X24" s="3"/>
      <c r="Y24" s="3"/>
      <c r="Z24" s="3"/>
      <c r="AA24" s="3"/>
      <c r="AB24" s="3"/>
      <c r="AC24" s="3"/>
    </row>
    <row r="25" spans="1:30">
      <c r="A25" t="s">
        <v>46</v>
      </c>
      <c r="C25" s="3">
        <f>MAX(C4:C23)</f>
        <v>25.8</v>
      </c>
      <c r="D25">
        <f>MAX(D4:D23)</f>
        <v>46</v>
      </c>
      <c r="E25">
        <f t="shared" ref="E25:H25" si="30">MAX(E4:E23)</f>
        <v>45</v>
      </c>
      <c r="F25">
        <f t="shared" si="30"/>
        <v>43</v>
      </c>
      <c r="G25">
        <f t="shared" si="30"/>
        <v>45</v>
      </c>
      <c r="H25">
        <f t="shared" si="30"/>
        <v>45</v>
      </c>
      <c r="N25" s="3">
        <f t="shared" ref="N25:R25" si="31">MAX(N4:N23)</f>
        <v>1090.2</v>
      </c>
      <c r="O25" s="3">
        <f t="shared" si="31"/>
        <v>1135.2</v>
      </c>
      <c r="P25" s="3">
        <f t="shared" si="31"/>
        <v>995.4</v>
      </c>
      <c r="Q25" s="3">
        <f t="shared" si="31"/>
        <v>995.4</v>
      </c>
      <c r="R25" s="3">
        <f t="shared" si="31"/>
        <v>1034</v>
      </c>
      <c r="S25" s="3">
        <f t="shared" ref="S25:AB25" si="32">MAX(S4:S23)</f>
        <v>71.099999999999994</v>
      </c>
      <c r="T25" s="3">
        <f t="shared" si="32"/>
        <v>51.6</v>
      </c>
      <c r="U25" s="3">
        <f t="shared" si="32"/>
        <v>23.7</v>
      </c>
      <c r="V25" s="3">
        <f t="shared" si="32"/>
        <v>39</v>
      </c>
      <c r="W25" s="3">
        <f t="shared" si="32"/>
        <v>47</v>
      </c>
      <c r="X25" s="3">
        <f t="shared" si="32"/>
        <v>1161.3</v>
      </c>
      <c r="Y25" s="3">
        <f t="shared" si="32"/>
        <v>1186.8</v>
      </c>
      <c r="Z25" s="3">
        <f t="shared" si="32"/>
        <v>1019.1</v>
      </c>
      <c r="AA25" s="3">
        <f t="shared" si="32"/>
        <v>1019.1</v>
      </c>
      <c r="AB25" s="3">
        <f t="shared" si="32"/>
        <v>1081</v>
      </c>
      <c r="AD25" s="3">
        <f t="shared" ref="AD25" si="33">MAX(AD4:AD23)</f>
        <v>5308.8</v>
      </c>
    </row>
    <row r="26" spans="1:30">
      <c r="A26" t="s">
        <v>47</v>
      </c>
      <c r="C26" s="3">
        <f>MIN(C4:C23)</f>
        <v>11.2</v>
      </c>
      <c r="D26">
        <f>MIN(D4:D23)</f>
        <v>30</v>
      </c>
      <c r="E26">
        <f t="shared" ref="E26:H26" si="34">MIN(E4:E23)</f>
        <v>30</v>
      </c>
      <c r="F26">
        <f t="shared" si="34"/>
        <v>30</v>
      </c>
      <c r="G26">
        <f t="shared" si="34"/>
        <v>30</v>
      </c>
      <c r="H26">
        <f t="shared" si="34"/>
        <v>30</v>
      </c>
      <c r="N26" s="3">
        <f t="shared" ref="N26:R26" si="35">MIN(N4:N23)</f>
        <v>378</v>
      </c>
      <c r="O26" s="3">
        <f t="shared" si="35"/>
        <v>372</v>
      </c>
      <c r="P26" s="3">
        <f t="shared" si="35"/>
        <v>408</v>
      </c>
      <c r="Q26" s="3">
        <f t="shared" si="35"/>
        <v>381</v>
      </c>
      <c r="R26" s="3">
        <f t="shared" si="35"/>
        <v>360</v>
      </c>
      <c r="S26" s="3">
        <f t="shared" ref="S26:AB26" si="36">MIN(S4:S23)</f>
        <v>0</v>
      </c>
      <c r="T26" s="3">
        <f t="shared" si="36"/>
        <v>0</v>
      </c>
      <c r="U26" s="3">
        <f t="shared" si="36"/>
        <v>0</v>
      </c>
      <c r="V26" s="3">
        <f t="shared" si="36"/>
        <v>0</v>
      </c>
      <c r="W26" s="3">
        <f t="shared" si="36"/>
        <v>0</v>
      </c>
      <c r="X26" s="3">
        <f t="shared" si="36"/>
        <v>378</v>
      </c>
      <c r="Y26" s="3">
        <f t="shared" si="36"/>
        <v>372</v>
      </c>
      <c r="Z26" s="3">
        <f t="shared" si="36"/>
        <v>408</v>
      </c>
      <c r="AA26" s="3">
        <f t="shared" si="36"/>
        <v>381</v>
      </c>
      <c r="AB26" s="3">
        <f t="shared" si="36"/>
        <v>360</v>
      </c>
      <c r="AD26" s="3">
        <f t="shared" ref="AD26" si="37">MIN(AD4:AD23)</f>
        <v>2100</v>
      </c>
    </row>
    <row r="27" spans="1:30">
      <c r="A27" t="s">
        <v>48</v>
      </c>
      <c r="C27" s="3">
        <f>AVERAGE(C4:C23)</f>
        <v>17.475000000000001</v>
      </c>
      <c r="D27">
        <f>AVERAGE(D4:D23)</f>
        <v>38.9</v>
      </c>
      <c r="E27">
        <f t="shared" ref="E27:H27" si="38">AVERAGE(E4:E23)</f>
        <v>35.9</v>
      </c>
      <c r="F27">
        <f t="shared" si="38"/>
        <v>37.049999999999997</v>
      </c>
      <c r="G27">
        <f t="shared" si="38"/>
        <v>38.049999999999997</v>
      </c>
      <c r="H27">
        <f t="shared" si="38"/>
        <v>36.200000000000003</v>
      </c>
      <c r="N27" s="3">
        <f t="shared" ref="N27:R27" si="39">AVERAGE(N4:N23)</f>
        <v>685.2700000000001</v>
      </c>
      <c r="O27" s="3">
        <f t="shared" si="39"/>
        <v>633.37999999999988</v>
      </c>
      <c r="P27" s="3">
        <f t="shared" si="39"/>
        <v>644.83499999999992</v>
      </c>
      <c r="Q27" s="3">
        <f t="shared" si="39"/>
        <v>661.69999999999993</v>
      </c>
      <c r="R27" s="3">
        <f t="shared" si="39"/>
        <v>640.50000000000011</v>
      </c>
      <c r="S27" s="3">
        <f t="shared" ref="S27:AB27" si="40">AVERAGE(S4:S23)</f>
        <v>15.362499999999997</v>
      </c>
      <c r="T27" s="3">
        <f t="shared" si="40"/>
        <v>7.7974999999999994</v>
      </c>
      <c r="U27" s="3">
        <f t="shared" si="40"/>
        <v>4.4000000000000004</v>
      </c>
      <c r="V27" s="3">
        <f t="shared" si="40"/>
        <v>8.3574999999999982</v>
      </c>
      <c r="W27" s="3">
        <f t="shared" si="40"/>
        <v>5.8725000000000005</v>
      </c>
      <c r="X27" s="3">
        <f t="shared" si="40"/>
        <v>700.63250000000005</v>
      </c>
      <c r="Y27" s="3">
        <f t="shared" si="40"/>
        <v>641.17750000000001</v>
      </c>
      <c r="Z27" s="3">
        <f t="shared" si="40"/>
        <v>649.2349999999999</v>
      </c>
      <c r="AA27" s="3">
        <f t="shared" si="40"/>
        <v>670.05750000000012</v>
      </c>
      <c r="AB27" s="3">
        <f t="shared" si="40"/>
        <v>646.37250000000017</v>
      </c>
      <c r="AD27" s="3">
        <f t="shared" ref="AD27" si="41">AVERAGE(AD4:AD23)</f>
        <v>3307.4749999999999</v>
      </c>
    </row>
    <row r="28" spans="1:30">
      <c r="A28" t="s">
        <v>49</v>
      </c>
      <c r="C28" s="3"/>
      <c r="D28">
        <f>SUM(D4:D23)</f>
        <v>778</v>
      </c>
      <c r="E28">
        <f t="shared" ref="E28:H28" si="42">SUM(E4:E23)</f>
        <v>718</v>
      </c>
      <c r="F28">
        <f t="shared" si="42"/>
        <v>741</v>
      </c>
      <c r="G28">
        <f t="shared" si="42"/>
        <v>761</v>
      </c>
      <c r="H28">
        <f t="shared" si="42"/>
        <v>724</v>
      </c>
      <c r="N28" s="3">
        <f>SUM(N4:N23)</f>
        <v>13705.400000000001</v>
      </c>
      <c r="O28" s="3">
        <f t="shared" ref="O28:AD28" si="43">SUM(O4:O23)</f>
        <v>12667.599999999997</v>
      </c>
      <c r="P28" s="3">
        <f t="shared" si="43"/>
        <v>12896.699999999999</v>
      </c>
      <c r="Q28" s="3">
        <f t="shared" si="43"/>
        <v>13233.999999999998</v>
      </c>
      <c r="R28" s="3">
        <f t="shared" si="43"/>
        <v>12810.000000000002</v>
      </c>
      <c r="S28" s="3">
        <f t="shared" si="43"/>
        <v>307.24999999999994</v>
      </c>
      <c r="T28" s="3">
        <f t="shared" si="43"/>
        <v>155.94999999999999</v>
      </c>
      <c r="U28" s="3">
        <f t="shared" si="43"/>
        <v>88</v>
      </c>
      <c r="V28" s="3">
        <f t="shared" si="43"/>
        <v>167.14999999999998</v>
      </c>
      <c r="W28" s="3">
        <f>SUM(W4:W23)</f>
        <v>117.45</v>
      </c>
      <c r="X28" s="3">
        <f t="shared" si="43"/>
        <v>14012.650000000001</v>
      </c>
      <c r="Y28" s="3">
        <f t="shared" si="43"/>
        <v>12823.550000000001</v>
      </c>
      <c r="Z28" s="3">
        <f t="shared" si="43"/>
        <v>12984.699999999999</v>
      </c>
      <c r="AA28" s="3">
        <f t="shared" si="43"/>
        <v>13401.150000000001</v>
      </c>
      <c r="AB28" s="3">
        <f t="shared" si="43"/>
        <v>12927.450000000003</v>
      </c>
      <c r="AC28" s="3"/>
      <c r="AD28" s="3">
        <f t="shared" si="43"/>
        <v>66149.5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0B09-B91B-9F47-B83B-730D8625BC1D}">
  <dimension ref="A1"/>
  <sheetViews>
    <sheetView workbookViewId="0"/>
  </sheetViews>
  <sheetFormatPr baseColWidth="10" defaultRowHeight="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9B01-FE74-B94A-AAF4-6D307F5AA3BA}">
  <dimension ref="A1"/>
  <sheetViews>
    <sheetView workbookViewId="0"/>
  </sheetViews>
  <sheetFormatPr baseColWidth="10" defaultRowHeight="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A379-94CC-4548-B272-1A80185B345C}">
  <dimension ref="A1"/>
  <sheetViews>
    <sheetView workbookViewId="0"/>
  </sheetViews>
  <sheetFormatPr baseColWidth="10" defaultRowHeight="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FF52-EF12-5A44-819F-74C5134D4A0B}">
  <dimension ref="A1"/>
  <sheetViews>
    <sheetView workbookViewId="0">
      <selection activeCell="G32" sqref="G32"/>
    </sheetView>
  </sheetViews>
  <sheetFormatPr baseColWidth="10" defaultRowHeight="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Payroll</vt:lpstr>
      <vt:lpstr>Gradebook</vt:lpstr>
      <vt:lpstr>Decision Factors</vt:lpstr>
      <vt:lpstr>Sales Databases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Signal</dc:creator>
  <cp:lastModifiedBy>Yu Signal</cp:lastModifiedBy>
  <dcterms:created xsi:type="dcterms:W3CDTF">2025-06-05T13:11:28Z</dcterms:created>
  <dcterms:modified xsi:type="dcterms:W3CDTF">2025-06-05T18:08:37Z</dcterms:modified>
</cp:coreProperties>
</file>