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8\Downloads\"/>
    </mc:Choice>
  </mc:AlternateContent>
  <xr:revisionPtr revIDLastSave="0" documentId="13_ncr:1_{71850BBC-E7B9-43E5-81FF-0CA2624AD617}" xr6:coauthVersionLast="47" xr6:coauthVersionMax="47" xr10:uidLastSave="{00000000-0000-0000-0000-000000000000}"/>
  <bookViews>
    <workbookView xWindow="675" yWindow="1575" windowWidth="15405" windowHeight="13290" activeTab="1" xr2:uid="{00000000-000D-0000-FFFF-FFFF00000000}"/>
  </bookViews>
  <sheets>
    <sheet name="기본 정보" sheetId="1" r:id="rId1"/>
    <sheet name="기능요구사항" sheetId="2" r:id="rId2"/>
    <sheet name="도구" sheetId="3" state="hidden" r:id="rId3"/>
  </sheets>
  <definedNames>
    <definedName name="_xlnm._FilterDatabase" localSheetId="1" hidden="1">기능요구사항!$A$9:$I$93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4" i="2"/>
  <c r="C3" i="2"/>
  <c r="E2" i="2"/>
  <c r="C2" i="2"/>
  <c r="G1" i="2"/>
  <c r="E1" i="2"/>
  <c r="C1" i="2"/>
  <c r="G3" i="2" l="1"/>
</calcChain>
</file>

<file path=xl/sharedStrings.xml><?xml version="1.0" encoding="utf-8"?>
<sst xmlns="http://schemas.openxmlformats.org/spreadsheetml/2006/main" count="233" uniqueCount="138">
  <si>
    <r>
      <rPr>
        <b/>
        <sz val="11"/>
        <color rgb="FF000000"/>
        <rFont val="맑은 고딕"/>
        <family val="3"/>
        <charset val="129"/>
      </rPr>
      <t>계획 총합</t>
    </r>
    <r>
      <rPr>
        <sz val="11"/>
        <color rgb="FF000000"/>
        <rFont val="맑은 고딕"/>
        <family val="3"/>
        <charset val="129"/>
      </rPr>
      <t>: 진행 중이거나 완료한 기능 요구사항의 추정치 총합 (EVM의 Planned Value 개념)</t>
    </r>
  </si>
  <si>
    <t>알고리즘 코드는 명확하게 주석 처리되어야 하며, 알고리즘의 동작 방식을 명확히 설명해야 한다.</t>
  </si>
  <si>
    <t>예) 팀원 수 4명: 4*2*4 = 32h/week --&gt; 32시간/주 * 9주 = 288시간 = 하루 8시간 기준 36일</t>
  </si>
  <si>
    <t>알고리즘의 가중치를 볼 수 있어야 한다. (높이의 합 가중치, 빈 공간 갯수 가중치, 빈공간을 막고 있는 블럭의 갯수 가중치)</t>
  </si>
  <si>
    <t>주어진 양식 외에 컬럼을 추가하거나 빈 영역에 임의로 작성하면 프로젝트 모니터링 서비스가 오동작할 수 있으니 주의하기 바랍니다.</t>
  </si>
  <si>
    <t xml:space="preserve">https://www.swit.or.kr/IS/web/isCbmRefView.jsp?ref_sq=1104&amp;schCode=13 </t>
  </si>
  <si>
    <t>블록을 회전시킬 수 있어야 한다.</t>
  </si>
  <si>
    <t>프로젝트 편의성 및 디자인 설계</t>
  </si>
  <si>
    <t>7가지의 기본 블럭이 있어야한다.</t>
  </si>
  <si>
    <t>끝나지 않는 테트리스 알고리즘</t>
  </si>
  <si>
    <t>게임 보드의 한 행이 완전히 채워지면 해당 행이 제거된 후 점수가 증가해야 한다.</t>
  </si>
  <si>
    <r>
      <rPr>
        <b/>
        <sz val="11"/>
        <color rgb="FF000000"/>
        <rFont val="맑은 고딕"/>
        <family val="3"/>
        <charset val="129"/>
      </rPr>
      <t>추정치 총합</t>
    </r>
    <r>
      <rPr>
        <sz val="11"/>
        <color rgb="FF000000"/>
        <rFont val="맑은 고딕"/>
        <family val="3"/>
        <charset val="129"/>
      </rPr>
      <t>: 현재까지 파악된 기능 요구사항의 추정치 총합</t>
    </r>
  </si>
  <si>
    <t>점수가 동일한 경우 안정성을 고려하여 배치 위치를 선택한다.</t>
  </si>
  <si>
    <t>알고리즘은 배치 가능한 모든 경우의 수를 탐색하여야 한다.</t>
  </si>
  <si>
    <t>탐색한 모든 경우의 수에 대한 적합도 점수를 계산해야 한다.</t>
  </si>
  <si>
    <t>게임 보드의 크기는 표준 12x22 격자로 구성되어야 한다.</t>
  </si>
  <si>
    <r>
      <rPr>
        <b/>
        <sz val="11"/>
        <color rgb="FF000000"/>
        <rFont val="맑은 고딕"/>
        <family val="3"/>
        <charset val="129"/>
      </rPr>
      <t>진행 총합</t>
    </r>
    <r>
      <rPr>
        <sz val="11"/>
        <color rgb="FF000000"/>
        <rFont val="맑은 고딕"/>
        <family val="3"/>
        <charset val="129"/>
      </rPr>
      <t>: 반복 대상이 TRUE인 기능 요구사항의 추정치 총합</t>
    </r>
  </si>
  <si>
    <r>
      <rPr>
        <b/>
        <sz val="11"/>
        <color rgb="FF000000"/>
        <rFont val="맑은 고딕"/>
        <family val="3"/>
        <charset val="129"/>
      </rPr>
      <t>완료 총합</t>
    </r>
    <r>
      <rPr>
        <sz val="11"/>
        <color rgb="FF000000"/>
        <rFont val="맑은 고딕"/>
        <family val="3"/>
        <charset val="129"/>
      </rPr>
      <t>: 개발 단계가 "완료"인 기능 요구사항의 추정치 총합</t>
    </r>
  </si>
  <si>
    <t>요구사항 상세화 실무 가이드라인의 레벨2과 3에 기반하여 2 단계로 작성</t>
  </si>
  <si>
    <t>적합도 점수를 계산할 때, 상황에 따라 가중치를 부여할 수 있어야 한다.</t>
  </si>
  <si>
    <t>각각의 7가지 기본 블록이 한 번씩 생성되기 전까지 중복된 블록이 나오지 않도록 한다.</t>
  </si>
  <si>
    <t>동시에 블록을 여러 개 제거했을때 추가점수를 부여한다. (기본 1점, 동시에 2개 4점, 동시에 3개 9점)</t>
  </si>
  <si>
    <t>* 기본 양식의 항목에 있는 값은 적절하게 수정하여 사용하면 됩니다.</t>
  </si>
  <si>
    <t>또는 스크럼의 User Story와 Task 개념으로 생각해도 좋음</t>
  </si>
  <si>
    <t>새로운 블록이 게임 보드의 최상단에 충돌하면 게임이 종료되어야 한다.</t>
  </si>
  <si>
    <r>
      <rPr>
        <b/>
        <sz val="11"/>
        <color rgb="FF000000"/>
        <rFont val="맑은 고딕"/>
        <family val="3"/>
        <charset val="129"/>
      </rPr>
      <t>진행&amp;완료 총합</t>
    </r>
    <r>
      <rPr>
        <sz val="11"/>
        <color rgb="FF000000"/>
        <rFont val="맑은 고딕"/>
        <family val="3"/>
        <charset val="129"/>
      </rPr>
      <t>: 진행 중이면서 완료한 기능 요구사항의 추정치 총합</t>
    </r>
  </si>
  <si>
    <t>모든 경우의 수에서 가장 높은 점수를 받은 배치 위치를 선택한다.</t>
  </si>
  <si>
    <t>기준: 4h/day/person * 2days/week * 팀원 수</t>
  </si>
  <si>
    <t>블록이 게임 보드의 바닥 또는 다른 블록 위에 쌓인다.</t>
  </si>
  <si>
    <t>시작 버튼, 플레이 기록 버튼과 설정 버튼을 보여준다.</t>
  </si>
  <si>
    <t>이전 데이터를 보여준다. (최고 점수, 생존 시간)</t>
  </si>
  <si>
    <t>이전 블록이 쌓인 후 새로운 블록이 생성되어야한다.</t>
  </si>
  <si>
    <t>* 기본 양식에서 제공되는 항목은 수정할 수 없습니다.</t>
  </si>
  <si>
    <t>소프트웨어설계공학</t>
  </si>
  <si>
    <t>객체지향프로그래밍II</t>
  </si>
  <si>
    <t>진행 총합(A)</t>
  </si>
  <si>
    <t>반복 대상 일량</t>
  </si>
  <si>
    <t>관련 유스케이스</t>
  </si>
  <si>
    <t>기능 요구사항 수</t>
  </si>
  <si>
    <t>완료 총합(B)</t>
  </si>
  <si>
    <t>메인화면을 보여준다.</t>
  </si>
  <si>
    <t>SFR-103</t>
  </si>
  <si>
    <t>객체지향모델링</t>
  </si>
  <si>
    <t>failed</t>
  </si>
  <si>
    <t>SFR-100</t>
  </si>
  <si>
    <t>SFR-301</t>
  </si>
  <si>
    <t>기타 교과목</t>
  </si>
  <si>
    <t>SFR-207</t>
  </si>
  <si>
    <t>SFR-401</t>
  </si>
  <si>
    <t>SFR-404</t>
  </si>
  <si>
    <t>개발 단계</t>
  </si>
  <si>
    <t>SFR-302</t>
  </si>
  <si>
    <t>SFR-104</t>
  </si>
  <si>
    <t>프로젝트</t>
  </si>
  <si>
    <t>SFR-102</t>
  </si>
  <si>
    <t>success</t>
  </si>
  <si>
    <t>SFR-201</t>
  </si>
  <si>
    <t>SFR-106</t>
  </si>
  <si>
    <t>반복 대상</t>
  </si>
  <si>
    <t>SFR-105</t>
  </si>
  <si>
    <t>SFR-202</t>
  </si>
  <si>
    <t>추정치(일)</t>
  </si>
  <si>
    <t>SFR-101</t>
  </si>
  <si>
    <t>교과목명</t>
  </si>
  <si>
    <t>SFR-205</t>
  </si>
  <si>
    <t>SFR-303</t>
  </si>
  <si>
    <t>테스팅 결과</t>
  </si>
  <si>
    <t>조 번호</t>
  </si>
  <si>
    <t>기능 요구사항</t>
  </si>
  <si>
    <t>추정치 총합</t>
  </si>
  <si>
    <t>SFR-306</t>
  </si>
  <si>
    <t>SFR-109</t>
  </si>
  <si>
    <t>SFR-402</t>
  </si>
  <si>
    <t>SFR-203</t>
  </si>
  <si>
    <t>SFR-200</t>
  </si>
  <si>
    <t>SFR-108</t>
  </si>
  <si>
    <t>SFR-107</t>
  </si>
  <si>
    <t>SFR-403</t>
  </si>
  <si>
    <t>SFR-400</t>
  </si>
  <si>
    <t>SFR-405</t>
  </si>
  <si>
    <t>SFR-304</t>
  </si>
  <si>
    <t>개발단계</t>
  </si>
  <si>
    <t>객체지향설계</t>
  </si>
  <si>
    <t>SFR-300</t>
  </si>
  <si>
    <t>SFR-305</t>
  </si>
  <si>
    <t>우선순위</t>
  </si>
  <si>
    <t>SFR-204</t>
  </si>
  <si>
    <t>11조</t>
  </si>
  <si>
    <t>분반</t>
  </si>
  <si>
    <t>설계</t>
  </si>
  <si>
    <t>추정치</t>
  </si>
  <si>
    <t>13조</t>
  </si>
  <si>
    <t>ID</t>
  </si>
  <si>
    <t>16조</t>
  </si>
  <si>
    <t>하</t>
  </si>
  <si>
    <t>완료</t>
  </si>
  <si>
    <t>2분반</t>
  </si>
  <si>
    <t>10조</t>
  </si>
  <si>
    <t>15조</t>
  </si>
  <si>
    <t>9조</t>
  </si>
  <si>
    <t>17조</t>
  </si>
  <si>
    <t>2조</t>
  </si>
  <si>
    <t>테스팅</t>
  </si>
  <si>
    <t>구현</t>
  </si>
  <si>
    <t>3조</t>
  </si>
  <si>
    <t>상</t>
  </si>
  <si>
    <t>시작</t>
  </si>
  <si>
    <t>6조</t>
  </si>
  <si>
    <t>1분반</t>
  </si>
  <si>
    <t>개발자</t>
  </si>
  <si>
    <t>7조</t>
  </si>
  <si>
    <t>5조</t>
  </si>
  <si>
    <t>분석</t>
  </si>
  <si>
    <t>TBD</t>
  </si>
  <si>
    <t>19조</t>
  </si>
  <si>
    <t>4조</t>
  </si>
  <si>
    <t>중</t>
  </si>
  <si>
    <t>합반</t>
  </si>
  <si>
    <t>14조</t>
  </si>
  <si>
    <t>8조</t>
  </si>
  <si>
    <t>12조</t>
  </si>
  <si>
    <t>18조</t>
  </si>
  <si>
    <t>1조</t>
  </si>
  <si>
    <t>20조</t>
  </si>
  <si>
    <t>테트리스 게임 핵심 시스템</t>
  </si>
  <si>
    <t>완료 기능 요구사항 수</t>
  </si>
  <si>
    <t>진행&amp;완료 
총합(C)</t>
  </si>
  <si>
    <t>반복 대상 요구사항 수</t>
  </si>
  <si>
    <t>계획 총합(A+B-C)</t>
  </si>
  <si>
    <t>테트리스 확장 기능 시스템</t>
  </si>
  <si>
    <t>점수와 클리어한 라인 수를 볼 수 있어야 한다.</t>
  </si>
  <si>
    <t>테트리스 보드와 블록 디자인을 구현되어야 한다.</t>
  </si>
  <si>
    <t>다음 블록을 게임판 옆에 보여줄 수 있어야 한다.</t>
  </si>
  <si>
    <t>블록을 왼쪽, 오른쪽으로 이동시킬 수 있어야 한다</t>
  </si>
  <si>
    <t>블록이 놓일 때 마다 화면을 갱신하여 보여준다.</t>
  </si>
  <si>
    <t>조원
(제출자는 반드시 'V'으로 표시)</t>
  </si>
  <si>
    <t>알고리즘의 연산 속도 계산하여 보여준다.</t>
  </si>
  <si>
    <t>블록 당 점수를 계산한다.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</si>
</sst>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FF"/>
      <name val="맑은 고딕"/>
      <family val="3"/>
      <charset val="129"/>
    </font>
    <font>
      <b/>
      <sz val="11"/>
      <color rgb="FFD0CECE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6"/>
      <color rgb="FF0070C0"/>
      <name val="맑은 고딕"/>
      <family val="3"/>
      <charset val="129"/>
    </font>
    <font>
      <b/>
      <sz val="11"/>
      <color rgb="FF0070C0"/>
      <name val="맑은 고딕"/>
      <family val="3"/>
      <charset val="129"/>
    </font>
    <font>
      <b/>
      <sz val="16"/>
      <color rgb="FF0070C0"/>
      <name val="맑은 고딕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BFBFBF"/>
      </patternFill>
    </fill>
    <fill>
      <patternFill patternType="solid">
        <fgColor rgb="FFD0CECE"/>
      </patternFill>
    </fill>
    <fill>
      <patternFill patternType="solid">
        <fgColor rgb="FFD9D9D9"/>
      </patternFill>
    </fill>
    <fill>
      <patternFill patternType="solid">
        <fgColor rgb="FFFFC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7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/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>
      <alignment vertical="center"/>
    </xf>
    <xf numFmtId="0" fontId="5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 wrapText="1"/>
    </xf>
    <xf numFmtId="49" fontId="0" fillId="7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2" borderId="0" xfId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</cellXfs>
  <cellStyles count="2">
    <cellStyle name="표준" xfId="0" builtinId="0"/>
    <cellStyle name="하이퍼링크" xfId="1" xr:uid="{00000000-0005-0000-0000-000001000000}"/>
  </cellStyles>
  <dxfs count="86">
    <dxf>
      <fill>
        <patternFill>
          <bgColor rgb="FFFBE5D7"/>
        </patternFill>
      </fill>
    </dxf>
    <dxf>
      <fill>
        <patternFill>
          <bgColor rgb="FFFBE5D7"/>
        </patternFill>
      </fill>
    </dxf>
    <dxf>
      <fill>
        <patternFill>
          <bgColor rgb="FFFBE5D7"/>
        </patternFill>
      </fill>
    </dxf>
    <dxf>
      <fill>
        <patternFill>
          <bgColor rgb="FFFBE5D7"/>
        </patternFill>
      </fill>
    </dxf>
    <dxf>
      <fill>
        <patternFill>
          <bgColor rgb="FFFBE5D7"/>
        </patternFill>
      </fill>
    </dxf>
    <dxf>
      <fill>
        <patternFill>
          <bgColor rgb="FFFBE5D7"/>
        </patternFill>
      </fill>
    </dxf>
    <dxf>
      <fill>
        <patternFill>
          <bgColor rgb="FFFBE5D7"/>
        </patternFill>
      </fill>
    </dxf>
    <dxf>
      <fill>
        <patternFill>
          <bgColor rgb="FFFBE5D7"/>
        </patternFill>
      </fill>
    </dxf>
    <dxf>
      <fill>
        <patternFill>
          <bgColor rgb="FFFBE5D7"/>
        </patternFill>
      </fill>
    </dxf>
    <dxf>
      <fill>
        <patternFill>
          <bgColor rgb="FFFBE5D7"/>
        </patternFill>
      </fill>
    </dxf>
    <dxf>
      <fill>
        <patternFill>
          <bgColor rgb="FFFBE5D7"/>
        </patternFill>
      </fill>
    </dxf>
    <dxf>
      <fill>
        <patternFill>
          <bgColor rgb="FFFBE5D7"/>
        </patternFill>
      </fill>
    </dxf>
    <dxf>
      <fill>
        <patternFill>
          <bgColor rgb="FFFBE5D7"/>
        </patternFill>
      </fill>
    </dxf>
    <dxf>
      <fill>
        <patternFill>
          <bgColor rgb="FFFBE5D7"/>
        </patternFill>
      </fill>
    </dxf>
    <dxf>
      <fill>
        <patternFill>
          <bgColor rgb="FFFBE5D7"/>
        </patternFill>
      </fill>
    </dxf>
    <dxf>
      <fill>
        <patternFill>
          <bgColor rgb="FFFBE5D7"/>
        </patternFill>
      </fill>
    </dxf>
    <dxf>
      <fill>
        <patternFill>
          <bgColor rgb="FFC6E0B3"/>
        </patternFill>
      </fill>
    </dxf>
    <dxf>
      <fill>
        <patternFill>
          <bgColor rgb="FFF2F2F2"/>
        </patternFill>
      </fill>
    </dxf>
    <dxf>
      <fill>
        <patternFill>
          <bgColor rgb="FFFFFF99"/>
        </patternFill>
      </fill>
    </dxf>
    <dxf>
      <fill>
        <patternFill>
          <bgColor rgb="FFFBE5D7"/>
        </patternFill>
      </fill>
    </dxf>
    <dxf>
      <fill>
        <patternFill>
          <bgColor rgb="FFC6E0B3"/>
        </patternFill>
      </fill>
    </dxf>
    <dxf>
      <fill>
        <patternFill>
          <bgColor rgb="FFF2F2F2"/>
        </patternFill>
      </fill>
    </dxf>
    <dxf>
      <fill>
        <patternFill>
          <bgColor rgb="FFFFFF99"/>
        </patternFill>
      </fill>
    </dxf>
    <dxf>
      <fill>
        <patternFill>
          <bgColor rgb="FFFBE5D7"/>
        </patternFill>
      </fill>
    </dxf>
    <dxf>
      <fill>
        <patternFill>
          <bgColor rgb="FFFFFF99"/>
        </patternFill>
      </fill>
    </dxf>
    <dxf>
      <fill>
        <patternFill>
          <bgColor rgb="FFF2F2F2"/>
        </patternFill>
      </fill>
    </dxf>
    <dxf>
      <fill>
        <patternFill>
          <bgColor rgb="FFC6E0B3"/>
        </patternFill>
      </fill>
    </dxf>
    <dxf>
      <fill>
        <patternFill>
          <bgColor rgb="FFFBE5D7"/>
        </patternFill>
      </fill>
    </dxf>
    <dxf>
      <fill>
        <patternFill>
          <bgColor rgb="FFC6E0B3"/>
        </patternFill>
      </fill>
    </dxf>
    <dxf>
      <fill>
        <patternFill>
          <bgColor rgb="FFF2F2F2"/>
        </patternFill>
      </fill>
    </dxf>
    <dxf>
      <fill>
        <patternFill>
          <bgColor rgb="FFFFFF99"/>
        </patternFill>
      </fill>
    </dxf>
    <dxf>
      <fill>
        <patternFill>
          <bgColor rgb="FFFBE5D7"/>
        </patternFill>
      </fill>
    </dxf>
    <dxf>
      <fill>
        <patternFill>
          <bgColor rgb="FFFBE5D7"/>
        </patternFill>
      </fill>
    </dxf>
    <dxf>
      <fill>
        <patternFill>
          <bgColor rgb="FFC6E0B3"/>
        </patternFill>
      </fill>
    </dxf>
    <dxf>
      <fill>
        <patternFill>
          <bgColor rgb="FFF2F2F2"/>
        </patternFill>
      </fill>
    </dxf>
    <dxf>
      <fill>
        <patternFill>
          <bgColor rgb="FFFFFF99"/>
        </patternFill>
      </fill>
    </dxf>
    <dxf>
      <fill>
        <patternFill>
          <bgColor rgb="FFFBE5D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3"/>
        </patternFill>
      </fill>
    </dxf>
    <dxf>
      <fill>
        <patternFill>
          <bgColor rgb="FFF2F2F2"/>
        </patternFill>
      </fill>
    </dxf>
    <dxf>
      <fill>
        <patternFill>
          <bgColor rgb="FFFFFF99"/>
        </patternFill>
      </fill>
    </dxf>
    <dxf>
      <fill>
        <patternFill>
          <bgColor rgb="FFFBE5D7"/>
        </patternFill>
      </fill>
    </dxf>
    <dxf>
      <fill>
        <patternFill>
          <bgColor rgb="FFFBE5D7"/>
        </patternFill>
      </fill>
    </dxf>
    <dxf>
      <fill>
        <patternFill>
          <bgColor rgb="FFC6E0B3"/>
        </patternFill>
      </fill>
    </dxf>
    <dxf>
      <fill>
        <patternFill>
          <bgColor rgb="FFF2F2F2"/>
        </patternFill>
      </fill>
    </dxf>
    <dxf>
      <fill>
        <patternFill>
          <bgColor rgb="FFFFFF99"/>
        </patternFill>
      </fill>
    </dxf>
    <dxf>
      <fill>
        <patternFill>
          <bgColor rgb="FFFBE5D7"/>
        </patternFill>
      </fill>
    </dxf>
    <dxf>
      <fill>
        <patternFill>
          <bgColor rgb="FFFBE5D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3"/>
        </patternFill>
      </fill>
    </dxf>
    <dxf>
      <fill>
        <patternFill>
          <bgColor rgb="FFF2F2F2"/>
        </patternFill>
      </fill>
    </dxf>
    <dxf>
      <fill>
        <patternFill>
          <bgColor rgb="FFFFFF99"/>
        </patternFill>
      </fill>
    </dxf>
    <dxf>
      <fill>
        <patternFill>
          <bgColor rgb="FFFBE5D7"/>
        </patternFill>
      </fill>
    </dxf>
    <dxf>
      <fill>
        <patternFill>
          <bgColor rgb="FFF2F2F2"/>
        </patternFill>
      </fill>
    </dxf>
    <dxf>
      <fill>
        <patternFill>
          <bgColor rgb="FFFFFF99"/>
        </patternFill>
      </fill>
    </dxf>
    <dxf>
      <fill>
        <patternFill>
          <bgColor rgb="FFFBE5D7"/>
        </patternFill>
      </fill>
    </dxf>
    <dxf>
      <fill>
        <patternFill>
          <bgColor rgb="FFC6E0B3"/>
        </patternFill>
      </fill>
    </dxf>
    <dxf>
      <fill>
        <patternFill>
          <bgColor rgb="FFF2F2F2"/>
        </patternFill>
      </fill>
    </dxf>
    <dxf>
      <fill>
        <patternFill>
          <bgColor rgb="FFFFFF99"/>
        </patternFill>
      </fill>
    </dxf>
    <dxf>
      <fill>
        <patternFill>
          <bgColor rgb="FFFBE5D7"/>
        </patternFill>
      </fill>
    </dxf>
    <dxf>
      <fill>
        <patternFill>
          <bgColor rgb="FFC6E0B3"/>
        </patternFill>
      </fill>
    </dxf>
    <dxf>
      <fill>
        <patternFill>
          <bgColor rgb="FFF2F2F2"/>
        </patternFill>
      </fill>
    </dxf>
    <dxf>
      <fill>
        <patternFill>
          <bgColor rgb="FFFFFF99"/>
        </patternFill>
      </fill>
    </dxf>
    <dxf>
      <fill>
        <patternFill>
          <bgColor rgb="FFFBE5D7"/>
        </patternFill>
      </fill>
    </dxf>
    <dxf>
      <fill>
        <patternFill>
          <bgColor rgb="FFC6E0B3"/>
        </patternFill>
      </fill>
    </dxf>
    <dxf>
      <fill>
        <patternFill>
          <bgColor rgb="FFF2F2F2"/>
        </patternFill>
      </fill>
    </dxf>
    <dxf>
      <fill>
        <patternFill>
          <bgColor rgb="FFFFFF99"/>
        </patternFill>
      </fill>
    </dxf>
    <dxf>
      <fill>
        <patternFill>
          <bgColor rgb="FFFBE5D7"/>
        </patternFill>
      </fill>
    </dxf>
    <dxf>
      <fill>
        <patternFill>
          <bgColor rgb="FFC6E0B3"/>
        </patternFill>
      </fill>
    </dxf>
    <dxf>
      <fill>
        <patternFill>
          <bgColor rgb="FFF2F2F2"/>
        </patternFill>
      </fill>
    </dxf>
    <dxf>
      <fill>
        <patternFill>
          <bgColor rgb="FFFFFF99"/>
        </patternFill>
      </fill>
    </dxf>
    <dxf>
      <fill>
        <patternFill>
          <bgColor rgb="FFFBE5D7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85"/>
      <tableStyleElement type="headerRow" dxfId="84"/>
      <tableStyleElement type="totalRow" dxfId="83"/>
      <tableStyleElement type="firstColumn" dxfId="82"/>
      <tableStyleElement type="lastColumn" dxfId="81"/>
      <tableStyleElement type="firstRowStripe" dxfId="80"/>
      <tableStyleElement type="firstColumnStripe" dxfId="79"/>
    </tableStyle>
    <tableStyle name="Light Style 1 - Accent 1" table="0" count="7" xr9:uid="{00000000-0011-0000-FFFF-FFFF01000000}">
      <tableStyleElement type="wholeTable" dxfId="78"/>
      <tableStyleElement type="headerRow" dxfId="77"/>
      <tableStyleElement type="totalRow" dxfId="76"/>
      <tableStyleElement type="firstColumn" dxfId="75"/>
      <tableStyleElement type="lastColumn" dxfId="74"/>
      <tableStyleElement type="firstRowStripe" dxfId="73"/>
      <tableStyleElement type="firstColumnStripe" dxfId="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wit.or.kr/IS/web/isCbmRefView.jsp?ref_sq=1104&amp;schCode=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0C0"/>
  </sheetPr>
  <dimension ref="A1:G15"/>
  <sheetViews>
    <sheetView zoomScaleNormal="100" zoomScaleSheetLayoutView="75" workbookViewId="0">
      <selection activeCell="A13" sqref="A13:G13"/>
    </sheetView>
  </sheetViews>
  <sheetFormatPr defaultColWidth="8.875" defaultRowHeight="16.5" x14ac:dyDescent="0.3"/>
  <cols>
    <col min="1" max="1" width="18.875" customWidth="1"/>
    <col min="2" max="7" width="14.625" customWidth="1"/>
  </cols>
  <sheetData>
    <row r="1" spans="1:7" ht="35.450000000000003" customHeight="1" x14ac:dyDescent="0.3">
      <c r="A1" s="16" t="s">
        <v>63</v>
      </c>
      <c r="B1" s="34"/>
      <c r="C1" s="34"/>
      <c r="D1" s="34"/>
      <c r="E1" s="34"/>
      <c r="F1" s="34"/>
      <c r="G1" s="34"/>
    </row>
    <row r="2" spans="1:7" ht="35.450000000000003" customHeight="1" x14ac:dyDescent="0.3">
      <c r="A2" s="16" t="s">
        <v>88</v>
      </c>
      <c r="B2" s="35"/>
      <c r="C2" s="35"/>
      <c r="D2" s="35"/>
      <c r="E2" s="35"/>
      <c r="F2" s="35"/>
      <c r="G2" s="35"/>
    </row>
    <row r="3" spans="1:7" ht="35.450000000000003" customHeight="1" x14ac:dyDescent="0.3">
      <c r="A3" s="16" t="s">
        <v>67</v>
      </c>
      <c r="B3" s="35"/>
      <c r="C3" s="35"/>
      <c r="D3" s="35"/>
      <c r="E3" s="35"/>
      <c r="F3" s="35"/>
      <c r="G3" s="35"/>
    </row>
    <row r="4" spans="1:7" ht="35.450000000000003" customHeight="1" x14ac:dyDescent="0.3">
      <c r="A4" s="16" t="s">
        <v>53</v>
      </c>
      <c r="B4" s="35"/>
      <c r="C4" s="35"/>
      <c r="D4" s="35"/>
      <c r="E4" s="35"/>
      <c r="F4" s="35"/>
      <c r="G4" s="35"/>
    </row>
    <row r="5" spans="1:7" ht="35.450000000000003" customHeight="1" x14ac:dyDescent="0.3">
      <c r="A5" s="36" t="s">
        <v>135</v>
      </c>
      <c r="B5" s="39"/>
      <c r="C5" s="40"/>
      <c r="D5" s="40"/>
      <c r="E5" s="40"/>
      <c r="F5" s="41"/>
      <c r="G5" s="17"/>
    </row>
    <row r="6" spans="1:7" ht="35.450000000000003" customHeight="1" x14ac:dyDescent="0.3">
      <c r="A6" s="37"/>
      <c r="B6" s="39"/>
      <c r="C6" s="40"/>
      <c r="D6" s="40"/>
      <c r="E6" s="40"/>
      <c r="F6" s="41"/>
      <c r="G6" s="17"/>
    </row>
    <row r="7" spans="1:7" ht="35.450000000000003" customHeight="1" x14ac:dyDescent="0.3">
      <c r="A7" s="37"/>
      <c r="B7" s="39"/>
      <c r="C7" s="40"/>
      <c r="D7" s="40"/>
      <c r="E7" s="40"/>
      <c r="F7" s="41"/>
      <c r="G7" s="17"/>
    </row>
    <row r="8" spans="1:7" ht="35.450000000000003" customHeight="1" x14ac:dyDescent="0.3">
      <c r="A8" s="37"/>
      <c r="B8" s="39"/>
      <c r="C8" s="40"/>
      <c r="D8" s="40"/>
      <c r="E8" s="40"/>
      <c r="F8" s="41"/>
      <c r="G8" s="17"/>
    </row>
    <row r="9" spans="1:7" ht="35.450000000000003" customHeight="1" x14ac:dyDescent="0.3">
      <c r="A9" s="37"/>
      <c r="B9" s="39"/>
      <c r="C9" s="40"/>
      <c r="D9" s="40"/>
      <c r="E9" s="40"/>
      <c r="F9" s="41"/>
      <c r="G9" s="17"/>
    </row>
    <row r="10" spans="1:7" ht="35.450000000000003" customHeight="1" x14ac:dyDescent="0.3">
      <c r="A10" s="38"/>
      <c r="B10" s="39"/>
      <c r="C10" s="40"/>
      <c r="D10" s="40"/>
      <c r="E10" s="40"/>
      <c r="F10" s="41"/>
      <c r="G10" s="17"/>
    </row>
    <row r="13" spans="1:7" x14ac:dyDescent="0.3">
      <c r="A13" s="33"/>
      <c r="B13" s="33"/>
      <c r="C13" s="33"/>
      <c r="D13" s="33"/>
      <c r="E13" s="33"/>
      <c r="F13" s="33"/>
      <c r="G13" s="33"/>
    </row>
    <row r="14" spans="1:7" x14ac:dyDescent="0.3">
      <c r="A14" s="33" t="s">
        <v>32</v>
      </c>
      <c r="B14" s="33"/>
      <c r="C14" s="33"/>
      <c r="D14" s="33"/>
      <c r="E14" s="33"/>
      <c r="F14" s="33"/>
      <c r="G14" s="33"/>
    </row>
    <row r="15" spans="1:7" x14ac:dyDescent="0.3">
      <c r="A15" s="33" t="s">
        <v>22</v>
      </c>
      <c r="B15" s="33"/>
      <c r="C15" s="33"/>
      <c r="D15" s="33"/>
      <c r="E15" s="33"/>
      <c r="F15" s="33"/>
      <c r="G15" s="33"/>
    </row>
  </sheetData>
  <mergeCells count="14">
    <mergeCell ref="A14:G14"/>
    <mergeCell ref="A15:G15"/>
    <mergeCell ref="B1:G1"/>
    <mergeCell ref="B2:G2"/>
    <mergeCell ref="B3:G3"/>
    <mergeCell ref="B4:G4"/>
    <mergeCell ref="A5:A10"/>
    <mergeCell ref="B5:F5"/>
    <mergeCell ref="B6:F6"/>
    <mergeCell ref="B7:F7"/>
    <mergeCell ref="B8:F8"/>
    <mergeCell ref="B9:F9"/>
    <mergeCell ref="B10:F10"/>
    <mergeCell ref="A13:G13"/>
  </mergeCells>
  <phoneticPr fontId="10" type="noConversion"/>
  <pageMargins left="0.69972223043441772" right="0.69972223043441772" top="0.75" bottom="0.75" header="0.30000001192092896" footer="0.30000001192092896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조 번호" prompt="조 번호 선택!" xr:uid="{00000000-0002-0000-0000-000000000000}">
          <x14:formula1>
            <xm:f>도구!$M$2:$M$21</xm:f>
          </x14:formula1>
          <xm:sqref>B3:G3</xm:sqref>
        </x14:dataValidation>
        <x14:dataValidation type="list" allowBlank="1" showInputMessage="1" showErrorMessage="1" promptTitle="교과목명" prompt="해당하는 교과목명을 선택하면 됩니다." xr:uid="{00000000-0002-0000-0000-000001000000}">
          <x14:formula1>
            <xm:f>도구!$O$2:$O$6</xm:f>
          </x14:formula1>
          <xm:sqref>B1:G1</xm:sqref>
        </x14:dataValidation>
        <x14:dataValidation type="list" allowBlank="1" showInputMessage="1" showErrorMessage="1" promptTitle="분반" prompt="1분반 또는 2분반 선택" xr:uid="{00000000-0002-0000-0000-000002000000}">
          <x14:formula1>
            <xm:f>도구!$K$2:$K$4</xm:f>
          </x14:formula1>
          <xm:sqref>B2:G2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0C0"/>
  </sheetPr>
  <dimension ref="A1:L121"/>
  <sheetViews>
    <sheetView tabSelected="1" zoomScaleNormal="100" zoomScaleSheetLayoutView="100" workbookViewId="0">
      <pane ySplit="9" topLeftCell="A26" activePane="bottomLeft" state="frozen"/>
      <selection pane="bottomLeft" activeCell="A26" sqref="A26:H26"/>
    </sheetView>
  </sheetViews>
  <sheetFormatPr defaultColWidth="8.625" defaultRowHeight="16.5" x14ac:dyDescent="0.3"/>
  <cols>
    <col min="1" max="1" width="8.625" style="2"/>
    <col min="2" max="2" width="41.875" style="3" customWidth="1"/>
    <col min="3" max="3" width="13.125" style="2" customWidth="1"/>
    <col min="4" max="4" width="12.625" style="2" bestFit="1" customWidth="1"/>
    <col min="5" max="5" width="13" style="2" bestFit="1" customWidth="1"/>
    <col min="6" max="6" width="14.875" customWidth="1"/>
    <col min="7" max="7" width="13.375" customWidth="1"/>
    <col min="8" max="8" width="13.625" customWidth="1"/>
    <col min="9" max="9" width="13.125" hidden="1" customWidth="1"/>
  </cols>
  <sheetData>
    <row r="1" spans="1:10" hidden="1" x14ac:dyDescent="0.3">
      <c r="B1" s="11" t="s">
        <v>69</v>
      </c>
      <c r="C1" s="12">
        <f>SUM($C$10:$C$107)</f>
        <v>24</v>
      </c>
      <c r="D1" s="12" t="s">
        <v>39</v>
      </c>
      <c r="E1" s="12">
        <f>SUMIF($E$10:$E$107,"완료",$C$10:$C$107)</f>
        <v>12</v>
      </c>
      <c r="F1" s="13" t="s">
        <v>35</v>
      </c>
      <c r="G1" s="12">
        <f>SUMIF($G$10:$G$107,TRUE,$C$10:$C$107)</f>
        <v>1</v>
      </c>
    </row>
    <row r="2" spans="1:10" ht="33" hidden="1" x14ac:dyDescent="0.3">
      <c r="B2" s="11" t="s">
        <v>38</v>
      </c>
      <c r="C2" s="12">
        <f>COUNTA($A$10:$A$107)-COUNTIF($C$10:$C$107,0)-COUNTIF($C$10:$C$107,-1)</f>
        <v>25</v>
      </c>
      <c r="D2" s="14" t="s">
        <v>126</v>
      </c>
      <c r="E2" s="12">
        <f>SUMIFS($C$10:$C$107,$E$10:$E$107,"완료",$G$10:$G$107,TRUE)</f>
        <v>1</v>
      </c>
      <c r="F2" s="13"/>
      <c r="G2" s="12"/>
    </row>
    <row r="3" spans="1:10" hidden="1" x14ac:dyDescent="0.3">
      <c r="B3" s="11" t="s">
        <v>125</v>
      </c>
      <c r="C3" s="12">
        <f>COUNTIF($E$10:$E$107,"완료")</f>
        <v>13</v>
      </c>
      <c r="D3" s="12"/>
      <c r="E3" s="12"/>
      <c r="F3" s="13" t="s">
        <v>128</v>
      </c>
      <c r="G3" s="12">
        <f>G1+E1-E2</f>
        <v>12</v>
      </c>
    </row>
    <row r="4" spans="1:10" hidden="1" x14ac:dyDescent="0.3">
      <c r="B4" s="11" t="s">
        <v>127</v>
      </c>
      <c r="C4" s="12">
        <f>COUNTIF($G$10:$G$114,"TRUE")</f>
        <v>1</v>
      </c>
      <c r="D4" s="12"/>
      <c r="E4" s="12"/>
      <c r="F4" s="13"/>
      <c r="G4" s="12"/>
    </row>
    <row r="5" spans="1:10" hidden="1" x14ac:dyDescent="0.3">
      <c r="B5" s="11" t="s">
        <v>36</v>
      </c>
      <c r="C5" s="12">
        <f>SUMIF(G10:G114,"TRUE",C10:C114)</f>
        <v>1</v>
      </c>
      <c r="D5" s="12"/>
      <c r="E5" s="12"/>
      <c r="F5" s="13"/>
      <c r="G5" s="12"/>
    </row>
    <row r="7" spans="1:10" ht="17.45" customHeight="1" x14ac:dyDescent="0.3">
      <c r="B7" s="45" t="s">
        <v>4</v>
      </c>
      <c r="C7" s="45"/>
      <c r="D7" s="45"/>
      <c r="E7" s="45"/>
      <c r="F7" s="45"/>
      <c r="G7" s="45"/>
    </row>
    <row r="8" spans="1:10" x14ac:dyDescent="0.3">
      <c r="B8" s="15"/>
      <c r="C8" s="15"/>
    </row>
    <row r="9" spans="1:10" x14ac:dyDescent="0.3">
      <c r="A9" s="6" t="s">
        <v>92</v>
      </c>
      <c r="B9" s="7" t="s">
        <v>68</v>
      </c>
      <c r="C9" s="6" t="s">
        <v>61</v>
      </c>
      <c r="D9" s="6" t="s">
        <v>85</v>
      </c>
      <c r="E9" s="6" t="s">
        <v>50</v>
      </c>
      <c r="F9" s="6" t="s">
        <v>37</v>
      </c>
      <c r="G9" s="6" t="s">
        <v>58</v>
      </c>
      <c r="H9" s="6" t="s">
        <v>109</v>
      </c>
      <c r="I9" s="6" t="s">
        <v>58</v>
      </c>
    </row>
    <row r="10" spans="1:10" x14ac:dyDescent="0.3">
      <c r="A10" s="20" t="s">
        <v>44</v>
      </c>
      <c r="B10" s="21" t="s">
        <v>124</v>
      </c>
      <c r="C10" s="20">
        <v>0</v>
      </c>
      <c r="D10" s="22" t="s">
        <v>105</v>
      </c>
      <c r="E10" s="22" t="s">
        <v>95</v>
      </c>
      <c r="F10" s="20" t="s">
        <v>113</v>
      </c>
      <c r="G10" s="20" t="b">
        <v>0</v>
      </c>
      <c r="H10" s="20"/>
      <c r="I10" s="4" t="b">
        <v>0</v>
      </c>
    </row>
    <row r="11" spans="1:10" ht="33" x14ac:dyDescent="0.3">
      <c r="A11" s="20" t="s">
        <v>62</v>
      </c>
      <c r="B11" s="23" t="s">
        <v>15</v>
      </c>
      <c r="C11" s="20">
        <v>1</v>
      </c>
      <c r="D11" s="20" t="s">
        <v>105</v>
      </c>
      <c r="E11" s="22" t="s">
        <v>95</v>
      </c>
      <c r="F11" s="20" t="s">
        <v>113</v>
      </c>
      <c r="G11" s="20" t="b">
        <v>0</v>
      </c>
      <c r="H11" s="20"/>
      <c r="I11" s="4" t="b">
        <v>0</v>
      </c>
    </row>
    <row r="12" spans="1:10" x14ac:dyDescent="0.3">
      <c r="A12" s="20" t="s">
        <v>54</v>
      </c>
      <c r="B12" s="23" t="s">
        <v>8</v>
      </c>
      <c r="C12" s="20">
        <v>1</v>
      </c>
      <c r="D12" s="22" t="s">
        <v>105</v>
      </c>
      <c r="E12" s="22" t="s">
        <v>95</v>
      </c>
      <c r="F12" s="20" t="s">
        <v>113</v>
      </c>
      <c r="G12" s="20" t="b">
        <v>0</v>
      </c>
      <c r="H12" s="20"/>
      <c r="I12" s="4" t="b">
        <v>0</v>
      </c>
    </row>
    <row r="13" spans="1:10" ht="33" x14ac:dyDescent="0.3">
      <c r="A13" s="20" t="s">
        <v>41</v>
      </c>
      <c r="B13" s="23" t="s">
        <v>133</v>
      </c>
      <c r="C13" s="20">
        <v>1</v>
      </c>
      <c r="D13" s="22" t="s">
        <v>94</v>
      </c>
      <c r="E13" s="22" t="s">
        <v>95</v>
      </c>
      <c r="F13" s="20" t="s">
        <v>113</v>
      </c>
      <c r="G13" s="20" t="b">
        <v>0</v>
      </c>
      <c r="H13" s="20"/>
      <c r="I13" s="4" t="b">
        <v>0</v>
      </c>
    </row>
    <row r="14" spans="1:10" x14ac:dyDescent="0.3">
      <c r="A14" s="20" t="s">
        <v>52</v>
      </c>
      <c r="B14" s="23" t="s">
        <v>6</v>
      </c>
      <c r="C14" s="20">
        <v>1</v>
      </c>
      <c r="D14" s="22" t="s">
        <v>94</v>
      </c>
      <c r="E14" s="22" t="s">
        <v>95</v>
      </c>
      <c r="F14" s="20" t="s">
        <v>113</v>
      </c>
      <c r="G14" s="20" t="b">
        <v>0</v>
      </c>
      <c r="H14" s="20"/>
      <c r="I14" s="4" t="b">
        <v>0</v>
      </c>
    </row>
    <row r="15" spans="1:10" ht="33" x14ac:dyDescent="0.3">
      <c r="A15" s="20" t="s">
        <v>59</v>
      </c>
      <c r="B15" s="23" t="s">
        <v>20</v>
      </c>
      <c r="C15" s="20">
        <v>1</v>
      </c>
      <c r="D15" s="22" t="s">
        <v>94</v>
      </c>
      <c r="E15" s="22" t="s">
        <v>95</v>
      </c>
      <c r="F15" s="20" t="s">
        <v>113</v>
      </c>
      <c r="G15" s="20" t="b">
        <v>0</v>
      </c>
      <c r="H15" s="20"/>
      <c r="I15" s="4" t="b">
        <v>0</v>
      </c>
    </row>
    <row r="16" spans="1:10" ht="33" x14ac:dyDescent="0.3">
      <c r="A16" s="20" t="s">
        <v>57</v>
      </c>
      <c r="B16" s="23" t="s">
        <v>28</v>
      </c>
      <c r="C16" s="20">
        <v>1</v>
      </c>
      <c r="D16" s="22" t="s">
        <v>105</v>
      </c>
      <c r="E16" s="22" t="s">
        <v>95</v>
      </c>
      <c r="F16" s="20" t="s">
        <v>113</v>
      </c>
      <c r="G16" s="20" t="b">
        <v>0</v>
      </c>
      <c r="H16" s="20"/>
      <c r="I16" s="31" t="b">
        <v>0</v>
      </c>
      <c r="J16" s="32"/>
    </row>
    <row r="17" spans="1:9" ht="33" x14ac:dyDescent="0.3">
      <c r="A17" s="20" t="s">
        <v>76</v>
      </c>
      <c r="B17" s="23" t="s">
        <v>31</v>
      </c>
      <c r="C17" s="20">
        <v>1</v>
      </c>
      <c r="D17" s="22" t="s">
        <v>116</v>
      </c>
      <c r="E17" s="22" t="s">
        <v>95</v>
      </c>
      <c r="F17" s="20" t="s">
        <v>113</v>
      </c>
      <c r="G17" s="20" t="b">
        <v>0</v>
      </c>
      <c r="H17" s="24"/>
      <c r="I17" s="4" t="b">
        <v>0</v>
      </c>
    </row>
    <row r="18" spans="1:9" ht="33" x14ac:dyDescent="0.3">
      <c r="A18" s="20" t="s">
        <v>75</v>
      </c>
      <c r="B18" s="23" t="s">
        <v>10</v>
      </c>
      <c r="C18" s="20">
        <v>1</v>
      </c>
      <c r="D18" s="22" t="s">
        <v>116</v>
      </c>
      <c r="E18" s="22" t="s">
        <v>95</v>
      </c>
      <c r="F18" s="20" t="s">
        <v>113</v>
      </c>
      <c r="G18" s="20" t="b">
        <v>0</v>
      </c>
      <c r="H18" s="20"/>
      <c r="I18" s="4" t="b">
        <v>0</v>
      </c>
    </row>
    <row r="19" spans="1:9" ht="33" x14ac:dyDescent="0.3">
      <c r="A19" s="20" t="s">
        <v>71</v>
      </c>
      <c r="B19" s="21" t="s">
        <v>24</v>
      </c>
      <c r="C19" s="20">
        <v>1</v>
      </c>
      <c r="D19" s="22" t="s">
        <v>105</v>
      </c>
      <c r="E19" s="22" t="s">
        <v>95</v>
      </c>
      <c r="F19" s="20" t="s">
        <v>113</v>
      </c>
      <c r="G19" s="20" t="b">
        <v>0</v>
      </c>
      <c r="H19" s="20"/>
      <c r="I19" s="4" t="b">
        <v>0</v>
      </c>
    </row>
    <row r="20" spans="1:9" x14ac:dyDescent="0.3">
      <c r="A20" s="8" t="s">
        <v>74</v>
      </c>
      <c r="B20" s="19" t="s">
        <v>9</v>
      </c>
      <c r="C20" s="30">
        <v>0</v>
      </c>
      <c r="D20" s="30" t="s">
        <v>105</v>
      </c>
      <c r="E20" s="30" t="s">
        <v>106</v>
      </c>
      <c r="F20" s="30" t="s">
        <v>113</v>
      </c>
      <c r="G20" s="30" t="b">
        <v>0</v>
      </c>
      <c r="H20" s="8"/>
      <c r="I20" s="4" t="b">
        <v>0</v>
      </c>
    </row>
    <row r="21" spans="1:9" ht="33" x14ac:dyDescent="0.3">
      <c r="A21" s="20" t="s">
        <v>56</v>
      </c>
      <c r="B21" s="21" t="s">
        <v>13</v>
      </c>
      <c r="C21" s="20">
        <v>1</v>
      </c>
      <c r="D21" s="20" t="s">
        <v>105</v>
      </c>
      <c r="E21" s="20" t="s">
        <v>106</v>
      </c>
      <c r="F21" s="20" t="s">
        <v>113</v>
      </c>
      <c r="G21" s="20" t="b">
        <v>0</v>
      </c>
      <c r="H21" s="20"/>
      <c r="I21" s="4" t="b">
        <v>0</v>
      </c>
    </row>
    <row r="22" spans="1:9" ht="33" x14ac:dyDescent="0.3">
      <c r="A22" s="8" t="s">
        <v>60</v>
      </c>
      <c r="B22" s="5" t="s">
        <v>14</v>
      </c>
      <c r="C22" s="8">
        <v>1</v>
      </c>
      <c r="D22" s="8" t="s">
        <v>105</v>
      </c>
      <c r="E22" s="8" t="s">
        <v>106</v>
      </c>
      <c r="F22" s="8" t="s">
        <v>113</v>
      </c>
      <c r="G22" s="8" t="b">
        <v>0</v>
      </c>
      <c r="H22" s="8"/>
      <c r="I22" s="4" t="b">
        <v>0</v>
      </c>
    </row>
    <row r="23" spans="1:9" ht="33" x14ac:dyDescent="0.3">
      <c r="A23" s="8" t="s">
        <v>73</v>
      </c>
      <c r="B23" s="5" t="s">
        <v>26</v>
      </c>
      <c r="C23" s="8">
        <v>1</v>
      </c>
      <c r="D23" s="8" t="s">
        <v>116</v>
      </c>
      <c r="E23" s="8" t="s">
        <v>106</v>
      </c>
      <c r="F23" s="8" t="s">
        <v>113</v>
      </c>
      <c r="G23" s="8" t="b">
        <v>0</v>
      </c>
      <c r="H23" s="8"/>
      <c r="I23" s="4" t="b">
        <v>0</v>
      </c>
    </row>
    <row r="24" spans="1:9" ht="33" x14ac:dyDescent="0.3">
      <c r="A24" s="8" t="s">
        <v>86</v>
      </c>
      <c r="B24" s="19" t="s">
        <v>12</v>
      </c>
      <c r="C24" s="8">
        <v>1</v>
      </c>
      <c r="D24" s="8" t="s">
        <v>94</v>
      </c>
      <c r="E24" s="8" t="s">
        <v>106</v>
      </c>
      <c r="F24" s="8" t="s">
        <v>113</v>
      </c>
      <c r="G24" s="8" t="b">
        <v>0</v>
      </c>
      <c r="H24" s="8"/>
      <c r="I24" s="4" t="b">
        <v>0</v>
      </c>
    </row>
    <row r="25" spans="1:9" ht="33" x14ac:dyDescent="0.3">
      <c r="A25" s="8" t="s">
        <v>64</v>
      </c>
      <c r="B25" s="19" t="s">
        <v>19</v>
      </c>
      <c r="C25" s="8">
        <v>1</v>
      </c>
      <c r="D25" s="8" t="s">
        <v>105</v>
      </c>
      <c r="E25" s="8" t="s">
        <v>106</v>
      </c>
      <c r="F25" s="8" t="s">
        <v>113</v>
      </c>
      <c r="G25" s="8" t="b">
        <v>0</v>
      </c>
      <c r="H25" s="8"/>
      <c r="I25" s="4" t="b">
        <v>0</v>
      </c>
    </row>
    <row r="26" spans="1:9" ht="33" x14ac:dyDescent="0.3">
      <c r="A26" s="8" t="s">
        <v>47</v>
      </c>
      <c r="B26" s="5" t="s">
        <v>1</v>
      </c>
      <c r="C26" s="8">
        <v>1</v>
      </c>
      <c r="D26" s="8" t="s">
        <v>94</v>
      </c>
      <c r="E26" s="8" t="s">
        <v>106</v>
      </c>
      <c r="F26" s="8" t="s">
        <v>113</v>
      </c>
      <c r="G26" s="8" t="b">
        <v>0</v>
      </c>
      <c r="H26" s="8"/>
      <c r="I26" s="4" t="b">
        <v>0</v>
      </c>
    </row>
    <row r="27" spans="1:9" x14ac:dyDescent="0.3">
      <c r="A27" s="30" t="s">
        <v>83</v>
      </c>
      <c r="B27" s="29" t="s">
        <v>129</v>
      </c>
      <c r="C27" s="30">
        <v>0</v>
      </c>
      <c r="D27" s="30" t="s">
        <v>105</v>
      </c>
      <c r="E27" s="30" t="s">
        <v>106</v>
      </c>
      <c r="F27" s="30" t="s">
        <v>113</v>
      </c>
      <c r="G27" s="30" t="b">
        <v>0</v>
      </c>
      <c r="H27" s="8"/>
      <c r="I27" s="4" t="b">
        <v>0</v>
      </c>
    </row>
    <row r="28" spans="1:9" ht="49.5" x14ac:dyDescent="0.3">
      <c r="A28" s="20" t="s">
        <v>45</v>
      </c>
      <c r="B28" s="21" t="s">
        <v>21</v>
      </c>
      <c r="C28" s="20">
        <v>-1</v>
      </c>
      <c r="D28" s="20" t="s">
        <v>116</v>
      </c>
      <c r="E28" s="20" t="s">
        <v>106</v>
      </c>
      <c r="F28" s="20" t="s">
        <v>113</v>
      </c>
      <c r="G28" s="20" t="b">
        <v>0</v>
      </c>
      <c r="H28" s="20"/>
      <c r="I28" s="4" t="b">
        <v>0</v>
      </c>
    </row>
    <row r="29" spans="1:9" x14ac:dyDescent="0.3">
      <c r="A29" s="20" t="s">
        <v>51</v>
      </c>
      <c r="B29" s="21" t="s">
        <v>132</v>
      </c>
      <c r="C29" s="20">
        <v>1</v>
      </c>
      <c r="D29" s="20" t="s">
        <v>105</v>
      </c>
      <c r="E29" s="20" t="s">
        <v>106</v>
      </c>
      <c r="F29" s="20" t="s">
        <v>113</v>
      </c>
      <c r="G29" s="20" t="b">
        <v>0</v>
      </c>
      <c r="H29" s="20"/>
      <c r="I29" s="4" t="b">
        <v>0</v>
      </c>
    </row>
    <row r="30" spans="1:9" ht="49.5" x14ac:dyDescent="0.3">
      <c r="A30" s="20" t="s">
        <v>65</v>
      </c>
      <c r="B30" s="21" t="s">
        <v>3</v>
      </c>
      <c r="C30" s="20">
        <v>1</v>
      </c>
      <c r="D30" s="20" t="s">
        <v>94</v>
      </c>
      <c r="E30" s="20" t="s">
        <v>106</v>
      </c>
      <c r="F30" s="20" t="s">
        <v>113</v>
      </c>
      <c r="G30" s="20" t="b">
        <v>0</v>
      </c>
      <c r="H30" s="20"/>
      <c r="I30" s="4"/>
    </row>
    <row r="31" spans="1:9" x14ac:dyDescent="0.3">
      <c r="A31" s="20" t="s">
        <v>80</v>
      </c>
      <c r="B31" s="21" t="s">
        <v>136</v>
      </c>
      <c r="C31" s="20">
        <v>1</v>
      </c>
      <c r="D31" s="20" t="s">
        <v>94</v>
      </c>
      <c r="E31" s="20" t="s">
        <v>106</v>
      </c>
      <c r="F31" s="20" t="s">
        <v>113</v>
      </c>
      <c r="G31" s="20" t="b">
        <v>0</v>
      </c>
      <c r="H31" s="20"/>
      <c r="I31" s="4"/>
    </row>
    <row r="32" spans="1:9" x14ac:dyDescent="0.3">
      <c r="A32" s="20" t="s">
        <v>84</v>
      </c>
      <c r="B32" s="46" t="s">
        <v>137</v>
      </c>
      <c r="C32" s="20">
        <v>1</v>
      </c>
      <c r="D32" s="20" t="s">
        <v>94</v>
      </c>
      <c r="E32" s="20" t="s">
        <v>106</v>
      </c>
      <c r="F32" s="20" t="s">
        <v>113</v>
      </c>
      <c r="G32" s="20" t="b">
        <v>0</v>
      </c>
      <c r="H32" s="20"/>
      <c r="I32" s="4"/>
    </row>
    <row r="33" spans="1:12" x14ac:dyDescent="0.3">
      <c r="A33" s="8" t="s">
        <v>70</v>
      </c>
      <c r="B33" s="5" t="s">
        <v>30</v>
      </c>
      <c r="C33" s="8">
        <v>1</v>
      </c>
      <c r="D33" s="8" t="s">
        <v>105</v>
      </c>
      <c r="E33" s="8" t="s">
        <v>106</v>
      </c>
      <c r="F33" s="8" t="s">
        <v>113</v>
      </c>
      <c r="G33" s="8" t="b">
        <v>0</v>
      </c>
      <c r="H33" s="8"/>
      <c r="I33" s="4"/>
    </row>
    <row r="34" spans="1:12" x14ac:dyDescent="0.3">
      <c r="A34" s="28" t="s">
        <v>78</v>
      </c>
      <c r="B34" s="29" t="s">
        <v>7</v>
      </c>
      <c r="C34" s="26">
        <v>0</v>
      </c>
      <c r="D34" s="26" t="s">
        <v>105</v>
      </c>
      <c r="E34" s="27" t="s">
        <v>103</v>
      </c>
      <c r="F34" s="26" t="s">
        <v>113</v>
      </c>
      <c r="G34" s="26" t="b">
        <v>0</v>
      </c>
      <c r="H34" s="8"/>
      <c r="I34" s="4" t="b">
        <v>0</v>
      </c>
    </row>
    <row r="35" spans="1:12" ht="15" customHeight="1" x14ac:dyDescent="0.3">
      <c r="A35" s="18" t="s">
        <v>48</v>
      </c>
      <c r="B35" s="25" t="s">
        <v>40</v>
      </c>
      <c r="C35" s="26">
        <v>1</v>
      </c>
      <c r="D35" s="26" t="s">
        <v>105</v>
      </c>
      <c r="E35" s="27" t="s">
        <v>103</v>
      </c>
      <c r="F35" s="26" t="s">
        <v>113</v>
      </c>
      <c r="G35" s="26" t="b">
        <v>0</v>
      </c>
      <c r="H35" s="8"/>
      <c r="I35" s="4" t="b">
        <v>0</v>
      </c>
    </row>
    <row r="36" spans="1:12" ht="33" x14ac:dyDescent="0.3">
      <c r="A36" s="18" t="s">
        <v>72</v>
      </c>
      <c r="B36" s="25" t="s">
        <v>29</v>
      </c>
      <c r="C36" s="26">
        <v>1</v>
      </c>
      <c r="D36" s="26" t="s">
        <v>105</v>
      </c>
      <c r="E36" s="27" t="s">
        <v>103</v>
      </c>
      <c r="F36" s="26" t="s">
        <v>113</v>
      </c>
      <c r="G36" s="26" t="b">
        <v>0</v>
      </c>
      <c r="H36" s="8"/>
      <c r="I36" s="4"/>
    </row>
    <row r="37" spans="1:12" ht="15" customHeight="1" x14ac:dyDescent="0.3">
      <c r="A37" s="24" t="s">
        <v>77</v>
      </c>
      <c r="B37" s="21" t="s">
        <v>131</v>
      </c>
      <c r="C37" s="20">
        <v>1</v>
      </c>
      <c r="D37" s="20" t="s">
        <v>105</v>
      </c>
      <c r="E37" s="22" t="s">
        <v>95</v>
      </c>
      <c r="F37" s="20" t="s">
        <v>113</v>
      </c>
      <c r="G37" s="20" t="b">
        <v>0</v>
      </c>
      <c r="H37" s="8"/>
      <c r="I37" s="4" t="b">
        <v>0</v>
      </c>
    </row>
    <row r="38" spans="1:12" x14ac:dyDescent="0.3">
      <c r="A38" s="24" t="s">
        <v>49</v>
      </c>
      <c r="B38" s="21" t="s">
        <v>130</v>
      </c>
      <c r="C38" s="20">
        <v>1</v>
      </c>
      <c r="D38" s="20" t="s">
        <v>105</v>
      </c>
      <c r="E38" s="22" t="s">
        <v>95</v>
      </c>
      <c r="F38" s="20" t="s">
        <v>113</v>
      </c>
      <c r="G38" s="20" t="b">
        <v>0</v>
      </c>
      <c r="H38" s="8"/>
      <c r="I38" s="4"/>
    </row>
    <row r="39" spans="1:12" x14ac:dyDescent="0.3">
      <c r="A39" s="24" t="s">
        <v>79</v>
      </c>
      <c r="B39" s="23" t="s">
        <v>134</v>
      </c>
      <c r="C39" s="20">
        <v>1</v>
      </c>
      <c r="D39" s="20" t="s">
        <v>105</v>
      </c>
      <c r="E39" s="22" t="s">
        <v>95</v>
      </c>
      <c r="F39" s="20" t="s">
        <v>113</v>
      </c>
      <c r="G39" s="20" t="b">
        <v>1</v>
      </c>
      <c r="H39" s="8"/>
      <c r="I39" s="4"/>
    </row>
    <row r="40" spans="1:12" x14ac:dyDescent="0.3">
      <c r="A40" s="8"/>
      <c r="B40" s="5"/>
      <c r="C40" s="8"/>
      <c r="D40" s="8"/>
      <c r="E40" s="8"/>
      <c r="F40" s="8"/>
      <c r="G40" s="8"/>
      <c r="H40" s="8"/>
      <c r="I40" s="4"/>
    </row>
    <row r="41" spans="1:12" x14ac:dyDescent="0.3">
      <c r="A41" s="8"/>
      <c r="B41" s="5"/>
      <c r="C41" s="8"/>
      <c r="D41" s="8"/>
      <c r="E41" s="8"/>
      <c r="F41" s="8"/>
      <c r="G41" s="8"/>
      <c r="H41" s="8"/>
      <c r="I41" s="4"/>
    </row>
    <row r="42" spans="1:12" x14ac:dyDescent="0.3">
      <c r="A42" s="8"/>
      <c r="B42" s="5"/>
      <c r="C42" s="8"/>
      <c r="D42" s="8"/>
      <c r="E42" s="8"/>
      <c r="F42" s="8"/>
      <c r="G42" s="8"/>
      <c r="H42" s="8"/>
      <c r="I42" s="4"/>
      <c r="L42" s="19"/>
    </row>
    <row r="43" spans="1:12" x14ac:dyDescent="0.3">
      <c r="A43" s="8"/>
      <c r="B43" s="5"/>
      <c r="C43" s="8"/>
      <c r="D43" s="8"/>
      <c r="E43" s="8"/>
      <c r="F43" s="8"/>
      <c r="G43" s="8"/>
      <c r="H43" s="8"/>
      <c r="I43" s="4"/>
      <c r="L43" s="19"/>
    </row>
    <row r="44" spans="1:12" x14ac:dyDescent="0.3">
      <c r="A44" s="8"/>
      <c r="B44" s="5"/>
      <c r="C44" s="8"/>
      <c r="D44" s="8"/>
      <c r="E44" s="8"/>
      <c r="F44" s="8"/>
      <c r="G44" s="8"/>
      <c r="H44" s="8"/>
      <c r="I44" s="4"/>
    </row>
    <row r="45" spans="1:12" x14ac:dyDescent="0.3">
      <c r="A45" s="8"/>
      <c r="B45" s="5"/>
      <c r="C45" s="8"/>
      <c r="D45" s="8"/>
      <c r="E45" s="8"/>
      <c r="F45" s="8"/>
      <c r="G45" s="8"/>
      <c r="H45" s="8"/>
      <c r="I45" s="4"/>
    </row>
    <row r="46" spans="1:12" x14ac:dyDescent="0.3">
      <c r="A46" s="8"/>
      <c r="B46" s="5"/>
      <c r="C46" s="8"/>
      <c r="D46" s="8"/>
      <c r="E46" s="8"/>
      <c r="F46" s="8"/>
      <c r="G46" s="8"/>
      <c r="H46" s="8"/>
      <c r="I46" s="4"/>
    </row>
    <row r="47" spans="1:12" x14ac:dyDescent="0.3">
      <c r="A47" s="8"/>
      <c r="B47" s="5"/>
      <c r="C47" s="8"/>
      <c r="D47" s="8"/>
      <c r="E47" s="8"/>
      <c r="F47" s="8"/>
      <c r="G47" s="8"/>
      <c r="H47" s="8"/>
      <c r="I47" s="4"/>
    </row>
    <row r="48" spans="1:12" x14ac:dyDescent="0.3">
      <c r="A48" s="8"/>
      <c r="B48" s="5"/>
      <c r="C48" s="8"/>
      <c r="D48" s="8"/>
      <c r="E48" s="8"/>
      <c r="F48" s="8"/>
      <c r="G48" s="8"/>
      <c r="H48" s="8"/>
      <c r="I48" s="4"/>
    </row>
    <row r="49" spans="1:9" x14ac:dyDescent="0.3">
      <c r="A49" s="8"/>
      <c r="B49" s="5"/>
      <c r="C49" s="8"/>
      <c r="D49" s="8"/>
      <c r="E49" s="8"/>
      <c r="F49" s="8"/>
      <c r="G49" s="8"/>
      <c r="H49" s="8"/>
      <c r="I49" s="4"/>
    </row>
    <row r="50" spans="1:9" x14ac:dyDescent="0.3">
      <c r="A50" s="8"/>
      <c r="B50" s="5"/>
      <c r="C50" s="8"/>
      <c r="D50" s="8"/>
      <c r="E50" s="8"/>
      <c r="F50" s="8"/>
      <c r="G50" s="8"/>
      <c r="H50" s="8"/>
      <c r="I50" s="4"/>
    </row>
    <row r="51" spans="1:9" x14ac:dyDescent="0.3">
      <c r="A51" s="8"/>
      <c r="B51" s="5"/>
      <c r="C51" s="8"/>
      <c r="D51" s="8"/>
      <c r="E51" s="8"/>
      <c r="F51" s="8"/>
      <c r="G51" s="8"/>
      <c r="H51" s="8"/>
      <c r="I51" s="4"/>
    </row>
    <row r="52" spans="1:9" x14ac:dyDescent="0.3">
      <c r="A52" s="8"/>
      <c r="B52" s="5"/>
      <c r="C52" s="8"/>
      <c r="D52" s="8"/>
      <c r="E52" s="8"/>
      <c r="F52" s="8"/>
      <c r="G52" s="8"/>
      <c r="H52" s="8"/>
      <c r="I52" s="4"/>
    </row>
    <row r="53" spans="1:9" x14ac:dyDescent="0.3">
      <c r="A53" s="8"/>
      <c r="B53" s="5"/>
      <c r="C53" s="8"/>
      <c r="D53" s="8"/>
      <c r="E53" s="8"/>
      <c r="F53" s="8"/>
      <c r="G53" s="8"/>
      <c r="H53" s="8"/>
      <c r="I53" s="4"/>
    </row>
    <row r="54" spans="1:9" x14ac:dyDescent="0.3">
      <c r="A54" s="8"/>
      <c r="B54" s="5"/>
      <c r="C54" s="8"/>
      <c r="D54" s="8"/>
      <c r="E54" s="8"/>
      <c r="F54" s="8"/>
      <c r="G54" s="8"/>
      <c r="H54" s="8"/>
      <c r="I54" s="4"/>
    </row>
    <row r="55" spans="1:9" x14ac:dyDescent="0.3">
      <c r="A55" s="8"/>
      <c r="B55" s="5"/>
      <c r="C55" s="8"/>
      <c r="D55" s="8"/>
      <c r="E55" s="8"/>
      <c r="F55" s="8"/>
      <c r="G55" s="8"/>
      <c r="H55" s="8"/>
      <c r="I55" s="4"/>
    </row>
    <row r="56" spans="1:9" x14ac:dyDescent="0.3">
      <c r="A56" s="8"/>
      <c r="B56" s="5"/>
      <c r="C56" s="8"/>
      <c r="D56" s="8"/>
      <c r="E56" s="8"/>
      <c r="F56" s="8"/>
      <c r="G56" s="8"/>
      <c r="H56" s="8"/>
      <c r="I56" s="4"/>
    </row>
    <row r="57" spans="1:9" x14ac:dyDescent="0.3">
      <c r="A57" s="8"/>
      <c r="B57" s="5"/>
      <c r="C57" s="8"/>
      <c r="D57" s="8"/>
      <c r="E57" s="8"/>
      <c r="F57" s="8"/>
      <c r="G57" s="8"/>
      <c r="H57" s="8"/>
      <c r="I57" s="4"/>
    </row>
    <row r="58" spans="1:9" x14ac:dyDescent="0.3">
      <c r="A58" s="8"/>
      <c r="B58" s="5"/>
      <c r="C58" s="8"/>
      <c r="D58" s="8"/>
      <c r="E58" s="8"/>
      <c r="F58" s="8"/>
      <c r="G58" s="8"/>
      <c r="H58" s="8"/>
      <c r="I58" s="4"/>
    </row>
    <row r="59" spans="1:9" x14ac:dyDescent="0.3">
      <c r="A59" s="8"/>
      <c r="B59" s="5"/>
      <c r="C59" s="8"/>
      <c r="D59" s="8"/>
      <c r="E59" s="8"/>
      <c r="F59" s="8"/>
      <c r="G59" s="8"/>
      <c r="H59" s="8"/>
      <c r="I59" s="4"/>
    </row>
    <row r="60" spans="1:9" x14ac:dyDescent="0.3">
      <c r="A60" s="8"/>
      <c r="B60" s="5"/>
      <c r="C60" s="8"/>
      <c r="D60" s="8"/>
      <c r="E60" s="8"/>
      <c r="F60" s="8"/>
      <c r="G60" s="8"/>
      <c r="H60" s="8"/>
      <c r="I60" s="4"/>
    </row>
    <row r="61" spans="1:9" x14ac:dyDescent="0.3">
      <c r="A61" s="8"/>
      <c r="B61" s="5"/>
      <c r="C61" s="8"/>
      <c r="D61" s="8"/>
      <c r="E61" s="8"/>
      <c r="F61" s="8"/>
      <c r="G61" s="8"/>
      <c r="H61" s="8"/>
      <c r="I61" s="4"/>
    </row>
    <row r="62" spans="1:9" x14ac:dyDescent="0.3">
      <c r="A62" s="8"/>
      <c r="B62" s="5"/>
      <c r="C62" s="8"/>
      <c r="D62" s="8"/>
      <c r="E62" s="8"/>
      <c r="F62" s="8"/>
      <c r="G62" s="8"/>
      <c r="H62" s="8"/>
      <c r="I62" s="4"/>
    </row>
    <row r="63" spans="1:9" x14ac:dyDescent="0.3">
      <c r="A63" s="8"/>
      <c r="B63" s="5"/>
      <c r="C63" s="8"/>
      <c r="D63" s="8"/>
      <c r="E63" s="8"/>
      <c r="F63" s="8"/>
      <c r="G63" s="8"/>
      <c r="H63" s="8"/>
      <c r="I63" s="4"/>
    </row>
    <row r="64" spans="1:9" x14ac:dyDescent="0.3">
      <c r="A64" s="8"/>
      <c r="B64" s="5"/>
      <c r="C64" s="8"/>
      <c r="D64" s="8"/>
      <c r="E64" s="8"/>
      <c r="F64" s="8"/>
      <c r="G64" s="8"/>
      <c r="H64" s="8"/>
      <c r="I64" s="4"/>
    </row>
    <row r="65" spans="1:9" x14ac:dyDescent="0.3">
      <c r="A65" s="8"/>
      <c r="B65" s="5"/>
      <c r="C65" s="8"/>
      <c r="D65" s="8"/>
      <c r="E65" s="8"/>
      <c r="F65" s="8"/>
      <c r="G65" s="8"/>
      <c r="H65" s="8"/>
      <c r="I65" s="4"/>
    </row>
    <row r="66" spans="1:9" x14ac:dyDescent="0.3">
      <c r="A66" s="8"/>
      <c r="B66" s="5"/>
      <c r="C66" s="8"/>
      <c r="D66" s="8"/>
      <c r="E66" s="8"/>
      <c r="F66" s="8"/>
      <c r="G66" s="8"/>
      <c r="H66" s="8"/>
      <c r="I66" s="4"/>
    </row>
    <row r="67" spans="1:9" x14ac:dyDescent="0.3">
      <c r="A67" s="8"/>
      <c r="B67" s="5"/>
      <c r="C67" s="8"/>
      <c r="D67" s="8"/>
      <c r="E67" s="8"/>
      <c r="F67" s="8"/>
      <c r="G67" s="8"/>
      <c r="H67" s="8"/>
      <c r="I67" s="4"/>
    </row>
    <row r="68" spans="1:9" x14ac:dyDescent="0.3">
      <c r="A68" s="8"/>
      <c r="B68" s="5"/>
      <c r="C68" s="8"/>
      <c r="D68" s="8"/>
      <c r="E68" s="8"/>
      <c r="F68" s="8"/>
      <c r="G68" s="8"/>
      <c r="H68" s="8"/>
      <c r="I68" s="4"/>
    </row>
    <row r="69" spans="1:9" x14ac:dyDescent="0.3">
      <c r="A69" s="8"/>
      <c r="B69" s="5"/>
      <c r="C69" s="8"/>
      <c r="D69" s="8"/>
      <c r="E69" s="8"/>
      <c r="F69" s="8"/>
      <c r="G69" s="8"/>
      <c r="H69" s="8"/>
      <c r="I69" s="4"/>
    </row>
    <row r="70" spans="1:9" x14ac:dyDescent="0.3">
      <c r="A70" s="8"/>
      <c r="B70" s="5"/>
      <c r="C70" s="8"/>
      <c r="D70" s="8"/>
      <c r="E70" s="8"/>
      <c r="F70" s="8"/>
      <c r="G70" s="8"/>
      <c r="H70" s="8"/>
      <c r="I70" s="4"/>
    </row>
    <row r="71" spans="1:9" x14ac:dyDescent="0.3">
      <c r="A71" s="8"/>
      <c r="B71" s="5"/>
      <c r="C71" s="8"/>
      <c r="D71" s="8"/>
      <c r="E71" s="8"/>
      <c r="F71" s="8"/>
      <c r="G71" s="8"/>
      <c r="H71" s="8"/>
      <c r="I71" s="4"/>
    </row>
    <row r="72" spans="1:9" x14ac:dyDescent="0.3">
      <c r="A72" s="8"/>
      <c r="B72" s="5"/>
      <c r="C72" s="8"/>
      <c r="D72" s="8"/>
      <c r="E72" s="8"/>
      <c r="F72" s="8"/>
      <c r="G72" s="8"/>
      <c r="H72" s="8"/>
      <c r="I72" s="4"/>
    </row>
    <row r="73" spans="1:9" x14ac:dyDescent="0.3">
      <c r="A73" s="8"/>
      <c r="B73" s="5"/>
      <c r="C73" s="8"/>
      <c r="D73" s="8"/>
      <c r="E73" s="8"/>
      <c r="F73" s="8"/>
      <c r="G73" s="8"/>
      <c r="H73" s="8"/>
      <c r="I73" s="4"/>
    </row>
    <row r="74" spans="1:9" x14ac:dyDescent="0.3">
      <c r="A74" s="8"/>
      <c r="B74" s="5"/>
      <c r="C74" s="8"/>
      <c r="D74" s="8"/>
      <c r="E74" s="8"/>
      <c r="F74" s="8"/>
      <c r="G74" s="8"/>
      <c r="H74" s="8"/>
      <c r="I74" s="4"/>
    </row>
    <row r="75" spans="1:9" x14ac:dyDescent="0.3">
      <c r="A75" s="8"/>
      <c r="B75" s="5"/>
      <c r="C75" s="8"/>
      <c r="D75" s="8"/>
      <c r="E75" s="8"/>
      <c r="F75" s="8"/>
      <c r="G75" s="8"/>
      <c r="H75" s="8"/>
      <c r="I75" s="4"/>
    </row>
    <row r="76" spans="1:9" x14ac:dyDescent="0.3">
      <c r="A76" s="8"/>
      <c r="B76" s="5"/>
      <c r="C76" s="8"/>
      <c r="D76" s="8"/>
      <c r="E76" s="8"/>
      <c r="F76" s="8"/>
      <c r="G76" s="8"/>
      <c r="H76" s="8"/>
      <c r="I76" s="4"/>
    </row>
    <row r="77" spans="1:9" x14ac:dyDescent="0.3">
      <c r="A77" s="8"/>
      <c r="B77" s="5"/>
      <c r="C77" s="8"/>
      <c r="D77" s="8"/>
      <c r="E77" s="8"/>
      <c r="F77" s="8"/>
      <c r="G77" s="8"/>
      <c r="H77" s="8"/>
      <c r="I77" s="4"/>
    </row>
    <row r="78" spans="1:9" x14ac:dyDescent="0.3">
      <c r="A78" s="8"/>
      <c r="B78" s="5"/>
      <c r="C78" s="8"/>
      <c r="D78" s="8"/>
      <c r="E78" s="8"/>
      <c r="F78" s="8"/>
      <c r="G78" s="8"/>
      <c r="H78" s="8"/>
      <c r="I78" s="4"/>
    </row>
    <row r="79" spans="1:9" x14ac:dyDescent="0.3">
      <c r="A79" s="8"/>
      <c r="B79" s="5"/>
      <c r="C79" s="8"/>
      <c r="D79" s="8"/>
      <c r="E79" s="8"/>
      <c r="F79" s="8"/>
      <c r="G79" s="8"/>
      <c r="H79" s="8"/>
      <c r="I79" s="4"/>
    </row>
    <row r="80" spans="1:9" x14ac:dyDescent="0.3">
      <c r="A80" s="8"/>
      <c r="B80" s="5"/>
      <c r="C80" s="8"/>
      <c r="D80" s="8"/>
      <c r="E80" s="8"/>
      <c r="F80" s="8"/>
      <c r="G80" s="8"/>
      <c r="H80" s="8"/>
      <c r="I80" s="4"/>
    </row>
    <row r="81" spans="1:9" x14ac:dyDescent="0.3">
      <c r="A81" s="8"/>
      <c r="B81" s="5"/>
      <c r="C81" s="8"/>
      <c r="D81" s="8"/>
      <c r="E81" s="8"/>
      <c r="F81" s="8"/>
      <c r="G81" s="8"/>
      <c r="H81" s="8"/>
      <c r="I81" s="4"/>
    </row>
    <row r="82" spans="1:9" x14ac:dyDescent="0.3">
      <c r="A82" s="8"/>
      <c r="B82" s="5"/>
      <c r="C82" s="8"/>
      <c r="D82" s="8"/>
      <c r="E82" s="8"/>
      <c r="F82" s="8"/>
      <c r="G82" s="8"/>
      <c r="H82" s="8"/>
      <c r="I82" s="4"/>
    </row>
    <row r="83" spans="1:9" x14ac:dyDescent="0.3">
      <c r="A83" s="8"/>
      <c r="B83" s="5"/>
      <c r="C83" s="8"/>
      <c r="D83" s="8"/>
      <c r="E83" s="8"/>
      <c r="F83" s="8"/>
      <c r="G83" s="8"/>
      <c r="H83" s="8"/>
      <c r="I83" s="4"/>
    </row>
    <row r="84" spans="1:9" x14ac:dyDescent="0.3">
      <c r="A84" s="8"/>
      <c r="B84" s="5"/>
      <c r="C84" s="8"/>
      <c r="D84" s="8"/>
      <c r="E84" s="8"/>
      <c r="F84" s="8"/>
      <c r="G84" s="8"/>
      <c r="H84" s="8"/>
      <c r="I84" s="4"/>
    </row>
    <row r="85" spans="1:9" x14ac:dyDescent="0.3">
      <c r="A85" s="8"/>
      <c r="B85" s="5"/>
      <c r="C85" s="8"/>
      <c r="D85" s="8"/>
      <c r="E85" s="8"/>
      <c r="F85" s="8"/>
      <c r="G85" s="8"/>
      <c r="H85" s="8"/>
      <c r="I85" s="4"/>
    </row>
    <row r="86" spans="1:9" x14ac:dyDescent="0.3">
      <c r="A86" s="8"/>
      <c r="B86" s="5"/>
      <c r="C86" s="8"/>
      <c r="D86" s="8"/>
      <c r="E86" s="8"/>
      <c r="F86" s="8"/>
      <c r="G86" s="8"/>
      <c r="H86" s="8"/>
      <c r="I86" s="4"/>
    </row>
    <row r="87" spans="1:9" x14ac:dyDescent="0.3">
      <c r="A87" s="8"/>
      <c r="B87" s="5"/>
      <c r="C87" s="8"/>
      <c r="D87" s="8"/>
      <c r="E87" s="8"/>
      <c r="F87" s="8"/>
      <c r="G87" s="8"/>
      <c r="H87" s="8"/>
      <c r="I87" s="4"/>
    </row>
    <row r="88" spans="1:9" x14ac:dyDescent="0.3">
      <c r="A88" s="8"/>
      <c r="B88" s="5"/>
      <c r="C88" s="8"/>
      <c r="D88" s="8"/>
      <c r="E88" s="8"/>
      <c r="F88" s="8"/>
      <c r="G88" s="8"/>
      <c r="H88" s="8"/>
      <c r="I88" s="4"/>
    </row>
    <row r="89" spans="1:9" x14ac:dyDescent="0.3">
      <c r="A89" s="8"/>
      <c r="B89" s="5"/>
      <c r="C89" s="8"/>
      <c r="D89" s="8"/>
      <c r="E89" s="8"/>
      <c r="F89" s="8"/>
      <c r="G89" s="8"/>
      <c r="H89" s="8"/>
      <c r="I89" s="4"/>
    </row>
    <row r="90" spans="1:9" x14ac:dyDescent="0.3">
      <c r="A90" s="8"/>
      <c r="B90" s="5"/>
      <c r="C90" s="8"/>
      <c r="D90" s="8"/>
      <c r="E90" s="8"/>
      <c r="F90" s="8"/>
      <c r="G90" s="8"/>
      <c r="H90" s="8"/>
      <c r="I90" s="4"/>
    </row>
    <row r="91" spans="1:9" x14ac:dyDescent="0.3">
      <c r="A91" s="8"/>
      <c r="B91" s="5"/>
      <c r="C91" s="8"/>
      <c r="D91" s="8"/>
      <c r="E91" s="8"/>
      <c r="F91" s="8"/>
      <c r="G91" s="8"/>
      <c r="H91" s="8"/>
      <c r="I91" s="4"/>
    </row>
    <row r="92" spans="1:9" x14ac:dyDescent="0.3">
      <c r="A92" s="8"/>
      <c r="B92" s="5"/>
      <c r="C92" s="8"/>
      <c r="D92" s="8"/>
      <c r="E92" s="8"/>
      <c r="F92" s="8"/>
      <c r="G92" s="8"/>
      <c r="H92" s="8"/>
      <c r="I92" s="4"/>
    </row>
    <row r="93" spans="1:9" x14ac:dyDescent="0.3">
      <c r="A93" s="8"/>
      <c r="B93" s="5"/>
      <c r="C93" s="8"/>
      <c r="D93" s="8"/>
      <c r="E93" s="8"/>
      <c r="F93" s="8"/>
      <c r="G93" s="8"/>
      <c r="H93" s="8"/>
      <c r="I93" s="4"/>
    </row>
    <row r="94" spans="1:9" x14ac:dyDescent="0.3">
      <c r="A94" s="8"/>
      <c r="B94" s="5"/>
      <c r="C94" s="8"/>
      <c r="D94" s="8"/>
      <c r="E94" s="8"/>
      <c r="F94" s="8"/>
      <c r="G94" s="8"/>
      <c r="H94" s="8"/>
      <c r="I94" s="4"/>
    </row>
    <row r="95" spans="1:9" x14ac:dyDescent="0.3">
      <c r="A95" s="8"/>
      <c r="B95" s="5"/>
      <c r="C95" s="8"/>
      <c r="D95" s="8"/>
      <c r="E95" s="8"/>
      <c r="F95" s="8"/>
      <c r="G95" s="8"/>
      <c r="H95" s="8"/>
      <c r="I95" s="4"/>
    </row>
    <row r="96" spans="1:9" x14ac:dyDescent="0.3">
      <c r="A96" s="8"/>
      <c r="B96" s="5"/>
      <c r="C96" s="8"/>
      <c r="D96" s="8"/>
      <c r="E96" s="8"/>
      <c r="F96" s="8"/>
      <c r="G96" s="8"/>
      <c r="H96" s="8"/>
      <c r="I96" s="4"/>
    </row>
    <row r="97" spans="1:9" x14ac:dyDescent="0.3">
      <c r="A97" s="8"/>
      <c r="B97" s="5"/>
      <c r="C97" s="8"/>
      <c r="D97" s="8"/>
      <c r="E97" s="8"/>
      <c r="F97" s="8"/>
      <c r="G97" s="8"/>
      <c r="H97" s="8"/>
      <c r="I97" s="4"/>
    </row>
    <row r="98" spans="1:9" x14ac:dyDescent="0.3">
      <c r="A98" s="8"/>
      <c r="B98" s="5"/>
      <c r="C98" s="8"/>
      <c r="D98" s="8"/>
      <c r="E98" s="8"/>
      <c r="F98" s="8"/>
      <c r="G98" s="8"/>
      <c r="H98" s="8"/>
      <c r="I98" s="4"/>
    </row>
    <row r="99" spans="1:9" x14ac:dyDescent="0.3">
      <c r="A99" s="8"/>
      <c r="B99" s="5"/>
      <c r="C99" s="8"/>
      <c r="D99" s="8"/>
      <c r="E99" s="8"/>
      <c r="F99" s="8"/>
      <c r="G99" s="8"/>
      <c r="H99" s="8"/>
      <c r="I99" s="4"/>
    </row>
    <row r="100" spans="1:9" x14ac:dyDescent="0.3">
      <c r="A100" s="8"/>
      <c r="B100" s="5"/>
      <c r="C100" s="8"/>
      <c r="D100" s="8"/>
      <c r="E100" s="8"/>
      <c r="F100" s="8"/>
      <c r="G100" s="8"/>
      <c r="H100" s="8"/>
      <c r="I100" s="4"/>
    </row>
    <row r="101" spans="1:9" x14ac:dyDescent="0.3">
      <c r="A101" s="8"/>
      <c r="B101" s="5"/>
      <c r="C101" s="8"/>
      <c r="D101" s="8"/>
      <c r="E101" s="8"/>
      <c r="F101" s="8"/>
      <c r="G101" s="8"/>
      <c r="H101" s="8"/>
      <c r="I101" s="4"/>
    </row>
    <row r="102" spans="1:9" x14ac:dyDescent="0.3">
      <c r="A102" s="8"/>
      <c r="B102" s="5"/>
      <c r="C102" s="8"/>
      <c r="D102" s="8"/>
      <c r="E102" s="8"/>
      <c r="F102" s="8"/>
      <c r="G102" s="8"/>
      <c r="H102" s="8"/>
      <c r="I102" s="4"/>
    </row>
    <row r="103" spans="1:9" x14ac:dyDescent="0.3">
      <c r="A103" s="8"/>
      <c r="B103" s="5"/>
      <c r="C103" s="8"/>
      <c r="D103" s="8"/>
      <c r="E103" s="8"/>
      <c r="F103" s="8"/>
      <c r="G103" s="8"/>
      <c r="H103" s="8"/>
      <c r="I103" s="4"/>
    </row>
    <row r="104" spans="1:9" x14ac:dyDescent="0.3">
      <c r="A104" s="8"/>
      <c r="B104" s="5"/>
      <c r="C104" s="8"/>
      <c r="D104" s="8"/>
      <c r="E104" s="8"/>
      <c r="F104" s="8"/>
      <c r="G104" s="8"/>
      <c r="H104" s="8"/>
      <c r="I104" s="4"/>
    </row>
    <row r="105" spans="1:9" x14ac:dyDescent="0.3">
      <c r="A105" s="8"/>
      <c r="B105" s="5"/>
      <c r="C105" s="8"/>
      <c r="D105" s="8"/>
      <c r="E105" s="8"/>
      <c r="F105" s="8"/>
      <c r="G105" s="8"/>
      <c r="H105" s="8"/>
      <c r="I105" s="4"/>
    </row>
    <row r="106" spans="1:9" x14ac:dyDescent="0.3">
      <c r="A106" s="8"/>
      <c r="B106" s="5"/>
      <c r="C106" s="8"/>
      <c r="D106" s="8"/>
      <c r="E106" s="8"/>
      <c r="F106" s="8"/>
      <c r="G106" s="8"/>
      <c r="H106" s="8"/>
      <c r="I106" s="4"/>
    </row>
    <row r="107" spans="1:9" x14ac:dyDescent="0.3">
      <c r="A107" s="8"/>
      <c r="B107" s="5"/>
      <c r="C107" s="8"/>
      <c r="D107" s="8"/>
      <c r="E107" s="8"/>
      <c r="F107" s="8"/>
      <c r="G107" s="8"/>
      <c r="H107" s="8"/>
      <c r="I107" s="4"/>
    </row>
    <row r="110" spans="1:9" x14ac:dyDescent="0.3">
      <c r="A110" s="42" t="s">
        <v>18</v>
      </c>
      <c r="B110" s="42"/>
      <c r="C110" s="42"/>
      <c r="D110" s="42"/>
      <c r="E110" s="42"/>
      <c r="F110" s="42"/>
      <c r="G110" s="42"/>
      <c r="H110" s="42"/>
      <c r="I110" s="42"/>
    </row>
    <row r="111" spans="1:9" x14ac:dyDescent="0.3">
      <c r="A111" s="1"/>
      <c r="B111" s="44" t="s">
        <v>5</v>
      </c>
      <c r="C111" s="42"/>
      <c r="D111" s="42"/>
      <c r="E111" s="42"/>
      <c r="F111" s="42"/>
      <c r="G111" s="42"/>
      <c r="H111" s="42"/>
      <c r="I111" s="1"/>
    </row>
    <row r="112" spans="1:9" x14ac:dyDescent="0.3">
      <c r="A112" s="43" t="s">
        <v>23</v>
      </c>
      <c r="B112" s="43"/>
      <c r="C112" s="43"/>
      <c r="D112" s="43"/>
      <c r="E112" s="43"/>
      <c r="F112" s="43"/>
      <c r="G112" s="43"/>
      <c r="H112" s="43"/>
      <c r="I112" s="43"/>
    </row>
    <row r="114" spans="2:2" x14ac:dyDescent="0.3">
      <c r="B114" t="s">
        <v>11</v>
      </c>
    </row>
    <row r="115" spans="2:2" x14ac:dyDescent="0.3">
      <c r="B115" t="s">
        <v>16</v>
      </c>
    </row>
    <row r="116" spans="2:2" x14ac:dyDescent="0.3">
      <c r="B116" t="s">
        <v>17</v>
      </c>
    </row>
    <row r="117" spans="2:2" x14ac:dyDescent="0.3">
      <c r="B117" t="s">
        <v>25</v>
      </c>
    </row>
    <row r="118" spans="2:2" x14ac:dyDescent="0.3">
      <c r="B118" t="s">
        <v>0</v>
      </c>
    </row>
    <row r="120" spans="2:2" x14ac:dyDescent="0.3">
      <c r="B120" s="9" t="s">
        <v>27</v>
      </c>
    </row>
    <row r="121" spans="2:2" ht="15" customHeight="1" x14ac:dyDescent="0.3">
      <c r="B121" s="9" t="s">
        <v>2</v>
      </c>
    </row>
  </sheetData>
  <autoFilter ref="A9:I93" xr:uid="{00000000-0009-0000-0000-000001000000}"/>
  <mergeCells count="4">
    <mergeCell ref="A110:I110"/>
    <mergeCell ref="A112:I112"/>
    <mergeCell ref="B111:H111"/>
    <mergeCell ref="B7:G7"/>
  </mergeCells>
  <phoneticPr fontId="10" type="noConversion"/>
  <conditionalFormatting sqref="B16">
    <cfRule type="expression" dxfId="71" priority="174">
      <formula>$C18=-1</formula>
    </cfRule>
    <cfRule type="expression" dxfId="70" priority="173">
      <formula>$C18=0</formula>
    </cfRule>
    <cfRule type="expression" dxfId="69" priority="172">
      <formula>$C18=""</formula>
    </cfRule>
    <cfRule type="expression" dxfId="68" priority="171">
      <formula>$G18=TRUE</formula>
    </cfRule>
  </conditionalFormatting>
  <conditionalFormatting sqref="A20:B26 B33:G33">
    <cfRule type="expression" dxfId="67" priority="143">
      <formula>$C20=-1</formula>
    </cfRule>
    <cfRule type="expression" dxfId="66" priority="142">
      <formula>$C20=0</formula>
    </cfRule>
    <cfRule type="expression" dxfId="65" priority="141">
      <formula>$C20=""</formula>
    </cfRule>
    <cfRule type="expression" dxfId="64" priority="140">
      <formula>$G20=TRUE</formula>
    </cfRule>
  </conditionalFormatting>
  <conditionalFormatting sqref="C33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{FF78F74D-486A-44C1-BB86-B6093429A691}</x14:id>
        </ext>
      </extLst>
    </cfRule>
  </conditionalFormatting>
  <conditionalFormatting sqref="C34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{E912AD41-C632-4AB9-AB8A-46CF38484CB8}</x14:id>
        </ext>
      </extLst>
    </cfRule>
  </conditionalFormatting>
  <conditionalFormatting sqref="B34:G34">
    <cfRule type="expression" dxfId="63" priority="124">
      <formula>$C34=-1</formula>
    </cfRule>
    <cfRule type="expression" dxfId="62" priority="123">
      <formula>$C34=0</formula>
    </cfRule>
    <cfRule type="expression" dxfId="61" priority="122">
      <formula>$C34=""</formula>
    </cfRule>
    <cfRule type="expression" dxfId="60" priority="121">
      <formula>$G34=TRUE</formula>
    </cfRule>
  </conditionalFormatting>
  <conditionalFormatting sqref="B10">
    <cfRule type="expression" dxfId="59" priority="269">
      <formula>#REF!=-1</formula>
    </cfRule>
    <cfRule type="expression" dxfId="58" priority="268">
      <formula>#REF!=0</formula>
    </cfRule>
    <cfRule type="expression" dxfId="57" priority="267">
      <formula>#REF!=""</formula>
    </cfRule>
    <cfRule type="expression" dxfId="56" priority="266">
      <formula>#REF!=TRUE</formula>
    </cfRule>
    <cfRule type="expression" dxfId="55" priority="265">
      <formula>$C19=-1</formula>
    </cfRule>
    <cfRule type="expression" dxfId="54" priority="264">
      <formula>$C19=0</formula>
    </cfRule>
    <cfRule type="expression" dxfId="53" priority="263">
      <formula>$C19=""</formula>
    </cfRule>
  </conditionalFormatting>
  <conditionalFormatting sqref="B12">
    <cfRule type="expression" dxfId="52" priority="273">
      <formula>#REF!=-1</formula>
    </cfRule>
    <cfRule type="expression" dxfId="51" priority="272">
      <formula>#REF!=0</formula>
    </cfRule>
    <cfRule type="expression" dxfId="50" priority="271">
      <formula>#REF!=""</formula>
    </cfRule>
    <cfRule type="expression" dxfId="49" priority="270">
      <formula>#REF!=TRUE</formula>
    </cfRule>
  </conditionalFormatting>
  <conditionalFormatting sqref="A20:A26">
    <cfRule type="duplicateValues" dxfId="48" priority="275"/>
  </conditionalFormatting>
  <conditionalFormatting sqref="C13:D14 F13:F14 H13:H14">
    <cfRule type="expression" dxfId="47" priority="78">
      <formula>"="</formula>
    </cfRule>
  </conditionalFormatting>
  <conditionalFormatting sqref="C13:C14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{E30CC85B-5FFE-4558-BFA7-1311A7A048EA}</x14:id>
        </ext>
      </extLst>
    </cfRule>
  </conditionalFormatting>
  <conditionalFormatting sqref="B14">
    <cfRule type="expression" dxfId="46" priority="84">
      <formula>#REF!=-1</formula>
    </cfRule>
    <cfRule type="expression" dxfId="45" priority="83">
      <formula>#REF!=0</formula>
    </cfRule>
    <cfRule type="expression" dxfId="44" priority="82">
      <formula>#REF!=""</formula>
    </cfRule>
    <cfRule type="expression" dxfId="43" priority="81">
      <formula>#REF!=TRUE</formula>
    </cfRule>
  </conditionalFormatting>
  <conditionalFormatting sqref="C15:D15 F15 H15">
    <cfRule type="expression" dxfId="42" priority="63">
      <formula>"="</formula>
    </cfRule>
  </conditionalFormatting>
  <conditionalFormatting sqref="C15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{2F5F722E-D4D5-47E9-9CB3-42DC5B24022C}</x14:id>
        </ext>
      </extLst>
    </cfRule>
  </conditionalFormatting>
  <conditionalFormatting sqref="B15">
    <cfRule type="expression" dxfId="41" priority="68">
      <formula>#REF!=-1</formula>
    </cfRule>
    <cfRule type="expression" dxfId="40" priority="67">
      <formula>#REF!=0</formula>
    </cfRule>
    <cfRule type="expression" dxfId="39" priority="66">
      <formula>#REF!=""</formula>
    </cfRule>
    <cfRule type="expression" dxfId="38" priority="65">
      <formula>#REF!=TRUE</formula>
    </cfRule>
  </conditionalFormatting>
  <conditionalFormatting sqref="C10:C12 C16:C34 C37:C107"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{E682AC9E-506A-4661-9499-99157D35A675}</x14:id>
        </ext>
      </extLst>
    </cfRule>
  </conditionalFormatting>
  <conditionalFormatting sqref="A10:A19 A27:A107">
    <cfRule type="duplicateValues" dxfId="37" priority="338"/>
  </conditionalFormatting>
  <conditionalFormatting sqref="B35:B36">
    <cfRule type="expression" dxfId="36" priority="44">
      <formula>$C35=-1</formula>
    </cfRule>
    <cfRule type="expression" dxfId="35" priority="43">
      <formula>$C35=0</formula>
    </cfRule>
    <cfRule type="expression" dxfId="34" priority="42">
      <formula>$C35=""</formula>
    </cfRule>
    <cfRule type="expression" dxfId="33" priority="41">
      <formula>$G35=TRUE</formula>
    </cfRule>
  </conditionalFormatting>
  <conditionalFormatting sqref="L42:L43">
    <cfRule type="expression" dxfId="32" priority="59">
      <formula>$C42=-1</formula>
    </cfRule>
  </conditionalFormatting>
  <conditionalFormatting sqref="L42:L43">
    <cfRule type="expression" dxfId="31" priority="58">
      <formula>$C42=-1</formula>
    </cfRule>
    <cfRule type="expression" dxfId="30" priority="57">
      <formula>$C42=0</formula>
    </cfRule>
    <cfRule type="expression" dxfId="29" priority="56">
      <formula>$C42=""</formula>
    </cfRule>
    <cfRule type="expression" dxfId="28" priority="55">
      <formula>$G42=TRUE</formula>
    </cfRule>
  </conditionalFormatting>
  <conditionalFormatting sqref="C35:H35 C36:F36 H36">
    <cfRule type="expression" dxfId="27" priority="49">
      <formula>"="</formula>
    </cfRule>
  </conditionalFormatting>
  <conditionalFormatting sqref="C35:C36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{1F615C06-55F2-4DDC-873D-5D297FB6BD4D}</x14:id>
        </ext>
      </extLst>
    </cfRule>
  </conditionalFormatting>
  <conditionalFormatting sqref="B35:B36">
    <cfRule type="expression" dxfId="26" priority="47">
      <formula>$G35=TRUE</formula>
    </cfRule>
    <cfRule type="expression" dxfId="25" priority="46">
      <formula>$C35=""</formula>
    </cfRule>
    <cfRule type="expression" dxfId="24" priority="45">
      <formula>$C35=0</formula>
    </cfRule>
  </conditionalFormatting>
  <conditionalFormatting sqref="B17">
    <cfRule type="expression" dxfId="23" priority="40">
      <formula>$C19=-1</formula>
    </cfRule>
    <cfRule type="expression" dxfId="22" priority="39">
      <formula>$C19=0</formula>
    </cfRule>
    <cfRule type="expression" dxfId="21" priority="38">
      <formula>$C19=""</formula>
    </cfRule>
    <cfRule type="expression" dxfId="20" priority="37">
      <formula>$G19=TRUE</formula>
    </cfRule>
  </conditionalFormatting>
  <conditionalFormatting sqref="B18">
    <cfRule type="expression" dxfId="19" priority="32">
      <formula>$C20=-1</formula>
    </cfRule>
    <cfRule type="expression" dxfId="18" priority="31">
      <formula>$C20=0</formula>
    </cfRule>
    <cfRule type="expression" dxfId="17" priority="30">
      <formula>$C20=""</formula>
    </cfRule>
    <cfRule type="expression" dxfId="16" priority="29">
      <formula>$G20=TRUE</formula>
    </cfRule>
  </conditionalFormatting>
  <conditionalFormatting sqref="G11">
    <cfRule type="expression" dxfId="15" priority="28">
      <formula>$C11=-1</formula>
    </cfRule>
  </conditionalFormatting>
  <conditionalFormatting sqref="G12">
    <cfRule type="expression" dxfId="14" priority="27">
      <formula>$C12=-1</formula>
    </cfRule>
  </conditionalFormatting>
  <conditionalFormatting sqref="G13">
    <cfRule type="expression" dxfId="13" priority="26">
      <formula>$C13=-1</formula>
    </cfRule>
  </conditionalFormatting>
  <conditionalFormatting sqref="G14">
    <cfRule type="expression" dxfId="12" priority="25">
      <formula>$C14=-1</formula>
    </cfRule>
  </conditionalFormatting>
  <conditionalFormatting sqref="G15">
    <cfRule type="expression" dxfId="11" priority="24">
      <formula>$C15=-1</formula>
    </cfRule>
  </conditionalFormatting>
  <conditionalFormatting sqref="G16">
    <cfRule type="expression" dxfId="10" priority="23">
      <formula>$C16=-1</formula>
    </cfRule>
  </conditionalFormatting>
  <conditionalFormatting sqref="G17">
    <cfRule type="expression" dxfId="9" priority="22">
      <formula>$C17=-1</formula>
    </cfRule>
  </conditionalFormatting>
  <conditionalFormatting sqref="G18">
    <cfRule type="expression" dxfId="8" priority="21">
      <formula>$C18=-1</formula>
    </cfRule>
  </conditionalFormatting>
  <conditionalFormatting sqref="G19">
    <cfRule type="expression" dxfId="7" priority="20">
      <formula>$C19=-1</formula>
    </cfRule>
  </conditionalFormatting>
  <conditionalFormatting sqref="A27:G27 C16:D18 F16:F19 B19:D19 A10:H10 C20:G26 H16:H27 B11:D12 F11:F12 H11:H12 A11:A19 A28:H34 A40:H107 B37:F39 H37:H39 A35:A39">
    <cfRule type="expression" dxfId="6" priority="9">
      <formula>"="</formula>
    </cfRule>
  </conditionalFormatting>
  <conditionalFormatting sqref="E11:E19">
    <cfRule type="expression" dxfId="5" priority="7">
      <formula>"="</formula>
    </cfRule>
  </conditionalFormatting>
  <conditionalFormatting sqref="G36">
    <cfRule type="expression" dxfId="4" priority="6">
      <formula>$C36=-1</formula>
    </cfRule>
  </conditionalFormatting>
  <conditionalFormatting sqref="G37">
    <cfRule type="expression" dxfId="3" priority="5">
      <formula>$C37=-1</formula>
    </cfRule>
  </conditionalFormatting>
  <conditionalFormatting sqref="G39">
    <cfRule type="expression" dxfId="2" priority="3">
      <formula>$C39=-1</formula>
    </cfRule>
  </conditionalFormatting>
  <conditionalFormatting sqref="G38">
    <cfRule type="expression" dxfId="1" priority="2">
      <formula>$C38=-1</formula>
    </cfRule>
  </conditionalFormatting>
  <conditionalFormatting sqref="J16">
    <cfRule type="expression" dxfId="0" priority="1">
      <formula>"="</formula>
    </cfRule>
  </conditionalFormatting>
  <hyperlinks>
    <hyperlink ref="B111" r:id="rId1" xr:uid="{00000000-0004-0000-0100-000000000000}"/>
  </hyperlinks>
  <pageMargins left="0.69972223043441772" right="0.69972223043441772" top="0.75" bottom="0.75" header="0.30000001192092896" footer="0.30000001192092896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8F74D-486A-44C1-BB86-B6093429A6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C33</xm:sqref>
        </x14:conditionalFormatting>
        <x14:conditionalFormatting xmlns:xm="http://schemas.microsoft.com/office/excel/2006/main">
          <x14:cfRule type="dataBar" id="{E912AD41-C632-4AB9-AB8A-46CF38484C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E30CC85B-5FFE-4558-BFA7-1311A7A048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C13:C14</xm:sqref>
        </x14:conditionalFormatting>
        <x14:conditionalFormatting xmlns:xm="http://schemas.microsoft.com/office/excel/2006/main">
          <x14:cfRule type="dataBar" id="{2F5F722E-D4D5-47E9-9CB3-42DC5B2402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</xm:sqref>
        </x14:conditionalFormatting>
        <x14:conditionalFormatting xmlns:xm="http://schemas.microsoft.com/office/excel/2006/main">
          <x14:cfRule type="dataBar" id="{E682AC9E-506A-4661-9499-99157D35A6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C10:C12 C16:C34 C37:C107</xm:sqref>
        </x14:conditionalFormatting>
        <x14:conditionalFormatting xmlns:xm="http://schemas.microsoft.com/office/excel/2006/main">
          <x14:cfRule type="dataBar" id="{1F615C06-55F2-4DDC-873D-5D297FB6BD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C35:C36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Title="우선순위" xr:uid="{00000000-0002-0000-0100-000000000000}">
          <x14:formula1>
            <xm:f>도구!$C$2:$C$4</xm:f>
          </x14:formula1>
          <xm:sqref>D113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100-000001000000}">
          <x14:formula1>
            <xm:f>도구!$A$2:$A$13</xm:f>
          </x14:formula1>
          <xm:sqref>C10:C107</xm:sqref>
        </x14:dataValidation>
        <x14:dataValidation type="list" allowBlank="1" showInputMessage="1" showErrorMessage="1" promptTitle="개발 단계" prompt="현재 진행중인 단계를 의미합니다." xr:uid="{00000000-0002-0000-0100-000002000000}">
          <x14:formula1>
            <xm:f>도구!$E$2:$E$7</xm:f>
          </x14:formula1>
          <xm:sqref>E10:E107</xm:sqref>
        </x14:dataValidation>
        <x14:dataValidation type="list" allowBlank="1" showInputMessage="1" showErrorMessage="1" promptTitle="우선순위" prompt="상, 중, 하로 선택하세요." xr:uid="{00000000-0002-0000-0100-000003000000}">
          <x14:formula1>
            <xm:f>도구!$C$2:$C$4</xm:f>
          </x14:formula1>
          <xm:sqref>D10:D107</xm:sqref>
        </x14:dataValidation>
        <x14:dataValidation type="list" allowBlank="1" showInputMessage="1" showErrorMessage="1" promptTitle="반복 대상" prompt="이번 주에 개발하려는 기능 요구사항을 TRUE로 선택하면 됩니다. 스크럼처럼 반복 주기를 2주로 하는 경우 2주간 반복 대상을 동일하게 유지하면 됩니다._x000a_" xr:uid="{00000000-0002-0000-0100-000004000000}">
          <x14:formula1>
            <xm:f>도구!$I$2:$I$3</xm:f>
          </x14:formula1>
          <xm:sqref>G10:G107</xm:sqref>
        </x14:dataValidation>
        <x14:dataValidation type="list" allowBlank="1" showInputMessage="1" showErrorMessage="1" promptTitle="반복 대상" prompt="이번 반복 주기에 완료하려는 요구사항이면 TRUE를, 아니면 FALSE를 선택하세요." xr:uid="{00000000-0002-0000-0100-000005000000}">
          <x14:formula1>
            <xm:f>도구!$I$2:$I$3</xm:f>
          </x14:formula1>
          <xm:sqref>I10:I109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21"/>
  <sheetViews>
    <sheetView zoomScaleNormal="100" zoomScaleSheetLayoutView="75" workbookViewId="0">
      <selection activeCell="K21" sqref="K21"/>
    </sheetView>
  </sheetViews>
  <sheetFormatPr defaultColWidth="8.875" defaultRowHeight="16.5" x14ac:dyDescent="0.3"/>
  <cols>
    <col min="15" max="15" width="20.375" bestFit="1" customWidth="1"/>
  </cols>
  <sheetData>
    <row r="1" spans="1:15" x14ac:dyDescent="0.3">
      <c r="A1" t="s">
        <v>90</v>
      </c>
      <c r="C1" t="s">
        <v>85</v>
      </c>
      <c r="E1" t="s">
        <v>81</v>
      </c>
      <c r="G1" t="s">
        <v>66</v>
      </c>
      <c r="I1" t="s">
        <v>58</v>
      </c>
      <c r="K1" t="s">
        <v>88</v>
      </c>
      <c r="M1" t="s">
        <v>67</v>
      </c>
      <c r="O1" s="10" t="s">
        <v>63</v>
      </c>
    </row>
    <row r="2" spans="1:15" x14ac:dyDescent="0.3">
      <c r="A2">
        <v>-1</v>
      </c>
      <c r="C2" t="s">
        <v>105</v>
      </c>
      <c r="E2" t="s">
        <v>106</v>
      </c>
      <c r="G2" t="s">
        <v>55</v>
      </c>
      <c r="I2" t="b">
        <v>1</v>
      </c>
      <c r="K2" t="s">
        <v>108</v>
      </c>
      <c r="M2" t="s">
        <v>122</v>
      </c>
      <c r="O2" s="10" t="s">
        <v>34</v>
      </c>
    </row>
    <row r="3" spans="1:15" x14ac:dyDescent="0.3">
      <c r="A3">
        <v>0</v>
      </c>
      <c r="C3" t="s">
        <v>116</v>
      </c>
      <c r="E3" t="s">
        <v>112</v>
      </c>
      <c r="G3" t="s">
        <v>43</v>
      </c>
      <c r="I3" t="b">
        <v>0</v>
      </c>
      <c r="K3" t="s">
        <v>96</v>
      </c>
      <c r="M3" t="s">
        <v>101</v>
      </c>
      <c r="O3" s="10" t="s">
        <v>33</v>
      </c>
    </row>
    <row r="4" spans="1:15" x14ac:dyDescent="0.3">
      <c r="A4">
        <v>0.5</v>
      </c>
      <c r="C4" t="s">
        <v>94</v>
      </c>
      <c r="E4" t="s">
        <v>89</v>
      </c>
      <c r="K4" t="s">
        <v>117</v>
      </c>
      <c r="M4" t="s">
        <v>104</v>
      </c>
      <c r="O4" s="10" t="s">
        <v>42</v>
      </c>
    </row>
    <row r="5" spans="1:15" x14ac:dyDescent="0.3">
      <c r="A5">
        <v>1</v>
      </c>
      <c r="E5" t="s">
        <v>103</v>
      </c>
      <c r="M5" t="s">
        <v>115</v>
      </c>
      <c r="O5" s="10" t="s">
        <v>82</v>
      </c>
    </row>
    <row r="6" spans="1:15" x14ac:dyDescent="0.3">
      <c r="A6">
        <v>2</v>
      </c>
      <c r="E6" t="s">
        <v>102</v>
      </c>
      <c r="M6" t="s">
        <v>111</v>
      </c>
      <c r="O6" s="10" t="s">
        <v>46</v>
      </c>
    </row>
    <row r="7" spans="1:15" x14ac:dyDescent="0.3">
      <c r="A7">
        <v>3</v>
      </c>
      <c r="E7" t="s">
        <v>95</v>
      </c>
      <c r="M7" t="s">
        <v>107</v>
      </c>
    </row>
    <row r="8" spans="1:15" x14ac:dyDescent="0.3">
      <c r="A8">
        <v>5</v>
      </c>
      <c r="M8" t="s">
        <v>110</v>
      </c>
    </row>
    <row r="9" spans="1:15" x14ac:dyDescent="0.3">
      <c r="A9">
        <v>8</v>
      </c>
      <c r="M9" t="s">
        <v>119</v>
      </c>
    </row>
    <row r="10" spans="1:15" x14ac:dyDescent="0.3">
      <c r="A10">
        <v>13</v>
      </c>
      <c r="M10" t="s">
        <v>99</v>
      </c>
    </row>
    <row r="11" spans="1:15" x14ac:dyDescent="0.3">
      <c r="A11">
        <v>20</v>
      </c>
      <c r="M11" t="s">
        <v>97</v>
      </c>
    </row>
    <row r="12" spans="1:15" x14ac:dyDescent="0.3">
      <c r="A12">
        <v>40</v>
      </c>
      <c r="M12" t="s">
        <v>87</v>
      </c>
    </row>
    <row r="13" spans="1:15" x14ac:dyDescent="0.3">
      <c r="A13">
        <v>100</v>
      </c>
      <c r="M13" t="s">
        <v>120</v>
      </c>
    </row>
    <row r="14" spans="1:15" x14ac:dyDescent="0.3">
      <c r="M14" t="s">
        <v>91</v>
      </c>
    </row>
    <row r="15" spans="1:15" x14ac:dyDescent="0.3">
      <c r="M15" t="s">
        <v>118</v>
      </c>
    </row>
    <row r="16" spans="1:15" x14ac:dyDescent="0.3">
      <c r="M16" t="s">
        <v>98</v>
      </c>
    </row>
    <row r="17" spans="13:13" x14ac:dyDescent="0.3">
      <c r="M17" t="s">
        <v>93</v>
      </c>
    </row>
    <row r="18" spans="13:13" x14ac:dyDescent="0.3">
      <c r="M18" t="s">
        <v>100</v>
      </c>
    </row>
    <row r="19" spans="13:13" x14ac:dyDescent="0.3">
      <c r="M19" t="s">
        <v>121</v>
      </c>
    </row>
    <row r="20" spans="13:13" x14ac:dyDescent="0.3">
      <c r="M20" t="s">
        <v>114</v>
      </c>
    </row>
    <row r="21" spans="13:13" x14ac:dyDescent="0.3">
      <c r="M21" t="s">
        <v>123</v>
      </c>
    </row>
  </sheetData>
  <phoneticPr fontId="10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기본 정보</vt:lpstr>
      <vt:lpstr>기능요구사항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918</cp:lastModifiedBy>
  <cp:revision>10</cp:revision>
  <dcterms:created xsi:type="dcterms:W3CDTF">2020-01-16T12:20:39Z</dcterms:created>
  <dcterms:modified xsi:type="dcterms:W3CDTF">2023-10-13T05:33:39Z</dcterms:modified>
  <cp:version>0906.0200.01</cp:version>
</cp:coreProperties>
</file>