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anikbal/Documents/MA in I:O Psychology/Data Science for Social Scientists/Week 1/"/>
    </mc:Choice>
  </mc:AlternateContent>
  <xr:revisionPtr revIDLastSave="0" documentId="13_ncr:1_{670E77D1-5AE3-BD4B-B36C-EBF1FFD0EBE0}" xr6:coauthVersionLast="47" xr6:coauthVersionMax="47" xr10:uidLastSave="{00000000-0000-0000-0000-000000000000}"/>
  <bookViews>
    <workbookView xWindow="14180" yWindow="0" windowWidth="14620" windowHeight="18000" activeTab="1" xr2:uid="{3BBD8A7B-C390-42F0-9BAE-77E720E529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  <c r="R3" i="1"/>
  <c r="R4" i="1"/>
  <c r="R5" i="1"/>
  <c r="R6" i="1"/>
  <c r="R2" i="1"/>
</calcChain>
</file>

<file path=xl/sharedStrings.xml><?xml version="1.0" encoding="utf-8"?>
<sst xmlns="http://schemas.openxmlformats.org/spreadsheetml/2006/main" count="4033" uniqueCount="561">
  <si>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</si>
  <si>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</si>
  <si>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</si>
  <si>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</si>
  <si>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</si>
  <si>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</si>
  <si>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</si>
  <si>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</si>
  <si>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</si>
  <si>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</si>
  <si>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</si>
  <si>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</si>
  <si>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</si>
  <si>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</si>
  <si>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</si>
  <si>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</si>
  <si>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</si>
  <si>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</si>
  <si>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</si>
  <si>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</si>
  <si>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</si>
  <si>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</si>
  <si>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</si>
  <si>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</si>
  <si>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</si>
  <si>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</si>
  <si>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</si>
  <si>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</si>
  <si>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</si>
  <si>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</si>
  <si>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</si>
  <si>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</si>
  <si>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</si>
  <si>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</si>
  <si>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</si>
  <si>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</si>
  <si>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</si>
  <si>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</si>
  <si>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</si>
  <si>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</si>
  <si>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</si>
  <si>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</si>
  <si>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</si>
  <si>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</si>
  <si>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</si>
  <si>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</si>
  <si>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</si>
  <si>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</si>
  <si>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</si>
  <si>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</si>
  <si>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</si>
  <si>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</si>
  <si>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</si>
  <si>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</si>
  <si>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</si>
  <si>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</si>
  <si>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</si>
  <si>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</si>
  <si>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</si>
  <si>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</si>
  <si>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</si>
  <si>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</si>
  <si>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</si>
  <si>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</si>
  <si>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</si>
  <si>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</si>
  <si>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</si>
  <si>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</si>
  <si>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</si>
  <si>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</si>
  <si>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</si>
  <si>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</si>
  <si>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</si>
  <si>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</si>
  <si>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</si>
  <si>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</si>
  <si>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</si>
  <si>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</si>
  <si>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</si>
  <si>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</si>
  <si>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</si>
  <si>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</si>
  <si>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</si>
  <si>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</si>
  <si>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</si>
  <si>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</si>
  <si>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</si>
  <si>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</si>
  <si>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</si>
  <si>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</si>
  <si>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</si>
  <si>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</si>
  <si>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</si>
  <si>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</si>
  <si>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</si>
  <si>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</si>
  <si>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</si>
  <si>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</si>
  <si>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</si>
  <si>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</si>
  <si>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</si>
  <si>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</si>
  <si>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</si>
  <si>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</si>
  <si>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</si>
  <si>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</si>
  <si>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</si>
  <si>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</si>
  <si>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</si>
  <si>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</si>
  <si>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</si>
  <si>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</si>
  <si>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</si>
  <si>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</si>
  <si>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</si>
  <si>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</si>
  <si>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</si>
  <si>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</si>
  <si>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</si>
  <si>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</si>
  <si>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</si>
  <si>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</si>
  <si>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</si>
  <si>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</si>
  <si>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</si>
  <si>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</si>
  <si>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</si>
  <si>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</si>
  <si>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</si>
  <si>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</si>
  <si>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</si>
  <si>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</si>
  <si>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</si>
  <si>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</si>
  <si>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</si>
  <si>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</si>
  <si>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</si>
  <si>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</si>
  <si>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</si>
  <si>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</si>
  <si>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</si>
  <si>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</si>
  <si>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</si>
  <si>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</si>
  <si>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</si>
  <si>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</si>
  <si>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</si>
  <si>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</si>
  <si>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</si>
  <si>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</si>
  <si>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</si>
  <si>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</si>
  <si>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</si>
  <si>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</si>
  <si>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</si>
  <si>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</si>
  <si>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</si>
  <si>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</si>
  <si>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</si>
  <si>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</si>
  <si>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</si>
  <si>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</si>
  <si>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</si>
  <si>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</si>
  <si>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</si>
  <si>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</si>
  <si>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</si>
  <si>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</si>
  <si>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</si>
  <si>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</si>
  <si>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</si>
  <si>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</si>
  <si>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</si>
  <si>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</si>
  <si>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</si>
  <si>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</si>
  <si>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</si>
  <si>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</si>
  <si>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</si>
  <si>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</si>
  <si>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</si>
  <si>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</si>
  <si>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</si>
  <si>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</si>
  <si>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</si>
  <si>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</si>
  <si>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</si>
  <si>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</si>
  <si>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</si>
  <si>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</si>
  <si>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</si>
  <si>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</si>
  <si>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</si>
  <si>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</si>
  <si>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</si>
  <si>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</si>
  <si>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</si>
  <si>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</si>
  <si>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</si>
  <si>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</si>
  <si>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</si>
  <si>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</si>
  <si>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</si>
  <si>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</si>
  <si>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</si>
  <si>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</si>
  <si>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</si>
  <si>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</si>
  <si>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</si>
  <si>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</si>
  <si>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</si>
  <si>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</si>
  <si>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</si>
  <si>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</si>
  <si>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</si>
  <si>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</si>
  <si>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</si>
  <si>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</si>
  <si>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</si>
  <si>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</si>
  <si>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</si>
  <si>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</si>
  <si>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</si>
  <si>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</si>
  <si>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</si>
  <si>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</si>
  <si>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</si>
  <si>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</si>
  <si>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</si>
  <si>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</si>
  <si>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</si>
  <si>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</si>
  <si>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</si>
  <si>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</si>
  <si>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</si>
  <si>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</si>
  <si>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</si>
  <si>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</si>
  <si>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</si>
  <si>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</si>
  <si>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</si>
  <si>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</si>
  <si>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</si>
  <si>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</si>
  <si>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</si>
  <si>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</si>
  <si>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</si>
  <si>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</si>
  <si>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</si>
  <si>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</si>
  <si>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</si>
  <si>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</si>
  <si>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</si>
  <si>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</si>
  <si>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</si>
  <si>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</si>
  <si>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</si>
  <si>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</si>
  <si>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</si>
  <si>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</si>
  <si>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</si>
  <si>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</si>
  <si>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</si>
  <si>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</si>
  <si>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</si>
  <si>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</si>
  <si>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</si>
  <si>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</si>
  <si>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</si>
  <si>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</si>
  <si>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</si>
  <si>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</si>
  <si>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</si>
  <si>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</si>
  <si>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</si>
  <si>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</si>
  <si>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</si>
  <si>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</si>
  <si>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</si>
  <si>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</si>
  <si>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</si>
  <si>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</si>
  <si>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</si>
  <si>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</si>
  <si>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</si>
  <si>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</si>
  <si>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</si>
  <si>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</si>
  <si>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</si>
  <si>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</si>
  <si>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</si>
  <si>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</si>
  <si>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</si>
  <si>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</si>
  <si>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</si>
  <si>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</si>
  <si>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</si>
  <si>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</si>
  <si>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</si>
  <si>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</si>
  <si>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</si>
  <si>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</si>
  <si>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</si>
  <si>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</si>
  <si>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</si>
  <si>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</si>
  <si>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</si>
  <si>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</si>
  <si>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</si>
  <si>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</si>
  <si>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</si>
  <si>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</si>
  <si>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</si>
  <si>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</si>
  <si>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</si>
  <si>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</si>
  <si>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</si>
  <si>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</si>
  <si>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</si>
  <si>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</si>
  <si>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</si>
  <si>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</si>
  <si>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</si>
  <si>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</si>
  <si>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</si>
  <si>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</si>
  <si>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</si>
  <si>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</si>
  <si>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</si>
  <si>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</si>
  <si>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</si>
  <si>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</si>
  <si>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</si>
  <si>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</si>
  <si>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</si>
  <si>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</si>
  <si>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</si>
  <si>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</si>
  <si>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</si>
  <si>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</si>
  <si>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</si>
  <si>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</si>
  <si>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</si>
  <si>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</si>
  <si>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</si>
  <si>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</si>
  <si>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</si>
  <si>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</si>
  <si>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</si>
  <si>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</si>
  <si>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</si>
  <si>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</si>
  <si>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</si>
  <si>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</si>
  <si>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</si>
  <si>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</si>
  <si>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</si>
  <si>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</si>
  <si>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</si>
  <si>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</si>
  <si>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</si>
  <si>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</si>
  <si>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</si>
  <si>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</si>
  <si>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</si>
  <si>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</si>
  <si>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</si>
  <si>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</si>
  <si>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</si>
  <si>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</si>
  <si>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</si>
  <si>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</si>
  <si>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</si>
  <si>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</si>
  <si>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</si>
  <si>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</si>
  <si>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</si>
  <si>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</si>
  <si>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</si>
  <si>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</si>
  <si>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</si>
  <si>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</si>
  <si>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</si>
  <si>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</si>
  <si>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</si>
  <si>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</si>
  <si>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</si>
  <si>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</si>
  <si>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</si>
  <si>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</si>
  <si>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</si>
  <si>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</si>
  <si>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</si>
  <si>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</si>
  <si>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</si>
  <si>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</si>
  <si>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</si>
  <si>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</si>
  <si>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</si>
  <si>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</si>
  <si>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</si>
  <si>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</si>
  <si>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</si>
  <si>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</si>
  <si>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</si>
  <si>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</si>
  <si>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</si>
  <si>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</si>
  <si>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</si>
  <si>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</si>
  <si>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</si>
  <si>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</si>
  <si>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</si>
  <si>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</si>
  <si>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</si>
  <si>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</si>
  <si>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</si>
  <si>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</si>
  <si>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</si>
  <si>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</si>
  <si>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</si>
  <si>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</si>
  <si>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</si>
  <si>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</si>
  <si>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</si>
  <si>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</si>
  <si>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</si>
  <si>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</si>
  <si>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</si>
  <si>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</si>
  <si>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</si>
  <si>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</si>
  <si>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</si>
  <si>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</si>
  <si>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</si>
  <si>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</si>
  <si>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</si>
  <si>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</si>
  <si>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</si>
  <si>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</si>
  <si>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</si>
  <si>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</si>
  <si>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</si>
  <si>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</si>
  <si>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</si>
  <si>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</si>
  <si>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</si>
  <si>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</si>
  <si>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</si>
  <si>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</si>
  <si>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</si>
  <si>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</si>
  <si>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</si>
  <si>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</si>
  <si>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</si>
  <si>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</si>
  <si>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</si>
  <si>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</si>
  <si>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</si>
  <si>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</si>
  <si>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</si>
  <si>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</si>
  <si>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</si>
  <si>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</si>
  <si>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</si>
  <si>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</si>
  <si>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</si>
  <si>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</si>
  <si>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</si>
  <si>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</si>
  <si>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</si>
  <si>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</si>
  <si>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</si>
  <si>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</si>
  <si>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</si>
  <si>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</si>
  <si>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</si>
  <si>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</si>
  <si>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</si>
  <si>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</si>
  <si>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</si>
  <si>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</si>
  <si>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</si>
  <si>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</si>
  <si>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</si>
  <si>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</si>
  <si>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</si>
  <si>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</si>
  <si>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</si>
  <si>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</si>
  <si>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</si>
  <si>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</si>
  <si>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</si>
  <si>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</si>
  <si>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</si>
  <si>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</si>
  <si>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</si>
  <si>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</si>
  <si>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</si>
  <si>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</si>
  <si>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</si>
  <si>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</si>
  <si>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</si>
  <si>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</si>
  <si>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</si>
  <si>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</si>
  <si>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</si>
  <si>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</si>
  <si>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</si>
  <si>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</si>
  <si>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</si>
  <si>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</si>
  <si>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</si>
  <si>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</si>
  <si>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</si>
  <si>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</si>
  <si>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</si>
  <si>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</si>
  <si>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</si>
  <si>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</si>
  <si>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</si>
  <si>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</si>
  <si>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</si>
  <si>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</si>
  <si>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</si>
  <si>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</si>
  <si>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</si>
  <si>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</si>
  <si>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</si>
  <si>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</si>
  <si>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</si>
  <si>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</si>
  <si>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</si>
  <si>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</si>
  <si>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</si>
  <si>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</si>
  <si>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</si>
  <si>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</si>
  <si>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</si>
  <si>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</si>
  <si>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</si>
  <si>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</si>
  <si>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</si>
  <si>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</si>
  <si>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Minimum</t>
  </si>
  <si>
    <t>Maximum</t>
  </si>
  <si>
    <t>Mean</t>
  </si>
  <si>
    <t>Median</t>
  </si>
  <si>
    <t>Standard Deviation</t>
  </si>
  <si>
    <t>Standard Error</t>
  </si>
  <si>
    <t>Mode</t>
  </si>
  <si>
    <t>Sample Variance</t>
  </si>
  <si>
    <t>Kurtosis</t>
  </si>
  <si>
    <t>Skewness</t>
  </si>
  <si>
    <t>Range</t>
  </si>
  <si>
    <t>Sum</t>
  </si>
  <si>
    <t>Count</t>
  </si>
  <si>
    <t>InsuredValue_nlog</t>
  </si>
  <si>
    <t>Earthquake_recoded</t>
  </si>
  <si>
    <t>Flood_recoded</t>
  </si>
  <si>
    <t>InsuredValue_standardized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</si>
</sst>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E36-3F3B-CA43-A0DB-25CAE2D4FD83}">
  <dimension ref="A1:B15"/>
  <sheetViews>
    <sheetView workbookViewId="0">
      <selection activeCell="C20" sqref="C20"/>
    </sheetView>
  </sheetViews>
  <sheetFormatPr baseColWidth="10" defaultRowHeight="15" x14ac:dyDescent="0.2"/>
  <cols>
    <col min="1" max="1" width="21.33203125" customWidth="1"/>
  </cols>
  <sheetData>
    <row r="1" spans="1:2" x14ac:dyDescent="0.2">
      <c r="A1" s="3" t="s">
        <v>5</v>
      </c>
      <c r="B1" s="3"/>
    </row>
    <row r="2" spans="1:2" x14ac:dyDescent="0.2">
      <c r="A2" s="1"/>
      <c r="B2" s="1"/>
    </row>
    <row r="3" spans="1:2" x14ac:dyDescent="0.2">
      <c r="A3" s="1" t="s">
        <v>546</v>
      </c>
      <c r="B3" s="1">
        <v>4964410.9620000003</v>
      </c>
    </row>
    <row r="4" spans="1:2" x14ac:dyDescent="0.2">
      <c r="A4" s="1" t="s">
        <v>549</v>
      </c>
      <c r="B4" s="1">
        <v>277533.32819079922</v>
      </c>
    </row>
    <row r="5" spans="1:2" x14ac:dyDescent="0.2">
      <c r="A5" s="1" t="s">
        <v>547</v>
      </c>
      <c r="B5" s="1">
        <v>2593682.5</v>
      </c>
    </row>
    <row r="6" spans="1:2" x14ac:dyDescent="0.2">
      <c r="A6" s="1" t="s">
        <v>550</v>
      </c>
      <c r="B6" s="1">
        <v>847300</v>
      </c>
    </row>
    <row r="7" spans="1:2" x14ac:dyDescent="0.2">
      <c r="A7" s="1" t="s">
        <v>548</v>
      </c>
      <c r="B7" s="1">
        <v>6205833.8785638576</v>
      </c>
    </row>
    <row r="8" spans="1:2" x14ac:dyDescent="0.2">
      <c r="A8" s="1" t="s">
        <v>551</v>
      </c>
      <c r="B8" s="1">
        <v>38512374128330.938</v>
      </c>
    </row>
    <row r="9" spans="1:2" x14ac:dyDescent="0.2">
      <c r="A9" s="1" t="s">
        <v>552</v>
      </c>
      <c r="B9" s="1">
        <v>16.979157719300915</v>
      </c>
    </row>
    <row r="10" spans="1:2" x14ac:dyDescent="0.2">
      <c r="A10" s="1" t="s">
        <v>553</v>
      </c>
      <c r="B10" s="1">
        <v>3.4029785913501569</v>
      </c>
    </row>
    <row r="11" spans="1:2" x14ac:dyDescent="0.2">
      <c r="A11" s="1" t="s">
        <v>554</v>
      </c>
      <c r="B11" s="1">
        <v>53380614</v>
      </c>
    </row>
    <row r="12" spans="1:2" x14ac:dyDescent="0.2">
      <c r="A12" s="1" t="s">
        <v>544</v>
      </c>
      <c r="B12" s="1">
        <v>30000</v>
      </c>
    </row>
    <row r="13" spans="1:2" x14ac:dyDescent="0.2">
      <c r="A13" s="1" t="s">
        <v>545</v>
      </c>
      <c r="B13" s="1">
        <v>53410614</v>
      </c>
    </row>
    <row r="14" spans="1:2" x14ac:dyDescent="0.2">
      <c r="A14" s="1" t="s">
        <v>555</v>
      </c>
      <c r="B14" s="1">
        <v>2482205481</v>
      </c>
    </row>
    <row r="15" spans="1:2" ht="16" thickBot="1" x14ac:dyDescent="0.25">
      <c r="A15" s="2" t="s">
        <v>556</v>
      </c>
      <c r="B15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F3EB-098C-4108-8EA7-D3935247E3ED}">
  <dimension ref="A1:R501"/>
  <sheetViews>
    <sheetView tabSelected="1" topLeftCell="K1" zoomScale="130" zoomScaleNormal="130" workbookViewId="0">
      <selection activeCell="N2" sqref="N2:N501"/>
    </sheetView>
  </sheetViews>
  <sheetFormatPr baseColWidth="10" defaultColWidth="8.83203125" defaultRowHeight="15" x14ac:dyDescent="0.2"/>
  <cols>
    <col min="11" max="11" width="14.5" customWidth="1"/>
    <col min="12" max="13" width="11.83203125" customWidth="1"/>
    <col min="14" max="14" width="11.5" customWidth="1"/>
    <col min="18" max="18" width="9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557</v>
      </c>
      <c r="L1" t="s">
        <v>558</v>
      </c>
      <c r="M1" t="s">
        <v>559</v>
      </c>
      <c r="N1" t="s">
        <v>560</v>
      </c>
    </row>
    <row r="2" spans="1:18" x14ac:dyDescent="0.2">
      <c r="A2" t="s">
        <v>10</v>
      </c>
      <c r="B2">
        <v>44198</v>
      </c>
      <c r="C2" t="s">
        <v>11</v>
      </c>
      <c r="D2" t="s">
        <v>12</v>
      </c>
      <c r="E2" t="s">
        <v>13</v>
      </c>
      <c r="F2">
        <v>1617630</v>
      </c>
      <c r="G2" t="s">
        <v>14</v>
      </c>
      <c r="H2" t="s">
        <v>15</v>
      </c>
      <c r="I2" t="s">
        <v>16</v>
      </c>
      <c r="J2" t="s">
        <v>16</v>
      </c>
      <c r="K2">
        <f>LN(F2)</f>
        <v>14.296472673070435</v>
      </c>
      <c r="L2">
        <f>IF(I2="Y", 1,0)</f>
        <v>0</v>
      </c>
      <c r="M2">
        <f>IF(J2="Y", 1,0)</f>
        <v>0</v>
      </c>
      <c r="N2">
        <f>STANDARDIZE(F2,$R$4,$R$6)</f>
        <v>-0.53929593145579113</v>
      </c>
      <c r="Q2" t="s">
        <v>544</v>
      </c>
      <c r="R2">
        <f>MIN($F$2:$F$501)</f>
        <v>30000</v>
      </c>
    </row>
    <row r="3" spans="1:18" x14ac:dyDescent="0.2">
      <c r="A3" t="s">
        <v>17</v>
      </c>
      <c r="B3">
        <v>44198</v>
      </c>
      <c r="C3" t="s">
        <v>11</v>
      </c>
      <c r="D3" t="s">
        <v>12</v>
      </c>
      <c r="E3" t="s">
        <v>13</v>
      </c>
      <c r="F3">
        <v>8678500</v>
      </c>
      <c r="G3" t="s">
        <v>18</v>
      </c>
      <c r="H3" t="s">
        <v>19</v>
      </c>
      <c r="I3" t="s">
        <v>20</v>
      </c>
      <c r="J3" t="s">
        <v>20</v>
      </c>
      <c r="K3">
        <f t="shared" ref="K3:K66" si="0">LN(F3)</f>
        <v>15.976359260643074</v>
      </c>
      <c r="L3">
        <f t="shared" ref="L3:L66" si="1">IF(I3="Y", 1,0)</f>
        <v>1</v>
      </c>
      <c r="M3">
        <f t="shared" ref="M3:M66" si="2">IF(J3="Y", 1,0)</f>
        <v>1</v>
      </c>
      <c r="N3">
        <f t="shared" ref="N3:N66" si="3">STANDARDIZE(F3,$R$4,$R$6)</f>
        <v>0.598483477108399</v>
      </c>
      <c r="Q3" t="s">
        <v>545</v>
      </c>
      <c r="R3">
        <f>MAX($F$2:$F$501)</f>
        <v>53410614</v>
      </c>
    </row>
    <row r="4" spans="1:18" x14ac:dyDescent="0.2">
      <c r="A4" t="s">
        <v>21</v>
      </c>
      <c r="B4">
        <v>44198</v>
      </c>
      <c r="C4" t="s">
        <v>22</v>
      </c>
      <c r="D4" t="s">
        <v>23</v>
      </c>
      <c r="E4" t="s">
        <v>24</v>
      </c>
      <c r="F4">
        <v>2052660</v>
      </c>
      <c r="G4" t="s">
        <v>14</v>
      </c>
      <c r="H4" t="s">
        <v>25</v>
      </c>
      <c r="I4" t="s">
        <v>16</v>
      </c>
      <c r="J4" t="s">
        <v>16</v>
      </c>
      <c r="K4">
        <f t="shared" si="0"/>
        <v>14.53464707098547</v>
      </c>
      <c r="L4">
        <f t="shared" si="1"/>
        <v>0</v>
      </c>
      <c r="M4">
        <f t="shared" si="2"/>
        <v>0</v>
      </c>
      <c r="N4">
        <f t="shared" si="3"/>
        <v>-0.46919576304769411</v>
      </c>
      <c r="Q4" t="s">
        <v>546</v>
      </c>
      <c r="R4">
        <f>AVERAGE($F$2:$F$501)</f>
        <v>4964410.9620000003</v>
      </c>
    </row>
    <row r="5" spans="1:18" x14ac:dyDescent="0.2">
      <c r="A5" t="s">
        <v>26</v>
      </c>
      <c r="B5">
        <v>44199</v>
      </c>
      <c r="C5" t="s">
        <v>11</v>
      </c>
      <c r="D5" t="s">
        <v>12</v>
      </c>
      <c r="E5" t="s">
        <v>13</v>
      </c>
      <c r="F5">
        <v>17580000</v>
      </c>
      <c r="G5" t="s">
        <v>14</v>
      </c>
      <c r="H5" t="s">
        <v>19</v>
      </c>
      <c r="I5" t="s">
        <v>20</v>
      </c>
      <c r="J5" t="s">
        <v>20</v>
      </c>
      <c r="K5">
        <f t="shared" si="0"/>
        <v>16.682272450221305</v>
      </c>
      <c r="L5">
        <f t="shared" si="1"/>
        <v>1</v>
      </c>
      <c r="M5">
        <f t="shared" si="2"/>
        <v>1</v>
      </c>
      <c r="N5">
        <f t="shared" si="3"/>
        <v>2.0328596099835456</v>
      </c>
      <c r="Q5" t="s">
        <v>547</v>
      </c>
      <c r="R5">
        <f>MEDIAN($F$2:$F$501)</f>
        <v>2593682.5</v>
      </c>
    </row>
    <row r="6" spans="1:18" x14ac:dyDescent="0.2">
      <c r="A6" t="s">
        <v>27</v>
      </c>
      <c r="B6">
        <v>44199</v>
      </c>
      <c r="C6" t="s">
        <v>11</v>
      </c>
      <c r="D6" t="s">
        <v>12</v>
      </c>
      <c r="E6" t="s">
        <v>13</v>
      </c>
      <c r="F6">
        <v>1925000</v>
      </c>
      <c r="G6" t="s">
        <v>28</v>
      </c>
      <c r="H6" t="s">
        <v>29</v>
      </c>
      <c r="I6" t="s">
        <v>16</v>
      </c>
      <c r="J6" t="s">
        <v>16</v>
      </c>
      <c r="K6">
        <f t="shared" si="0"/>
        <v>14.470436525704022</v>
      </c>
      <c r="L6">
        <f t="shared" si="1"/>
        <v>0</v>
      </c>
      <c r="M6">
        <f t="shared" si="2"/>
        <v>0</v>
      </c>
      <c r="N6">
        <f t="shared" si="3"/>
        <v>-0.48976672941547944</v>
      </c>
      <c r="Q6" t="s">
        <v>548</v>
      </c>
      <c r="R6">
        <f>STDEV($F$2:$F$501)</f>
        <v>6205833.8785638576</v>
      </c>
    </row>
    <row r="7" spans="1:18" x14ac:dyDescent="0.2">
      <c r="A7" t="s">
        <v>30</v>
      </c>
      <c r="B7">
        <v>44200</v>
      </c>
      <c r="C7" t="s">
        <v>11</v>
      </c>
      <c r="D7" t="s">
        <v>31</v>
      </c>
      <c r="E7" t="s">
        <v>24</v>
      </c>
      <c r="F7">
        <v>12934500</v>
      </c>
      <c r="G7" t="s">
        <v>14</v>
      </c>
      <c r="H7" t="s">
        <v>19</v>
      </c>
      <c r="I7" t="s">
        <v>20</v>
      </c>
      <c r="J7" t="s">
        <v>20</v>
      </c>
      <c r="K7">
        <f t="shared" si="0"/>
        <v>16.375408718042625</v>
      </c>
      <c r="L7">
        <f t="shared" si="1"/>
        <v>1</v>
      </c>
      <c r="M7">
        <f t="shared" si="2"/>
        <v>1</v>
      </c>
      <c r="N7">
        <f t="shared" si="3"/>
        <v>1.2842897818341896</v>
      </c>
    </row>
    <row r="8" spans="1:18" x14ac:dyDescent="0.2">
      <c r="A8" t="s">
        <v>32</v>
      </c>
      <c r="B8">
        <v>44201</v>
      </c>
      <c r="C8" t="s">
        <v>11</v>
      </c>
      <c r="D8" t="s">
        <v>23</v>
      </c>
      <c r="E8" t="s">
        <v>24</v>
      </c>
      <c r="F8">
        <v>928300</v>
      </c>
      <c r="G8" t="s">
        <v>28</v>
      </c>
      <c r="H8" t="s">
        <v>33</v>
      </c>
      <c r="I8" t="s">
        <v>16</v>
      </c>
      <c r="J8" t="s">
        <v>16</v>
      </c>
      <c r="K8">
        <f t="shared" si="0"/>
        <v>13.741110235388025</v>
      </c>
      <c r="L8">
        <f t="shared" si="1"/>
        <v>0</v>
      </c>
      <c r="M8">
        <f t="shared" si="2"/>
        <v>0</v>
      </c>
      <c r="N8">
        <f t="shared" si="3"/>
        <v>-0.65037367112605171</v>
      </c>
    </row>
    <row r="9" spans="1:18" x14ac:dyDescent="0.2">
      <c r="A9" t="s">
        <v>34</v>
      </c>
      <c r="B9">
        <v>44203</v>
      </c>
      <c r="C9" t="s">
        <v>22</v>
      </c>
      <c r="D9" t="s">
        <v>12</v>
      </c>
      <c r="E9" t="s">
        <v>13</v>
      </c>
      <c r="F9">
        <v>2219900</v>
      </c>
      <c r="G9" t="s">
        <v>14</v>
      </c>
      <c r="H9" t="s">
        <v>25</v>
      </c>
      <c r="I9" t="s">
        <v>16</v>
      </c>
      <c r="J9" t="s">
        <v>16</v>
      </c>
      <c r="K9">
        <f t="shared" si="0"/>
        <v>14.612972707788858</v>
      </c>
      <c r="L9">
        <f t="shared" si="1"/>
        <v>0</v>
      </c>
      <c r="M9">
        <f t="shared" si="2"/>
        <v>0</v>
      </c>
      <c r="N9">
        <f t="shared" si="3"/>
        <v>-0.44224692695691847</v>
      </c>
    </row>
    <row r="10" spans="1:18" x14ac:dyDescent="0.2">
      <c r="A10" t="s">
        <v>35</v>
      </c>
      <c r="B10">
        <v>44203</v>
      </c>
      <c r="C10" t="s">
        <v>11</v>
      </c>
      <c r="D10" t="s">
        <v>12</v>
      </c>
      <c r="E10" t="s">
        <v>13</v>
      </c>
      <c r="F10">
        <v>14100000</v>
      </c>
      <c r="G10" t="s">
        <v>14</v>
      </c>
      <c r="H10" t="s">
        <v>19</v>
      </c>
      <c r="I10" t="s">
        <v>20</v>
      </c>
      <c r="J10" t="s">
        <v>20</v>
      </c>
      <c r="K10">
        <f t="shared" si="0"/>
        <v>16.461685355348397</v>
      </c>
      <c r="L10">
        <f t="shared" si="1"/>
        <v>1</v>
      </c>
      <c r="M10">
        <f t="shared" si="2"/>
        <v>1</v>
      </c>
      <c r="N10">
        <f t="shared" si="3"/>
        <v>1.4720969360066305</v>
      </c>
    </row>
    <row r="11" spans="1:18" x14ac:dyDescent="0.2">
      <c r="A11" t="s">
        <v>36</v>
      </c>
      <c r="B11">
        <v>44204</v>
      </c>
      <c r="C11" t="s">
        <v>11</v>
      </c>
      <c r="D11" t="s">
        <v>12</v>
      </c>
      <c r="E11" t="s">
        <v>13</v>
      </c>
      <c r="F11">
        <v>4762808</v>
      </c>
      <c r="G11" t="s">
        <v>28</v>
      </c>
      <c r="H11" t="s">
        <v>37</v>
      </c>
      <c r="I11" t="s">
        <v>20</v>
      </c>
      <c r="J11" t="s">
        <v>20</v>
      </c>
      <c r="K11">
        <f t="shared" si="0"/>
        <v>15.376347968241966</v>
      </c>
      <c r="L11">
        <f t="shared" si="1"/>
        <v>1</v>
      </c>
      <c r="M11">
        <f t="shared" si="2"/>
        <v>1</v>
      </c>
      <c r="N11">
        <f t="shared" si="3"/>
        <v>-3.2486039095628333E-2</v>
      </c>
    </row>
    <row r="12" spans="1:18" x14ac:dyDescent="0.2">
      <c r="A12" t="s">
        <v>38</v>
      </c>
      <c r="B12">
        <v>44204</v>
      </c>
      <c r="C12" t="s">
        <v>11</v>
      </c>
      <c r="D12" t="s">
        <v>12</v>
      </c>
      <c r="E12" t="s">
        <v>13</v>
      </c>
      <c r="F12">
        <v>13925190</v>
      </c>
      <c r="G12" t="s">
        <v>14</v>
      </c>
      <c r="H12" t="s">
        <v>19</v>
      </c>
      <c r="I12" t="s">
        <v>20</v>
      </c>
      <c r="J12" t="s">
        <v>20</v>
      </c>
      <c r="K12">
        <f t="shared" si="0"/>
        <v>16.449209988208771</v>
      </c>
      <c r="L12">
        <f t="shared" si="1"/>
        <v>1</v>
      </c>
      <c r="M12">
        <f t="shared" si="2"/>
        <v>1</v>
      </c>
      <c r="N12">
        <f t="shared" si="3"/>
        <v>1.4439282799612556</v>
      </c>
    </row>
    <row r="13" spans="1:18" x14ac:dyDescent="0.2">
      <c r="A13" t="s">
        <v>39</v>
      </c>
      <c r="B13">
        <v>44205</v>
      </c>
      <c r="C13" t="s">
        <v>11</v>
      </c>
      <c r="D13" t="s">
        <v>12</v>
      </c>
      <c r="E13" t="s">
        <v>13</v>
      </c>
      <c r="F13">
        <v>6350000</v>
      </c>
      <c r="G13" t="s">
        <v>14</v>
      </c>
      <c r="H13" t="s">
        <v>19</v>
      </c>
      <c r="I13" t="s">
        <v>20</v>
      </c>
      <c r="J13" t="s">
        <v>20</v>
      </c>
      <c r="K13">
        <f t="shared" si="0"/>
        <v>15.663965370868874</v>
      </c>
      <c r="L13">
        <f t="shared" si="1"/>
        <v>1</v>
      </c>
      <c r="M13">
        <f t="shared" si="2"/>
        <v>1</v>
      </c>
      <c r="N13">
        <f t="shared" si="3"/>
        <v>0.22327201551206363</v>
      </c>
    </row>
    <row r="14" spans="1:18" x14ac:dyDescent="0.2">
      <c r="A14" t="s">
        <v>40</v>
      </c>
      <c r="B14">
        <v>44205</v>
      </c>
      <c r="C14" t="s">
        <v>11</v>
      </c>
      <c r="D14" t="s">
        <v>23</v>
      </c>
      <c r="E14" t="s">
        <v>24</v>
      </c>
      <c r="F14">
        <v>4036000</v>
      </c>
      <c r="G14" t="s">
        <v>28</v>
      </c>
      <c r="H14" t="s">
        <v>41</v>
      </c>
      <c r="I14" t="s">
        <v>20</v>
      </c>
      <c r="J14" t="s">
        <v>20</v>
      </c>
      <c r="K14">
        <f t="shared" si="0"/>
        <v>15.210764660455636</v>
      </c>
      <c r="L14">
        <f t="shared" si="1"/>
        <v>1</v>
      </c>
      <c r="M14">
        <f t="shared" si="2"/>
        <v>1</v>
      </c>
      <c r="N14">
        <f t="shared" si="3"/>
        <v>-0.14960293494270127</v>
      </c>
    </row>
    <row r="15" spans="1:18" x14ac:dyDescent="0.2">
      <c r="A15" t="s">
        <v>42</v>
      </c>
      <c r="B15">
        <v>44206</v>
      </c>
      <c r="C15" t="s">
        <v>11</v>
      </c>
      <c r="D15" t="s">
        <v>43</v>
      </c>
      <c r="E15" t="s">
        <v>13</v>
      </c>
      <c r="F15">
        <v>472800</v>
      </c>
      <c r="G15" t="s">
        <v>28</v>
      </c>
      <c r="H15" t="s">
        <v>15</v>
      </c>
      <c r="I15" t="s">
        <v>20</v>
      </c>
      <c r="J15" t="s">
        <v>20</v>
      </c>
      <c r="K15">
        <f t="shared" si="0"/>
        <v>13.066427745074025</v>
      </c>
      <c r="L15">
        <f t="shared" si="1"/>
        <v>1</v>
      </c>
      <c r="M15">
        <f t="shared" si="2"/>
        <v>1</v>
      </c>
      <c r="N15">
        <f t="shared" si="3"/>
        <v>-0.72377234871124851</v>
      </c>
    </row>
    <row r="16" spans="1:18" x14ac:dyDescent="0.2">
      <c r="A16" t="s">
        <v>44</v>
      </c>
      <c r="B16">
        <v>44206</v>
      </c>
      <c r="C16" t="s">
        <v>11</v>
      </c>
      <c r="D16" t="s">
        <v>23</v>
      </c>
      <c r="E16" t="s">
        <v>24</v>
      </c>
      <c r="F16">
        <v>11710880</v>
      </c>
      <c r="G16" t="s">
        <v>28</v>
      </c>
      <c r="H16" t="s">
        <v>19</v>
      </c>
      <c r="I16" t="s">
        <v>20</v>
      </c>
      <c r="J16" t="s">
        <v>20</v>
      </c>
      <c r="K16">
        <f t="shared" si="0"/>
        <v>16.276028882195241</v>
      </c>
      <c r="L16">
        <f t="shared" si="1"/>
        <v>1</v>
      </c>
      <c r="M16">
        <f t="shared" si="2"/>
        <v>1</v>
      </c>
      <c r="N16">
        <f t="shared" si="3"/>
        <v>1.0871172464515364</v>
      </c>
    </row>
    <row r="17" spans="1:14" x14ac:dyDescent="0.2">
      <c r="A17" t="s">
        <v>45</v>
      </c>
      <c r="B17">
        <v>44208</v>
      </c>
      <c r="C17" t="s">
        <v>11</v>
      </c>
      <c r="D17" t="s">
        <v>12</v>
      </c>
      <c r="E17" t="s">
        <v>13</v>
      </c>
      <c r="F17">
        <v>1370300</v>
      </c>
      <c r="G17" t="s">
        <v>14</v>
      </c>
      <c r="H17" t="s">
        <v>19</v>
      </c>
      <c r="I17" t="s">
        <v>20</v>
      </c>
      <c r="J17" t="s">
        <v>20</v>
      </c>
      <c r="K17">
        <f t="shared" si="0"/>
        <v>14.130540251934292</v>
      </c>
      <c r="L17">
        <f t="shared" si="1"/>
        <v>1</v>
      </c>
      <c r="M17">
        <f t="shared" si="2"/>
        <v>1</v>
      </c>
      <c r="N17">
        <f t="shared" si="3"/>
        <v>-0.57915036598300673</v>
      </c>
    </row>
    <row r="18" spans="1:14" x14ac:dyDescent="0.2">
      <c r="A18" t="s">
        <v>46</v>
      </c>
      <c r="B18">
        <v>44209</v>
      </c>
      <c r="C18" t="s">
        <v>22</v>
      </c>
      <c r="D18" t="s">
        <v>23</v>
      </c>
      <c r="E18" t="s">
        <v>24</v>
      </c>
      <c r="F18">
        <v>1432835</v>
      </c>
      <c r="G18" t="s">
        <v>14</v>
      </c>
      <c r="H18" t="s">
        <v>25</v>
      </c>
      <c r="I18" t="s">
        <v>16</v>
      </c>
      <c r="J18" t="s">
        <v>16</v>
      </c>
      <c r="K18">
        <f t="shared" si="0"/>
        <v>14.175165557124313</v>
      </c>
      <c r="L18">
        <f t="shared" si="1"/>
        <v>0</v>
      </c>
      <c r="M18">
        <f t="shared" si="2"/>
        <v>0</v>
      </c>
      <c r="N18">
        <f t="shared" si="3"/>
        <v>-0.56907355741486121</v>
      </c>
    </row>
    <row r="19" spans="1:14" x14ac:dyDescent="0.2">
      <c r="A19" t="s">
        <v>47</v>
      </c>
      <c r="B19">
        <v>44211</v>
      </c>
      <c r="C19" t="s">
        <v>11</v>
      </c>
      <c r="D19" t="s">
        <v>12</v>
      </c>
      <c r="E19" t="s">
        <v>13</v>
      </c>
      <c r="F19">
        <v>82000</v>
      </c>
      <c r="G19" t="s">
        <v>28</v>
      </c>
      <c r="H19" t="s">
        <v>48</v>
      </c>
      <c r="I19" t="s">
        <v>20</v>
      </c>
      <c r="J19" t="s">
        <v>20</v>
      </c>
      <c r="K19">
        <f t="shared" si="0"/>
        <v>11.314474526246391</v>
      </c>
      <c r="L19">
        <f t="shared" si="1"/>
        <v>1</v>
      </c>
      <c r="M19">
        <f t="shared" si="2"/>
        <v>1</v>
      </c>
      <c r="N19">
        <f t="shared" si="3"/>
        <v>-0.78674535244405841</v>
      </c>
    </row>
    <row r="20" spans="1:14" x14ac:dyDescent="0.2">
      <c r="A20" t="s">
        <v>49</v>
      </c>
      <c r="B20">
        <v>44212</v>
      </c>
      <c r="C20" t="s">
        <v>11</v>
      </c>
      <c r="D20" t="s">
        <v>12</v>
      </c>
      <c r="E20" t="s">
        <v>13</v>
      </c>
      <c r="F20">
        <v>192000</v>
      </c>
      <c r="G20" t="s">
        <v>28</v>
      </c>
      <c r="H20" t="s">
        <v>15</v>
      </c>
      <c r="I20" t="s">
        <v>16</v>
      </c>
      <c r="J20" t="s">
        <v>16</v>
      </c>
      <c r="K20">
        <f t="shared" si="0"/>
        <v>12.165250651009918</v>
      </c>
      <c r="L20">
        <f t="shared" si="1"/>
        <v>0</v>
      </c>
      <c r="M20">
        <f t="shared" si="2"/>
        <v>0</v>
      </c>
      <c r="N20">
        <f t="shared" si="3"/>
        <v>-0.76902009550800654</v>
      </c>
    </row>
    <row r="21" spans="1:14" x14ac:dyDescent="0.2">
      <c r="A21" t="s">
        <v>50</v>
      </c>
      <c r="B21">
        <v>44212</v>
      </c>
      <c r="C21" t="s">
        <v>11</v>
      </c>
      <c r="D21" t="s">
        <v>12</v>
      </c>
      <c r="E21" t="s">
        <v>13</v>
      </c>
      <c r="F21">
        <v>4950000</v>
      </c>
      <c r="G21" t="s">
        <v>14</v>
      </c>
      <c r="H21" t="s">
        <v>33</v>
      </c>
      <c r="I21" t="s">
        <v>20</v>
      </c>
      <c r="J21" t="s">
        <v>20</v>
      </c>
      <c r="K21">
        <f t="shared" si="0"/>
        <v>15.414898134544874</v>
      </c>
      <c r="L21">
        <f t="shared" si="1"/>
        <v>1</v>
      </c>
      <c r="M21">
        <f t="shared" si="2"/>
        <v>1</v>
      </c>
      <c r="N21">
        <f t="shared" si="3"/>
        <v>-2.3221636740516889E-3</v>
      </c>
    </row>
    <row r="22" spans="1:14" x14ac:dyDescent="0.2">
      <c r="A22" t="s">
        <v>51</v>
      </c>
      <c r="B22">
        <v>44212</v>
      </c>
      <c r="C22" t="s">
        <v>11</v>
      </c>
      <c r="D22" t="s">
        <v>52</v>
      </c>
      <c r="E22" t="s">
        <v>53</v>
      </c>
      <c r="F22">
        <v>2432875</v>
      </c>
      <c r="G22" t="s">
        <v>18</v>
      </c>
      <c r="H22" t="s">
        <v>19</v>
      </c>
      <c r="I22" t="s">
        <v>16</v>
      </c>
      <c r="J22" t="s">
        <v>16</v>
      </c>
      <c r="K22">
        <f t="shared" si="0"/>
        <v>14.704584243544875</v>
      </c>
      <c r="L22">
        <f t="shared" si="1"/>
        <v>0</v>
      </c>
      <c r="M22">
        <f t="shared" si="2"/>
        <v>0</v>
      </c>
      <c r="N22">
        <f t="shared" si="3"/>
        <v>-0.40792841244823064</v>
      </c>
    </row>
    <row r="23" spans="1:14" x14ac:dyDescent="0.2">
      <c r="A23" t="s">
        <v>54</v>
      </c>
      <c r="B23">
        <v>44213</v>
      </c>
      <c r="C23" t="s">
        <v>11</v>
      </c>
      <c r="D23" t="s">
        <v>55</v>
      </c>
      <c r="E23" t="s">
        <v>56</v>
      </c>
      <c r="F23">
        <v>1529600</v>
      </c>
      <c r="G23" t="s">
        <v>28</v>
      </c>
      <c r="H23" t="s">
        <v>19</v>
      </c>
      <c r="I23" t="s">
        <v>16</v>
      </c>
      <c r="J23" t="s">
        <v>16</v>
      </c>
      <c r="K23">
        <f t="shared" si="0"/>
        <v>14.240516821279273</v>
      </c>
      <c r="L23">
        <f t="shared" si="1"/>
        <v>0</v>
      </c>
      <c r="M23">
        <f t="shared" si="2"/>
        <v>0</v>
      </c>
      <c r="N23">
        <f t="shared" si="3"/>
        <v>-0.55348097116561523</v>
      </c>
    </row>
    <row r="24" spans="1:14" x14ac:dyDescent="0.2">
      <c r="A24" t="s">
        <v>57</v>
      </c>
      <c r="B24">
        <v>44214</v>
      </c>
      <c r="C24" t="s">
        <v>11</v>
      </c>
      <c r="D24" t="s">
        <v>12</v>
      </c>
      <c r="E24" t="s">
        <v>13</v>
      </c>
      <c r="F24">
        <v>7677000</v>
      </c>
      <c r="G24" t="s">
        <v>14</v>
      </c>
      <c r="H24" t="s">
        <v>19</v>
      </c>
      <c r="I24" t="s">
        <v>20</v>
      </c>
      <c r="J24" t="s">
        <v>20</v>
      </c>
      <c r="K24">
        <f t="shared" si="0"/>
        <v>15.853739403810035</v>
      </c>
      <c r="L24">
        <f t="shared" si="1"/>
        <v>1</v>
      </c>
      <c r="M24">
        <f t="shared" si="2"/>
        <v>1</v>
      </c>
      <c r="N24">
        <f t="shared" si="3"/>
        <v>0.43710306964061724</v>
      </c>
    </row>
    <row r="25" spans="1:14" x14ac:dyDescent="0.2">
      <c r="A25" t="s">
        <v>58</v>
      </c>
      <c r="B25">
        <v>44214</v>
      </c>
      <c r="C25" t="s">
        <v>11</v>
      </c>
      <c r="D25" t="s">
        <v>12</v>
      </c>
      <c r="E25" t="s">
        <v>13</v>
      </c>
      <c r="F25">
        <v>13750000</v>
      </c>
      <c r="G25" t="s">
        <v>14</v>
      </c>
      <c r="H25" t="s">
        <v>19</v>
      </c>
      <c r="I25" t="s">
        <v>20</v>
      </c>
      <c r="J25" t="s">
        <v>20</v>
      </c>
      <c r="K25">
        <f t="shared" si="0"/>
        <v>16.436549382076855</v>
      </c>
      <c r="L25">
        <f t="shared" si="1"/>
        <v>1</v>
      </c>
      <c r="M25">
        <f t="shared" si="2"/>
        <v>1</v>
      </c>
      <c r="N25">
        <f t="shared" si="3"/>
        <v>1.4156983912101018</v>
      </c>
    </row>
    <row r="26" spans="1:14" x14ac:dyDescent="0.2">
      <c r="A26" t="s">
        <v>59</v>
      </c>
      <c r="B26">
        <v>44214</v>
      </c>
      <c r="C26" t="s">
        <v>22</v>
      </c>
      <c r="D26" t="s">
        <v>12</v>
      </c>
      <c r="E26" t="s">
        <v>13</v>
      </c>
      <c r="F26">
        <v>2529400</v>
      </c>
      <c r="G26" t="s">
        <v>14</v>
      </c>
      <c r="H26" t="s">
        <v>25</v>
      </c>
      <c r="I26" t="s">
        <v>16</v>
      </c>
      <c r="J26" t="s">
        <v>16</v>
      </c>
      <c r="K26">
        <f t="shared" si="0"/>
        <v>14.743492678428012</v>
      </c>
      <c r="L26">
        <f t="shared" si="1"/>
        <v>0</v>
      </c>
      <c r="M26">
        <f t="shared" si="2"/>
        <v>0</v>
      </c>
      <c r="N26">
        <f t="shared" si="3"/>
        <v>-0.39237449948684511</v>
      </c>
    </row>
    <row r="27" spans="1:14" x14ac:dyDescent="0.2">
      <c r="A27" t="s">
        <v>60</v>
      </c>
      <c r="B27">
        <v>44215</v>
      </c>
      <c r="C27" t="s">
        <v>11</v>
      </c>
      <c r="D27" t="s">
        <v>43</v>
      </c>
      <c r="E27" t="s">
        <v>13</v>
      </c>
      <c r="F27">
        <v>2328650</v>
      </c>
      <c r="G27" t="s">
        <v>14</v>
      </c>
      <c r="H27" t="s">
        <v>48</v>
      </c>
      <c r="I27" t="s">
        <v>16</v>
      </c>
      <c r="J27" t="s">
        <v>16</v>
      </c>
      <c r="K27">
        <f t="shared" si="0"/>
        <v>14.660799258483706</v>
      </c>
      <c r="L27">
        <f t="shared" si="1"/>
        <v>0</v>
      </c>
      <c r="M27">
        <f t="shared" si="2"/>
        <v>0</v>
      </c>
      <c r="N27">
        <f t="shared" si="3"/>
        <v>-0.42472309339513986</v>
      </c>
    </row>
    <row r="28" spans="1:14" x14ac:dyDescent="0.2">
      <c r="A28" t="s">
        <v>61</v>
      </c>
      <c r="B28">
        <v>44216</v>
      </c>
      <c r="C28" t="s">
        <v>11</v>
      </c>
      <c r="D28" t="s">
        <v>23</v>
      </c>
      <c r="E28" t="s">
        <v>24</v>
      </c>
      <c r="F28">
        <v>4380200</v>
      </c>
      <c r="G28" t="s">
        <v>28</v>
      </c>
      <c r="H28" t="s">
        <v>33</v>
      </c>
      <c r="I28" t="s">
        <v>20</v>
      </c>
      <c r="J28" t="s">
        <v>20</v>
      </c>
      <c r="K28">
        <f t="shared" si="0"/>
        <v>15.292604943410604</v>
      </c>
      <c r="L28">
        <f t="shared" si="1"/>
        <v>1</v>
      </c>
      <c r="M28">
        <f t="shared" si="2"/>
        <v>1</v>
      </c>
      <c r="N28">
        <f t="shared" si="3"/>
        <v>-9.4138994602800632E-2</v>
      </c>
    </row>
    <row r="29" spans="1:14" x14ac:dyDescent="0.2">
      <c r="A29" t="s">
        <v>62</v>
      </c>
      <c r="B29">
        <v>44218</v>
      </c>
      <c r="C29" t="s">
        <v>11</v>
      </c>
      <c r="D29" t="s">
        <v>43</v>
      </c>
      <c r="E29" t="s">
        <v>13</v>
      </c>
      <c r="F29">
        <v>2815000</v>
      </c>
      <c r="G29" t="s">
        <v>63</v>
      </c>
      <c r="H29" t="s">
        <v>19</v>
      </c>
      <c r="I29" t="s">
        <v>20</v>
      </c>
      <c r="J29" t="s">
        <v>20</v>
      </c>
      <c r="K29">
        <f t="shared" si="0"/>
        <v>14.850472819555927</v>
      </c>
      <c r="L29">
        <f t="shared" si="1"/>
        <v>1</v>
      </c>
      <c r="M29">
        <f t="shared" si="2"/>
        <v>1</v>
      </c>
      <c r="N29">
        <f t="shared" si="3"/>
        <v>-0.34635328693287759</v>
      </c>
    </row>
    <row r="30" spans="1:14" x14ac:dyDescent="0.2">
      <c r="A30" t="s">
        <v>64</v>
      </c>
      <c r="B30">
        <v>44218</v>
      </c>
      <c r="C30" t="s">
        <v>11</v>
      </c>
      <c r="D30" t="s">
        <v>12</v>
      </c>
      <c r="E30" t="s">
        <v>13</v>
      </c>
      <c r="F30">
        <v>1177700</v>
      </c>
      <c r="G30" t="s">
        <v>14</v>
      </c>
      <c r="H30" t="s">
        <v>29</v>
      </c>
      <c r="I30" t="s">
        <v>16</v>
      </c>
      <c r="J30" t="s">
        <v>16</v>
      </c>
      <c r="K30">
        <f t="shared" si="0"/>
        <v>13.97907394182964</v>
      </c>
      <c r="L30">
        <f t="shared" si="1"/>
        <v>0</v>
      </c>
      <c r="M30">
        <f t="shared" si="2"/>
        <v>0</v>
      </c>
      <c r="N30">
        <f t="shared" si="3"/>
        <v>-0.61018567949103941</v>
      </c>
    </row>
    <row r="31" spans="1:14" x14ac:dyDescent="0.2">
      <c r="A31" t="s">
        <v>65</v>
      </c>
      <c r="B31">
        <v>44219</v>
      </c>
      <c r="C31" t="s">
        <v>11</v>
      </c>
      <c r="D31" t="s">
        <v>52</v>
      </c>
      <c r="E31" t="s">
        <v>53</v>
      </c>
      <c r="F31">
        <v>7203500</v>
      </c>
      <c r="G31" t="s">
        <v>14</v>
      </c>
      <c r="H31" t="s">
        <v>33</v>
      </c>
      <c r="I31" t="s">
        <v>20</v>
      </c>
      <c r="J31" t="s">
        <v>20</v>
      </c>
      <c r="K31">
        <f t="shared" si="0"/>
        <v>15.790077576983665</v>
      </c>
      <c r="L31">
        <f t="shared" si="1"/>
        <v>1</v>
      </c>
      <c r="M31">
        <f t="shared" si="2"/>
        <v>1</v>
      </c>
      <c r="N31">
        <f t="shared" si="3"/>
        <v>0.36080389546588465</v>
      </c>
    </row>
    <row r="32" spans="1:14" x14ac:dyDescent="0.2">
      <c r="A32" t="s">
        <v>66</v>
      </c>
      <c r="B32">
        <v>44221</v>
      </c>
      <c r="C32" t="s">
        <v>11</v>
      </c>
      <c r="D32" t="s">
        <v>23</v>
      </c>
      <c r="E32" t="s">
        <v>24</v>
      </c>
      <c r="F32">
        <v>53410614</v>
      </c>
      <c r="G32" t="s">
        <v>14</v>
      </c>
      <c r="H32" t="s">
        <v>6</v>
      </c>
      <c r="I32" t="s">
        <v>20</v>
      </c>
      <c r="J32" t="s">
        <v>20</v>
      </c>
      <c r="K32">
        <f t="shared" si="0"/>
        <v>17.793520048224412</v>
      </c>
      <c r="L32">
        <f t="shared" si="1"/>
        <v>1</v>
      </c>
      <c r="M32">
        <f t="shared" si="2"/>
        <v>1</v>
      </c>
      <c r="N32">
        <f t="shared" si="3"/>
        <v>7.8065581493153555</v>
      </c>
    </row>
    <row r="33" spans="1:14" x14ac:dyDescent="0.2">
      <c r="A33" t="s">
        <v>67</v>
      </c>
      <c r="B33">
        <v>44221</v>
      </c>
      <c r="C33" t="s">
        <v>11</v>
      </c>
      <c r="D33" t="s">
        <v>43</v>
      </c>
      <c r="E33" t="s">
        <v>13</v>
      </c>
      <c r="F33">
        <v>3189300</v>
      </c>
      <c r="G33" t="s">
        <v>28</v>
      </c>
      <c r="H33" t="s">
        <v>68</v>
      </c>
      <c r="I33" t="s">
        <v>20</v>
      </c>
      <c r="J33" t="s">
        <v>20</v>
      </c>
      <c r="K33">
        <f t="shared" si="0"/>
        <v>14.975312014944807</v>
      </c>
      <c r="L33">
        <f t="shared" si="1"/>
        <v>1</v>
      </c>
      <c r="M33">
        <f t="shared" si="2"/>
        <v>1</v>
      </c>
      <c r="N33">
        <f t="shared" si="3"/>
        <v>-0.28603907174047544</v>
      </c>
    </row>
    <row r="34" spans="1:14" x14ac:dyDescent="0.2">
      <c r="A34" t="s">
        <v>69</v>
      </c>
      <c r="B34">
        <v>44221</v>
      </c>
      <c r="C34" t="s">
        <v>22</v>
      </c>
      <c r="D34" t="s">
        <v>31</v>
      </c>
      <c r="E34" t="s">
        <v>24</v>
      </c>
      <c r="F34">
        <v>3145700</v>
      </c>
      <c r="G34" t="s">
        <v>14</v>
      </c>
      <c r="H34" t="s">
        <v>70</v>
      </c>
      <c r="I34" t="s">
        <v>16</v>
      </c>
      <c r="J34" t="s">
        <v>16</v>
      </c>
      <c r="K34">
        <f t="shared" si="0"/>
        <v>14.961546998867115</v>
      </c>
      <c r="L34">
        <f t="shared" si="1"/>
        <v>0</v>
      </c>
      <c r="M34">
        <f t="shared" si="2"/>
        <v>0</v>
      </c>
      <c r="N34">
        <f t="shared" si="3"/>
        <v>-0.29306471903512876</v>
      </c>
    </row>
    <row r="35" spans="1:14" x14ac:dyDescent="0.2">
      <c r="A35" t="s">
        <v>71</v>
      </c>
      <c r="B35">
        <v>44221</v>
      </c>
      <c r="C35" t="s">
        <v>11</v>
      </c>
      <c r="D35" t="s">
        <v>23</v>
      </c>
      <c r="E35" t="s">
        <v>24</v>
      </c>
      <c r="F35">
        <v>1451100</v>
      </c>
      <c r="G35" t="s">
        <v>14</v>
      </c>
      <c r="H35" t="s">
        <v>72</v>
      </c>
      <c r="I35" t="s">
        <v>16</v>
      </c>
      <c r="J35" t="s">
        <v>16</v>
      </c>
      <c r="K35">
        <f t="shared" si="0"/>
        <v>14.187832447479185</v>
      </c>
      <c r="L35">
        <f t="shared" si="1"/>
        <v>0</v>
      </c>
      <c r="M35">
        <f t="shared" si="2"/>
        <v>0</v>
      </c>
      <c r="N35">
        <f t="shared" si="3"/>
        <v>-0.56613035906997955</v>
      </c>
    </row>
    <row r="36" spans="1:14" x14ac:dyDescent="0.2">
      <c r="A36" t="s">
        <v>73</v>
      </c>
      <c r="B36">
        <v>44222</v>
      </c>
      <c r="C36" t="s">
        <v>11</v>
      </c>
      <c r="D36" t="s">
        <v>55</v>
      </c>
      <c r="E36" t="s">
        <v>56</v>
      </c>
      <c r="F36">
        <v>1787900</v>
      </c>
      <c r="G36" t="s">
        <v>14</v>
      </c>
      <c r="H36" t="s">
        <v>33</v>
      </c>
      <c r="I36" t="s">
        <v>16</v>
      </c>
      <c r="J36" t="s">
        <v>16</v>
      </c>
      <c r="K36">
        <f t="shared" si="0"/>
        <v>14.396552304739911</v>
      </c>
      <c r="L36">
        <f t="shared" si="1"/>
        <v>0</v>
      </c>
      <c r="M36">
        <f t="shared" si="2"/>
        <v>0</v>
      </c>
      <c r="N36">
        <f t="shared" si="3"/>
        <v>-0.51185884510577695</v>
      </c>
    </row>
    <row r="37" spans="1:14" x14ac:dyDescent="0.2">
      <c r="A37" t="s">
        <v>74</v>
      </c>
      <c r="B37">
        <v>44222</v>
      </c>
      <c r="C37" t="s">
        <v>11</v>
      </c>
      <c r="D37" t="s">
        <v>12</v>
      </c>
      <c r="E37" t="s">
        <v>13</v>
      </c>
      <c r="F37">
        <v>18777355</v>
      </c>
      <c r="G37" t="s">
        <v>14</v>
      </c>
      <c r="H37" t="s">
        <v>19</v>
      </c>
      <c r="I37" t="s">
        <v>20</v>
      </c>
      <c r="J37" t="s">
        <v>20</v>
      </c>
      <c r="K37">
        <f t="shared" si="0"/>
        <v>16.748162180504767</v>
      </c>
      <c r="L37">
        <f t="shared" si="1"/>
        <v>1</v>
      </c>
      <c r="M37">
        <f t="shared" si="2"/>
        <v>1</v>
      </c>
      <c r="N37">
        <f t="shared" si="3"/>
        <v>2.225799837425968</v>
      </c>
    </row>
    <row r="38" spans="1:14" x14ac:dyDescent="0.2">
      <c r="A38" t="s">
        <v>75</v>
      </c>
      <c r="B38">
        <v>44224</v>
      </c>
      <c r="C38" t="s">
        <v>11</v>
      </c>
      <c r="D38" t="s">
        <v>23</v>
      </c>
      <c r="E38" t="s">
        <v>24</v>
      </c>
      <c r="F38">
        <v>8800000</v>
      </c>
      <c r="G38" t="s">
        <v>18</v>
      </c>
      <c r="H38" t="s">
        <v>33</v>
      </c>
      <c r="I38" t="s">
        <v>20</v>
      </c>
      <c r="J38" t="s">
        <v>20</v>
      </c>
      <c r="K38">
        <f t="shared" si="0"/>
        <v>15.990262279448435</v>
      </c>
      <c r="L38">
        <f t="shared" si="1"/>
        <v>1</v>
      </c>
      <c r="M38">
        <f t="shared" si="2"/>
        <v>1</v>
      </c>
      <c r="N38">
        <f t="shared" si="3"/>
        <v>0.61806182908776552</v>
      </c>
    </row>
    <row r="39" spans="1:14" x14ac:dyDescent="0.2">
      <c r="A39" t="s">
        <v>76</v>
      </c>
      <c r="B39">
        <v>44224</v>
      </c>
      <c r="C39" t="s">
        <v>11</v>
      </c>
      <c r="D39" t="s">
        <v>12</v>
      </c>
      <c r="E39" t="s">
        <v>13</v>
      </c>
      <c r="F39">
        <v>1123000</v>
      </c>
      <c r="G39" t="s">
        <v>14</v>
      </c>
      <c r="H39" t="s">
        <v>33</v>
      </c>
      <c r="I39" t="s">
        <v>20</v>
      </c>
      <c r="J39" t="s">
        <v>20</v>
      </c>
      <c r="K39">
        <f t="shared" si="0"/>
        <v>13.931514233720581</v>
      </c>
      <c r="L39">
        <f t="shared" si="1"/>
        <v>1</v>
      </c>
      <c r="M39">
        <f t="shared" si="2"/>
        <v>1</v>
      </c>
      <c r="N39">
        <f t="shared" si="3"/>
        <v>-0.61899996634923982</v>
      </c>
    </row>
    <row r="40" spans="1:14" x14ac:dyDescent="0.2">
      <c r="A40" t="s">
        <v>77</v>
      </c>
      <c r="B40">
        <v>44225</v>
      </c>
      <c r="C40" t="s">
        <v>22</v>
      </c>
      <c r="D40" t="s">
        <v>12</v>
      </c>
      <c r="E40" t="s">
        <v>13</v>
      </c>
      <c r="F40">
        <v>2145420</v>
      </c>
      <c r="G40" t="s">
        <v>14</v>
      </c>
      <c r="H40" t="s">
        <v>25</v>
      </c>
      <c r="I40" t="s">
        <v>16</v>
      </c>
      <c r="J40" t="s">
        <v>16</v>
      </c>
      <c r="K40">
        <f t="shared" si="0"/>
        <v>14.578845895372918</v>
      </c>
      <c r="L40">
        <f t="shared" si="1"/>
        <v>0</v>
      </c>
      <c r="M40">
        <f t="shared" si="2"/>
        <v>0</v>
      </c>
      <c r="N40">
        <f t="shared" si="3"/>
        <v>-0.45424853728961978</v>
      </c>
    </row>
    <row r="41" spans="1:14" x14ac:dyDescent="0.2">
      <c r="A41" t="s">
        <v>78</v>
      </c>
      <c r="B41">
        <v>44225</v>
      </c>
      <c r="C41" t="s">
        <v>11</v>
      </c>
      <c r="D41" t="s">
        <v>12</v>
      </c>
      <c r="E41" t="s">
        <v>13</v>
      </c>
      <c r="F41">
        <v>18933000</v>
      </c>
      <c r="G41" t="s">
        <v>14</v>
      </c>
      <c r="H41" t="s">
        <v>33</v>
      </c>
      <c r="I41" t="s">
        <v>20</v>
      </c>
      <c r="J41" t="s">
        <v>20</v>
      </c>
      <c r="K41">
        <f t="shared" si="0"/>
        <v>16.756416989234488</v>
      </c>
      <c r="L41">
        <f t="shared" si="1"/>
        <v>1</v>
      </c>
      <c r="M41">
        <f t="shared" si="2"/>
        <v>1</v>
      </c>
      <c r="N41">
        <f t="shared" si="3"/>
        <v>2.2508802702969843</v>
      </c>
    </row>
    <row r="42" spans="1:14" x14ac:dyDescent="0.2">
      <c r="A42" t="s">
        <v>79</v>
      </c>
      <c r="B42">
        <v>44225</v>
      </c>
      <c r="C42" t="s">
        <v>11</v>
      </c>
      <c r="D42" t="s">
        <v>12</v>
      </c>
      <c r="E42" t="s">
        <v>13</v>
      </c>
      <c r="F42">
        <v>21400000</v>
      </c>
      <c r="G42" t="s">
        <v>18</v>
      </c>
      <c r="H42" t="s">
        <v>19</v>
      </c>
      <c r="I42" t="s">
        <v>20</v>
      </c>
      <c r="J42" t="s">
        <v>20</v>
      </c>
      <c r="K42">
        <f t="shared" si="0"/>
        <v>16.878901479992081</v>
      </c>
      <c r="L42">
        <f t="shared" si="1"/>
        <v>1</v>
      </c>
      <c r="M42">
        <f t="shared" si="2"/>
        <v>1</v>
      </c>
      <c r="N42">
        <f t="shared" si="3"/>
        <v>2.6484094417628032</v>
      </c>
    </row>
    <row r="43" spans="1:14" x14ac:dyDescent="0.2">
      <c r="A43" t="s">
        <v>80</v>
      </c>
      <c r="B43">
        <v>44226</v>
      </c>
      <c r="C43" t="s">
        <v>11</v>
      </c>
      <c r="D43" t="s">
        <v>12</v>
      </c>
      <c r="E43" t="s">
        <v>13</v>
      </c>
      <c r="F43">
        <v>3754000</v>
      </c>
      <c r="G43" t="s">
        <v>14</v>
      </c>
      <c r="H43" t="s">
        <v>33</v>
      </c>
      <c r="I43" t="s">
        <v>20</v>
      </c>
      <c r="J43" t="s">
        <v>20</v>
      </c>
      <c r="K43">
        <f t="shared" si="0"/>
        <v>15.138332496128591</v>
      </c>
      <c r="L43">
        <f t="shared" si="1"/>
        <v>1</v>
      </c>
      <c r="M43">
        <f t="shared" si="2"/>
        <v>1</v>
      </c>
      <c r="N43">
        <f t="shared" si="3"/>
        <v>-0.19504404817876164</v>
      </c>
    </row>
    <row r="44" spans="1:14" x14ac:dyDescent="0.2">
      <c r="A44" t="s">
        <v>81</v>
      </c>
      <c r="B44">
        <v>44227</v>
      </c>
      <c r="C44" t="s">
        <v>11</v>
      </c>
      <c r="D44" t="s">
        <v>12</v>
      </c>
      <c r="E44" t="s">
        <v>13</v>
      </c>
      <c r="F44">
        <v>9650000</v>
      </c>
      <c r="G44" t="s">
        <v>14</v>
      </c>
      <c r="H44" t="s">
        <v>33</v>
      </c>
      <c r="I44" t="s">
        <v>20</v>
      </c>
      <c r="J44" t="s">
        <v>20</v>
      </c>
      <c r="K44">
        <f t="shared" si="0"/>
        <v>16.082468473315167</v>
      </c>
      <c r="L44">
        <f t="shared" si="1"/>
        <v>1</v>
      </c>
      <c r="M44">
        <f t="shared" si="2"/>
        <v>1</v>
      </c>
      <c r="N44">
        <f t="shared" si="3"/>
        <v>0.75502972359362119</v>
      </c>
    </row>
    <row r="45" spans="1:14" x14ac:dyDescent="0.2">
      <c r="A45" t="s">
        <v>82</v>
      </c>
      <c r="B45">
        <v>44227</v>
      </c>
      <c r="C45" t="s">
        <v>11</v>
      </c>
      <c r="D45" t="s">
        <v>12</v>
      </c>
      <c r="E45" t="s">
        <v>13</v>
      </c>
      <c r="F45">
        <v>9503000</v>
      </c>
      <c r="G45" t="s">
        <v>14</v>
      </c>
      <c r="H45" t="s">
        <v>33</v>
      </c>
      <c r="I45" t="s">
        <v>20</v>
      </c>
      <c r="J45" t="s">
        <v>20</v>
      </c>
      <c r="K45">
        <f t="shared" si="0"/>
        <v>16.067118096193454</v>
      </c>
      <c r="L45">
        <f t="shared" si="1"/>
        <v>1</v>
      </c>
      <c r="M45">
        <f t="shared" si="2"/>
        <v>1</v>
      </c>
      <c r="N45">
        <f t="shared" si="3"/>
        <v>0.73134233477907906</v>
      </c>
    </row>
    <row r="46" spans="1:14" x14ac:dyDescent="0.2">
      <c r="A46" t="s">
        <v>83</v>
      </c>
      <c r="B46">
        <v>44228</v>
      </c>
      <c r="C46" t="s">
        <v>11</v>
      </c>
      <c r="D46" t="s">
        <v>43</v>
      </c>
      <c r="E46" t="s">
        <v>13</v>
      </c>
      <c r="F46">
        <v>1688300</v>
      </c>
      <c r="G46" t="s">
        <v>14</v>
      </c>
      <c r="H46" t="s">
        <v>29</v>
      </c>
      <c r="I46" t="s">
        <v>16</v>
      </c>
      <c r="J46" t="s">
        <v>20</v>
      </c>
      <c r="K46">
        <f t="shared" si="0"/>
        <v>14.339232663465285</v>
      </c>
      <c r="L46">
        <f t="shared" si="1"/>
        <v>0</v>
      </c>
      <c r="M46">
        <f t="shared" si="2"/>
        <v>1</v>
      </c>
      <c r="N46">
        <f t="shared" si="3"/>
        <v>-0.52790825956787479</v>
      </c>
    </row>
    <row r="47" spans="1:14" x14ac:dyDescent="0.2">
      <c r="A47" t="s">
        <v>84</v>
      </c>
      <c r="B47">
        <v>44229</v>
      </c>
      <c r="C47" t="s">
        <v>11</v>
      </c>
      <c r="D47" t="s">
        <v>23</v>
      </c>
      <c r="E47" t="s">
        <v>24</v>
      </c>
      <c r="F47">
        <v>17856705</v>
      </c>
      <c r="G47" t="s">
        <v>28</v>
      </c>
      <c r="H47" t="s">
        <v>19</v>
      </c>
      <c r="I47" t="s">
        <v>20</v>
      </c>
      <c r="J47" t="s">
        <v>20</v>
      </c>
      <c r="K47">
        <f t="shared" si="0"/>
        <v>16.697889625910641</v>
      </c>
      <c r="L47">
        <f t="shared" si="1"/>
        <v>1</v>
      </c>
      <c r="M47">
        <f t="shared" si="2"/>
        <v>1</v>
      </c>
      <c r="N47">
        <f t="shared" si="3"/>
        <v>2.0774474938061842</v>
      </c>
    </row>
    <row r="48" spans="1:14" x14ac:dyDescent="0.2">
      <c r="A48" t="s">
        <v>85</v>
      </c>
      <c r="B48">
        <v>44229</v>
      </c>
      <c r="C48" t="s">
        <v>11</v>
      </c>
      <c r="D48" t="s">
        <v>12</v>
      </c>
      <c r="E48" t="s">
        <v>13</v>
      </c>
      <c r="F48">
        <v>7577000</v>
      </c>
      <c r="G48" t="s">
        <v>14</v>
      </c>
      <c r="H48" t="s">
        <v>19</v>
      </c>
      <c r="I48" t="s">
        <v>20</v>
      </c>
      <c r="J48" t="s">
        <v>20</v>
      </c>
      <c r="K48">
        <f t="shared" si="0"/>
        <v>15.84062790091351</v>
      </c>
      <c r="L48">
        <f t="shared" si="1"/>
        <v>1</v>
      </c>
      <c r="M48">
        <f t="shared" si="2"/>
        <v>1</v>
      </c>
      <c r="N48">
        <f t="shared" si="3"/>
        <v>0.42098919969875187</v>
      </c>
    </row>
    <row r="49" spans="1:14" x14ac:dyDescent="0.2">
      <c r="A49" t="s">
        <v>86</v>
      </c>
      <c r="B49">
        <v>44229</v>
      </c>
      <c r="C49" t="s">
        <v>11</v>
      </c>
      <c r="D49" t="s">
        <v>23</v>
      </c>
      <c r="E49" t="s">
        <v>24</v>
      </c>
      <c r="F49">
        <v>1990915</v>
      </c>
      <c r="G49" t="s">
        <v>28</v>
      </c>
      <c r="H49" t="s">
        <v>33</v>
      </c>
      <c r="I49" t="s">
        <v>16</v>
      </c>
      <c r="J49" t="s">
        <v>16</v>
      </c>
      <c r="K49">
        <f t="shared" si="0"/>
        <v>14.504104890020484</v>
      </c>
      <c r="L49">
        <f t="shared" si="1"/>
        <v>0</v>
      </c>
      <c r="M49">
        <f t="shared" si="2"/>
        <v>0</v>
      </c>
      <c r="N49">
        <f t="shared" si="3"/>
        <v>-0.47914527204329888</v>
      </c>
    </row>
    <row r="50" spans="1:14" x14ac:dyDescent="0.2">
      <c r="A50" t="s">
        <v>87</v>
      </c>
      <c r="B50">
        <v>44230</v>
      </c>
      <c r="C50" t="s">
        <v>11</v>
      </c>
      <c r="D50" t="s">
        <v>43</v>
      </c>
      <c r="E50" t="s">
        <v>13</v>
      </c>
      <c r="F50">
        <v>1245000</v>
      </c>
      <c r="G50" t="s">
        <v>14</v>
      </c>
      <c r="H50" t="s">
        <v>29</v>
      </c>
      <c r="I50" t="s">
        <v>20</v>
      </c>
      <c r="J50" t="s">
        <v>20</v>
      </c>
      <c r="K50">
        <f t="shared" si="0"/>
        <v>14.034646087880946</v>
      </c>
      <c r="L50">
        <f t="shared" si="1"/>
        <v>1</v>
      </c>
      <c r="M50">
        <f t="shared" si="2"/>
        <v>1</v>
      </c>
      <c r="N50">
        <f t="shared" si="3"/>
        <v>-0.59934104502016405</v>
      </c>
    </row>
    <row r="51" spans="1:14" x14ac:dyDescent="0.2">
      <c r="A51" t="s">
        <v>88</v>
      </c>
      <c r="B51">
        <v>44231</v>
      </c>
      <c r="C51" t="s">
        <v>11</v>
      </c>
      <c r="D51" t="s">
        <v>31</v>
      </c>
      <c r="E51" t="s">
        <v>24</v>
      </c>
      <c r="F51">
        <v>1895000</v>
      </c>
      <c r="G51" t="s">
        <v>28</v>
      </c>
      <c r="H51" t="s">
        <v>33</v>
      </c>
      <c r="I51" t="s">
        <v>16</v>
      </c>
      <c r="J51" t="s">
        <v>16</v>
      </c>
      <c r="K51">
        <f t="shared" si="0"/>
        <v>14.454729396498664</v>
      </c>
      <c r="L51">
        <f t="shared" si="1"/>
        <v>0</v>
      </c>
      <c r="M51">
        <f t="shared" si="2"/>
        <v>0</v>
      </c>
      <c r="N51">
        <f t="shared" si="3"/>
        <v>-0.49460089039803906</v>
      </c>
    </row>
    <row r="52" spans="1:14" x14ac:dyDescent="0.2">
      <c r="A52" t="s">
        <v>89</v>
      </c>
      <c r="B52">
        <v>44232</v>
      </c>
      <c r="C52" t="s">
        <v>11</v>
      </c>
      <c r="D52" t="s">
        <v>23</v>
      </c>
      <c r="E52" t="s">
        <v>24</v>
      </c>
      <c r="F52">
        <v>5000368</v>
      </c>
      <c r="G52" t="s">
        <v>28</v>
      </c>
      <c r="H52" t="s">
        <v>90</v>
      </c>
      <c r="I52" t="s">
        <v>16</v>
      </c>
      <c r="J52" t="s">
        <v>16</v>
      </c>
      <c r="K52">
        <f t="shared" si="0"/>
        <v>15.425022067690028</v>
      </c>
      <c r="L52">
        <f t="shared" si="1"/>
        <v>0</v>
      </c>
      <c r="M52">
        <f t="shared" si="2"/>
        <v>0</v>
      </c>
      <c r="N52">
        <f t="shared" si="3"/>
        <v>5.7940703382670664E-3</v>
      </c>
    </row>
    <row r="53" spans="1:14" x14ac:dyDescent="0.2">
      <c r="A53" t="s">
        <v>91</v>
      </c>
      <c r="B53">
        <v>44232</v>
      </c>
      <c r="C53" t="s">
        <v>11</v>
      </c>
      <c r="D53" t="s">
        <v>12</v>
      </c>
      <c r="E53" t="s">
        <v>13</v>
      </c>
      <c r="F53">
        <v>8397700</v>
      </c>
      <c r="G53" t="s">
        <v>14</v>
      </c>
      <c r="H53" t="s">
        <v>19</v>
      </c>
      <c r="I53" t="s">
        <v>20</v>
      </c>
      <c r="J53" t="s">
        <v>20</v>
      </c>
      <c r="K53">
        <f t="shared" si="0"/>
        <v>15.94346841679706</v>
      </c>
      <c r="L53">
        <f t="shared" si="1"/>
        <v>1</v>
      </c>
      <c r="M53">
        <f t="shared" si="2"/>
        <v>1</v>
      </c>
      <c r="N53">
        <f t="shared" si="3"/>
        <v>0.55323573031164108</v>
      </c>
    </row>
    <row r="54" spans="1:14" x14ac:dyDescent="0.2">
      <c r="A54" t="s">
        <v>92</v>
      </c>
      <c r="B54">
        <v>44233</v>
      </c>
      <c r="C54" t="s">
        <v>11</v>
      </c>
      <c r="D54" t="s">
        <v>43</v>
      </c>
      <c r="E54" t="s">
        <v>13</v>
      </c>
      <c r="F54">
        <v>36356000</v>
      </c>
      <c r="G54" t="s">
        <v>18</v>
      </c>
      <c r="H54" t="s">
        <v>19</v>
      </c>
      <c r="I54" t="s">
        <v>20</v>
      </c>
      <c r="J54" t="s">
        <v>20</v>
      </c>
      <c r="K54">
        <f t="shared" si="0"/>
        <v>17.408869810220796</v>
      </c>
      <c r="L54">
        <f t="shared" si="1"/>
        <v>1</v>
      </c>
      <c r="M54">
        <f t="shared" si="2"/>
        <v>1</v>
      </c>
      <c r="N54">
        <f t="shared" si="3"/>
        <v>5.0583998302681898</v>
      </c>
    </row>
    <row r="55" spans="1:14" x14ac:dyDescent="0.2">
      <c r="A55" t="s">
        <v>93</v>
      </c>
      <c r="B55">
        <v>44234</v>
      </c>
      <c r="C55" t="s">
        <v>11</v>
      </c>
      <c r="D55" t="s">
        <v>43</v>
      </c>
      <c r="E55" t="s">
        <v>13</v>
      </c>
      <c r="F55">
        <v>16932600</v>
      </c>
      <c r="G55" t="s">
        <v>18</v>
      </c>
      <c r="H55" t="s">
        <v>19</v>
      </c>
      <c r="I55" t="s">
        <v>20</v>
      </c>
      <c r="J55" t="s">
        <v>20</v>
      </c>
      <c r="K55">
        <f t="shared" si="0"/>
        <v>16.644751315856208</v>
      </c>
      <c r="L55">
        <f t="shared" si="1"/>
        <v>1</v>
      </c>
      <c r="M55">
        <f t="shared" si="2"/>
        <v>1</v>
      </c>
      <c r="N55">
        <f t="shared" si="3"/>
        <v>1.9285384159799093</v>
      </c>
    </row>
    <row r="56" spans="1:14" x14ac:dyDescent="0.2">
      <c r="A56" t="s">
        <v>94</v>
      </c>
      <c r="B56">
        <v>44234</v>
      </c>
      <c r="C56" t="s">
        <v>11</v>
      </c>
      <c r="D56" t="s">
        <v>55</v>
      </c>
      <c r="E56" t="s">
        <v>56</v>
      </c>
      <c r="F56">
        <v>1849000</v>
      </c>
      <c r="G56" t="s">
        <v>63</v>
      </c>
      <c r="H56" t="s">
        <v>15</v>
      </c>
      <c r="I56" t="s">
        <v>16</v>
      </c>
      <c r="J56" t="s">
        <v>16</v>
      </c>
      <c r="K56">
        <f t="shared" si="0"/>
        <v>14.430155510369262</v>
      </c>
      <c r="L56">
        <f t="shared" si="1"/>
        <v>0</v>
      </c>
      <c r="M56">
        <f t="shared" si="2"/>
        <v>0</v>
      </c>
      <c r="N56">
        <f t="shared" si="3"/>
        <v>-0.50201327057129719</v>
      </c>
    </row>
    <row r="57" spans="1:14" x14ac:dyDescent="0.2">
      <c r="A57" t="s">
        <v>95</v>
      </c>
      <c r="B57">
        <v>44235</v>
      </c>
      <c r="C57" t="s">
        <v>11</v>
      </c>
      <c r="D57" t="s">
        <v>55</v>
      </c>
      <c r="E57" t="s">
        <v>56</v>
      </c>
      <c r="F57">
        <v>218490</v>
      </c>
      <c r="G57" t="s">
        <v>14</v>
      </c>
      <c r="H57" t="s">
        <v>19</v>
      </c>
      <c r="I57" t="s">
        <v>16</v>
      </c>
      <c r="J57" t="s">
        <v>16</v>
      </c>
      <c r="K57">
        <f t="shared" si="0"/>
        <v>12.29449552588007</v>
      </c>
      <c r="L57">
        <f t="shared" si="1"/>
        <v>0</v>
      </c>
      <c r="M57">
        <f t="shared" si="2"/>
        <v>0</v>
      </c>
      <c r="N57">
        <f t="shared" si="3"/>
        <v>-0.76475153136040641</v>
      </c>
    </row>
    <row r="58" spans="1:14" x14ac:dyDescent="0.2">
      <c r="A58" t="s">
        <v>96</v>
      </c>
      <c r="B58">
        <v>44235</v>
      </c>
      <c r="C58" t="s">
        <v>11</v>
      </c>
      <c r="D58" t="s">
        <v>43</v>
      </c>
      <c r="E58" t="s">
        <v>13</v>
      </c>
      <c r="F58">
        <v>3052600</v>
      </c>
      <c r="G58" t="s">
        <v>14</v>
      </c>
      <c r="H58" t="s">
        <v>19</v>
      </c>
      <c r="I58" t="s">
        <v>20</v>
      </c>
      <c r="J58" t="s">
        <v>16</v>
      </c>
      <c r="K58">
        <f t="shared" si="0"/>
        <v>14.931504244463159</v>
      </c>
      <c r="L58">
        <f t="shared" si="1"/>
        <v>1</v>
      </c>
      <c r="M58">
        <f t="shared" si="2"/>
        <v>0</v>
      </c>
      <c r="N58">
        <f t="shared" si="3"/>
        <v>-0.30806673195100542</v>
      </c>
    </row>
    <row r="59" spans="1:14" x14ac:dyDescent="0.2">
      <c r="A59" t="s">
        <v>97</v>
      </c>
      <c r="B59">
        <v>44236</v>
      </c>
      <c r="C59" t="s">
        <v>11</v>
      </c>
      <c r="D59" t="s">
        <v>23</v>
      </c>
      <c r="E59" t="s">
        <v>24</v>
      </c>
      <c r="F59">
        <v>8126500</v>
      </c>
      <c r="G59" t="s">
        <v>28</v>
      </c>
      <c r="H59" t="s">
        <v>48</v>
      </c>
      <c r="I59" t="s">
        <v>20</v>
      </c>
      <c r="J59" t="s">
        <v>20</v>
      </c>
      <c r="K59">
        <f t="shared" si="0"/>
        <v>15.910640884525368</v>
      </c>
      <c r="L59">
        <f t="shared" si="1"/>
        <v>1</v>
      </c>
      <c r="M59">
        <f t="shared" si="2"/>
        <v>1</v>
      </c>
      <c r="N59">
        <f t="shared" si="3"/>
        <v>0.50953491502930215</v>
      </c>
    </row>
    <row r="60" spans="1:14" x14ac:dyDescent="0.2">
      <c r="A60" t="s">
        <v>98</v>
      </c>
      <c r="B60">
        <v>44236</v>
      </c>
      <c r="C60" t="s">
        <v>11</v>
      </c>
      <c r="D60" t="s">
        <v>12</v>
      </c>
      <c r="E60" t="s">
        <v>13</v>
      </c>
      <c r="F60">
        <v>11400000</v>
      </c>
      <c r="G60" t="s">
        <v>28</v>
      </c>
      <c r="H60" t="s">
        <v>19</v>
      </c>
      <c r="I60" t="s">
        <v>20</v>
      </c>
      <c r="J60" t="s">
        <v>20</v>
      </c>
      <c r="K60">
        <f t="shared" si="0"/>
        <v>16.249123913364723</v>
      </c>
      <c r="L60">
        <f t="shared" si="1"/>
        <v>1</v>
      </c>
      <c r="M60">
        <f t="shared" si="2"/>
        <v>1</v>
      </c>
      <c r="N60">
        <f t="shared" si="3"/>
        <v>1.0370224475762653</v>
      </c>
    </row>
    <row r="61" spans="1:14" x14ac:dyDescent="0.2">
      <c r="A61" t="s">
        <v>99</v>
      </c>
      <c r="B61">
        <v>44236</v>
      </c>
      <c r="C61" t="s">
        <v>11</v>
      </c>
      <c r="D61" t="s">
        <v>43</v>
      </c>
      <c r="E61" t="s">
        <v>13</v>
      </c>
      <c r="F61">
        <v>5918400</v>
      </c>
      <c r="G61" t="s">
        <v>14</v>
      </c>
      <c r="H61" t="s">
        <v>25</v>
      </c>
      <c r="I61" t="s">
        <v>20</v>
      </c>
      <c r="J61" t="s">
        <v>16</v>
      </c>
      <c r="K61">
        <f t="shared" si="0"/>
        <v>15.593576700060327</v>
      </c>
      <c r="L61">
        <f t="shared" si="1"/>
        <v>1</v>
      </c>
      <c r="M61">
        <f t="shared" si="2"/>
        <v>0</v>
      </c>
      <c r="N61">
        <f t="shared" si="3"/>
        <v>0.15372455284297265</v>
      </c>
    </row>
    <row r="62" spans="1:14" x14ac:dyDescent="0.2">
      <c r="A62" t="s">
        <v>100</v>
      </c>
      <c r="B62">
        <v>44236</v>
      </c>
      <c r="C62" t="s">
        <v>22</v>
      </c>
      <c r="D62" t="s">
        <v>12</v>
      </c>
      <c r="E62" t="s">
        <v>13</v>
      </c>
      <c r="F62">
        <v>2550750</v>
      </c>
      <c r="G62" t="s">
        <v>14</v>
      </c>
      <c r="H62" t="s">
        <v>25</v>
      </c>
      <c r="I62" t="s">
        <v>16</v>
      </c>
      <c r="J62" t="s">
        <v>16</v>
      </c>
      <c r="K62">
        <f t="shared" si="0"/>
        <v>14.751897991537552</v>
      </c>
      <c r="L62">
        <f t="shared" si="1"/>
        <v>0</v>
      </c>
      <c r="M62">
        <f t="shared" si="2"/>
        <v>0</v>
      </c>
      <c r="N62">
        <f t="shared" si="3"/>
        <v>-0.38893418825425685</v>
      </c>
    </row>
    <row r="63" spans="1:14" x14ac:dyDescent="0.2">
      <c r="A63" t="s">
        <v>101</v>
      </c>
      <c r="B63">
        <v>44240</v>
      </c>
      <c r="C63" t="s">
        <v>11</v>
      </c>
      <c r="D63" t="s">
        <v>12</v>
      </c>
      <c r="E63" t="s">
        <v>13</v>
      </c>
      <c r="F63">
        <v>140000</v>
      </c>
      <c r="G63" t="s">
        <v>28</v>
      </c>
      <c r="H63" t="s">
        <v>15</v>
      </c>
      <c r="I63" t="s">
        <v>16</v>
      </c>
      <c r="J63" t="s">
        <v>16</v>
      </c>
      <c r="K63">
        <f t="shared" si="0"/>
        <v>11.849397701591441</v>
      </c>
      <c r="L63">
        <f t="shared" si="1"/>
        <v>0</v>
      </c>
      <c r="M63">
        <f t="shared" si="2"/>
        <v>0</v>
      </c>
      <c r="N63">
        <f t="shared" si="3"/>
        <v>-0.77739930787777656</v>
      </c>
    </row>
    <row r="64" spans="1:14" x14ac:dyDescent="0.2">
      <c r="A64" t="s">
        <v>102</v>
      </c>
      <c r="B64">
        <v>44240</v>
      </c>
      <c r="C64" t="s">
        <v>11</v>
      </c>
      <c r="D64" t="s">
        <v>12</v>
      </c>
      <c r="E64" t="s">
        <v>13</v>
      </c>
      <c r="F64">
        <v>725000</v>
      </c>
      <c r="G64" t="s">
        <v>28</v>
      </c>
      <c r="H64" t="s">
        <v>68</v>
      </c>
      <c r="I64" t="s">
        <v>16</v>
      </c>
      <c r="J64" t="s">
        <v>16</v>
      </c>
      <c r="K64">
        <f t="shared" si="0"/>
        <v>13.493926933836812</v>
      </c>
      <c r="L64">
        <f t="shared" si="1"/>
        <v>0</v>
      </c>
      <c r="M64">
        <f t="shared" si="2"/>
        <v>0</v>
      </c>
      <c r="N64">
        <f t="shared" si="3"/>
        <v>-0.683133168717864</v>
      </c>
    </row>
    <row r="65" spans="1:14" x14ac:dyDescent="0.2">
      <c r="A65" t="s">
        <v>103</v>
      </c>
      <c r="B65">
        <v>44240</v>
      </c>
      <c r="C65" t="s">
        <v>11</v>
      </c>
      <c r="D65" t="s">
        <v>12</v>
      </c>
      <c r="E65" t="s">
        <v>13</v>
      </c>
      <c r="F65">
        <v>10098900</v>
      </c>
      <c r="G65" t="s">
        <v>14</v>
      </c>
      <c r="H65" t="s">
        <v>33</v>
      </c>
      <c r="I65" t="s">
        <v>20</v>
      </c>
      <c r="J65" t="s">
        <v>20</v>
      </c>
      <c r="K65">
        <f t="shared" si="0"/>
        <v>16.127937064989176</v>
      </c>
      <c r="L65">
        <f t="shared" si="1"/>
        <v>1</v>
      </c>
      <c r="M65">
        <f t="shared" si="2"/>
        <v>1</v>
      </c>
      <c r="N65">
        <f t="shared" si="3"/>
        <v>0.82736488576265488</v>
      </c>
    </row>
    <row r="66" spans="1:14" x14ac:dyDescent="0.2">
      <c r="A66" t="s">
        <v>104</v>
      </c>
      <c r="B66">
        <v>44240</v>
      </c>
      <c r="C66" t="s">
        <v>22</v>
      </c>
      <c r="D66" t="s">
        <v>12</v>
      </c>
      <c r="E66" t="s">
        <v>13</v>
      </c>
      <c r="F66">
        <v>2937200</v>
      </c>
      <c r="G66" t="s">
        <v>14</v>
      </c>
      <c r="H66" t="s">
        <v>25</v>
      </c>
      <c r="I66" t="s">
        <v>16</v>
      </c>
      <c r="J66" t="s">
        <v>16</v>
      </c>
      <c r="K66">
        <f t="shared" si="0"/>
        <v>14.892967304559592</v>
      </c>
      <c r="L66">
        <f t="shared" si="1"/>
        <v>0</v>
      </c>
      <c r="M66">
        <f t="shared" si="2"/>
        <v>0</v>
      </c>
      <c r="N66">
        <f t="shared" si="3"/>
        <v>-0.32666213786391807</v>
      </c>
    </row>
    <row r="67" spans="1:14" x14ac:dyDescent="0.2">
      <c r="A67" t="s">
        <v>105</v>
      </c>
      <c r="B67">
        <v>44240</v>
      </c>
      <c r="C67" t="s">
        <v>11</v>
      </c>
      <c r="D67" t="s">
        <v>43</v>
      </c>
      <c r="E67" t="s">
        <v>13</v>
      </c>
      <c r="F67">
        <v>3644800</v>
      </c>
      <c r="G67" t="s">
        <v>14</v>
      </c>
      <c r="H67" t="s">
        <v>19</v>
      </c>
      <c r="I67" t="s">
        <v>20</v>
      </c>
      <c r="J67" t="s">
        <v>20</v>
      </c>
      <c r="K67">
        <f t="shared" ref="K67:K130" si="4">LN(F67)</f>
        <v>15.108812052235001</v>
      </c>
      <c r="L67">
        <f t="shared" ref="L67:L130" si="5">IF(I67="Y", 1,0)</f>
        <v>1</v>
      </c>
      <c r="M67">
        <f t="shared" ref="M67:M130" si="6">IF(J67="Y", 1,0)</f>
        <v>1</v>
      </c>
      <c r="N67">
        <f t="shared" ref="N67:N130" si="7">STANDARDIZE(F67,$R$4,$R$6)</f>
        <v>-0.21264039415527863</v>
      </c>
    </row>
    <row r="68" spans="1:14" x14ac:dyDescent="0.2">
      <c r="A68" t="s">
        <v>106</v>
      </c>
      <c r="B68">
        <v>44242</v>
      </c>
      <c r="C68" t="s">
        <v>11</v>
      </c>
      <c r="D68" t="s">
        <v>12</v>
      </c>
      <c r="E68" t="s">
        <v>13</v>
      </c>
      <c r="F68">
        <v>13882500</v>
      </c>
      <c r="G68" t="s">
        <v>14</v>
      </c>
      <c r="H68" t="s">
        <v>19</v>
      </c>
      <c r="I68" t="s">
        <v>20</v>
      </c>
      <c r="J68" t="s">
        <v>20</v>
      </c>
      <c r="K68">
        <f t="shared" si="4"/>
        <v>16.446139612097898</v>
      </c>
      <c r="L68">
        <f t="shared" si="5"/>
        <v>1</v>
      </c>
      <c r="M68">
        <f t="shared" si="6"/>
        <v>1</v>
      </c>
      <c r="N68">
        <f t="shared" si="7"/>
        <v>1.4370492688830734</v>
      </c>
    </row>
    <row r="69" spans="1:14" x14ac:dyDescent="0.2">
      <c r="A69" t="s">
        <v>107</v>
      </c>
      <c r="B69">
        <v>44243</v>
      </c>
      <c r="C69" t="s">
        <v>22</v>
      </c>
      <c r="D69" t="s">
        <v>12</v>
      </c>
      <c r="E69" t="s">
        <v>13</v>
      </c>
      <c r="F69">
        <v>2050000</v>
      </c>
      <c r="G69" t="s">
        <v>14</v>
      </c>
      <c r="H69" t="s">
        <v>25</v>
      </c>
      <c r="I69" t="s">
        <v>16</v>
      </c>
      <c r="J69" t="s">
        <v>16</v>
      </c>
      <c r="K69">
        <f t="shared" si="4"/>
        <v>14.53335035111459</v>
      </c>
      <c r="L69">
        <f t="shared" si="5"/>
        <v>0</v>
      </c>
      <c r="M69">
        <f t="shared" si="6"/>
        <v>0</v>
      </c>
      <c r="N69">
        <f t="shared" si="7"/>
        <v>-0.46962439198814776</v>
      </c>
    </row>
    <row r="70" spans="1:14" x14ac:dyDescent="0.2">
      <c r="A70" t="s">
        <v>108</v>
      </c>
      <c r="B70">
        <v>44244</v>
      </c>
      <c r="C70" t="s">
        <v>22</v>
      </c>
      <c r="D70" t="s">
        <v>12</v>
      </c>
      <c r="E70" t="s">
        <v>13</v>
      </c>
      <c r="F70">
        <v>3805200</v>
      </c>
      <c r="G70" t="s">
        <v>63</v>
      </c>
      <c r="H70" t="s">
        <v>25</v>
      </c>
      <c r="I70" t="s">
        <v>16</v>
      </c>
      <c r="J70" t="s">
        <v>16</v>
      </c>
      <c r="K70">
        <f t="shared" si="4"/>
        <v>15.151879110314439</v>
      </c>
      <c r="L70">
        <f t="shared" si="5"/>
        <v>0</v>
      </c>
      <c r="M70">
        <f t="shared" si="6"/>
        <v>0</v>
      </c>
      <c r="N70">
        <f t="shared" si="7"/>
        <v>-0.18679374676852656</v>
      </c>
    </row>
    <row r="71" spans="1:14" x14ac:dyDescent="0.2">
      <c r="A71" t="s">
        <v>109</v>
      </c>
      <c r="B71">
        <v>44245</v>
      </c>
      <c r="C71" t="s">
        <v>22</v>
      </c>
      <c r="D71" t="s">
        <v>12</v>
      </c>
      <c r="E71" t="s">
        <v>13</v>
      </c>
      <c r="F71">
        <v>1417800</v>
      </c>
      <c r="G71" t="s">
        <v>14</v>
      </c>
      <c r="H71" t="s">
        <v>48</v>
      </c>
      <c r="I71" t="s">
        <v>16</v>
      </c>
      <c r="J71" t="s">
        <v>16</v>
      </c>
      <c r="K71">
        <f t="shared" si="4"/>
        <v>14.164616932403055</v>
      </c>
      <c r="L71">
        <f t="shared" si="5"/>
        <v>0</v>
      </c>
      <c r="M71">
        <f t="shared" si="6"/>
        <v>0</v>
      </c>
      <c r="N71">
        <f t="shared" si="7"/>
        <v>-0.57149627776062062</v>
      </c>
    </row>
    <row r="72" spans="1:14" x14ac:dyDescent="0.2">
      <c r="A72" t="s">
        <v>110</v>
      </c>
      <c r="B72">
        <v>44245</v>
      </c>
      <c r="C72" t="s">
        <v>22</v>
      </c>
      <c r="D72" t="s">
        <v>23</v>
      </c>
      <c r="E72" t="s">
        <v>24</v>
      </c>
      <c r="F72">
        <v>5613900</v>
      </c>
      <c r="G72" t="s">
        <v>28</v>
      </c>
      <c r="H72" t="s">
        <v>25</v>
      </c>
      <c r="I72" t="s">
        <v>16</v>
      </c>
      <c r="J72" t="s">
        <v>16</v>
      </c>
      <c r="K72">
        <f t="shared" si="4"/>
        <v>15.54075622313399</v>
      </c>
      <c r="L72">
        <f t="shared" si="5"/>
        <v>0</v>
      </c>
      <c r="M72">
        <f t="shared" si="6"/>
        <v>0</v>
      </c>
      <c r="N72">
        <f t="shared" si="7"/>
        <v>0.10465781886999258</v>
      </c>
    </row>
    <row r="73" spans="1:14" x14ac:dyDescent="0.2">
      <c r="A73" t="s">
        <v>111</v>
      </c>
      <c r="B73">
        <v>44246</v>
      </c>
      <c r="C73" t="s">
        <v>11</v>
      </c>
      <c r="D73" t="s">
        <v>43</v>
      </c>
      <c r="E73" t="s">
        <v>13</v>
      </c>
      <c r="F73">
        <v>2471100</v>
      </c>
      <c r="G73" t="s">
        <v>14</v>
      </c>
      <c r="H73" t="s">
        <v>25</v>
      </c>
      <c r="I73" t="s">
        <v>16</v>
      </c>
      <c r="J73" t="s">
        <v>16</v>
      </c>
      <c r="K73">
        <f t="shared" si="4"/>
        <v>14.720173953597449</v>
      </c>
      <c r="L73">
        <f t="shared" si="5"/>
        <v>0</v>
      </c>
      <c r="M73">
        <f t="shared" si="6"/>
        <v>0</v>
      </c>
      <c r="N73">
        <f t="shared" si="7"/>
        <v>-0.4017688856629526</v>
      </c>
    </row>
    <row r="74" spans="1:14" x14ac:dyDescent="0.2">
      <c r="A74" t="s">
        <v>112</v>
      </c>
      <c r="B74">
        <v>44247</v>
      </c>
      <c r="C74" t="s">
        <v>22</v>
      </c>
      <c r="D74" t="s">
        <v>52</v>
      </c>
      <c r="E74" t="s">
        <v>53</v>
      </c>
      <c r="F74">
        <v>2985950</v>
      </c>
      <c r="G74" t="s">
        <v>14</v>
      </c>
      <c r="H74" t="s">
        <v>25</v>
      </c>
      <c r="I74" t="s">
        <v>16</v>
      </c>
      <c r="J74" t="s">
        <v>16</v>
      </c>
      <c r="K74">
        <f t="shared" si="4"/>
        <v>14.909428512131967</v>
      </c>
      <c r="L74">
        <f t="shared" si="5"/>
        <v>0</v>
      </c>
      <c r="M74">
        <f t="shared" si="6"/>
        <v>0</v>
      </c>
      <c r="N74">
        <f t="shared" si="7"/>
        <v>-0.3188066262672587</v>
      </c>
    </row>
    <row r="75" spans="1:14" x14ac:dyDescent="0.2">
      <c r="A75" t="s">
        <v>113</v>
      </c>
      <c r="B75">
        <v>44247</v>
      </c>
      <c r="C75" t="s">
        <v>11</v>
      </c>
      <c r="D75" t="s">
        <v>23</v>
      </c>
      <c r="E75" t="s">
        <v>24</v>
      </c>
      <c r="F75">
        <v>9062700</v>
      </c>
      <c r="G75" t="s">
        <v>18</v>
      </c>
      <c r="H75" t="s">
        <v>29</v>
      </c>
      <c r="I75" t="s">
        <v>16</v>
      </c>
      <c r="J75" t="s">
        <v>16</v>
      </c>
      <c r="K75">
        <f t="shared" si="4"/>
        <v>16.01967764686707</v>
      </c>
      <c r="L75">
        <f t="shared" si="5"/>
        <v>0</v>
      </c>
      <c r="M75">
        <f t="shared" si="6"/>
        <v>0</v>
      </c>
      <c r="N75">
        <f t="shared" si="7"/>
        <v>0.66039296542504589</v>
      </c>
    </row>
    <row r="76" spans="1:14" x14ac:dyDescent="0.2">
      <c r="A76" t="s">
        <v>114</v>
      </c>
      <c r="B76">
        <v>44248</v>
      </c>
      <c r="C76" t="s">
        <v>11</v>
      </c>
      <c r="D76" t="s">
        <v>12</v>
      </c>
      <c r="E76" t="s">
        <v>13</v>
      </c>
      <c r="F76">
        <v>7350000</v>
      </c>
      <c r="G76" t="s">
        <v>14</v>
      </c>
      <c r="H76" t="s">
        <v>19</v>
      </c>
      <c r="I76" t="s">
        <v>20</v>
      </c>
      <c r="J76" t="s">
        <v>20</v>
      </c>
      <c r="K76">
        <f t="shared" si="4"/>
        <v>15.810210871189019</v>
      </c>
      <c r="L76">
        <f t="shared" si="5"/>
        <v>1</v>
      </c>
      <c r="M76">
        <f t="shared" si="6"/>
        <v>1</v>
      </c>
      <c r="N76">
        <f t="shared" si="7"/>
        <v>0.38441071493071743</v>
      </c>
    </row>
    <row r="77" spans="1:14" x14ac:dyDescent="0.2">
      <c r="A77" t="s">
        <v>115</v>
      </c>
      <c r="B77">
        <v>44249</v>
      </c>
      <c r="C77" t="s">
        <v>11</v>
      </c>
      <c r="D77" t="s">
        <v>43</v>
      </c>
      <c r="E77" t="s">
        <v>13</v>
      </c>
      <c r="F77">
        <v>1300900</v>
      </c>
      <c r="G77" t="s">
        <v>28</v>
      </c>
      <c r="H77" t="s">
        <v>33</v>
      </c>
      <c r="I77" t="s">
        <v>16</v>
      </c>
      <c r="J77" t="s">
        <v>16</v>
      </c>
      <c r="K77">
        <f t="shared" si="4"/>
        <v>14.07856689058965</v>
      </c>
      <c r="L77">
        <f t="shared" si="5"/>
        <v>0</v>
      </c>
      <c r="M77">
        <f t="shared" si="6"/>
        <v>0</v>
      </c>
      <c r="N77">
        <f t="shared" si="7"/>
        <v>-0.5903333917226613</v>
      </c>
    </row>
    <row r="78" spans="1:14" x14ac:dyDescent="0.2">
      <c r="A78" t="s">
        <v>116</v>
      </c>
      <c r="B78">
        <v>44249</v>
      </c>
      <c r="C78" t="s">
        <v>11</v>
      </c>
      <c r="D78" t="s">
        <v>12</v>
      </c>
      <c r="E78" t="s">
        <v>13</v>
      </c>
      <c r="F78">
        <v>12750000</v>
      </c>
      <c r="G78" t="s">
        <v>14</v>
      </c>
      <c r="H78" t="s">
        <v>19</v>
      </c>
      <c r="I78" t="s">
        <v>20</v>
      </c>
      <c r="J78" t="s">
        <v>20</v>
      </c>
      <c r="K78">
        <f t="shared" si="4"/>
        <v>16.361041829568709</v>
      </c>
      <c r="L78">
        <f t="shared" si="5"/>
        <v>1</v>
      </c>
      <c r="M78">
        <f t="shared" si="6"/>
        <v>1</v>
      </c>
      <c r="N78">
        <f t="shared" si="7"/>
        <v>1.2545596917914481</v>
      </c>
    </row>
    <row r="79" spans="1:14" x14ac:dyDescent="0.2">
      <c r="A79" t="s">
        <v>117</v>
      </c>
      <c r="B79">
        <v>44249</v>
      </c>
      <c r="C79" t="s">
        <v>11</v>
      </c>
      <c r="D79" t="s">
        <v>12</v>
      </c>
      <c r="E79" t="s">
        <v>13</v>
      </c>
      <c r="F79">
        <v>7585000</v>
      </c>
      <c r="G79" t="s">
        <v>18</v>
      </c>
      <c r="H79" t="s">
        <v>33</v>
      </c>
      <c r="I79" t="s">
        <v>20</v>
      </c>
      <c r="J79" t="s">
        <v>20</v>
      </c>
      <c r="K79">
        <f t="shared" si="4"/>
        <v>15.841683170764769</v>
      </c>
      <c r="L79">
        <f t="shared" si="5"/>
        <v>1</v>
      </c>
      <c r="M79">
        <f t="shared" si="6"/>
        <v>1</v>
      </c>
      <c r="N79">
        <f t="shared" si="7"/>
        <v>0.4222783092941011</v>
      </c>
    </row>
    <row r="80" spans="1:14" x14ac:dyDescent="0.2">
      <c r="A80" t="s">
        <v>118</v>
      </c>
      <c r="B80">
        <v>44249</v>
      </c>
      <c r="C80" t="s">
        <v>11</v>
      </c>
      <c r="D80" t="s">
        <v>12</v>
      </c>
      <c r="E80" t="s">
        <v>13</v>
      </c>
      <c r="F80">
        <v>9493313</v>
      </c>
      <c r="G80" t="s">
        <v>28</v>
      </c>
      <c r="H80" t="s">
        <v>19</v>
      </c>
      <c r="I80" t="s">
        <v>20</v>
      </c>
      <c r="J80" t="s">
        <v>20</v>
      </c>
      <c r="K80">
        <f t="shared" si="4"/>
        <v>16.066098213983715</v>
      </c>
      <c r="L80">
        <f t="shared" si="5"/>
        <v>1</v>
      </c>
      <c r="M80">
        <f t="shared" si="6"/>
        <v>1</v>
      </c>
      <c r="N80">
        <f t="shared" si="7"/>
        <v>0.72978138419781058</v>
      </c>
    </row>
    <row r="81" spans="1:14" x14ac:dyDescent="0.2">
      <c r="A81" t="s">
        <v>119</v>
      </c>
      <c r="B81">
        <v>44250</v>
      </c>
      <c r="C81" t="s">
        <v>11</v>
      </c>
      <c r="D81" t="s">
        <v>12</v>
      </c>
      <c r="E81" t="s">
        <v>13</v>
      </c>
      <c r="F81">
        <v>10302000</v>
      </c>
      <c r="G81" t="s">
        <v>18</v>
      </c>
      <c r="H81" t="s">
        <v>33</v>
      </c>
      <c r="I81" t="s">
        <v>20</v>
      </c>
      <c r="J81" t="s">
        <v>20</v>
      </c>
      <c r="K81">
        <f t="shared" si="4"/>
        <v>16.147848609107669</v>
      </c>
      <c r="L81">
        <f t="shared" si="5"/>
        <v>1</v>
      </c>
      <c r="M81">
        <f t="shared" si="6"/>
        <v>1</v>
      </c>
      <c r="N81">
        <f t="shared" si="7"/>
        <v>0.86009215561458352</v>
      </c>
    </row>
    <row r="82" spans="1:14" x14ac:dyDescent="0.2">
      <c r="A82" t="s">
        <v>120</v>
      </c>
      <c r="B82">
        <v>44251</v>
      </c>
      <c r="C82" t="s">
        <v>11</v>
      </c>
      <c r="D82" t="s">
        <v>121</v>
      </c>
      <c r="E82" t="s">
        <v>53</v>
      </c>
      <c r="F82">
        <v>2500000</v>
      </c>
      <c r="G82" t="s">
        <v>63</v>
      </c>
      <c r="H82" t="s">
        <v>90</v>
      </c>
      <c r="I82" t="s">
        <v>16</v>
      </c>
      <c r="J82" t="s">
        <v>16</v>
      </c>
      <c r="K82">
        <f t="shared" si="4"/>
        <v>14.73180128983843</v>
      </c>
      <c r="L82">
        <f t="shared" si="5"/>
        <v>0</v>
      </c>
      <c r="M82">
        <f t="shared" si="6"/>
        <v>0</v>
      </c>
      <c r="N82">
        <f t="shared" si="7"/>
        <v>-0.3971119772497535</v>
      </c>
    </row>
    <row r="83" spans="1:14" x14ac:dyDescent="0.2">
      <c r="A83" t="s">
        <v>122</v>
      </c>
      <c r="B83">
        <v>44251</v>
      </c>
      <c r="C83" t="s">
        <v>11</v>
      </c>
      <c r="D83" t="s">
        <v>23</v>
      </c>
      <c r="E83" t="s">
        <v>24</v>
      </c>
      <c r="F83">
        <v>4833900</v>
      </c>
      <c r="G83" t="s">
        <v>28</v>
      </c>
      <c r="H83" t="s">
        <v>33</v>
      </c>
      <c r="I83" t="s">
        <v>16</v>
      </c>
      <c r="J83" t="s">
        <v>16</v>
      </c>
      <c r="K83">
        <f t="shared" si="4"/>
        <v>15.39116415322977</v>
      </c>
      <c r="L83">
        <f t="shared" si="5"/>
        <v>0</v>
      </c>
      <c r="M83">
        <f t="shared" si="6"/>
        <v>0</v>
      </c>
      <c r="N83">
        <f t="shared" si="7"/>
        <v>-2.1030366676557395E-2</v>
      </c>
    </row>
    <row r="84" spans="1:14" x14ac:dyDescent="0.2">
      <c r="A84" t="s">
        <v>123</v>
      </c>
      <c r="B84">
        <v>44251</v>
      </c>
      <c r="C84" t="s">
        <v>11</v>
      </c>
      <c r="D84" t="s">
        <v>12</v>
      </c>
      <c r="E84" t="s">
        <v>13</v>
      </c>
      <c r="F84">
        <v>2029500</v>
      </c>
      <c r="G84" t="s">
        <v>63</v>
      </c>
      <c r="H84" t="s">
        <v>19</v>
      </c>
      <c r="I84" t="s">
        <v>20</v>
      </c>
      <c r="J84" t="s">
        <v>20</v>
      </c>
      <c r="K84">
        <f t="shared" si="4"/>
        <v>14.523300015261089</v>
      </c>
      <c r="L84">
        <f t="shared" si="5"/>
        <v>1</v>
      </c>
      <c r="M84">
        <f t="shared" si="6"/>
        <v>1</v>
      </c>
      <c r="N84">
        <f t="shared" si="7"/>
        <v>-0.47292773532623011</v>
      </c>
    </row>
    <row r="85" spans="1:14" x14ac:dyDescent="0.2">
      <c r="A85" t="s">
        <v>124</v>
      </c>
      <c r="B85">
        <v>44252</v>
      </c>
      <c r="C85" t="s">
        <v>22</v>
      </c>
      <c r="D85" t="s">
        <v>12</v>
      </c>
      <c r="E85" t="s">
        <v>13</v>
      </c>
      <c r="F85">
        <v>2233200</v>
      </c>
      <c r="G85" t="s">
        <v>14</v>
      </c>
      <c r="H85" t="s">
        <v>25</v>
      </c>
      <c r="I85" t="s">
        <v>16</v>
      </c>
      <c r="J85" t="s">
        <v>16</v>
      </c>
      <c r="K85">
        <f t="shared" si="4"/>
        <v>14.618946092418343</v>
      </c>
      <c r="L85">
        <f t="shared" si="5"/>
        <v>0</v>
      </c>
      <c r="M85">
        <f t="shared" si="6"/>
        <v>0</v>
      </c>
      <c r="N85">
        <f t="shared" si="7"/>
        <v>-0.44010378225465036</v>
      </c>
    </row>
    <row r="86" spans="1:14" x14ac:dyDescent="0.2">
      <c r="A86" t="s">
        <v>125</v>
      </c>
      <c r="B86">
        <v>44252</v>
      </c>
      <c r="C86" t="s">
        <v>11</v>
      </c>
      <c r="D86" t="s">
        <v>12</v>
      </c>
      <c r="E86" t="s">
        <v>13</v>
      </c>
      <c r="F86">
        <v>2001250</v>
      </c>
      <c r="G86" t="s">
        <v>14</v>
      </c>
      <c r="H86" t="s">
        <v>33</v>
      </c>
      <c r="I86" t="s">
        <v>20</v>
      </c>
      <c r="J86" t="s">
        <v>20</v>
      </c>
      <c r="K86">
        <f t="shared" si="4"/>
        <v>14.509282543293061</v>
      </c>
      <c r="L86">
        <f t="shared" si="5"/>
        <v>1</v>
      </c>
      <c r="M86">
        <f t="shared" si="6"/>
        <v>1</v>
      </c>
      <c r="N86">
        <f t="shared" si="7"/>
        <v>-0.47747990358480713</v>
      </c>
    </row>
    <row r="87" spans="1:14" x14ac:dyDescent="0.2">
      <c r="A87" t="s">
        <v>126</v>
      </c>
      <c r="B87">
        <v>44254</v>
      </c>
      <c r="C87" t="s">
        <v>22</v>
      </c>
      <c r="D87" t="s">
        <v>12</v>
      </c>
      <c r="E87" t="s">
        <v>13</v>
      </c>
      <c r="F87">
        <v>1498850</v>
      </c>
      <c r="G87" t="s">
        <v>63</v>
      </c>
      <c r="H87" t="s">
        <v>25</v>
      </c>
      <c r="I87" t="s">
        <v>16</v>
      </c>
      <c r="J87" t="s">
        <v>16</v>
      </c>
      <c r="K87">
        <f t="shared" si="4"/>
        <v>14.220208705366586</v>
      </c>
      <c r="L87">
        <f t="shared" si="5"/>
        <v>0</v>
      </c>
      <c r="M87">
        <f t="shared" si="6"/>
        <v>0</v>
      </c>
      <c r="N87">
        <f t="shared" si="7"/>
        <v>-0.55843598617273882</v>
      </c>
    </row>
    <row r="88" spans="1:14" x14ac:dyDescent="0.2">
      <c r="A88" t="s">
        <v>127</v>
      </c>
      <c r="B88">
        <v>44256</v>
      </c>
      <c r="C88" t="s">
        <v>11</v>
      </c>
      <c r="D88" t="s">
        <v>43</v>
      </c>
      <c r="E88" t="s">
        <v>13</v>
      </c>
      <c r="F88">
        <v>405556</v>
      </c>
      <c r="G88" t="s">
        <v>14</v>
      </c>
      <c r="H88" t="s">
        <v>19</v>
      </c>
      <c r="I88" t="s">
        <v>20</v>
      </c>
      <c r="J88" t="s">
        <v>16</v>
      </c>
      <c r="K88">
        <f t="shared" si="4"/>
        <v>12.913014244112265</v>
      </c>
      <c r="L88">
        <f t="shared" si="5"/>
        <v>1</v>
      </c>
      <c r="M88">
        <f t="shared" si="6"/>
        <v>0</v>
      </c>
      <c r="N88">
        <f t="shared" si="7"/>
        <v>-0.73460795941495649</v>
      </c>
    </row>
    <row r="89" spans="1:14" x14ac:dyDescent="0.2">
      <c r="A89" t="s">
        <v>128</v>
      </c>
      <c r="B89">
        <v>44256</v>
      </c>
      <c r="C89" t="s">
        <v>11</v>
      </c>
      <c r="D89" t="s">
        <v>12</v>
      </c>
      <c r="E89" t="s">
        <v>13</v>
      </c>
      <c r="F89">
        <v>1311220</v>
      </c>
      <c r="G89" t="s">
        <v>14</v>
      </c>
      <c r="H89" t="s">
        <v>19</v>
      </c>
      <c r="I89" t="s">
        <v>16</v>
      </c>
      <c r="J89" t="s">
        <v>16</v>
      </c>
      <c r="K89">
        <f t="shared" si="4"/>
        <v>14.0864685594986</v>
      </c>
      <c r="L89">
        <f t="shared" si="5"/>
        <v>0</v>
      </c>
      <c r="M89">
        <f t="shared" si="6"/>
        <v>0</v>
      </c>
      <c r="N89">
        <f t="shared" si="7"/>
        <v>-0.58867044034466076</v>
      </c>
    </row>
    <row r="90" spans="1:14" x14ac:dyDescent="0.2">
      <c r="A90" t="s">
        <v>129</v>
      </c>
      <c r="B90">
        <v>44257</v>
      </c>
      <c r="C90" t="s">
        <v>11</v>
      </c>
      <c r="D90" t="s">
        <v>12</v>
      </c>
      <c r="E90" t="s">
        <v>13</v>
      </c>
      <c r="F90">
        <v>1769785</v>
      </c>
      <c r="G90" t="s">
        <v>14</v>
      </c>
      <c r="H90" t="s">
        <v>29</v>
      </c>
      <c r="I90" t="s">
        <v>20</v>
      </c>
      <c r="J90" t="s">
        <v>20</v>
      </c>
      <c r="K90">
        <f t="shared" si="4"/>
        <v>14.38636862824551</v>
      </c>
      <c r="L90">
        <f t="shared" si="5"/>
        <v>1</v>
      </c>
      <c r="M90">
        <f t="shared" si="6"/>
        <v>1</v>
      </c>
      <c r="N90">
        <f t="shared" si="7"/>
        <v>-0.51477787264574582</v>
      </c>
    </row>
    <row r="91" spans="1:14" x14ac:dyDescent="0.2">
      <c r="A91" t="s">
        <v>130</v>
      </c>
      <c r="B91">
        <v>44257</v>
      </c>
      <c r="C91" t="s">
        <v>11</v>
      </c>
      <c r="D91" t="s">
        <v>55</v>
      </c>
      <c r="E91" t="s">
        <v>56</v>
      </c>
      <c r="F91">
        <v>5377000</v>
      </c>
      <c r="G91" t="s">
        <v>14</v>
      </c>
      <c r="H91" t="s">
        <v>19</v>
      </c>
      <c r="I91" t="s">
        <v>20</v>
      </c>
      <c r="J91" t="s">
        <v>20</v>
      </c>
      <c r="K91">
        <f t="shared" si="4"/>
        <v>15.497641155791815</v>
      </c>
      <c r="L91">
        <f t="shared" si="5"/>
        <v>1</v>
      </c>
      <c r="M91">
        <f t="shared" si="6"/>
        <v>1</v>
      </c>
      <c r="N91">
        <f t="shared" si="7"/>
        <v>6.6484060977713491E-2</v>
      </c>
    </row>
    <row r="92" spans="1:14" x14ac:dyDescent="0.2">
      <c r="A92" t="s">
        <v>131</v>
      </c>
      <c r="B92">
        <v>44260</v>
      </c>
      <c r="C92" t="s">
        <v>22</v>
      </c>
      <c r="D92" t="s">
        <v>12</v>
      </c>
      <c r="E92" t="s">
        <v>13</v>
      </c>
      <c r="F92">
        <v>1599860</v>
      </c>
      <c r="G92" t="s">
        <v>14</v>
      </c>
      <c r="H92" t="s">
        <v>25</v>
      </c>
      <c r="I92" t="s">
        <v>16</v>
      </c>
      <c r="J92" t="s">
        <v>16</v>
      </c>
      <c r="K92">
        <f t="shared" si="4"/>
        <v>14.285426683381662</v>
      </c>
      <c r="L92">
        <f t="shared" si="5"/>
        <v>0</v>
      </c>
      <c r="M92">
        <f t="shared" si="6"/>
        <v>0</v>
      </c>
      <c r="N92">
        <f t="shared" si="7"/>
        <v>-0.54215936614446059</v>
      </c>
    </row>
    <row r="93" spans="1:14" x14ac:dyDescent="0.2">
      <c r="A93" t="s">
        <v>132</v>
      </c>
      <c r="B93">
        <v>44261</v>
      </c>
      <c r="C93" t="s">
        <v>11</v>
      </c>
      <c r="D93" t="s">
        <v>12</v>
      </c>
      <c r="E93" t="s">
        <v>13</v>
      </c>
      <c r="F93">
        <v>10780450</v>
      </c>
      <c r="G93" t="s">
        <v>14</v>
      </c>
      <c r="H93" t="s">
        <v>19</v>
      </c>
      <c r="I93" t="s">
        <v>20</v>
      </c>
      <c r="J93" t="s">
        <v>20</v>
      </c>
      <c r="K93">
        <f t="shared" si="4"/>
        <v>16.193244866544184</v>
      </c>
      <c r="L93">
        <f t="shared" si="5"/>
        <v>1</v>
      </c>
      <c r="M93">
        <f t="shared" si="6"/>
        <v>1</v>
      </c>
      <c r="N93">
        <f t="shared" si="7"/>
        <v>0.93718896635143845</v>
      </c>
    </row>
    <row r="94" spans="1:14" x14ac:dyDescent="0.2">
      <c r="A94" t="s">
        <v>133</v>
      </c>
      <c r="B94">
        <v>44261</v>
      </c>
      <c r="C94" t="s">
        <v>11</v>
      </c>
      <c r="D94" t="s">
        <v>43</v>
      </c>
      <c r="E94" t="s">
        <v>13</v>
      </c>
      <c r="F94">
        <v>3839200</v>
      </c>
      <c r="G94" t="s">
        <v>28</v>
      </c>
      <c r="H94" t="s">
        <v>19</v>
      </c>
      <c r="I94" t="s">
        <v>16</v>
      </c>
      <c r="J94" t="s">
        <v>16</v>
      </c>
      <c r="K94">
        <f t="shared" si="4"/>
        <v>15.160774569526172</v>
      </c>
      <c r="L94">
        <f t="shared" si="5"/>
        <v>0</v>
      </c>
      <c r="M94">
        <f t="shared" si="6"/>
        <v>0</v>
      </c>
      <c r="N94">
        <f t="shared" si="7"/>
        <v>-0.18131503098829235</v>
      </c>
    </row>
    <row r="95" spans="1:14" x14ac:dyDescent="0.2">
      <c r="A95" t="s">
        <v>134</v>
      </c>
      <c r="B95">
        <v>44262</v>
      </c>
      <c r="C95" t="s">
        <v>11</v>
      </c>
      <c r="D95" t="s">
        <v>43</v>
      </c>
      <c r="E95" t="s">
        <v>13</v>
      </c>
      <c r="F95">
        <v>296000</v>
      </c>
      <c r="G95" t="s">
        <v>14</v>
      </c>
      <c r="H95" t="s">
        <v>19</v>
      </c>
      <c r="I95" t="s">
        <v>16</v>
      </c>
      <c r="J95" t="s">
        <v>16</v>
      </c>
      <c r="K95">
        <f t="shared" si="4"/>
        <v>12.598114733306197</v>
      </c>
      <c r="L95">
        <f t="shared" si="5"/>
        <v>0</v>
      </c>
      <c r="M95">
        <f t="shared" si="6"/>
        <v>0</v>
      </c>
      <c r="N95">
        <f t="shared" si="7"/>
        <v>-0.75226167076846651</v>
      </c>
    </row>
    <row r="96" spans="1:14" x14ac:dyDescent="0.2">
      <c r="A96" t="s">
        <v>135</v>
      </c>
      <c r="B96">
        <v>44262</v>
      </c>
      <c r="C96" t="s">
        <v>22</v>
      </c>
      <c r="D96" t="s">
        <v>23</v>
      </c>
      <c r="E96" t="s">
        <v>24</v>
      </c>
      <c r="F96">
        <v>2707630</v>
      </c>
      <c r="G96" t="s">
        <v>14</v>
      </c>
      <c r="H96" t="s">
        <v>25</v>
      </c>
      <c r="I96" t="s">
        <v>16</v>
      </c>
      <c r="J96" t="s">
        <v>16</v>
      </c>
      <c r="K96">
        <f t="shared" si="4"/>
        <v>14.811584271478386</v>
      </c>
      <c r="L96">
        <f t="shared" si="5"/>
        <v>0</v>
      </c>
      <c r="M96">
        <f t="shared" si="6"/>
        <v>0</v>
      </c>
      <c r="N96">
        <f t="shared" si="7"/>
        <v>-0.36365474908945844</v>
      </c>
    </row>
    <row r="97" spans="1:14" x14ac:dyDescent="0.2">
      <c r="A97" t="s">
        <v>136</v>
      </c>
      <c r="B97">
        <v>44263</v>
      </c>
      <c r="C97" t="s">
        <v>11</v>
      </c>
      <c r="D97" t="s">
        <v>43</v>
      </c>
      <c r="E97" t="s">
        <v>13</v>
      </c>
      <c r="F97">
        <v>2249500</v>
      </c>
      <c r="G97" t="s">
        <v>14</v>
      </c>
      <c r="H97" t="s">
        <v>25</v>
      </c>
      <c r="I97" t="s">
        <v>16</v>
      </c>
      <c r="J97" t="s">
        <v>16</v>
      </c>
      <c r="K97">
        <f t="shared" si="4"/>
        <v>14.626218527263363</v>
      </c>
      <c r="L97">
        <f t="shared" si="5"/>
        <v>0</v>
      </c>
      <c r="M97">
        <f t="shared" si="6"/>
        <v>0</v>
      </c>
      <c r="N97">
        <f t="shared" si="7"/>
        <v>-0.43747722145412632</v>
      </c>
    </row>
    <row r="98" spans="1:14" x14ac:dyDescent="0.2">
      <c r="A98" t="s">
        <v>137</v>
      </c>
      <c r="B98">
        <v>44263</v>
      </c>
      <c r="C98" t="s">
        <v>11</v>
      </c>
      <c r="D98" t="s">
        <v>12</v>
      </c>
      <c r="E98" t="s">
        <v>13</v>
      </c>
      <c r="F98">
        <v>7611000</v>
      </c>
      <c r="G98" t="s">
        <v>28</v>
      </c>
      <c r="H98" t="s">
        <v>33</v>
      </c>
      <c r="I98" t="s">
        <v>20</v>
      </c>
      <c r="J98" t="s">
        <v>20</v>
      </c>
      <c r="K98">
        <f t="shared" si="4"/>
        <v>15.845105127249528</v>
      </c>
      <c r="L98">
        <f t="shared" si="5"/>
        <v>1</v>
      </c>
      <c r="M98">
        <f t="shared" si="6"/>
        <v>1</v>
      </c>
      <c r="N98">
        <f t="shared" si="7"/>
        <v>0.4264679154789861</v>
      </c>
    </row>
    <row r="99" spans="1:14" x14ac:dyDescent="0.2">
      <c r="A99" t="s">
        <v>138</v>
      </c>
      <c r="B99">
        <v>44264</v>
      </c>
      <c r="C99" t="s">
        <v>22</v>
      </c>
      <c r="D99" t="s">
        <v>23</v>
      </c>
      <c r="E99" t="s">
        <v>24</v>
      </c>
      <c r="F99">
        <v>1152600</v>
      </c>
      <c r="G99" t="s">
        <v>14</v>
      </c>
      <c r="H99" t="s">
        <v>25</v>
      </c>
      <c r="I99" t="s">
        <v>16</v>
      </c>
      <c r="J99" t="s">
        <v>16</v>
      </c>
      <c r="K99">
        <f t="shared" si="4"/>
        <v>13.957530817984702</v>
      </c>
      <c r="L99">
        <f t="shared" si="5"/>
        <v>0</v>
      </c>
      <c r="M99">
        <f t="shared" si="6"/>
        <v>0</v>
      </c>
      <c r="N99">
        <f t="shared" si="7"/>
        <v>-0.61423026084644772</v>
      </c>
    </row>
    <row r="100" spans="1:14" x14ac:dyDescent="0.2">
      <c r="A100" t="s">
        <v>139</v>
      </c>
      <c r="B100">
        <v>44264</v>
      </c>
      <c r="C100" t="s">
        <v>11</v>
      </c>
      <c r="D100" t="s">
        <v>43</v>
      </c>
      <c r="E100" t="s">
        <v>13</v>
      </c>
      <c r="F100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f t="shared" si="4"/>
        <v>16.025486819225655</v>
      </c>
      <c r="L100">
        <f t="shared" si="5"/>
        <v>1</v>
      </c>
      <c r="M100">
        <f t="shared" si="6"/>
        <v>1</v>
      </c>
      <c r="N100">
        <f t="shared" si="7"/>
        <v>0.66890108875435073</v>
      </c>
    </row>
    <row r="101" spans="1:14" x14ac:dyDescent="0.2">
      <c r="A101" t="s">
        <v>140</v>
      </c>
      <c r="B101">
        <v>44266</v>
      </c>
      <c r="C101" t="s">
        <v>11</v>
      </c>
      <c r="D101" t="s">
        <v>12</v>
      </c>
      <c r="E101" t="s">
        <v>13</v>
      </c>
      <c r="F101">
        <v>1600000</v>
      </c>
      <c r="G101" t="s">
        <v>28</v>
      </c>
      <c r="H101" t="s">
        <v>29</v>
      </c>
      <c r="I101" t="s">
        <v>20</v>
      </c>
      <c r="J101" t="s">
        <v>20</v>
      </c>
      <c r="K101">
        <f t="shared" si="4"/>
        <v>14.28551418721001</v>
      </c>
      <c r="L101">
        <f t="shared" si="5"/>
        <v>1</v>
      </c>
      <c r="M101">
        <f t="shared" si="6"/>
        <v>1</v>
      </c>
      <c r="N101">
        <f t="shared" si="7"/>
        <v>-0.54213680672654196</v>
      </c>
    </row>
    <row r="102" spans="1:14" x14ac:dyDescent="0.2">
      <c r="A102" t="s">
        <v>141</v>
      </c>
      <c r="B102">
        <v>44267</v>
      </c>
      <c r="C102" t="s">
        <v>11</v>
      </c>
      <c r="D102" t="s">
        <v>43</v>
      </c>
      <c r="E102" t="s">
        <v>13</v>
      </c>
      <c r="F102">
        <v>2575965</v>
      </c>
      <c r="G102" t="s">
        <v>14</v>
      </c>
      <c r="H102" t="s">
        <v>25</v>
      </c>
      <c r="I102" t="s">
        <v>20</v>
      </c>
      <c r="J102" t="s">
        <v>16</v>
      </c>
      <c r="K102">
        <f t="shared" si="4"/>
        <v>14.761734779157557</v>
      </c>
      <c r="L102">
        <f t="shared" si="5"/>
        <v>1</v>
      </c>
      <c r="M102">
        <f t="shared" si="6"/>
        <v>0</v>
      </c>
      <c r="N102">
        <f t="shared" si="7"/>
        <v>-0.38487107594841546</v>
      </c>
    </row>
    <row r="103" spans="1:14" x14ac:dyDescent="0.2">
      <c r="A103" t="s">
        <v>142</v>
      </c>
      <c r="B103">
        <v>44267</v>
      </c>
      <c r="C103" t="s">
        <v>11</v>
      </c>
      <c r="D103" t="s">
        <v>12</v>
      </c>
      <c r="E103" t="s">
        <v>13</v>
      </c>
      <c r="F103">
        <v>220000</v>
      </c>
      <c r="G103" t="s">
        <v>63</v>
      </c>
      <c r="H103" t="s">
        <v>29</v>
      </c>
      <c r="I103" t="s">
        <v>16</v>
      </c>
      <c r="J103" t="s">
        <v>16</v>
      </c>
      <c r="K103">
        <f t="shared" si="4"/>
        <v>12.301382825334498</v>
      </c>
      <c r="L103">
        <f t="shared" si="5"/>
        <v>0</v>
      </c>
      <c r="M103">
        <f t="shared" si="6"/>
        <v>0</v>
      </c>
      <c r="N103">
        <f t="shared" si="7"/>
        <v>-0.7645082119242842</v>
      </c>
    </row>
    <row r="104" spans="1:14" x14ac:dyDescent="0.2">
      <c r="A104" t="s">
        <v>143</v>
      </c>
      <c r="B104">
        <v>44269</v>
      </c>
      <c r="C104" t="s">
        <v>11</v>
      </c>
      <c r="D104" t="s">
        <v>12</v>
      </c>
      <c r="E104" t="s">
        <v>13</v>
      </c>
      <c r="F104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f t="shared" si="4"/>
        <v>14.403297222866392</v>
      </c>
      <c r="L104">
        <f t="shared" si="5"/>
        <v>1</v>
      </c>
      <c r="M104">
        <f t="shared" si="6"/>
        <v>1</v>
      </c>
      <c r="N104">
        <f t="shared" si="7"/>
        <v>-0.50990906684281123</v>
      </c>
    </row>
    <row r="105" spans="1:14" x14ac:dyDescent="0.2">
      <c r="A105" t="s">
        <v>144</v>
      </c>
      <c r="B105">
        <v>44269</v>
      </c>
      <c r="C105" t="s">
        <v>11</v>
      </c>
      <c r="D105" t="s">
        <v>43</v>
      </c>
      <c r="E105" t="s">
        <v>13</v>
      </c>
      <c r="F105">
        <v>16998000</v>
      </c>
      <c r="G105" t="s">
        <v>14</v>
      </c>
      <c r="H105" t="s">
        <v>33</v>
      </c>
      <c r="I105" t="s">
        <v>20</v>
      </c>
      <c r="J105" t="s">
        <v>20</v>
      </c>
      <c r="K105">
        <f t="shared" si="4"/>
        <v>16.648606248040707</v>
      </c>
      <c r="L105">
        <f t="shared" si="5"/>
        <v>1</v>
      </c>
      <c r="M105">
        <f t="shared" si="6"/>
        <v>1</v>
      </c>
      <c r="N105">
        <f t="shared" si="7"/>
        <v>1.9390768869218893</v>
      </c>
    </row>
    <row r="106" spans="1:14" x14ac:dyDescent="0.2">
      <c r="A106" t="s">
        <v>145</v>
      </c>
      <c r="B106">
        <v>44269</v>
      </c>
      <c r="C106" t="s">
        <v>11</v>
      </c>
      <c r="D106" t="s">
        <v>12</v>
      </c>
      <c r="E106" t="s">
        <v>13</v>
      </c>
      <c r="F106">
        <v>14450000</v>
      </c>
      <c r="G106" t="s">
        <v>14</v>
      </c>
      <c r="H106" t="s">
        <v>33</v>
      </c>
      <c r="I106" t="s">
        <v>20</v>
      </c>
      <c r="J106" t="s">
        <v>20</v>
      </c>
      <c r="K106">
        <f t="shared" si="4"/>
        <v>16.486204972522714</v>
      </c>
      <c r="L106">
        <f t="shared" si="5"/>
        <v>1</v>
      </c>
      <c r="M106">
        <f t="shared" si="6"/>
        <v>1</v>
      </c>
      <c r="N106">
        <f t="shared" si="7"/>
        <v>1.5284954808031594</v>
      </c>
    </row>
    <row r="107" spans="1:14" x14ac:dyDescent="0.2">
      <c r="A107" t="s">
        <v>146</v>
      </c>
      <c r="B107">
        <v>44270</v>
      </c>
      <c r="C107" t="s">
        <v>11</v>
      </c>
      <c r="D107" t="s">
        <v>12</v>
      </c>
      <c r="E107" t="s">
        <v>13</v>
      </c>
      <c r="F107">
        <v>2835800</v>
      </c>
      <c r="G107" t="s">
        <v>63</v>
      </c>
      <c r="H107" t="s">
        <v>90</v>
      </c>
      <c r="I107" t="s">
        <v>16</v>
      </c>
      <c r="J107" t="s">
        <v>16</v>
      </c>
      <c r="K107">
        <f t="shared" si="4"/>
        <v>14.857834642285594</v>
      </c>
      <c r="L107">
        <f t="shared" si="5"/>
        <v>0</v>
      </c>
      <c r="M107">
        <f t="shared" si="6"/>
        <v>0</v>
      </c>
      <c r="N107">
        <f t="shared" si="7"/>
        <v>-0.3430016019849696</v>
      </c>
    </row>
    <row r="108" spans="1:14" x14ac:dyDescent="0.2">
      <c r="A108" t="s">
        <v>147</v>
      </c>
      <c r="B108">
        <v>44270</v>
      </c>
      <c r="C108" t="s">
        <v>11</v>
      </c>
      <c r="D108" t="s">
        <v>23</v>
      </c>
      <c r="E108" t="s">
        <v>24</v>
      </c>
      <c r="F108">
        <v>2280000</v>
      </c>
      <c r="G108" t="s">
        <v>14</v>
      </c>
      <c r="H108" t="s">
        <v>29</v>
      </c>
      <c r="I108" t="s">
        <v>20</v>
      </c>
      <c r="J108" t="s">
        <v>20</v>
      </c>
      <c r="K108">
        <f t="shared" si="4"/>
        <v>14.639686000930624</v>
      </c>
      <c r="L108">
        <f t="shared" si="5"/>
        <v>1</v>
      </c>
      <c r="M108">
        <f t="shared" si="6"/>
        <v>1</v>
      </c>
      <c r="N108">
        <f t="shared" si="7"/>
        <v>-0.43256249112185735</v>
      </c>
    </row>
    <row r="109" spans="1:14" x14ac:dyDescent="0.2">
      <c r="A109" t="s">
        <v>148</v>
      </c>
      <c r="B109">
        <v>44272</v>
      </c>
      <c r="C109" t="s">
        <v>11</v>
      </c>
      <c r="D109" t="s">
        <v>43</v>
      </c>
      <c r="E109" t="s">
        <v>13</v>
      </c>
      <c r="F109">
        <v>3960000</v>
      </c>
      <c r="G109" t="s">
        <v>14</v>
      </c>
      <c r="H109" t="s">
        <v>33</v>
      </c>
      <c r="I109" t="s">
        <v>20</v>
      </c>
      <c r="J109" t="s">
        <v>20</v>
      </c>
      <c r="K109">
        <f t="shared" si="4"/>
        <v>15.191754583230663</v>
      </c>
      <c r="L109">
        <f t="shared" si="5"/>
        <v>1</v>
      </c>
      <c r="M109">
        <f t="shared" si="6"/>
        <v>1</v>
      </c>
      <c r="N109">
        <f t="shared" si="7"/>
        <v>-0.16184947609851896</v>
      </c>
    </row>
    <row r="110" spans="1:14" x14ac:dyDescent="0.2">
      <c r="A110" t="s">
        <v>149</v>
      </c>
      <c r="B110">
        <v>44272</v>
      </c>
      <c r="C110" t="s">
        <v>11</v>
      </c>
      <c r="D110" t="s">
        <v>52</v>
      </c>
      <c r="E110" t="s">
        <v>53</v>
      </c>
      <c r="F110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f t="shared" si="4"/>
        <v>15.478105277367288</v>
      </c>
      <c r="L110">
        <f t="shared" si="5"/>
        <v>1</v>
      </c>
      <c r="M110">
        <f t="shared" si="6"/>
        <v>1</v>
      </c>
      <c r="N110">
        <f t="shared" si="7"/>
        <v>4.9721607770688028E-2</v>
      </c>
    </row>
    <row r="111" spans="1:14" x14ac:dyDescent="0.2">
      <c r="A111" t="s">
        <v>150</v>
      </c>
      <c r="B111">
        <v>44272</v>
      </c>
      <c r="C111" t="s">
        <v>11</v>
      </c>
      <c r="D111" t="s">
        <v>52</v>
      </c>
      <c r="E111" t="s">
        <v>53</v>
      </c>
      <c r="F111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f t="shared" si="4"/>
        <v>15.664629717071193</v>
      </c>
      <c r="L111">
        <f t="shared" si="5"/>
        <v>1</v>
      </c>
      <c r="M111">
        <f t="shared" si="6"/>
        <v>1</v>
      </c>
      <c r="N111">
        <f t="shared" si="7"/>
        <v>0.22395202082361038</v>
      </c>
    </row>
    <row r="112" spans="1:14" x14ac:dyDescent="0.2">
      <c r="A112" t="s">
        <v>151</v>
      </c>
      <c r="B112">
        <v>44276</v>
      </c>
      <c r="C112" t="s">
        <v>11</v>
      </c>
      <c r="D112" t="s">
        <v>12</v>
      </c>
      <c r="E112" t="s">
        <v>13</v>
      </c>
      <c r="F112">
        <v>8892200</v>
      </c>
      <c r="G112" t="s">
        <v>28</v>
      </c>
      <c r="H112" t="s">
        <v>19</v>
      </c>
      <c r="I112" t="s">
        <v>20</v>
      </c>
      <c r="J112" t="s">
        <v>20</v>
      </c>
      <c r="K112">
        <f t="shared" si="4"/>
        <v>16.000685045941037</v>
      </c>
      <c r="L112">
        <f t="shared" si="5"/>
        <v>1</v>
      </c>
      <c r="M112">
        <f t="shared" si="6"/>
        <v>1</v>
      </c>
      <c r="N112">
        <f t="shared" si="7"/>
        <v>0.63291881717416532</v>
      </c>
    </row>
    <row r="113" spans="1:14" x14ac:dyDescent="0.2">
      <c r="A113" t="s">
        <v>152</v>
      </c>
      <c r="B113">
        <v>44277</v>
      </c>
      <c r="C113" t="s">
        <v>11</v>
      </c>
      <c r="D113" t="s">
        <v>43</v>
      </c>
      <c r="E113" t="s">
        <v>13</v>
      </c>
      <c r="F113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f t="shared" si="4"/>
        <v>15.352739002636486</v>
      </c>
      <c r="L113">
        <f t="shared" si="5"/>
        <v>1</v>
      </c>
      <c r="M113">
        <f t="shared" si="6"/>
        <v>1</v>
      </c>
      <c r="N113">
        <f t="shared" si="7"/>
        <v>-5.0393060484624497E-2</v>
      </c>
    </row>
    <row r="114" spans="1:14" x14ac:dyDescent="0.2">
      <c r="A114" t="s">
        <v>153</v>
      </c>
      <c r="B114">
        <v>44278</v>
      </c>
      <c r="C114" t="s">
        <v>11</v>
      </c>
      <c r="D114" t="s">
        <v>12</v>
      </c>
      <c r="E114" t="s">
        <v>13</v>
      </c>
      <c r="F114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f t="shared" si="4"/>
        <v>15.605613155337926</v>
      </c>
      <c r="L114">
        <f t="shared" si="5"/>
        <v>0</v>
      </c>
      <c r="M114">
        <f t="shared" si="6"/>
        <v>0</v>
      </c>
      <c r="N114">
        <f t="shared" si="7"/>
        <v>0.16527288001420931</v>
      </c>
    </row>
    <row r="115" spans="1:14" x14ac:dyDescent="0.2">
      <c r="A115" t="s">
        <v>154</v>
      </c>
      <c r="B115">
        <v>44280</v>
      </c>
      <c r="C115" t="s">
        <v>22</v>
      </c>
      <c r="D115" t="s">
        <v>12</v>
      </c>
      <c r="E115" t="s">
        <v>13</v>
      </c>
      <c r="F115">
        <v>4102500</v>
      </c>
      <c r="G115" t="s">
        <v>14</v>
      </c>
      <c r="H115" t="s">
        <v>25</v>
      </c>
      <c r="I115" t="s">
        <v>16</v>
      </c>
      <c r="J115" t="s">
        <v>16</v>
      </c>
      <c r="K115">
        <f t="shared" si="4"/>
        <v>15.227107101946382</v>
      </c>
      <c r="L115">
        <f t="shared" si="5"/>
        <v>0</v>
      </c>
      <c r="M115">
        <f t="shared" si="6"/>
        <v>0</v>
      </c>
      <c r="N115">
        <f t="shared" si="7"/>
        <v>-0.13888721143136079</v>
      </c>
    </row>
    <row r="116" spans="1:14" x14ac:dyDescent="0.2">
      <c r="A116" t="s">
        <v>155</v>
      </c>
      <c r="B116">
        <v>44281</v>
      </c>
      <c r="C116" t="s">
        <v>11</v>
      </c>
      <c r="D116" t="s">
        <v>12</v>
      </c>
      <c r="E116" t="s">
        <v>13</v>
      </c>
      <c r="F116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f t="shared" si="4"/>
        <v>15.039285989586389</v>
      </c>
      <c r="L116">
        <f t="shared" si="5"/>
        <v>1</v>
      </c>
      <c r="M116">
        <f t="shared" si="6"/>
        <v>1</v>
      </c>
      <c r="N116">
        <f t="shared" si="7"/>
        <v>-0.25208714777296509</v>
      </c>
    </row>
    <row r="117" spans="1:14" x14ac:dyDescent="0.2">
      <c r="A117" t="s">
        <v>156</v>
      </c>
      <c r="B117">
        <v>44281</v>
      </c>
      <c r="C117" t="s">
        <v>11</v>
      </c>
      <c r="D117" t="s">
        <v>12</v>
      </c>
      <c r="E117" t="s">
        <v>13</v>
      </c>
      <c r="F117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f t="shared" si="4"/>
        <v>16.115482238970166</v>
      </c>
      <c r="L117">
        <f t="shared" si="5"/>
        <v>1</v>
      </c>
      <c r="M117">
        <f t="shared" si="6"/>
        <v>1</v>
      </c>
      <c r="N117">
        <f t="shared" si="7"/>
        <v>0.80722254833532314</v>
      </c>
    </row>
    <row r="118" spans="1:14" x14ac:dyDescent="0.2">
      <c r="A118" t="s">
        <v>157</v>
      </c>
      <c r="B118">
        <v>44282</v>
      </c>
      <c r="C118" t="s">
        <v>11</v>
      </c>
      <c r="D118" t="s">
        <v>12</v>
      </c>
      <c r="E118" t="s">
        <v>13</v>
      </c>
      <c r="F118">
        <v>15480000</v>
      </c>
      <c r="G118" t="s">
        <v>14</v>
      </c>
      <c r="H118" t="s">
        <v>33</v>
      </c>
      <c r="I118" t="s">
        <v>20</v>
      </c>
      <c r="J118" t="s">
        <v>20</v>
      </c>
      <c r="K118">
        <f t="shared" si="4"/>
        <v>16.555059426125855</v>
      </c>
      <c r="L118">
        <f t="shared" si="5"/>
        <v>1</v>
      </c>
      <c r="M118">
        <f t="shared" si="6"/>
        <v>1</v>
      </c>
      <c r="N118">
        <f t="shared" si="7"/>
        <v>1.6944683412043728</v>
      </c>
    </row>
    <row r="119" spans="1:14" x14ac:dyDescent="0.2">
      <c r="A119" t="s">
        <v>158</v>
      </c>
      <c r="B119">
        <v>44282</v>
      </c>
      <c r="C119" t="s">
        <v>22</v>
      </c>
      <c r="D119" t="s">
        <v>12</v>
      </c>
      <c r="E119" t="s">
        <v>13</v>
      </c>
      <c r="F119">
        <v>2446600</v>
      </c>
      <c r="G119" t="s">
        <v>14</v>
      </c>
      <c r="H119" t="s">
        <v>25</v>
      </c>
      <c r="I119" t="s">
        <v>16</v>
      </c>
      <c r="J119" t="s">
        <v>16</v>
      </c>
      <c r="K119">
        <f t="shared" si="4"/>
        <v>14.710209863594953</v>
      </c>
      <c r="L119">
        <f t="shared" si="5"/>
        <v>0</v>
      </c>
      <c r="M119">
        <f t="shared" si="6"/>
        <v>0</v>
      </c>
      <c r="N119">
        <f t="shared" si="7"/>
        <v>-0.40571678379870962</v>
      </c>
    </row>
    <row r="120" spans="1:14" x14ac:dyDescent="0.2">
      <c r="A120" t="s">
        <v>159</v>
      </c>
      <c r="B120">
        <v>44282</v>
      </c>
      <c r="C120" t="s">
        <v>11</v>
      </c>
      <c r="D120" t="s">
        <v>52</v>
      </c>
      <c r="E120" t="s">
        <v>53</v>
      </c>
      <c r="F120">
        <v>8861500</v>
      </c>
      <c r="G120" t="s">
        <v>14</v>
      </c>
      <c r="H120" t="s">
        <v>33</v>
      </c>
      <c r="I120" t="s">
        <v>16</v>
      </c>
      <c r="J120" t="s">
        <v>16</v>
      </c>
      <c r="K120">
        <f t="shared" si="4"/>
        <v>15.997226608477332</v>
      </c>
      <c r="L120">
        <f t="shared" si="5"/>
        <v>0</v>
      </c>
      <c r="M120">
        <f t="shared" si="6"/>
        <v>0</v>
      </c>
      <c r="N120">
        <f t="shared" si="7"/>
        <v>0.6279718591020127</v>
      </c>
    </row>
    <row r="121" spans="1:14" x14ac:dyDescent="0.2">
      <c r="A121" t="s">
        <v>160</v>
      </c>
      <c r="B121">
        <v>44285</v>
      </c>
      <c r="C121" t="s">
        <v>11</v>
      </c>
      <c r="D121" t="s">
        <v>121</v>
      </c>
      <c r="E121" t="s">
        <v>53</v>
      </c>
      <c r="F121">
        <v>97920</v>
      </c>
      <c r="G121" t="s">
        <v>14</v>
      </c>
      <c r="H121" t="s">
        <v>33</v>
      </c>
      <c r="I121" t="s">
        <v>20</v>
      </c>
      <c r="J121" t="s">
        <v>20</v>
      </c>
      <c r="K121">
        <f t="shared" si="4"/>
        <v>11.491906097746153</v>
      </c>
      <c r="L121">
        <f t="shared" si="5"/>
        <v>1</v>
      </c>
      <c r="M121">
        <f t="shared" si="6"/>
        <v>1</v>
      </c>
      <c r="N121">
        <f t="shared" si="7"/>
        <v>-0.78418002434931344</v>
      </c>
    </row>
    <row r="122" spans="1:14" x14ac:dyDescent="0.2">
      <c r="A122" t="s">
        <v>161</v>
      </c>
      <c r="B122">
        <v>44285</v>
      </c>
      <c r="C122" t="s">
        <v>11</v>
      </c>
      <c r="D122" t="s">
        <v>12</v>
      </c>
      <c r="E122" t="s">
        <v>13</v>
      </c>
      <c r="F12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f t="shared" si="4"/>
        <v>15.454507272639919</v>
      </c>
      <c r="L122">
        <f t="shared" si="5"/>
        <v>1</v>
      </c>
      <c r="M122">
        <f t="shared" si="6"/>
        <v>1</v>
      </c>
      <c r="N122">
        <f t="shared" si="7"/>
        <v>2.9905576209679072E-2</v>
      </c>
    </row>
    <row r="123" spans="1:14" x14ac:dyDescent="0.2">
      <c r="A123" t="s">
        <v>162</v>
      </c>
      <c r="B123">
        <v>44286</v>
      </c>
      <c r="C123" t="s">
        <v>22</v>
      </c>
      <c r="D123" t="s">
        <v>23</v>
      </c>
      <c r="E123" t="s">
        <v>24</v>
      </c>
      <c r="F123">
        <v>1451662</v>
      </c>
      <c r="G123" t="s">
        <v>28</v>
      </c>
      <c r="H123" t="s">
        <v>25</v>
      </c>
      <c r="I123" t="s">
        <v>16</v>
      </c>
      <c r="J123" t="s">
        <v>16</v>
      </c>
      <c r="K123">
        <f t="shared" si="4"/>
        <v>14.188219664899711</v>
      </c>
      <c r="L123">
        <f t="shared" si="5"/>
        <v>0</v>
      </c>
      <c r="M123">
        <f t="shared" si="6"/>
        <v>0</v>
      </c>
      <c r="N123">
        <f t="shared" si="7"/>
        <v>-0.56603979912090618</v>
      </c>
    </row>
    <row r="124" spans="1:14" x14ac:dyDescent="0.2">
      <c r="A124" t="s">
        <v>163</v>
      </c>
      <c r="B124">
        <v>44286</v>
      </c>
      <c r="C124" t="s">
        <v>11</v>
      </c>
      <c r="D124" t="s">
        <v>43</v>
      </c>
      <c r="E124" t="s">
        <v>13</v>
      </c>
      <c r="F124">
        <v>1761960</v>
      </c>
      <c r="G124" t="s">
        <v>28</v>
      </c>
      <c r="H124" t="s">
        <v>33</v>
      </c>
      <c r="I124" t="s">
        <v>16</v>
      </c>
      <c r="J124" t="s">
        <v>16</v>
      </c>
      <c r="K124">
        <f t="shared" si="4"/>
        <v>14.381937383744983</v>
      </c>
      <c r="L124">
        <f t="shared" si="5"/>
        <v>0</v>
      </c>
      <c r="M124">
        <f t="shared" si="6"/>
        <v>0</v>
      </c>
      <c r="N124">
        <f t="shared" si="7"/>
        <v>-0.51603878296869676</v>
      </c>
    </row>
    <row r="125" spans="1:14" x14ac:dyDescent="0.2">
      <c r="A125" t="s">
        <v>164</v>
      </c>
      <c r="B125">
        <v>44286</v>
      </c>
      <c r="C125" t="s">
        <v>22</v>
      </c>
      <c r="D125" t="s">
        <v>12</v>
      </c>
      <c r="E125" t="s">
        <v>13</v>
      </c>
      <c r="F125">
        <v>1649105</v>
      </c>
      <c r="G125" t="s">
        <v>14</v>
      </c>
      <c r="H125" t="s">
        <v>25</v>
      </c>
      <c r="I125" t="s">
        <v>16</v>
      </c>
      <c r="J125" t="s">
        <v>16</v>
      </c>
      <c r="K125">
        <f t="shared" si="4"/>
        <v>14.31574327446909</v>
      </c>
      <c r="L125">
        <f t="shared" si="5"/>
        <v>0</v>
      </c>
      <c r="M125">
        <f t="shared" si="6"/>
        <v>0</v>
      </c>
      <c r="N125">
        <f t="shared" si="7"/>
        <v>-0.53422409089158895</v>
      </c>
    </row>
    <row r="126" spans="1:14" x14ac:dyDescent="0.2">
      <c r="A126" t="s">
        <v>165</v>
      </c>
      <c r="B126">
        <v>44286</v>
      </c>
      <c r="C126" t="s">
        <v>11</v>
      </c>
      <c r="D126" t="s">
        <v>12</v>
      </c>
      <c r="E126" t="s">
        <v>13</v>
      </c>
      <c r="F126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f t="shared" si="4"/>
        <v>14.661164210238988</v>
      </c>
      <c r="L126">
        <f t="shared" si="5"/>
        <v>0</v>
      </c>
      <c r="M126">
        <f t="shared" si="6"/>
        <v>0</v>
      </c>
      <c r="N126">
        <f t="shared" si="7"/>
        <v>-0.42458612550063402</v>
      </c>
    </row>
    <row r="127" spans="1:14" x14ac:dyDescent="0.2">
      <c r="A127" t="s">
        <v>166</v>
      </c>
      <c r="B127">
        <v>44289</v>
      </c>
      <c r="C127" t="s">
        <v>11</v>
      </c>
      <c r="D127" t="s">
        <v>12</v>
      </c>
      <c r="E127" t="s">
        <v>13</v>
      </c>
      <c r="F127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f t="shared" si="4"/>
        <v>13.489087657196063</v>
      </c>
      <c r="L127">
        <f t="shared" si="5"/>
        <v>1</v>
      </c>
      <c r="M127">
        <f t="shared" si="6"/>
        <v>1</v>
      </c>
      <c r="N127">
        <f t="shared" si="7"/>
        <v>-0.68369715416582932</v>
      </c>
    </row>
    <row r="128" spans="1:14" x14ac:dyDescent="0.2">
      <c r="A128" t="s">
        <v>167</v>
      </c>
      <c r="B128">
        <v>44291</v>
      </c>
      <c r="C128" t="s">
        <v>11</v>
      </c>
      <c r="D128" t="s">
        <v>43</v>
      </c>
      <c r="E128" t="s">
        <v>13</v>
      </c>
      <c r="F128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f t="shared" si="4"/>
        <v>14.713637319210758</v>
      </c>
      <c r="L128">
        <f t="shared" si="5"/>
        <v>1</v>
      </c>
      <c r="M128">
        <f t="shared" si="6"/>
        <v>1</v>
      </c>
      <c r="N128">
        <f t="shared" si="7"/>
        <v>-0.40436321872359293</v>
      </c>
    </row>
    <row r="129" spans="1:14" x14ac:dyDescent="0.2">
      <c r="A129" t="s">
        <v>168</v>
      </c>
      <c r="B129">
        <v>44292</v>
      </c>
      <c r="C129" t="s">
        <v>11</v>
      </c>
      <c r="D129" t="s">
        <v>43</v>
      </c>
      <c r="E129" t="s">
        <v>13</v>
      </c>
      <c r="F129">
        <v>3363463</v>
      </c>
      <c r="G129" t="s">
        <v>14</v>
      </c>
      <c r="H129" t="s">
        <v>25</v>
      </c>
      <c r="I129" t="s">
        <v>20</v>
      </c>
      <c r="J129" t="s">
        <v>16</v>
      </c>
      <c r="K129">
        <f t="shared" si="4"/>
        <v>15.028481655941329</v>
      </c>
      <c r="L129">
        <f t="shared" si="5"/>
        <v>1</v>
      </c>
      <c r="M129">
        <f t="shared" si="6"/>
        <v>0</v>
      </c>
      <c r="N129">
        <f t="shared" si="7"/>
        <v>-0.25797467243362443</v>
      </c>
    </row>
    <row r="130" spans="1:14" x14ac:dyDescent="0.2">
      <c r="A130" t="s">
        <v>169</v>
      </c>
      <c r="B130">
        <v>44293</v>
      </c>
      <c r="C130" t="s">
        <v>22</v>
      </c>
      <c r="D130" t="s">
        <v>23</v>
      </c>
      <c r="E130" t="s">
        <v>24</v>
      </c>
      <c r="F130">
        <v>1568100</v>
      </c>
      <c r="G130" t="s">
        <v>14</v>
      </c>
      <c r="H130" t="s">
        <v>25</v>
      </c>
      <c r="I130" t="s">
        <v>16</v>
      </c>
      <c r="J130" t="s">
        <v>16</v>
      </c>
      <c r="K130">
        <f t="shared" si="4"/>
        <v>14.265375253369124</v>
      </c>
      <c r="L130">
        <f t="shared" si="5"/>
        <v>0</v>
      </c>
      <c r="M130">
        <f t="shared" si="6"/>
        <v>0</v>
      </c>
      <c r="N130">
        <f t="shared" si="7"/>
        <v>-0.54727713123799704</v>
      </c>
    </row>
    <row r="131" spans="1:14" x14ac:dyDescent="0.2">
      <c r="A131" t="s">
        <v>170</v>
      </c>
      <c r="B131">
        <v>44293</v>
      </c>
      <c r="C131" t="s">
        <v>11</v>
      </c>
      <c r="D131" t="s">
        <v>23</v>
      </c>
      <c r="E131" t="s">
        <v>24</v>
      </c>
      <c r="F131">
        <v>2063960</v>
      </c>
      <c r="G131" t="s">
        <v>28</v>
      </c>
      <c r="H131" t="s">
        <v>48</v>
      </c>
      <c r="I131" t="s">
        <v>16</v>
      </c>
      <c r="J131" t="s">
        <v>16</v>
      </c>
      <c r="K131">
        <f t="shared" ref="K131:K194" si="8">LN(F131)</f>
        <v>14.540137025550838</v>
      </c>
      <c r="L131">
        <f t="shared" ref="L131:L194" si="9">IF(I131="Y", 1,0)</f>
        <v>0</v>
      </c>
      <c r="M131">
        <f t="shared" ref="M131:M194" si="10">IF(J131="Y", 1,0)</f>
        <v>0</v>
      </c>
      <c r="N131">
        <f t="shared" ref="N131:N194" si="11">STANDARDIZE(F131,$R$4,$R$6)</f>
        <v>-0.46737489574426333</v>
      </c>
    </row>
    <row r="132" spans="1:14" x14ac:dyDescent="0.2">
      <c r="A132" t="s">
        <v>171</v>
      </c>
      <c r="B132">
        <v>44293</v>
      </c>
      <c r="C132" t="s">
        <v>11</v>
      </c>
      <c r="D132" t="s">
        <v>52</v>
      </c>
      <c r="E132" t="s">
        <v>53</v>
      </c>
      <c r="F13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f t="shared" si="8"/>
        <v>14.406901829569833</v>
      </c>
      <c r="L132">
        <f t="shared" si="9"/>
        <v>0</v>
      </c>
      <c r="M132">
        <f t="shared" si="10"/>
        <v>1</v>
      </c>
      <c r="N132">
        <f t="shared" si="11"/>
        <v>-0.50886166529658994</v>
      </c>
    </row>
    <row r="133" spans="1:14" x14ac:dyDescent="0.2">
      <c r="A133" t="s">
        <v>172</v>
      </c>
      <c r="B133">
        <v>44293</v>
      </c>
      <c r="C133" t="s">
        <v>11</v>
      </c>
      <c r="D133" t="s">
        <v>12</v>
      </c>
      <c r="E133" t="s">
        <v>13</v>
      </c>
      <c r="F133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f t="shared" si="8"/>
        <v>17.724278270671746</v>
      </c>
      <c r="L133">
        <f t="shared" si="9"/>
        <v>1</v>
      </c>
      <c r="M133">
        <f t="shared" si="10"/>
        <v>1</v>
      </c>
      <c r="N133">
        <f t="shared" si="11"/>
        <v>7.230791206480772</v>
      </c>
    </row>
    <row r="134" spans="1:14" x14ac:dyDescent="0.2">
      <c r="A134" t="s">
        <v>173</v>
      </c>
      <c r="B134">
        <v>44295</v>
      </c>
      <c r="C134" t="s">
        <v>22</v>
      </c>
      <c r="D134" t="s">
        <v>12</v>
      </c>
      <c r="E134" t="s">
        <v>13</v>
      </c>
      <c r="F134">
        <v>2244800</v>
      </c>
      <c r="G134" t="s">
        <v>14</v>
      </c>
      <c r="H134" t="s">
        <v>25</v>
      </c>
      <c r="I134" t="s">
        <v>16</v>
      </c>
      <c r="J134" t="s">
        <v>16</v>
      </c>
      <c r="K134">
        <f t="shared" si="8"/>
        <v>14.624126988330334</v>
      </c>
      <c r="L134">
        <f t="shared" si="9"/>
        <v>0</v>
      </c>
      <c r="M134">
        <f t="shared" si="10"/>
        <v>0</v>
      </c>
      <c r="N134">
        <f t="shared" si="11"/>
        <v>-0.43823457334139398</v>
      </c>
    </row>
    <row r="135" spans="1:14" x14ac:dyDescent="0.2">
      <c r="A135" t="s">
        <v>174</v>
      </c>
      <c r="B135">
        <v>44296</v>
      </c>
      <c r="C135" t="s">
        <v>11</v>
      </c>
      <c r="D135" t="s">
        <v>43</v>
      </c>
      <c r="E135" t="s">
        <v>13</v>
      </c>
      <c r="F135">
        <v>10346950</v>
      </c>
      <c r="G135" t="s">
        <v>14</v>
      </c>
      <c r="H135" t="s">
        <v>33</v>
      </c>
      <c r="I135" t="s">
        <v>16</v>
      </c>
      <c r="J135" t="s">
        <v>20</v>
      </c>
      <c r="K135">
        <f t="shared" si="8"/>
        <v>16.152202348256864</v>
      </c>
      <c r="L135">
        <f t="shared" si="9"/>
        <v>0</v>
      </c>
      <c r="M135">
        <f t="shared" si="10"/>
        <v>1</v>
      </c>
      <c r="N135">
        <f t="shared" si="11"/>
        <v>0.86733534015345204</v>
      </c>
    </row>
    <row r="136" spans="1:14" x14ac:dyDescent="0.2">
      <c r="A136" t="s">
        <v>175</v>
      </c>
      <c r="B136">
        <v>44297</v>
      </c>
      <c r="C136" t="s">
        <v>11</v>
      </c>
      <c r="D136" t="s">
        <v>43</v>
      </c>
      <c r="E136" t="s">
        <v>13</v>
      </c>
      <c r="F136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f t="shared" si="8"/>
        <v>15.913528485217045</v>
      </c>
      <c r="L136">
        <f t="shared" si="9"/>
        <v>0</v>
      </c>
      <c r="M136">
        <f t="shared" si="10"/>
        <v>1</v>
      </c>
      <c r="N136">
        <f t="shared" si="11"/>
        <v>0.51332167446564048</v>
      </c>
    </row>
    <row r="137" spans="1:14" x14ac:dyDescent="0.2">
      <c r="A137" t="s">
        <v>176</v>
      </c>
      <c r="B137">
        <v>44297</v>
      </c>
      <c r="C137" t="s">
        <v>11</v>
      </c>
      <c r="D137" t="s">
        <v>12</v>
      </c>
      <c r="E137" t="s">
        <v>13</v>
      </c>
      <c r="F137">
        <v>1697200</v>
      </c>
      <c r="G137" t="s">
        <v>14</v>
      </c>
      <c r="H137" t="s">
        <v>37</v>
      </c>
      <c r="I137" t="s">
        <v>16</v>
      </c>
      <c r="J137" t="s">
        <v>16</v>
      </c>
      <c r="K137">
        <f t="shared" si="8"/>
        <v>14.344490392310307</v>
      </c>
      <c r="L137">
        <f t="shared" si="9"/>
        <v>0</v>
      </c>
      <c r="M137">
        <f t="shared" si="10"/>
        <v>0</v>
      </c>
      <c r="N137">
        <f t="shared" si="11"/>
        <v>-0.52647412514304881</v>
      </c>
    </row>
    <row r="138" spans="1:14" x14ac:dyDescent="0.2">
      <c r="A138" t="s">
        <v>177</v>
      </c>
      <c r="B138">
        <v>44301</v>
      </c>
      <c r="C138" t="s">
        <v>11</v>
      </c>
      <c r="D138" t="s">
        <v>52</v>
      </c>
      <c r="E138" t="s">
        <v>53</v>
      </c>
      <c r="F138">
        <v>3334353</v>
      </c>
      <c r="G138" t="s">
        <v>63</v>
      </c>
      <c r="H138" t="s">
        <v>25</v>
      </c>
      <c r="I138" t="s">
        <v>20</v>
      </c>
      <c r="J138" t="s">
        <v>20</v>
      </c>
      <c r="K138">
        <f t="shared" si="8"/>
        <v>15.019789215512345</v>
      </c>
      <c r="L138">
        <f t="shared" si="9"/>
        <v>1</v>
      </c>
      <c r="M138">
        <f t="shared" si="10"/>
        <v>1</v>
      </c>
      <c r="N138">
        <f t="shared" si="11"/>
        <v>-0.26266541997370146</v>
      </c>
    </row>
    <row r="139" spans="1:14" x14ac:dyDescent="0.2">
      <c r="A139" t="s">
        <v>178</v>
      </c>
      <c r="B139">
        <v>44301</v>
      </c>
      <c r="C139" t="s">
        <v>22</v>
      </c>
      <c r="D139" t="s">
        <v>23</v>
      </c>
      <c r="E139" t="s">
        <v>24</v>
      </c>
      <c r="F139">
        <v>6020060</v>
      </c>
      <c r="G139" t="s">
        <v>28</v>
      </c>
      <c r="H139" t="s">
        <v>25</v>
      </c>
      <c r="I139" t="s">
        <v>16</v>
      </c>
      <c r="J139" t="s">
        <v>16</v>
      </c>
      <c r="K139">
        <f t="shared" si="8"/>
        <v>15.610607784012744</v>
      </c>
      <c r="L139">
        <f t="shared" si="9"/>
        <v>0</v>
      </c>
      <c r="M139">
        <f t="shared" si="10"/>
        <v>0</v>
      </c>
      <c r="N139">
        <f t="shared" si="11"/>
        <v>0.170105913025873</v>
      </c>
    </row>
    <row r="140" spans="1:14" x14ac:dyDescent="0.2">
      <c r="A140" t="s">
        <v>179</v>
      </c>
      <c r="B140">
        <v>44302</v>
      </c>
      <c r="C140" t="s">
        <v>11</v>
      </c>
      <c r="D140" t="s">
        <v>12</v>
      </c>
      <c r="E140" t="s">
        <v>13</v>
      </c>
      <c r="F140">
        <v>1381370</v>
      </c>
      <c r="G140" t="s">
        <v>14</v>
      </c>
      <c r="H140" t="s">
        <v>48</v>
      </c>
      <c r="I140" t="s">
        <v>16</v>
      </c>
      <c r="J140" t="s">
        <v>16</v>
      </c>
      <c r="K140">
        <f t="shared" si="8"/>
        <v>14.138586318302595</v>
      </c>
      <c r="L140">
        <f t="shared" si="9"/>
        <v>0</v>
      </c>
      <c r="M140">
        <f t="shared" si="10"/>
        <v>0</v>
      </c>
      <c r="N140">
        <f t="shared" si="11"/>
        <v>-0.57736656058044222</v>
      </c>
    </row>
    <row r="141" spans="1:14" x14ac:dyDescent="0.2">
      <c r="A141" t="s">
        <v>180</v>
      </c>
      <c r="B141">
        <v>44302</v>
      </c>
      <c r="C141" t="s">
        <v>11</v>
      </c>
      <c r="D141" t="s">
        <v>12</v>
      </c>
      <c r="E141" t="s">
        <v>13</v>
      </c>
      <c r="F141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f t="shared" si="8"/>
        <v>14.708491720402805</v>
      </c>
      <c r="L141">
        <f t="shared" si="9"/>
        <v>0</v>
      </c>
      <c r="M141">
        <f t="shared" si="10"/>
        <v>0</v>
      </c>
      <c r="N141">
        <f t="shared" si="11"/>
        <v>-0.406393566336268</v>
      </c>
    </row>
    <row r="142" spans="1:14" x14ac:dyDescent="0.2">
      <c r="A142" t="s">
        <v>181</v>
      </c>
      <c r="B142">
        <v>44302</v>
      </c>
      <c r="C142" t="s">
        <v>11</v>
      </c>
      <c r="D142" t="s">
        <v>43</v>
      </c>
      <c r="E142" t="s">
        <v>13</v>
      </c>
      <c r="F142">
        <v>4193603</v>
      </c>
      <c r="G142" t="s">
        <v>14</v>
      </c>
      <c r="H142" t="s">
        <v>25</v>
      </c>
      <c r="I142" t="s">
        <v>20</v>
      </c>
      <c r="J142" t="s">
        <v>16</v>
      </c>
      <c r="K142">
        <f t="shared" si="8"/>
        <v>15.249070826926834</v>
      </c>
      <c r="L142">
        <f t="shared" si="9"/>
        <v>1</v>
      </c>
      <c r="M142">
        <f t="shared" si="10"/>
        <v>0</v>
      </c>
      <c r="N142">
        <f t="shared" si="11"/>
        <v>-0.12420699249822317</v>
      </c>
    </row>
    <row r="143" spans="1:14" x14ac:dyDescent="0.2">
      <c r="A143" t="s">
        <v>182</v>
      </c>
      <c r="B143">
        <v>44303</v>
      </c>
      <c r="C143" t="s">
        <v>22</v>
      </c>
      <c r="D143" t="s">
        <v>23</v>
      </c>
      <c r="E143" t="s">
        <v>24</v>
      </c>
      <c r="F143">
        <v>3725520</v>
      </c>
      <c r="G143" t="s">
        <v>28</v>
      </c>
      <c r="H143" t="s">
        <v>25</v>
      </c>
      <c r="I143" t="s">
        <v>16</v>
      </c>
      <c r="J143" t="s">
        <v>16</v>
      </c>
      <c r="K143">
        <f t="shared" si="8"/>
        <v>15.130716997368435</v>
      </c>
      <c r="L143">
        <f t="shared" si="9"/>
        <v>0</v>
      </c>
      <c r="M143">
        <f t="shared" si="10"/>
        <v>0</v>
      </c>
      <c r="N143">
        <f t="shared" si="11"/>
        <v>-0.19963327833820491</v>
      </c>
    </row>
    <row r="144" spans="1:14" x14ac:dyDescent="0.2">
      <c r="A144" t="s">
        <v>183</v>
      </c>
      <c r="B144">
        <v>44303</v>
      </c>
      <c r="C144" t="s">
        <v>11</v>
      </c>
      <c r="D144" t="s">
        <v>12</v>
      </c>
      <c r="E144" t="s">
        <v>13</v>
      </c>
      <c r="F144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f t="shared" si="8"/>
        <v>15.816219991093558</v>
      </c>
      <c r="L144">
        <f t="shared" si="9"/>
        <v>1</v>
      </c>
      <c r="M144">
        <f t="shared" si="10"/>
        <v>1</v>
      </c>
      <c r="N144">
        <f t="shared" si="11"/>
        <v>0.39154915931496381</v>
      </c>
    </row>
    <row r="145" spans="1:14" x14ac:dyDescent="0.2">
      <c r="A145" t="s">
        <v>184</v>
      </c>
      <c r="B145">
        <v>44303</v>
      </c>
      <c r="C145" t="s">
        <v>11</v>
      </c>
      <c r="D145" t="s">
        <v>12</v>
      </c>
      <c r="E145" t="s">
        <v>13</v>
      </c>
      <c r="F145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f t="shared" si="8"/>
        <v>14.692020419826585</v>
      </c>
      <c r="L145">
        <f t="shared" si="9"/>
        <v>1</v>
      </c>
      <c r="M145">
        <f t="shared" si="10"/>
        <v>1</v>
      </c>
      <c r="N145">
        <f t="shared" si="11"/>
        <v>-0.41282300044307224</v>
      </c>
    </row>
    <row r="146" spans="1:14" x14ac:dyDescent="0.2">
      <c r="A146" t="s">
        <v>185</v>
      </c>
      <c r="B146">
        <v>44303</v>
      </c>
      <c r="C146" t="s">
        <v>11</v>
      </c>
      <c r="D146" t="s">
        <v>43</v>
      </c>
      <c r="E146" t="s">
        <v>13</v>
      </c>
      <c r="F146">
        <v>1693000</v>
      </c>
      <c r="G146" t="s">
        <v>14</v>
      </c>
      <c r="H146" t="s">
        <v>25</v>
      </c>
      <c r="I146" t="s">
        <v>20</v>
      </c>
      <c r="J146" t="s">
        <v>16</v>
      </c>
      <c r="K146">
        <f t="shared" si="8"/>
        <v>14.342012661115273</v>
      </c>
      <c r="L146">
        <f t="shared" si="9"/>
        <v>1</v>
      </c>
      <c r="M146">
        <f t="shared" si="10"/>
        <v>0</v>
      </c>
      <c r="N146">
        <f t="shared" si="11"/>
        <v>-0.52715090768060713</v>
      </c>
    </row>
    <row r="147" spans="1:14" x14ac:dyDescent="0.2">
      <c r="A147" t="s">
        <v>186</v>
      </c>
      <c r="B147">
        <v>44304</v>
      </c>
      <c r="C147" t="s">
        <v>11</v>
      </c>
      <c r="D147" t="s">
        <v>43</v>
      </c>
      <c r="E147" t="s">
        <v>13</v>
      </c>
      <c r="F147">
        <v>9148076</v>
      </c>
      <c r="G147" t="s">
        <v>14</v>
      </c>
      <c r="H147" t="s">
        <v>90</v>
      </c>
      <c r="I147" t="s">
        <v>20</v>
      </c>
      <c r="J147" t="s">
        <v>20</v>
      </c>
      <c r="K147">
        <f t="shared" si="8"/>
        <v>16.029054141917147</v>
      </c>
      <c r="L147">
        <f t="shared" si="9"/>
        <v>1</v>
      </c>
      <c r="M147">
        <f t="shared" si="10"/>
        <v>1</v>
      </c>
      <c r="N147">
        <f t="shared" si="11"/>
        <v>0.67415034302661281</v>
      </c>
    </row>
    <row r="148" spans="1:14" x14ac:dyDescent="0.2">
      <c r="A148" t="s">
        <v>187</v>
      </c>
      <c r="B148">
        <v>44304</v>
      </c>
      <c r="C148" t="s">
        <v>11</v>
      </c>
      <c r="D148" t="s">
        <v>43</v>
      </c>
      <c r="E148" t="s">
        <v>13</v>
      </c>
      <c r="F148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f t="shared" si="8"/>
        <v>15.189226136877304</v>
      </c>
      <c r="L148">
        <f t="shared" si="9"/>
        <v>1</v>
      </c>
      <c r="M148">
        <f t="shared" si="10"/>
        <v>1</v>
      </c>
      <c r="N148">
        <f t="shared" si="11"/>
        <v>-0.16346086309270549</v>
      </c>
    </row>
    <row r="149" spans="1:14" x14ac:dyDescent="0.2">
      <c r="A149" t="s">
        <v>188</v>
      </c>
      <c r="B149">
        <v>44304</v>
      </c>
      <c r="C149" t="s">
        <v>11</v>
      </c>
      <c r="D149" t="s">
        <v>43</v>
      </c>
      <c r="E149" t="s">
        <v>13</v>
      </c>
      <c r="F149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f t="shared" si="8"/>
        <v>16.467618076513922</v>
      </c>
      <c r="L149">
        <f t="shared" si="9"/>
        <v>1</v>
      </c>
      <c r="M149">
        <f t="shared" si="10"/>
        <v>1</v>
      </c>
      <c r="N149">
        <f t="shared" si="11"/>
        <v>1.4856164728878556</v>
      </c>
    </row>
    <row r="150" spans="1:14" x14ac:dyDescent="0.2">
      <c r="A150" t="s">
        <v>189</v>
      </c>
      <c r="B150">
        <v>44307</v>
      </c>
      <c r="C150" t="s">
        <v>11</v>
      </c>
      <c r="D150" t="s">
        <v>23</v>
      </c>
      <c r="E150" t="s">
        <v>24</v>
      </c>
      <c r="F150">
        <v>35245000</v>
      </c>
      <c r="G150" t="s">
        <v>28</v>
      </c>
      <c r="H150" t="s">
        <v>19</v>
      </c>
      <c r="I150" t="s">
        <v>20</v>
      </c>
      <c r="J150" t="s">
        <v>20</v>
      </c>
      <c r="K150">
        <f t="shared" si="8"/>
        <v>17.377834233190114</v>
      </c>
      <c r="L150">
        <f t="shared" si="9"/>
        <v>1</v>
      </c>
      <c r="M150">
        <f t="shared" si="10"/>
        <v>1</v>
      </c>
      <c r="N150">
        <f t="shared" si="11"/>
        <v>4.8793747352140651</v>
      </c>
    </row>
    <row r="151" spans="1:14" x14ac:dyDescent="0.2">
      <c r="A151" t="s">
        <v>190</v>
      </c>
      <c r="B151">
        <v>44308</v>
      </c>
      <c r="C151" t="s">
        <v>11</v>
      </c>
      <c r="D151" t="s">
        <v>23</v>
      </c>
      <c r="E151" t="s">
        <v>24</v>
      </c>
      <c r="F151">
        <v>294700</v>
      </c>
      <c r="G151" t="s">
        <v>28</v>
      </c>
      <c r="H151" t="s">
        <v>33</v>
      </c>
      <c r="I151" t="s">
        <v>16</v>
      </c>
      <c r="J151" t="s">
        <v>16</v>
      </c>
      <c r="K151">
        <f t="shared" si="8"/>
        <v>12.593713168725786</v>
      </c>
      <c r="L151">
        <f t="shared" si="9"/>
        <v>0</v>
      </c>
      <c r="M151">
        <f t="shared" si="10"/>
        <v>0</v>
      </c>
      <c r="N151">
        <f t="shared" si="11"/>
        <v>-0.75247115107771079</v>
      </c>
    </row>
    <row r="152" spans="1:14" x14ac:dyDescent="0.2">
      <c r="A152" t="s">
        <v>191</v>
      </c>
      <c r="B152">
        <v>44311</v>
      </c>
      <c r="C152" t="s">
        <v>11</v>
      </c>
      <c r="D152" t="s">
        <v>55</v>
      </c>
      <c r="E152" t="s">
        <v>56</v>
      </c>
      <c r="F15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f t="shared" si="8"/>
        <v>15.31691772618467</v>
      </c>
      <c r="L152">
        <f t="shared" si="9"/>
        <v>0</v>
      </c>
      <c r="M152">
        <f t="shared" si="10"/>
        <v>0</v>
      </c>
      <c r="N152">
        <f t="shared" si="11"/>
        <v>-7.6768242805469747E-2</v>
      </c>
    </row>
    <row r="153" spans="1:14" x14ac:dyDescent="0.2">
      <c r="A153" t="s">
        <v>192</v>
      </c>
      <c r="B153">
        <v>44311</v>
      </c>
      <c r="C153" t="s">
        <v>11</v>
      </c>
      <c r="D153" t="s">
        <v>43</v>
      </c>
      <c r="E153" t="s">
        <v>13</v>
      </c>
      <c r="F153">
        <v>1595500</v>
      </c>
      <c r="G153" t="s">
        <v>14</v>
      </c>
      <c r="H153" t="s">
        <v>33</v>
      </c>
      <c r="I153" t="s">
        <v>20</v>
      </c>
      <c r="J153" t="s">
        <v>20</v>
      </c>
      <c r="K153">
        <f t="shared" si="8"/>
        <v>14.282697724700435</v>
      </c>
      <c r="L153">
        <f t="shared" si="9"/>
        <v>1</v>
      </c>
      <c r="M153">
        <f t="shared" si="10"/>
        <v>1</v>
      </c>
      <c r="N153">
        <f t="shared" si="11"/>
        <v>-0.54286193087392587</v>
      </c>
    </row>
    <row r="154" spans="1:14" x14ac:dyDescent="0.2">
      <c r="A154" t="s">
        <v>193</v>
      </c>
      <c r="B154">
        <v>44311</v>
      </c>
      <c r="C154" t="s">
        <v>11</v>
      </c>
      <c r="D154" t="s">
        <v>194</v>
      </c>
      <c r="E154" t="s">
        <v>56</v>
      </c>
      <c r="F154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f t="shared" si="8"/>
        <v>12.884664408080921</v>
      </c>
      <c r="L154">
        <f t="shared" si="9"/>
        <v>0</v>
      </c>
      <c r="M154">
        <f t="shared" si="10"/>
        <v>0</v>
      </c>
      <c r="N154">
        <f t="shared" si="11"/>
        <v>-0.73643462771156631</v>
      </c>
    </row>
    <row r="155" spans="1:14" x14ac:dyDescent="0.2">
      <c r="A155" t="s">
        <v>195</v>
      </c>
      <c r="B155">
        <v>44311</v>
      </c>
      <c r="C155" t="s">
        <v>11</v>
      </c>
      <c r="D155" t="s">
        <v>23</v>
      </c>
      <c r="E155" t="s">
        <v>24</v>
      </c>
      <c r="F155">
        <v>723900</v>
      </c>
      <c r="G155" t="s">
        <v>18</v>
      </c>
      <c r="H155" t="s">
        <v>33</v>
      </c>
      <c r="I155" t="s">
        <v>20</v>
      </c>
      <c r="J155" t="s">
        <v>20</v>
      </c>
      <c r="K155">
        <f t="shared" si="8"/>
        <v>13.492408540281232</v>
      </c>
      <c r="L155">
        <f t="shared" si="9"/>
        <v>1</v>
      </c>
      <c r="M155">
        <f t="shared" si="10"/>
        <v>1</v>
      </c>
      <c r="N155">
        <f t="shared" si="11"/>
        <v>-0.68331042128722452</v>
      </c>
    </row>
    <row r="156" spans="1:14" x14ac:dyDescent="0.2">
      <c r="A156" t="s">
        <v>196</v>
      </c>
      <c r="B156">
        <v>44311</v>
      </c>
      <c r="C156" t="s">
        <v>22</v>
      </c>
      <c r="D156" t="s">
        <v>12</v>
      </c>
      <c r="E156" t="s">
        <v>13</v>
      </c>
      <c r="F156">
        <v>2006700</v>
      </c>
      <c r="G156" t="s">
        <v>14</v>
      </c>
      <c r="H156" t="s">
        <v>25</v>
      </c>
      <c r="I156" t="s">
        <v>16</v>
      </c>
      <c r="J156" t="s">
        <v>16</v>
      </c>
      <c r="K156">
        <f t="shared" si="8"/>
        <v>14.512002139774609</v>
      </c>
      <c r="L156">
        <f t="shared" si="9"/>
        <v>0</v>
      </c>
      <c r="M156">
        <f t="shared" si="10"/>
        <v>0</v>
      </c>
      <c r="N156">
        <f t="shared" si="11"/>
        <v>-0.47660169767297544</v>
      </c>
    </row>
    <row r="157" spans="1:14" x14ac:dyDescent="0.2">
      <c r="A157" t="s">
        <v>197</v>
      </c>
      <c r="B157">
        <v>44312</v>
      </c>
      <c r="C157" t="s">
        <v>11</v>
      </c>
      <c r="D157" t="s">
        <v>23</v>
      </c>
      <c r="E157" t="s">
        <v>24</v>
      </c>
      <c r="F157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f t="shared" si="8"/>
        <v>13.794871020556505</v>
      </c>
      <c r="L157">
        <f t="shared" si="9"/>
        <v>0</v>
      </c>
      <c r="M157">
        <f t="shared" si="10"/>
        <v>0</v>
      </c>
      <c r="N157">
        <f t="shared" si="11"/>
        <v>-0.64211176772945855</v>
      </c>
    </row>
    <row r="158" spans="1:14" x14ac:dyDescent="0.2">
      <c r="A158" t="s">
        <v>198</v>
      </c>
      <c r="B158">
        <v>44313</v>
      </c>
      <c r="C158" t="s">
        <v>11</v>
      </c>
      <c r="D158" t="s">
        <v>12</v>
      </c>
      <c r="E158" t="s">
        <v>13</v>
      </c>
      <c r="F158">
        <v>5086300</v>
      </c>
      <c r="G158" t="s">
        <v>14</v>
      </c>
      <c r="H158" t="s">
        <v>33</v>
      </c>
      <c r="I158" t="s">
        <v>20</v>
      </c>
      <c r="J158" t="s">
        <v>20</v>
      </c>
      <c r="K158">
        <f t="shared" si="8"/>
        <v>15.442061208674884</v>
      </c>
      <c r="L158">
        <f t="shared" si="9"/>
        <v>1</v>
      </c>
      <c r="M158">
        <f t="shared" si="10"/>
        <v>1</v>
      </c>
      <c r="N158">
        <f t="shared" si="11"/>
        <v>1.9641041056710825E-2</v>
      </c>
    </row>
    <row r="159" spans="1:14" x14ac:dyDescent="0.2">
      <c r="A159" t="s">
        <v>199</v>
      </c>
      <c r="B159">
        <v>44315</v>
      </c>
      <c r="C159" t="s">
        <v>22</v>
      </c>
      <c r="D159" t="s">
        <v>12</v>
      </c>
      <c r="E159" t="s">
        <v>13</v>
      </c>
      <c r="F159">
        <v>4353100</v>
      </c>
      <c r="G159" t="s">
        <v>14</v>
      </c>
      <c r="H159" t="s">
        <v>25</v>
      </c>
      <c r="I159" t="s">
        <v>16</v>
      </c>
      <c r="J159" t="s">
        <v>16</v>
      </c>
      <c r="K159">
        <f t="shared" si="8"/>
        <v>15.286398792933099</v>
      </c>
      <c r="L159">
        <f t="shared" si="9"/>
        <v>0</v>
      </c>
      <c r="M159">
        <f t="shared" si="10"/>
        <v>0</v>
      </c>
      <c r="N159">
        <f t="shared" si="11"/>
        <v>-9.8505853357046147E-2</v>
      </c>
    </row>
    <row r="160" spans="1:14" x14ac:dyDescent="0.2">
      <c r="A160" t="s">
        <v>200</v>
      </c>
      <c r="B160">
        <v>44316</v>
      </c>
      <c r="C160" t="s">
        <v>11</v>
      </c>
      <c r="D160" t="s">
        <v>12</v>
      </c>
      <c r="E160" t="s">
        <v>13</v>
      </c>
      <c r="F160">
        <v>2056700</v>
      </c>
      <c r="G160" t="s">
        <v>14</v>
      </c>
      <c r="H160" t="s">
        <v>37</v>
      </c>
      <c r="I160" t="s">
        <v>20</v>
      </c>
      <c r="J160" t="s">
        <v>20</v>
      </c>
      <c r="K160">
        <f t="shared" si="8"/>
        <v>14.536613314537551</v>
      </c>
      <c r="L160">
        <f t="shared" si="9"/>
        <v>1</v>
      </c>
      <c r="M160">
        <f t="shared" si="10"/>
        <v>1</v>
      </c>
      <c r="N160">
        <f t="shared" si="11"/>
        <v>-0.46854476270204276</v>
      </c>
    </row>
    <row r="161" spans="1:14" x14ac:dyDescent="0.2">
      <c r="A161" t="s">
        <v>201</v>
      </c>
      <c r="B161">
        <v>44316</v>
      </c>
      <c r="C161" t="s">
        <v>11</v>
      </c>
      <c r="D161" t="s">
        <v>31</v>
      </c>
      <c r="E161" t="s">
        <v>24</v>
      </c>
      <c r="F161">
        <v>4886675</v>
      </c>
      <c r="G161" t="s">
        <v>28</v>
      </c>
      <c r="H161" t="s">
        <v>19</v>
      </c>
      <c r="I161" t="s">
        <v>16</v>
      </c>
      <c r="J161" t="s">
        <v>16</v>
      </c>
      <c r="K161">
        <f t="shared" si="8"/>
        <v>15.402022671073816</v>
      </c>
      <c r="L161">
        <f t="shared" si="9"/>
        <v>0</v>
      </c>
      <c r="M161">
        <f t="shared" si="10"/>
        <v>0</v>
      </c>
      <c r="N161">
        <f t="shared" si="11"/>
        <v>-1.2526271814737941E-2</v>
      </c>
    </row>
    <row r="162" spans="1:14" x14ac:dyDescent="0.2">
      <c r="A162" t="s">
        <v>202</v>
      </c>
      <c r="B162">
        <v>44317</v>
      </c>
      <c r="C162" t="s">
        <v>22</v>
      </c>
      <c r="D162" t="s">
        <v>12</v>
      </c>
      <c r="E162" t="s">
        <v>13</v>
      </c>
      <c r="F162">
        <v>1973200</v>
      </c>
      <c r="G162" t="s">
        <v>14</v>
      </c>
      <c r="H162" t="s">
        <v>25</v>
      </c>
      <c r="I162" t="s">
        <v>16</v>
      </c>
      <c r="J162" t="s">
        <v>16</v>
      </c>
      <c r="K162">
        <f t="shared" si="8"/>
        <v>14.49516714834172</v>
      </c>
      <c r="L162">
        <f t="shared" si="9"/>
        <v>0</v>
      </c>
      <c r="M162">
        <f t="shared" si="10"/>
        <v>0</v>
      </c>
      <c r="N162">
        <f t="shared" si="11"/>
        <v>-0.48199984410350033</v>
      </c>
    </row>
    <row r="163" spans="1:14" x14ac:dyDescent="0.2">
      <c r="A163" t="s">
        <v>203</v>
      </c>
      <c r="B163">
        <v>44318</v>
      </c>
      <c r="C163" t="s">
        <v>11</v>
      </c>
      <c r="D163" t="s">
        <v>12</v>
      </c>
      <c r="E163" t="s">
        <v>13</v>
      </c>
      <c r="F163">
        <v>4156000</v>
      </c>
      <c r="G163" t="s">
        <v>28</v>
      </c>
      <c r="H163" t="s">
        <v>29</v>
      </c>
      <c r="I163" t="s">
        <v>20</v>
      </c>
      <c r="J163" t="s">
        <v>20</v>
      </c>
      <c r="K163">
        <f t="shared" si="8"/>
        <v>15.240063631201256</v>
      </c>
      <c r="L163">
        <f t="shared" si="9"/>
        <v>1</v>
      </c>
      <c r="M163">
        <f t="shared" si="10"/>
        <v>1</v>
      </c>
      <c r="N163">
        <f t="shared" si="11"/>
        <v>-0.13026629101246281</v>
      </c>
    </row>
    <row r="164" spans="1:14" x14ac:dyDescent="0.2">
      <c r="A164" t="s">
        <v>204</v>
      </c>
      <c r="B164">
        <v>44318</v>
      </c>
      <c r="C164" t="s">
        <v>11</v>
      </c>
      <c r="D164" t="s">
        <v>43</v>
      </c>
      <c r="E164" t="s">
        <v>13</v>
      </c>
      <c r="F164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f t="shared" si="8"/>
        <v>13.859527443381049</v>
      </c>
      <c r="L164">
        <f t="shared" si="9"/>
        <v>1</v>
      </c>
      <c r="M164">
        <f t="shared" si="10"/>
        <v>0</v>
      </c>
      <c r="N164">
        <f t="shared" si="11"/>
        <v>-0.63156878490389479</v>
      </c>
    </row>
    <row r="165" spans="1:14" x14ac:dyDescent="0.2">
      <c r="A165" t="s">
        <v>205</v>
      </c>
      <c r="B165">
        <v>44319</v>
      </c>
      <c r="C165" t="s">
        <v>11</v>
      </c>
      <c r="D165" t="s">
        <v>12</v>
      </c>
      <c r="E165" t="s">
        <v>13</v>
      </c>
      <c r="F165">
        <v>800000</v>
      </c>
      <c r="G165" t="s">
        <v>14</v>
      </c>
      <c r="H165" t="s">
        <v>6</v>
      </c>
      <c r="I165" t="s">
        <v>16</v>
      </c>
      <c r="J165" t="s">
        <v>16</v>
      </c>
      <c r="K165">
        <f t="shared" si="8"/>
        <v>13.592367006650065</v>
      </c>
      <c r="L165">
        <f t="shared" si="9"/>
        <v>0</v>
      </c>
      <c r="M165">
        <f t="shared" si="10"/>
        <v>0</v>
      </c>
      <c r="N165">
        <f t="shared" si="11"/>
        <v>-0.67104776626146501</v>
      </c>
    </row>
    <row r="166" spans="1:14" x14ac:dyDescent="0.2">
      <c r="A166" t="s">
        <v>206</v>
      </c>
      <c r="B166">
        <v>44319</v>
      </c>
      <c r="C166" t="s">
        <v>11</v>
      </c>
      <c r="D166" t="s">
        <v>43</v>
      </c>
      <c r="E166" t="s">
        <v>13</v>
      </c>
      <c r="F166">
        <v>4483000</v>
      </c>
      <c r="G166" t="s">
        <v>14</v>
      </c>
      <c r="H166" t="s">
        <v>33</v>
      </c>
      <c r="I166" t="s">
        <v>20</v>
      </c>
      <c r="J166" t="s">
        <v>20</v>
      </c>
      <c r="K166">
        <f t="shared" si="8"/>
        <v>15.315803023137576</v>
      </c>
      <c r="L166">
        <f t="shared" si="9"/>
        <v>1</v>
      </c>
      <c r="M166">
        <f t="shared" si="10"/>
        <v>1</v>
      </c>
      <c r="N166">
        <f t="shared" si="11"/>
        <v>-7.7573936302563012E-2</v>
      </c>
    </row>
    <row r="167" spans="1:14" x14ac:dyDescent="0.2">
      <c r="A167" t="s">
        <v>207</v>
      </c>
      <c r="B167">
        <v>44320</v>
      </c>
      <c r="C167" t="s">
        <v>22</v>
      </c>
      <c r="D167" t="s">
        <v>12</v>
      </c>
      <c r="E167" t="s">
        <v>13</v>
      </c>
      <c r="F167">
        <v>3074775</v>
      </c>
      <c r="G167" t="s">
        <v>14</v>
      </c>
      <c r="H167" t="s">
        <v>25</v>
      </c>
      <c r="I167" t="s">
        <v>16</v>
      </c>
      <c r="J167" t="s">
        <v>16</v>
      </c>
      <c r="K167">
        <f t="shared" si="8"/>
        <v>14.938742285813939</v>
      </c>
      <c r="L167">
        <f t="shared" si="9"/>
        <v>0</v>
      </c>
      <c r="M167">
        <f t="shared" si="10"/>
        <v>0</v>
      </c>
      <c r="N167">
        <f t="shared" si="11"/>
        <v>-0.30449348129139681</v>
      </c>
    </row>
    <row r="168" spans="1:14" x14ac:dyDescent="0.2">
      <c r="A168" t="s">
        <v>208</v>
      </c>
      <c r="B168">
        <v>44322</v>
      </c>
      <c r="C168" t="s">
        <v>11</v>
      </c>
      <c r="D168" t="s">
        <v>209</v>
      </c>
      <c r="E168" t="s">
        <v>24</v>
      </c>
      <c r="F168">
        <v>1834200</v>
      </c>
      <c r="G168" t="s">
        <v>14</v>
      </c>
      <c r="H168" t="s">
        <v>29</v>
      </c>
      <c r="I168" t="s">
        <v>20</v>
      </c>
      <c r="J168" t="s">
        <v>20</v>
      </c>
      <c r="K168">
        <f t="shared" si="8"/>
        <v>14.422118977106981</v>
      </c>
      <c r="L168">
        <f t="shared" si="9"/>
        <v>1</v>
      </c>
      <c r="M168">
        <f t="shared" si="10"/>
        <v>1</v>
      </c>
      <c r="N168">
        <f t="shared" si="11"/>
        <v>-0.50439812332269318</v>
      </c>
    </row>
    <row r="169" spans="1:14" x14ac:dyDescent="0.2">
      <c r="A169" t="s">
        <v>210</v>
      </c>
      <c r="B169">
        <v>44322</v>
      </c>
      <c r="C169" t="s">
        <v>11</v>
      </c>
      <c r="D169" t="s">
        <v>12</v>
      </c>
      <c r="E169" t="s">
        <v>13</v>
      </c>
      <c r="F169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f t="shared" si="8"/>
        <v>16.408523949078127</v>
      </c>
      <c r="L169">
        <f t="shared" si="9"/>
        <v>1</v>
      </c>
      <c r="M169">
        <f t="shared" si="10"/>
        <v>1</v>
      </c>
      <c r="N169">
        <f t="shared" si="11"/>
        <v>1.3544656854310133</v>
      </c>
    </row>
    <row r="170" spans="1:14" x14ac:dyDescent="0.2">
      <c r="A170" t="s">
        <v>211</v>
      </c>
      <c r="B170">
        <v>44322</v>
      </c>
      <c r="C170" t="s">
        <v>11</v>
      </c>
      <c r="D170" t="s">
        <v>43</v>
      </c>
      <c r="E170" t="s">
        <v>13</v>
      </c>
      <c r="F170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f t="shared" si="8"/>
        <v>16.487905947190043</v>
      </c>
      <c r="L170">
        <f t="shared" si="9"/>
        <v>1</v>
      </c>
      <c r="M170">
        <f t="shared" si="10"/>
        <v>1</v>
      </c>
      <c r="N170">
        <f t="shared" si="11"/>
        <v>1.5324594928088582</v>
      </c>
    </row>
    <row r="171" spans="1:14" x14ac:dyDescent="0.2">
      <c r="A171" t="s">
        <v>212</v>
      </c>
      <c r="B171">
        <v>44322</v>
      </c>
      <c r="C171" t="s">
        <v>22</v>
      </c>
      <c r="D171" t="s">
        <v>23</v>
      </c>
      <c r="E171" t="s">
        <v>24</v>
      </c>
      <c r="F171">
        <v>2103390</v>
      </c>
      <c r="G171" t="s">
        <v>28</v>
      </c>
      <c r="H171" t="s">
        <v>25</v>
      </c>
      <c r="I171" t="s">
        <v>16</v>
      </c>
      <c r="J171" t="s">
        <v>16</v>
      </c>
      <c r="K171">
        <f t="shared" si="8"/>
        <v>14.55906088684929</v>
      </c>
      <c r="L171">
        <f t="shared" si="9"/>
        <v>0</v>
      </c>
      <c r="M171">
        <f t="shared" si="10"/>
        <v>0</v>
      </c>
      <c r="N171">
        <f t="shared" si="11"/>
        <v>-0.46102119682618581</v>
      </c>
    </row>
    <row r="172" spans="1:14" x14ac:dyDescent="0.2">
      <c r="A172" t="s">
        <v>213</v>
      </c>
      <c r="B172">
        <v>44323</v>
      </c>
      <c r="C172" t="s">
        <v>11</v>
      </c>
      <c r="D172" t="s">
        <v>23</v>
      </c>
      <c r="E172" t="s">
        <v>24</v>
      </c>
      <c r="F172">
        <v>7750100</v>
      </c>
      <c r="G172" t="s">
        <v>28</v>
      </c>
      <c r="H172" t="s">
        <v>37</v>
      </c>
      <c r="I172" t="s">
        <v>16</v>
      </c>
      <c r="J172" t="s">
        <v>16</v>
      </c>
      <c r="K172">
        <f t="shared" si="8"/>
        <v>15.86321630447209</v>
      </c>
      <c r="L172">
        <f t="shared" si="9"/>
        <v>0</v>
      </c>
      <c r="M172">
        <f t="shared" si="10"/>
        <v>0</v>
      </c>
      <c r="N172">
        <f t="shared" si="11"/>
        <v>0.44888230856812084</v>
      </c>
    </row>
    <row r="173" spans="1:14" x14ac:dyDescent="0.2">
      <c r="A173" t="s">
        <v>214</v>
      </c>
      <c r="B173">
        <v>44323</v>
      </c>
      <c r="C173" t="s">
        <v>11</v>
      </c>
      <c r="D173" t="s">
        <v>12</v>
      </c>
      <c r="E173" t="s">
        <v>13</v>
      </c>
      <c r="F173">
        <v>9250000</v>
      </c>
      <c r="G173" t="s">
        <v>14</v>
      </c>
      <c r="H173" t="s">
        <v>33</v>
      </c>
      <c r="I173" t="s">
        <v>20</v>
      </c>
      <c r="J173" t="s">
        <v>20</v>
      </c>
      <c r="K173">
        <f t="shared" si="8"/>
        <v>16.040134109488609</v>
      </c>
      <c r="L173">
        <f t="shared" si="9"/>
        <v>1</v>
      </c>
      <c r="M173">
        <f t="shared" si="10"/>
        <v>1</v>
      </c>
      <c r="N173">
        <f t="shared" si="11"/>
        <v>0.69057424382615973</v>
      </c>
    </row>
    <row r="174" spans="1:14" x14ac:dyDescent="0.2">
      <c r="A174" t="s">
        <v>215</v>
      </c>
      <c r="B174">
        <v>44324</v>
      </c>
      <c r="C174" t="s">
        <v>22</v>
      </c>
      <c r="D174" t="s">
        <v>23</v>
      </c>
      <c r="E174" t="s">
        <v>24</v>
      </c>
      <c r="F174">
        <v>2867650</v>
      </c>
      <c r="G174" t="s">
        <v>14</v>
      </c>
      <c r="H174" t="s">
        <v>25</v>
      </c>
      <c r="I174" t="s">
        <v>16</v>
      </c>
      <c r="J174" t="s">
        <v>16</v>
      </c>
      <c r="K174">
        <f t="shared" si="8"/>
        <v>14.869003436992413</v>
      </c>
      <c r="L174">
        <f t="shared" si="9"/>
        <v>0</v>
      </c>
      <c r="M174">
        <f t="shared" si="10"/>
        <v>0</v>
      </c>
      <c r="N174">
        <f t="shared" si="11"/>
        <v>-0.33786933440848543</v>
      </c>
    </row>
    <row r="175" spans="1:14" x14ac:dyDescent="0.2">
      <c r="A175" t="s">
        <v>216</v>
      </c>
      <c r="B175">
        <v>44324</v>
      </c>
      <c r="C175" t="s">
        <v>22</v>
      </c>
      <c r="D175" t="s">
        <v>23</v>
      </c>
      <c r="E175" t="s">
        <v>24</v>
      </c>
      <c r="F175">
        <v>2798650</v>
      </c>
      <c r="G175" t="s">
        <v>28</v>
      </c>
      <c r="H175" t="s">
        <v>25</v>
      </c>
      <c r="I175" t="s">
        <v>16</v>
      </c>
      <c r="J175" t="s">
        <v>16</v>
      </c>
      <c r="K175">
        <f t="shared" si="8"/>
        <v>14.844647716020049</v>
      </c>
      <c r="L175">
        <f t="shared" si="9"/>
        <v>0</v>
      </c>
      <c r="M175">
        <f t="shared" si="10"/>
        <v>0</v>
      </c>
      <c r="N175">
        <f t="shared" si="11"/>
        <v>-0.34898790466837254</v>
      </c>
    </row>
    <row r="176" spans="1:14" x14ac:dyDescent="0.2">
      <c r="A176" t="s">
        <v>217</v>
      </c>
      <c r="B176">
        <v>44324</v>
      </c>
      <c r="C176" t="s">
        <v>11</v>
      </c>
      <c r="D176" t="s">
        <v>12</v>
      </c>
      <c r="E176" t="s">
        <v>13</v>
      </c>
      <c r="F176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f t="shared" si="8"/>
        <v>14.719040212535814</v>
      </c>
      <c r="L176">
        <f t="shared" si="9"/>
        <v>1</v>
      </c>
      <c r="M176">
        <f t="shared" si="10"/>
        <v>1</v>
      </c>
      <c r="N176">
        <f t="shared" si="11"/>
        <v>-0.40222007402132487</v>
      </c>
    </row>
    <row r="177" spans="1:14" x14ac:dyDescent="0.2">
      <c r="A177" t="s">
        <v>218</v>
      </c>
      <c r="B177">
        <v>44325</v>
      </c>
      <c r="C177" t="s">
        <v>11</v>
      </c>
      <c r="D177" t="s">
        <v>12</v>
      </c>
      <c r="E177" t="s">
        <v>13</v>
      </c>
      <c r="F177">
        <v>270000</v>
      </c>
      <c r="G177" t="s">
        <v>28</v>
      </c>
      <c r="H177" t="s">
        <v>15</v>
      </c>
      <c r="I177" t="s">
        <v>16</v>
      </c>
      <c r="J177" t="s">
        <v>16</v>
      </c>
      <c r="K177">
        <f t="shared" si="8"/>
        <v>12.506177237980511</v>
      </c>
      <c r="L177">
        <f t="shared" si="9"/>
        <v>0</v>
      </c>
      <c r="M177">
        <f t="shared" si="10"/>
        <v>0</v>
      </c>
      <c r="N177">
        <f t="shared" si="11"/>
        <v>-0.75645127695335157</v>
      </c>
    </row>
    <row r="178" spans="1:14" x14ac:dyDescent="0.2">
      <c r="A178" t="s">
        <v>219</v>
      </c>
      <c r="B178">
        <v>44325</v>
      </c>
      <c r="C178" t="s">
        <v>11</v>
      </c>
      <c r="D178" t="s">
        <v>43</v>
      </c>
      <c r="E178" t="s">
        <v>13</v>
      </c>
      <c r="F178">
        <v>1374100</v>
      </c>
      <c r="G178" t="s">
        <v>28</v>
      </c>
      <c r="H178" t="s">
        <v>33</v>
      </c>
      <c r="I178" t="s">
        <v>20</v>
      </c>
      <c r="J178" t="s">
        <v>20</v>
      </c>
      <c r="K178">
        <f t="shared" si="8"/>
        <v>14.133309529319865</v>
      </c>
      <c r="L178">
        <f t="shared" si="9"/>
        <v>1</v>
      </c>
      <c r="M178">
        <f t="shared" si="10"/>
        <v>1</v>
      </c>
      <c r="N178">
        <f t="shared" si="11"/>
        <v>-0.57853803892521583</v>
      </c>
    </row>
    <row r="179" spans="1:14" x14ac:dyDescent="0.2">
      <c r="A179" t="s">
        <v>220</v>
      </c>
      <c r="B179">
        <v>44326</v>
      </c>
      <c r="C179" t="s">
        <v>11</v>
      </c>
      <c r="D179" t="s">
        <v>23</v>
      </c>
      <c r="E179" t="s">
        <v>24</v>
      </c>
      <c r="F179">
        <v>4077100</v>
      </c>
      <c r="G179" t="s">
        <v>28</v>
      </c>
      <c r="H179" t="s">
        <v>19</v>
      </c>
      <c r="I179" t="s">
        <v>20</v>
      </c>
      <c r="J179" t="s">
        <v>20</v>
      </c>
      <c r="K179">
        <f t="shared" si="8"/>
        <v>15.220896509339685</v>
      </c>
      <c r="L179">
        <f t="shared" si="9"/>
        <v>1</v>
      </c>
      <c r="M179">
        <f t="shared" si="10"/>
        <v>1</v>
      </c>
      <c r="N179">
        <f t="shared" si="11"/>
        <v>-0.1429801343965946</v>
      </c>
    </row>
    <row r="180" spans="1:14" x14ac:dyDescent="0.2">
      <c r="A180" t="s">
        <v>221</v>
      </c>
      <c r="B180">
        <v>44327</v>
      </c>
      <c r="C180" t="s">
        <v>22</v>
      </c>
      <c r="D180" t="s">
        <v>12</v>
      </c>
      <c r="E180" t="s">
        <v>13</v>
      </c>
      <c r="F180">
        <v>1651300</v>
      </c>
      <c r="G180" t="s">
        <v>14</v>
      </c>
      <c r="H180" t="s">
        <v>25</v>
      </c>
      <c r="I180" t="s">
        <v>16</v>
      </c>
      <c r="J180" t="s">
        <v>16</v>
      </c>
      <c r="K180">
        <f t="shared" si="8"/>
        <v>14.31707341445108</v>
      </c>
      <c r="L180">
        <f t="shared" si="9"/>
        <v>0</v>
      </c>
      <c r="M180">
        <f t="shared" si="10"/>
        <v>0</v>
      </c>
      <c r="N180">
        <f t="shared" si="11"/>
        <v>-0.53387039144636506</v>
      </c>
    </row>
    <row r="181" spans="1:14" x14ac:dyDescent="0.2">
      <c r="A181" t="s">
        <v>222</v>
      </c>
      <c r="B181">
        <v>44327</v>
      </c>
      <c r="C181" t="s">
        <v>11</v>
      </c>
      <c r="D181" t="s">
        <v>52</v>
      </c>
      <c r="E181" t="s">
        <v>53</v>
      </c>
      <c r="F181">
        <v>2785000</v>
      </c>
      <c r="G181" t="s">
        <v>14</v>
      </c>
      <c r="H181" t="s">
        <v>48</v>
      </c>
      <c r="I181" t="s">
        <v>16</v>
      </c>
      <c r="J181" t="s">
        <v>16</v>
      </c>
      <c r="K181">
        <f t="shared" si="8"/>
        <v>14.839758431343521</v>
      </c>
      <c r="L181">
        <f t="shared" si="9"/>
        <v>0</v>
      </c>
      <c r="M181">
        <f t="shared" si="10"/>
        <v>0</v>
      </c>
      <c r="N181">
        <f t="shared" si="11"/>
        <v>-0.35118744791543721</v>
      </c>
    </row>
    <row r="182" spans="1:14" x14ac:dyDescent="0.2">
      <c r="A182" t="s">
        <v>223</v>
      </c>
      <c r="B182">
        <v>44328</v>
      </c>
      <c r="C182" t="s">
        <v>11</v>
      </c>
      <c r="D182" t="s">
        <v>23</v>
      </c>
      <c r="E182" t="s">
        <v>24</v>
      </c>
      <c r="F182">
        <v>3086048</v>
      </c>
      <c r="G182" t="s">
        <v>14</v>
      </c>
      <c r="H182" t="s">
        <v>29</v>
      </c>
      <c r="I182" t="s">
        <v>20</v>
      </c>
      <c r="J182" t="s">
        <v>20</v>
      </c>
      <c r="K182">
        <f t="shared" si="8"/>
        <v>14.942401865899638</v>
      </c>
      <c r="L182">
        <f t="shared" si="9"/>
        <v>1</v>
      </c>
      <c r="M182">
        <f t="shared" si="10"/>
        <v>1</v>
      </c>
      <c r="N182">
        <f t="shared" si="11"/>
        <v>-0.30267696473285027</v>
      </c>
    </row>
    <row r="183" spans="1:14" x14ac:dyDescent="0.2">
      <c r="A183" t="s">
        <v>224</v>
      </c>
      <c r="B183">
        <v>44328</v>
      </c>
      <c r="C183" t="s">
        <v>11</v>
      </c>
      <c r="D183" t="s">
        <v>12</v>
      </c>
      <c r="E183" t="s">
        <v>13</v>
      </c>
      <c r="F183">
        <v>1974300</v>
      </c>
      <c r="G183" t="s">
        <v>28</v>
      </c>
      <c r="H183" t="s">
        <v>48</v>
      </c>
      <c r="I183" t="s">
        <v>20</v>
      </c>
      <c r="J183" t="s">
        <v>20</v>
      </c>
      <c r="K183">
        <f t="shared" si="8"/>
        <v>14.495724463112321</v>
      </c>
      <c r="L183">
        <f t="shared" si="9"/>
        <v>1</v>
      </c>
      <c r="M183">
        <f t="shared" si="10"/>
        <v>1</v>
      </c>
      <c r="N183">
        <f t="shared" si="11"/>
        <v>-0.48182259153413981</v>
      </c>
    </row>
    <row r="184" spans="1:14" x14ac:dyDescent="0.2">
      <c r="A184" t="s">
        <v>225</v>
      </c>
      <c r="B184">
        <v>44328</v>
      </c>
      <c r="C184" t="s">
        <v>22</v>
      </c>
      <c r="D184" t="s">
        <v>12</v>
      </c>
      <c r="E184" t="s">
        <v>13</v>
      </c>
      <c r="F184">
        <v>3660780</v>
      </c>
      <c r="G184" t="s">
        <v>14</v>
      </c>
      <c r="H184" t="s">
        <v>25</v>
      </c>
      <c r="I184" t="s">
        <v>16</v>
      </c>
      <c r="J184" t="s">
        <v>16</v>
      </c>
      <c r="K184">
        <f t="shared" si="8"/>
        <v>15.113186797425923</v>
      </c>
      <c r="L184">
        <f t="shared" si="9"/>
        <v>0</v>
      </c>
      <c r="M184">
        <f t="shared" si="10"/>
        <v>0</v>
      </c>
      <c r="N184">
        <f t="shared" si="11"/>
        <v>-0.21006539773856855</v>
      </c>
    </row>
    <row r="185" spans="1:14" x14ac:dyDescent="0.2">
      <c r="A185" t="s">
        <v>226</v>
      </c>
      <c r="B185">
        <v>44329</v>
      </c>
      <c r="C185" t="s">
        <v>11</v>
      </c>
      <c r="D185" t="s">
        <v>12</v>
      </c>
      <c r="E185" t="s">
        <v>13</v>
      </c>
      <c r="F185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f t="shared" si="8"/>
        <v>14.751603917134609</v>
      </c>
      <c r="L185">
        <f t="shared" si="9"/>
        <v>1</v>
      </c>
      <c r="M185">
        <f t="shared" si="10"/>
        <v>1</v>
      </c>
      <c r="N185">
        <f t="shared" si="11"/>
        <v>-0.38905504227882082</v>
      </c>
    </row>
    <row r="186" spans="1:14" x14ac:dyDescent="0.2">
      <c r="A186" t="s">
        <v>227</v>
      </c>
      <c r="B186">
        <v>44330</v>
      </c>
      <c r="C186" t="s">
        <v>11</v>
      </c>
      <c r="D186" t="s">
        <v>12</v>
      </c>
      <c r="E186" t="s">
        <v>13</v>
      </c>
      <c r="F186">
        <v>2730000</v>
      </c>
      <c r="G186" t="s">
        <v>63</v>
      </c>
      <c r="H186" t="s">
        <v>29</v>
      </c>
      <c r="I186" t="s">
        <v>20</v>
      </c>
      <c r="J186" t="s">
        <v>20</v>
      </c>
      <c r="K186">
        <f t="shared" si="8"/>
        <v>14.819812167161142</v>
      </c>
      <c r="L186">
        <f t="shared" si="9"/>
        <v>1</v>
      </c>
      <c r="M186">
        <f t="shared" si="10"/>
        <v>1</v>
      </c>
      <c r="N186">
        <f t="shared" si="11"/>
        <v>-0.36005007638346315</v>
      </c>
    </row>
    <row r="187" spans="1:14" x14ac:dyDescent="0.2">
      <c r="A187" t="s">
        <v>228</v>
      </c>
      <c r="B187">
        <v>44330</v>
      </c>
      <c r="C187" t="s">
        <v>11</v>
      </c>
      <c r="D187" t="s">
        <v>12</v>
      </c>
      <c r="E187" t="s">
        <v>13</v>
      </c>
      <c r="F187">
        <v>963100</v>
      </c>
      <c r="G187" t="s">
        <v>63</v>
      </c>
      <c r="H187" t="s">
        <v>19</v>
      </c>
      <c r="I187" t="s">
        <v>20</v>
      </c>
      <c r="J187" t="s">
        <v>20</v>
      </c>
      <c r="K187">
        <f t="shared" si="8"/>
        <v>13.777912527548956</v>
      </c>
      <c r="L187">
        <f t="shared" si="9"/>
        <v>1</v>
      </c>
      <c r="M187">
        <f t="shared" si="10"/>
        <v>1</v>
      </c>
      <c r="N187">
        <f t="shared" si="11"/>
        <v>-0.6447660443862826</v>
      </c>
    </row>
    <row r="188" spans="1:14" x14ac:dyDescent="0.2">
      <c r="A188" t="s">
        <v>229</v>
      </c>
      <c r="B188">
        <v>44331</v>
      </c>
      <c r="C188" t="s">
        <v>22</v>
      </c>
      <c r="D188" t="s">
        <v>12</v>
      </c>
      <c r="E188" t="s">
        <v>13</v>
      </c>
      <c r="F188">
        <v>1419500</v>
      </c>
      <c r="G188" t="s">
        <v>14</v>
      </c>
      <c r="H188" t="s">
        <v>25</v>
      </c>
      <c r="I188" t="s">
        <v>16</v>
      </c>
      <c r="J188" t="s">
        <v>16</v>
      </c>
      <c r="K188">
        <f t="shared" si="8"/>
        <v>14.165815254895163</v>
      </c>
      <c r="L188">
        <f t="shared" si="9"/>
        <v>0</v>
      </c>
      <c r="M188">
        <f t="shared" si="10"/>
        <v>0</v>
      </c>
      <c r="N188">
        <f t="shared" si="11"/>
        <v>-0.57122234197160893</v>
      </c>
    </row>
    <row r="189" spans="1:14" x14ac:dyDescent="0.2">
      <c r="A189" t="s">
        <v>230</v>
      </c>
      <c r="B189">
        <v>44332</v>
      </c>
      <c r="C189" t="s">
        <v>11</v>
      </c>
      <c r="D189" t="s">
        <v>12</v>
      </c>
      <c r="E189" t="s">
        <v>13</v>
      </c>
      <c r="F189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f t="shared" si="8"/>
        <v>14.830191086387851</v>
      </c>
      <c r="L189">
        <f t="shared" si="9"/>
        <v>1</v>
      </c>
      <c r="M189">
        <f t="shared" si="10"/>
        <v>1</v>
      </c>
      <c r="N189">
        <f t="shared" si="11"/>
        <v>-0.35546052394662103</v>
      </c>
    </row>
    <row r="190" spans="1:14" x14ac:dyDescent="0.2">
      <c r="A190" t="s">
        <v>231</v>
      </c>
      <c r="B190">
        <v>44332</v>
      </c>
      <c r="C190" t="s">
        <v>11</v>
      </c>
      <c r="D190" t="s">
        <v>55</v>
      </c>
      <c r="E190" t="s">
        <v>56</v>
      </c>
      <c r="F190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f t="shared" si="8"/>
        <v>13.402869766107013</v>
      </c>
      <c r="L190">
        <f t="shared" si="9"/>
        <v>0</v>
      </c>
      <c r="M190">
        <f t="shared" si="10"/>
        <v>0</v>
      </c>
      <c r="N190">
        <f t="shared" si="11"/>
        <v>-0.69330102065118104</v>
      </c>
    </row>
    <row r="191" spans="1:14" x14ac:dyDescent="0.2">
      <c r="A191" t="s">
        <v>232</v>
      </c>
      <c r="B191">
        <v>44332</v>
      </c>
      <c r="C191" t="s">
        <v>11</v>
      </c>
      <c r="D191" t="s">
        <v>12</v>
      </c>
      <c r="E191" t="s">
        <v>13</v>
      </c>
      <c r="F191">
        <v>19451600</v>
      </c>
      <c r="G191" t="s">
        <v>14</v>
      </c>
      <c r="H191" t="s">
        <v>33</v>
      </c>
      <c r="I191" t="s">
        <v>20</v>
      </c>
      <c r="J191" t="s">
        <v>20</v>
      </c>
      <c r="K191">
        <f t="shared" si="8"/>
        <v>16.783439886856176</v>
      </c>
      <c r="L191">
        <f t="shared" si="9"/>
        <v>1</v>
      </c>
      <c r="M191">
        <f t="shared" si="10"/>
        <v>1</v>
      </c>
      <c r="N191">
        <f t="shared" si="11"/>
        <v>2.3344467998154981</v>
      </c>
    </row>
    <row r="192" spans="1:14" x14ac:dyDescent="0.2">
      <c r="A192" t="s">
        <v>233</v>
      </c>
      <c r="B192">
        <v>44332</v>
      </c>
      <c r="C192" t="s">
        <v>11</v>
      </c>
      <c r="D192" t="s">
        <v>12</v>
      </c>
      <c r="E192" t="s">
        <v>13</v>
      </c>
      <c r="F192">
        <v>1292345</v>
      </c>
      <c r="G192" t="s">
        <v>14</v>
      </c>
      <c r="H192" t="s">
        <v>33</v>
      </c>
      <c r="I192" t="s">
        <v>16</v>
      </c>
      <c r="J192" t="s">
        <v>16</v>
      </c>
      <c r="K192">
        <f t="shared" si="8"/>
        <v>14.071968955542866</v>
      </c>
      <c r="L192">
        <f t="shared" si="9"/>
        <v>0</v>
      </c>
      <c r="M192">
        <f t="shared" si="10"/>
        <v>0</v>
      </c>
      <c r="N192">
        <f t="shared" si="11"/>
        <v>-0.59171193329618788</v>
      </c>
    </row>
    <row r="193" spans="1:14" x14ac:dyDescent="0.2">
      <c r="A193" t="s">
        <v>234</v>
      </c>
      <c r="B193">
        <v>44333</v>
      </c>
      <c r="C193" t="s">
        <v>11</v>
      </c>
      <c r="D193" t="s">
        <v>52</v>
      </c>
      <c r="E193" t="s">
        <v>53</v>
      </c>
      <c r="F193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f t="shared" si="8"/>
        <v>16.087912900101315</v>
      </c>
      <c r="L193">
        <f t="shared" si="9"/>
        <v>0</v>
      </c>
      <c r="M193">
        <f t="shared" si="10"/>
        <v>0</v>
      </c>
      <c r="N193">
        <f t="shared" si="11"/>
        <v>0.76351883255639474</v>
      </c>
    </row>
    <row r="194" spans="1:14" x14ac:dyDescent="0.2">
      <c r="A194" t="s">
        <v>235</v>
      </c>
      <c r="B194">
        <v>44333</v>
      </c>
      <c r="C194" t="s">
        <v>11</v>
      </c>
      <c r="D194" t="s">
        <v>43</v>
      </c>
      <c r="E194" t="s">
        <v>13</v>
      </c>
      <c r="F194">
        <v>10198700</v>
      </c>
      <c r="G194" t="s">
        <v>18</v>
      </c>
      <c r="H194" t="s">
        <v>33</v>
      </c>
      <c r="I194" t="s">
        <v>20</v>
      </c>
      <c r="J194" t="s">
        <v>20</v>
      </c>
      <c r="K194">
        <f t="shared" si="8"/>
        <v>16.137770819151541</v>
      </c>
      <c r="L194">
        <f t="shared" si="9"/>
        <v>1</v>
      </c>
      <c r="M194">
        <f t="shared" si="10"/>
        <v>1</v>
      </c>
      <c r="N194">
        <f t="shared" si="11"/>
        <v>0.84344652796463659</v>
      </c>
    </row>
    <row r="195" spans="1:14" x14ac:dyDescent="0.2">
      <c r="A195" t="s">
        <v>236</v>
      </c>
      <c r="B195">
        <v>44334</v>
      </c>
      <c r="C195" t="s">
        <v>11</v>
      </c>
      <c r="D195" t="s">
        <v>194</v>
      </c>
      <c r="E195" t="s">
        <v>56</v>
      </c>
      <c r="F195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f t="shared" ref="K195:K258" si="12">LN(F195)</f>
        <v>13.478638241321722</v>
      </c>
      <c r="L195">
        <f t="shared" ref="L195:L258" si="13">IF(I195="Y", 1,0)</f>
        <v>0</v>
      </c>
      <c r="M195">
        <f t="shared" ref="M195:M258" si="14">IF(J195="Y", 1,0)</f>
        <v>0</v>
      </c>
      <c r="N195">
        <f t="shared" ref="N195:N258" si="15">STANDARDIZE(F195,$R$4,$R$6)</f>
        <v>-0.6849056944114692</v>
      </c>
    </row>
    <row r="196" spans="1:14" x14ac:dyDescent="0.2">
      <c r="A196" t="s">
        <v>237</v>
      </c>
      <c r="B196">
        <v>44334</v>
      </c>
      <c r="C196" t="s">
        <v>22</v>
      </c>
      <c r="D196" t="s">
        <v>52</v>
      </c>
      <c r="E196" t="s">
        <v>53</v>
      </c>
      <c r="F196">
        <v>2099525</v>
      </c>
      <c r="G196" t="s">
        <v>14</v>
      </c>
      <c r="H196" t="s">
        <v>25</v>
      </c>
      <c r="I196" t="s">
        <v>16</v>
      </c>
      <c r="J196" t="s">
        <v>16</v>
      </c>
      <c r="K196">
        <f t="shared" si="12"/>
        <v>14.557221686632538</v>
      </c>
      <c r="L196">
        <f t="shared" si="13"/>
        <v>0</v>
      </c>
      <c r="M196">
        <f t="shared" si="14"/>
        <v>0</v>
      </c>
      <c r="N196">
        <f t="shared" si="15"/>
        <v>-0.46164399789943888</v>
      </c>
    </row>
    <row r="197" spans="1:14" x14ac:dyDescent="0.2">
      <c r="A197" t="s">
        <v>238</v>
      </c>
      <c r="B197">
        <v>44334</v>
      </c>
      <c r="C197" t="s">
        <v>11</v>
      </c>
      <c r="D197" t="s">
        <v>43</v>
      </c>
      <c r="E197" t="s">
        <v>13</v>
      </c>
      <c r="F197">
        <v>16200000</v>
      </c>
      <c r="G197" t="s">
        <v>14</v>
      </c>
      <c r="H197" t="s">
        <v>33</v>
      </c>
      <c r="I197" t="s">
        <v>20</v>
      </c>
      <c r="J197" t="s">
        <v>20</v>
      </c>
      <c r="K197">
        <f t="shared" si="12"/>
        <v>16.600521800202614</v>
      </c>
      <c r="L197">
        <f t="shared" si="13"/>
        <v>1</v>
      </c>
      <c r="M197">
        <f t="shared" si="14"/>
        <v>1</v>
      </c>
      <c r="N197">
        <f t="shared" si="15"/>
        <v>1.8104882047858035</v>
      </c>
    </row>
    <row r="198" spans="1:14" x14ac:dyDescent="0.2">
      <c r="A198" t="s">
        <v>239</v>
      </c>
      <c r="B198">
        <v>44335</v>
      </c>
      <c r="C198" t="s">
        <v>11</v>
      </c>
      <c r="D198" t="s">
        <v>12</v>
      </c>
      <c r="E198" t="s">
        <v>13</v>
      </c>
      <c r="F198">
        <v>2570600</v>
      </c>
      <c r="G198" t="s">
        <v>28</v>
      </c>
      <c r="H198" t="s">
        <v>33</v>
      </c>
      <c r="I198" t="s">
        <v>20</v>
      </c>
      <c r="J198" t="s">
        <v>20</v>
      </c>
      <c r="K198">
        <f t="shared" si="12"/>
        <v>14.759649892658169</v>
      </c>
      <c r="L198">
        <f t="shared" si="13"/>
        <v>1</v>
      </c>
      <c r="M198">
        <f t="shared" si="14"/>
        <v>1</v>
      </c>
      <c r="N198">
        <f t="shared" si="15"/>
        <v>-0.38573558507079658</v>
      </c>
    </row>
    <row r="199" spans="1:14" x14ac:dyDescent="0.2">
      <c r="A199" t="s">
        <v>240</v>
      </c>
      <c r="B199">
        <v>44336</v>
      </c>
      <c r="C199" t="s">
        <v>11</v>
      </c>
      <c r="D199" t="s">
        <v>12</v>
      </c>
      <c r="E199" t="s">
        <v>13</v>
      </c>
      <c r="F199">
        <v>1280000</v>
      </c>
      <c r="G199" t="s">
        <v>18</v>
      </c>
      <c r="H199" t="s">
        <v>29</v>
      </c>
      <c r="I199" t="s">
        <v>20</v>
      </c>
      <c r="J199" t="s">
        <v>20</v>
      </c>
      <c r="K199">
        <f t="shared" si="12"/>
        <v>14.0623706358958</v>
      </c>
      <c r="L199">
        <f t="shared" si="13"/>
        <v>1</v>
      </c>
      <c r="M199">
        <f t="shared" si="14"/>
        <v>1</v>
      </c>
      <c r="N199">
        <f t="shared" si="15"/>
        <v>-0.59370119054051118</v>
      </c>
    </row>
    <row r="200" spans="1:14" x14ac:dyDescent="0.2">
      <c r="A200" t="s">
        <v>241</v>
      </c>
      <c r="B200">
        <v>44336</v>
      </c>
      <c r="C200" t="s">
        <v>11</v>
      </c>
      <c r="D200" t="s">
        <v>12</v>
      </c>
      <c r="E200" t="s">
        <v>13</v>
      </c>
      <c r="F200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f t="shared" si="12"/>
        <v>12.230765258120545</v>
      </c>
      <c r="L200">
        <f t="shared" si="13"/>
        <v>0</v>
      </c>
      <c r="M200">
        <f t="shared" si="14"/>
        <v>0</v>
      </c>
      <c r="N200">
        <f t="shared" si="15"/>
        <v>-0.76692529241556406</v>
      </c>
    </row>
    <row r="201" spans="1:14" x14ac:dyDescent="0.2">
      <c r="A201" t="s">
        <v>242</v>
      </c>
      <c r="B201">
        <v>44337</v>
      </c>
      <c r="C201" t="s">
        <v>11</v>
      </c>
      <c r="D201" t="s">
        <v>55</v>
      </c>
      <c r="E201" t="s">
        <v>56</v>
      </c>
      <c r="F201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f t="shared" si="12"/>
        <v>14.38127880919439</v>
      </c>
      <c r="L201">
        <f t="shared" si="13"/>
        <v>0</v>
      </c>
      <c r="M201">
        <f t="shared" si="14"/>
        <v>0</v>
      </c>
      <c r="N201">
        <f t="shared" si="15"/>
        <v>-0.51622570386002242</v>
      </c>
    </row>
    <row r="202" spans="1:14" x14ac:dyDescent="0.2">
      <c r="A202" t="s">
        <v>243</v>
      </c>
      <c r="B202">
        <v>44337</v>
      </c>
      <c r="C202" t="s">
        <v>11</v>
      </c>
      <c r="D202" t="s">
        <v>43</v>
      </c>
      <c r="E202" t="s">
        <v>13</v>
      </c>
      <c r="F202">
        <v>2812559</v>
      </c>
      <c r="G202" t="s">
        <v>14</v>
      </c>
      <c r="H202" t="s">
        <v>25</v>
      </c>
      <c r="I202" t="s">
        <v>16</v>
      </c>
      <c r="J202" t="s">
        <v>16</v>
      </c>
      <c r="K202">
        <f t="shared" si="12"/>
        <v>14.849605303052559</v>
      </c>
      <c r="L202">
        <f t="shared" si="13"/>
        <v>0</v>
      </c>
      <c r="M202">
        <f t="shared" si="14"/>
        <v>0</v>
      </c>
      <c r="N202">
        <f t="shared" si="15"/>
        <v>-0.34674662649815852</v>
      </c>
    </row>
    <row r="203" spans="1:14" x14ac:dyDescent="0.2">
      <c r="A203" t="s">
        <v>244</v>
      </c>
      <c r="B203">
        <v>44337</v>
      </c>
      <c r="C203" t="s">
        <v>22</v>
      </c>
      <c r="D203" t="s">
        <v>12</v>
      </c>
      <c r="E203" t="s">
        <v>13</v>
      </c>
      <c r="F203">
        <v>3943000</v>
      </c>
      <c r="G203" t="s">
        <v>14</v>
      </c>
      <c r="H203" t="s">
        <v>25</v>
      </c>
      <c r="I203" t="s">
        <v>16</v>
      </c>
      <c r="J203" t="s">
        <v>16</v>
      </c>
      <c r="K203">
        <f t="shared" si="12"/>
        <v>15.187452412859765</v>
      </c>
      <c r="L203">
        <f t="shared" si="13"/>
        <v>0</v>
      </c>
      <c r="M203">
        <f t="shared" si="14"/>
        <v>0</v>
      </c>
      <c r="N203">
        <f t="shared" si="15"/>
        <v>-0.16458883398863608</v>
      </c>
    </row>
    <row r="204" spans="1:14" x14ac:dyDescent="0.2">
      <c r="A204" t="s">
        <v>245</v>
      </c>
      <c r="B204">
        <v>44337</v>
      </c>
      <c r="C204" t="s">
        <v>11</v>
      </c>
      <c r="D204" t="s">
        <v>12</v>
      </c>
      <c r="E204" t="s">
        <v>13</v>
      </c>
      <c r="F204">
        <v>3107790</v>
      </c>
      <c r="G204" t="s">
        <v>28</v>
      </c>
      <c r="H204" t="s">
        <v>33</v>
      </c>
      <c r="I204" t="s">
        <v>16</v>
      </c>
      <c r="J204" t="s">
        <v>20</v>
      </c>
      <c r="K204">
        <f t="shared" si="12"/>
        <v>14.949422420619317</v>
      </c>
      <c r="L204">
        <f t="shared" si="13"/>
        <v>0</v>
      </c>
      <c r="M204">
        <f t="shared" si="14"/>
        <v>1</v>
      </c>
      <c r="N204">
        <f t="shared" si="15"/>
        <v>-0.2991734871300899</v>
      </c>
    </row>
    <row r="205" spans="1:14" x14ac:dyDescent="0.2">
      <c r="A205" t="s">
        <v>246</v>
      </c>
      <c r="B205">
        <v>44337</v>
      </c>
      <c r="C205" t="s">
        <v>11</v>
      </c>
      <c r="D205" t="s">
        <v>12</v>
      </c>
      <c r="E205" t="s">
        <v>13</v>
      </c>
      <c r="F205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f t="shared" si="12"/>
        <v>16.061334805136557</v>
      </c>
      <c r="L205">
        <f t="shared" si="13"/>
        <v>1</v>
      </c>
      <c r="M205">
        <f t="shared" si="14"/>
        <v>1</v>
      </c>
      <c r="N205">
        <f t="shared" si="15"/>
        <v>0.72251193405093683</v>
      </c>
    </row>
    <row r="206" spans="1:14" x14ac:dyDescent="0.2">
      <c r="A206" t="s">
        <v>247</v>
      </c>
      <c r="B206">
        <v>44338</v>
      </c>
      <c r="C206" t="s">
        <v>22</v>
      </c>
      <c r="D206" t="s">
        <v>194</v>
      </c>
      <c r="E206" t="s">
        <v>56</v>
      </c>
      <c r="F206">
        <v>10617800</v>
      </c>
      <c r="G206" t="s">
        <v>14</v>
      </c>
      <c r="H206" t="s">
        <v>90</v>
      </c>
      <c r="I206" t="s">
        <v>20</v>
      </c>
      <c r="J206" t="s">
        <v>20</v>
      </c>
      <c r="K206">
        <f t="shared" si="12"/>
        <v>16.178042396009385</v>
      </c>
      <c r="L206">
        <f t="shared" si="13"/>
        <v>1</v>
      </c>
      <c r="M206">
        <f t="shared" si="14"/>
        <v>1</v>
      </c>
      <c r="N206">
        <f t="shared" si="15"/>
        <v>0.91097975689099442</v>
      </c>
    </row>
    <row r="207" spans="1:14" x14ac:dyDescent="0.2">
      <c r="A207" t="s">
        <v>248</v>
      </c>
      <c r="B207">
        <v>44338</v>
      </c>
      <c r="C207" t="s">
        <v>11</v>
      </c>
      <c r="D207" t="s">
        <v>12</v>
      </c>
      <c r="E207" t="s">
        <v>13</v>
      </c>
      <c r="F207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f t="shared" si="12"/>
        <v>13.649810102186555</v>
      </c>
      <c r="L207">
        <f t="shared" si="13"/>
        <v>1</v>
      </c>
      <c r="M207">
        <f t="shared" si="14"/>
        <v>1</v>
      </c>
      <c r="N207">
        <f t="shared" si="15"/>
        <v>-0.66342590577896265</v>
      </c>
    </row>
    <row r="208" spans="1:14" x14ac:dyDescent="0.2">
      <c r="A208" t="s">
        <v>249</v>
      </c>
      <c r="B208">
        <v>44338</v>
      </c>
      <c r="C208" t="s">
        <v>11</v>
      </c>
      <c r="D208" t="s">
        <v>43</v>
      </c>
      <c r="E208" t="s">
        <v>13</v>
      </c>
      <c r="F208">
        <v>400000</v>
      </c>
      <c r="G208" t="s">
        <v>28</v>
      </c>
      <c r="H208" t="s">
        <v>33</v>
      </c>
      <c r="I208" t="s">
        <v>16</v>
      </c>
      <c r="J208" t="s">
        <v>20</v>
      </c>
      <c r="K208">
        <f t="shared" si="12"/>
        <v>12.899219826090119</v>
      </c>
      <c r="L208">
        <f t="shared" si="13"/>
        <v>0</v>
      </c>
      <c r="M208">
        <f t="shared" si="14"/>
        <v>1</v>
      </c>
      <c r="N208">
        <f t="shared" si="15"/>
        <v>-0.73550324602892647</v>
      </c>
    </row>
    <row r="209" spans="1:14" x14ac:dyDescent="0.2">
      <c r="A209" t="s">
        <v>250</v>
      </c>
      <c r="B209">
        <v>44338</v>
      </c>
      <c r="C209" t="s">
        <v>11</v>
      </c>
      <c r="D209" t="s">
        <v>12</v>
      </c>
      <c r="E209" t="s">
        <v>13</v>
      </c>
      <c r="F209">
        <v>363200</v>
      </c>
      <c r="G209" t="s">
        <v>14</v>
      </c>
      <c r="H209" t="s">
        <v>33</v>
      </c>
      <c r="I209" t="s">
        <v>16</v>
      </c>
      <c r="J209" t="s">
        <v>20</v>
      </c>
      <c r="K209">
        <f t="shared" si="12"/>
        <v>12.802708925709275</v>
      </c>
      <c r="L209">
        <f t="shared" si="13"/>
        <v>0</v>
      </c>
      <c r="M209">
        <f t="shared" si="14"/>
        <v>1</v>
      </c>
      <c r="N209">
        <f t="shared" si="15"/>
        <v>-0.74143315016753297</v>
      </c>
    </row>
    <row r="210" spans="1:14" x14ac:dyDescent="0.2">
      <c r="A210" t="s">
        <v>251</v>
      </c>
      <c r="B210">
        <v>44339</v>
      </c>
      <c r="C210" t="s">
        <v>11</v>
      </c>
      <c r="D210" t="s">
        <v>31</v>
      </c>
      <c r="E210" t="s">
        <v>24</v>
      </c>
      <c r="F210">
        <v>2922600</v>
      </c>
      <c r="G210" t="s">
        <v>28</v>
      </c>
      <c r="H210" t="s">
        <v>19</v>
      </c>
      <c r="I210" t="s">
        <v>20</v>
      </c>
      <c r="J210" t="s">
        <v>20</v>
      </c>
      <c r="K210">
        <f t="shared" si="12"/>
        <v>14.887984189022688</v>
      </c>
      <c r="L210">
        <f t="shared" si="13"/>
        <v>1</v>
      </c>
      <c r="M210">
        <f t="shared" si="14"/>
        <v>1</v>
      </c>
      <c r="N210">
        <f t="shared" si="15"/>
        <v>-0.32901476287543041</v>
      </c>
    </row>
    <row r="211" spans="1:14" x14ac:dyDescent="0.2">
      <c r="A211" t="s">
        <v>252</v>
      </c>
      <c r="B211">
        <v>44339</v>
      </c>
      <c r="C211" t="s">
        <v>11</v>
      </c>
      <c r="D211" t="s">
        <v>23</v>
      </c>
      <c r="E211" t="s">
        <v>24</v>
      </c>
      <c r="F211">
        <v>500500</v>
      </c>
      <c r="G211" t="s">
        <v>28</v>
      </c>
      <c r="H211" t="s">
        <v>19</v>
      </c>
      <c r="I211" t="s">
        <v>20</v>
      </c>
      <c r="J211" t="s">
        <v>20</v>
      </c>
      <c r="K211">
        <f t="shared" si="12"/>
        <v>13.123362877737412</v>
      </c>
      <c r="L211">
        <f t="shared" si="13"/>
        <v>1</v>
      </c>
      <c r="M211">
        <f t="shared" si="14"/>
        <v>1</v>
      </c>
      <c r="N211">
        <f t="shared" si="15"/>
        <v>-0.71930880673735176</v>
      </c>
    </row>
    <row r="212" spans="1:14" x14ac:dyDescent="0.2">
      <c r="A212" t="s">
        <v>253</v>
      </c>
      <c r="B212">
        <v>44340</v>
      </c>
      <c r="C212" t="s">
        <v>22</v>
      </c>
      <c r="D212" t="s">
        <v>12</v>
      </c>
      <c r="E212" t="s">
        <v>13</v>
      </c>
      <c r="F212">
        <v>1927450</v>
      </c>
      <c r="G212" t="s">
        <v>14</v>
      </c>
      <c r="H212" t="s">
        <v>25</v>
      </c>
      <c r="I212" t="s">
        <v>16</v>
      </c>
      <c r="J212" t="s">
        <v>16</v>
      </c>
      <c r="K212">
        <f t="shared" si="12"/>
        <v>14.471708443745941</v>
      </c>
      <c r="L212">
        <f t="shared" si="13"/>
        <v>0</v>
      </c>
      <c r="M212">
        <f t="shared" si="14"/>
        <v>0</v>
      </c>
      <c r="N212">
        <f t="shared" si="15"/>
        <v>-0.48937193960190378</v>
      </c>
    </row>
    <row r="213" spans="1:14" x14ac:dyDescent="0.2">
      <c r="A213" t="s">
        <v>254</v>
      </c>
      <c r="B213">
        <v>44341</v>
      </c>
      <c r="C213" t="s">
        <v>22</v>
      </c>
      <c r="D213" t="s">
        <v>12</v>
      </c>
      <c r="E213" t="s">
        <v>13</v>
      </c>
      <c r="F213">
        <v>2660299</v>
      </c>
      <c r="G213" t="s">
        <v>14</v>
      </c>
      <c r="H213" t="s">
        <v>25</v>
      </c>
      <c r="I213" t="s">
        <v>16</v>
      </c>
      <c r="J213" t="s">
        <v>16</v>
      </c>
      <c r="K213">
        <f t="shared" si="12"/>
        <v>14.793949080455837</v>
      </c>
      <c r="L213">
        <f t="shared" si="13"/>
        <v>0</v>
      </c>
      <c r="M213">
        <f t="shared" si="14"/>
        <v>0</v>
      </c>
      <c r="N213">
        <f t="shared" si="15"/>
        <v>-0.37128160487164275</v>
      </c>
    </row>
    <row r="214" spans="1:14" x14ac:dyDescent="0.2">
      <c r="A214" t="s">
        <v>255</v>
      </c>
      <c r="B214">
        <v>44341</v>
      </c>
      <c r="C214" t="s">
        <v>11</v>
      </c>
      <c r="D214" t="s">
        <v>23</v>
      </c>
      <c r="E214" t="s">
        <v>24</v>
      </c>
      <c r="F214">
        <v>3980100</v>
      </c>
      <c r="G214" t="s">
        <v>28</v>
      </c>
      <c r="H214" t="s">
        <v>19</v>
      </c>
      <c r="I214" t="s">
        <v>16</v>
      </c>
      <c r="J214" t="s">
        <v>16</v>
      </c>
      <c r="K214">
        <f t="shared" si="12"/>
        <v>15.196817502573118</v>
      </c>
      <c r="L214">
        <f t="shared" si="13"/>
        <v>0</v>
      </c>
      <c r="M214">
        <f t="shared" si="14"/>
        <v>0</v>
      </c>
      <c r="N214">
        <f t="shared" si="15"/>
        <v>-0.15861058824020402</v>
      </c>
    </row>
    <row r="215" spans="1:14" x14ac:dyDescent="0.2">
      <c r="A215" t="s">
        <v>256</v>
      </c>
      <c r="B215">
        <v>44341</v>
      </c>
      <c r="C215" t="s">
        <v>11</v>
      </c>
      <c r="D215" t="s">
        <v>23</v>
      </c>
      <c r="E215" t="s">
        <v>24</v>
      </c>
      <c r="F215">
        <v>2987000</v>
      </c>
      <c r="G215" t="s">
        <v>28</v>
      </c>
      <c r="H215" t="s">
        <v>19</v>
      </c>
      <c r="I215" t="s">
        <v>20</v>
      </c>
      <c r="J215" t="s">
        <v>20</v>
      </c>
      <c r="K215">
        <f t="shared" si="12"/>
        <v>14.909780097198247</v>
      </c>
      <c r="L215">
        <f t="shared" si="13"/>
        <v>1</v>
      </c>
      <c r="M215">
        <f t="shared" si="14"/>
        <v>1</v>
      </c>
      <c r="N215">
        <f t="shared" si="15"/>
        <v>-0.31863743063286909</v>
      </c>
    </row>
    <row r="216" spans="1:14" x14ac:dyDescent="0.2">
      <c r="A216" t="s">
        <v>257</v>
      </c>
      <c r="B216">
        <v>44343</v>
      </c>
      <c r="C216" t="s">
        <v>11</v>
      </c>
      <c r="D216" t="s">
        <v>52</v>
      </c>
      <c r="E216" t="s">
        <v>53</v>
      </c>
      <c r="F216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f t="shared" si="12"/>
        <v>16.61461340356766</v>
      </c>
      <c r="L216">
        <f t="shared" si="13"/>
        <v>1</v>
      </c>
      <c r="M216">
        <f t="shared" si="14"/>
        <v>1</v>
      </c>
      <c r="N216">
        <f t="shared" si="15"/>
        <v>1.8475339917821521</v>
      </c>
    </row>
    <row r="217" spans="1:14" x14ac:dyDescent="0.2">
      <c r="A217" t="s">
        <v>258</v>
      </c>
      <c r="B217">
        <v>44343</v>
      </c>
      <c r="C217" t="s">
        <v>11</v>
      </c>
      <c r="D217" t="s">
        <v>12</v>
      </c>
      <c r="E217" t="s">
        <v>13</v>
      </c>
      <c r="F217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f t="shared" si="12"/>
        <v>16.645778391790735</v>
      </c>
      <c r="L217">
        <f t="shared" si="13"/>
        <v>1</v>
      </c>
      <c r="M217">
        <f t="shared" si="14"/>
        <v>1</v>
      </c>
      <c r="N217">
        <f t="shared" si="15"/>
        <v>1.9313422293497939</v>
      </c>
    </row>
    <row r="218" spans="1:14" x14ac:dyDescent="0.2">
      <c r="A218" t="s">
        <v>259</v>
      </c>
      <c r="B218">
        <v>44345</v>
      </c>
      <c r="C218" t="s">
        <v>11</v>
      </c>
      <c r="D218" t="s">
        <v>12</v>
      </c>
      <c r="E218" t="s">
        <v>13</v>
      </c>
      <c r="F218">
        <v>36909180</v>
      </c>
      <c r="G218" t="s">
        <v>63</v>
      </c>
      <c r="H218" t="s">
        <v>90</v>
      </c>
      <c r="I218" t="s">
        <v>20</v>
      </c>
      <c r="J218" t="s">
        <v>20</v>
      </c>
      <c r="K218">
        <f t="shared" si="12"/>
        <v>17.423970858557826</v>
      </c>
      <c r="L218">
        <f t="shared" si="13"/>
        <v>1</v>
      </c>
      <c r="M218">
        <f t="shared" si="14"/>
        <v>1</v>
      </c>
      <c r="N218">
        <f t="shared" si="15"/>
        <v>5.1475385360126005</v>
      </c>
    </row>
    <row r="219" spans="1:14" x14ac:dyDescent="0.2">
      <c r="A219" t="s">
        <v>260</v>
      </c>
      <c r="B219">
        <v>44345</v>
      </c>
      <c r="C219" t="s">
        <v>11</v>
      </c>
      <c r="D219" t="s">
        <v>12</v>
      </c>
      <c r="E219" t="s">
        <v>13</v>
      </c>
      <c r="F219">
        <v>9600000</v>
      </c>
      <c r="G219" t="s">
        <v>14</v>
      </c>
      <c r="H219" t="s">
        <v>33</v>
      </c>
      <c r="I219" t="s">
        <v>20</v>
      </c>
      <c r="J219" t="s">
        <v>16</v>
      </c>
      <c r="K219">
        <f t="shared" si="12"/>
        <v>16.077273656438063</v>
      </c>
      <c r="L219">
        <f t="shared" si="13"/>
        <v>1</v>
      </c>
      <c r="M219">
        <f t="shared" si="14"/>
        <v>0</v>
      </c>
      <c r="N219">
        <f t="shared" si="15"/>
        <v>0.74697278862268857</v>
      </c>
    </row>
    <row r="220" spans="1:14" x14ac:dyDescent="0.2">
      <c r="A220" t="s">
        <v>261</v>
      </c>
      <c r="B220">
        <v>44346</v>
      </c>
      <c r="C220" t="s">
        <v>11</v>
      </c>
      <c r="D220" t="s">
        <v>12</v>
      </c>
      <c r="E220" t="s">
        <v>13</v>
      </c>
      <c r="F220">
        <v>22050000</v>
      </c>
      <c r="G220" t="s">
        <v>14</v>
      </c>
      <c r="H220" t="s">
        <v>33</v>
      </c>
      <c r="I220" t="s">
        <v>20</v>
      </c>
      <c r="J220" t="s">
        <v>20</v>
      </c>
      <c r="K220">
        <f t="shared" si="12"/>
        <v>16.908823159857128</v>
      </c>
      <c r="L220">
        <f t="shared" si="13"/>
        <v>1</v>
      </c>
      <c r="M220">
        <f t="shared" si="14"/>
        <v>1</v>
      </c>
      <c r="N220">
        <f t="shared" si="15"/>
        <v>2.7531495963849282</v>
      </c>
    </row>
    <row r="221" spans="1:14" x14ac:dyDescent="0.2">
      <c r="A221" t="s">
        <v>262</v>
      </c>
      <c r="B221">
        <v>44348</v>
      </c>
      <c r="C221" t="s">
        <v>11</v>
      </c>
      <c r="D221" t="s">
        <v>12</v>
      </c>
      <c r="E221" t="s">
        <v>13</v>
      </c>
      <c r="F221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f t="shared" si="12"/>
        <v>15.163583706263967</v>
      </c>
      <c r="L221">
        <f t="shared" si="13"/>
        <v>0</v>
      </c>
      <c r="M221">
        <f t="shared" si="14"/>
        <v>1</v>
      </c>
      <c r="N221">
        <f t="shared" si="15"/>
        <v>-0.17957473303457089</v>
      </c>
    </row>
    <row r="222" spans="1:14" x14ac:dyDescent="0.2">
      <c r="A222" t="s">
        <v>263</v>
      </c>
      <c r="B222">
        <v>44349</v>
      </c>
      <c r="C222" t="s">
        <v>11</v>
      </c>
      <c r="D222" t="s">
        <v>52</v>
      </c>
      <c r="E222" t="s">
        <v>53</v>
      </c>
      <c r="F222">
        <v>13514081</v>
      </c>
      <c r="G222" t="s">
        <v>14</v>
      </c>
      <c r="H222" t="s">
        <v>72</v>
      </c>
      <c r="I222" t="s">
        <v>20</v>
      </c>
      <c r="J222" t="s">
        <v>20</v>
      </c>
      <c r="K222">
        <f t="shared" si="12"/>
        <v>16.419242736860518</v>
      </c>
      <c r="L222">
        <f t="shared" si="13"/>
        <v>1</v>
      </c>
      <c r="M222">
        <f t="shared" si="14"/>
        <v>1</v>
      </c>
      <c r="N222">
        <f t="shared" si="15"/>
        <v>1.3776827103819522</v>
      </c>
    </row>
    <row r="223" spans="1:14" x14ac:dyDescent="0.2">
      <c r="A223" t="s">
        <v>264</v>
      </c>
      <c r="B223">
        <v>44350</v>
      </c>
      <c r="C223" t="s">
        <v>11</v>
      </c>
      <c r="D223" t="s">
        <v>12</v>
      </c>
      <c r="E223" t="s">
        <v>13</v>
      </c>
      <c r="F223">
        <v>2000000</v>
      </c>
      <c r="G223" t="s">
        <v>14</v>
      </c>
      <c r="H223" t="s">
        <v>29</v>
      </c>
      <c r="I223" t="s">
        <v>20</v>
      </c>
      <c r="J223" t="s">
        <v>20</v>
      </c>
      <c r="K223">
        <f t="shared" si="12"/>
        <v>14.508657738524219</v>
      </c>
      <c r="L223">
        <f t="shared" si="13"/>
        <v>1</v>
      </c>
      <c r="M223">
        <f t="shared" si="14"/>
        <v>1</v>
      </c>
      <c r="N223">
        <f t="shared" si="15"/>
        <v>-0.47768132695908044</v>
      </c>
    </row>
    <row r="224" spans="1:14" x14ac:dyDescent="0.2">
      <c r="A224" t="s">
        <v>265</v>
      </c>
      <c r="B224">
        <v>44350</v>
      </c>
      <c r="C224" t="s">
        <v>22</v>
      </c>
      <c r="D224" t="s">
        <v>23</v>
      </c>
      <c r="E224" t="s">
        <v>24</v>
      </c>
      <c r="F224">
        <v>1658765</v>
      </c>
      <c r="G224" t="s">
        <v>28</v>
      </c>
      <c r="H224" t="s">
        <v>25</v>
      </c>
      <c r="I224" t="s">
        <v>16</v>
      </c>
      <c r="J224" t="s">
        <v>16</v>
      </c>
      <c r="K224">
        <f t="shared" si="12"/>
        <v>14.321583907541699</v>
      </c>
      <c r="L224">
        <f t="shared" si="13"/>
        <v>0</v>
      </c>
      <c r="M224">
        <f t="shared" si="14"/>
        <v>0</v>
      </c>
      <c r="N224">
        <f t="shared" si="15"/>
        <v>-0.53266749105520472</v>
      </c>
    </row>
    <row r="225" spans="1:14" x14ac:dyDescent="0.2">
      <c r="A225" t="s">
        <v>266</v>
      </c>
      <c r="B225">
        <v>44350</v>
      </c>
      <c r="C225" t="s">
        <v>11</v>
      </c>
      <c r="D225" t="s">
        <v>55</v>
      </c>
      <c r="E225" t="s">
        <v>56</v>
      </c>
      <c r="F225">
        <v>8272853</v>
      </c>
      <c r="G225" t="s">
        <v>28</v>
      </c>
      <c r="H225" t="s">
        <v>19</v>
      </c>
      <c r="I225" t="s">
        <v>16</v>
      </c>
      <c r="J225" t="s">
        <v>16</v>
      </c>
      <c r="K225">
        <f t="shared" si="12"/>
        <v>15.928489989369465</v>
      </c>
      <c r="L225">
        <f t="shared" si="13"/>
        <v>0</v>
      </c>
      <c r="M225">
        <f t="shared" si="14"/>
        <v>0</v>
      </c>
      <c r="N225">
        <f t="shared" si="15"/>
        <v>0.5331180471053204</v>
      </c>
    </row>
    <row r="226" spans="1:14" x14ac:dyDescent="0.2">
      <c r="A226" t="s">
        <v>267</v>
      </c>
      <c r="B226">
        <v>44351</v>
      </c>
      <c r="C226" t="s">
        <v>11</v>
      </c>
      <c r="D226" t="s">
        <v>12</v>
      </c>
      <c r="E226" t="s">
        <v>13</v>
      </c>
      <c r="F226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f t="shared" si="12"/>
        <v>15.725053062848712</v>
      </c>
      <c r="L226">
        <f t="shared" si="13"/>
        <v>1</v>
      </c>
      <c r="M226">
        <f t="shared" si="14"/>
        <v>1</v>
      </c>
      <c r="N226">
        <f t="shared" si="15"/>
        <v>0.28772749527952518</v>
      </c>
    </row>
    <row r="227" spans="1:14" x14ac:dyDescent="0.2">
      <c r="A227" t="s">
        <v>268</v>
      </c>
      <c r="B227">
        <v>44352</v>
      </c>
      <c r="C227" t="s">
        <v>11</v>
      </c>
      <c r="D227" t="s">
        <v>31</v>
      </c>
      <c r="E227" t="s">
        <v>24</v>
      </c>
      <c r="F227">
        <v>7828000</v>
      </c>
      <c r="G227" t="s">
        <v>28</v>
      </c>
      <c r="H227" t="s">
        <v>33</v>
      </c>
      <c r="I227" t="s">
        <v>16</v>
      </c>
      <c r="J227" t="s">
        <v>20</v>
      </c>
      <c r="K227">
        <f t="shared" si="12"/>
        <v>15.873217607498104</v>
      </c>
      <c r="L227">
        <f t="shared" si="13"/>
        <v>0</v>
      </c>
      <c r="M227">
        <f t="shared" si="14"/>
        <v>1</v>
      </c>
      <c r="N227">
        <f t="shared" si="15"/>
        <v>0.46143501325283398</v>
      </c>
    </row>
    <row r="228" spans="1:14" x14ac:dyDescent="0.2">
      <c r="A228" t="s">
        <v>269</v>
      </c>
      <c r="B228">
        <v>44352</v>
      </c>
      <c r="C228" t="s">
        <v>11</v>
      </c>
      <c r="D228" t="s">
        <v>43</v>
      </c>
      <c r="E228" t="s">
        <v>13</v>
      </c>
      <c r="F228">
        <v>373500</v>
      </c>
      <c r="G228" t="s">
        <v>14</v>
      </c>
      <c r="H228" t="s">
        <v>33</v>
      </c>
      <c r="I228" t="s">
        <v>16</v>
      </c>
      <c r="J228" t="s">
        <v>16</v>
      </c>
      <c r="K228">
        <f t="shared" si="12"/>
        <v>12.83067328355501</v>
      </c>
      <c r="L228">
        <f t="shared" si="13"/>
        <v>0</v>
      </c>
      <c r="M228">
        <f t="shared" si="14"/>
        <v>0</v>
      </c>
      <c r="N228">
        <f t="shared" si="15"/>
        <v>-0.73977342156352088</v>
      </c>
    </row>
    <row r="229" spans="1:14" x14ac:dyDescent="0.2">
      <c r="A229" t="s">
        <v>270</v>
      </c>
      <c r="B229">
        <v>44352</v>
      </c>
      <c r="C229" t="s">
        <v>11</v>
      </c>
      <c r="D229" t="s">
        <v>12</v>
      </c>
      <c r="E229" t="s">
        <v>13</v>
      </c>
      <c r="F229">
        <v>17050000</v>
      </c>
      <c r="G229" t="s">
        <v>14</v>
      </c>
      <c r="H229" t="s">
        <v>33</v>
      </c>
      <c r="I229" t="s">
        <v>20</v>
      </c>
      <c r="J229" t="s">
        <v>20</v>
      </c>
      <c r="K229">
        <f t="shared" si="12"/>
        <v>16.651660761693801</v>
      </c>
      <c r="L229">
        <f t="shared" si="13"/>
        <v>1</v>
      </c>
      <c r="M229">
        <f t="shared" si="14"/>
        <v>1</v>
      </c>
      <c r="N229">
        <f t="shared" si="15"/>
        <v>1.9474560992916592</v>
      </c>
    </row>
    <row r="230" spans="1:14" x14ac:dyDescent="0.2">
      <c r="A230" t="s">
        <v>271</v>
      </c>
      <c r="B230">
        <v>44353</v>
      </c>
      <c r="C230" t="s">
        <v>22</v>
      </c>
      <c r="D230" t="s">
        <v>12</v>
      </c>
      <c r="E230" t="s">
        <v>13</v>
      </c>
      <c r="F230">
        <v>1958400</v>
      </c>
      <c r="G230" t="s">
        <v>14</v>
      </c>
      <c r="H230" t="s">
        <v>25</v>
      </c>
      <c r="I230" t="s">
        <v>16</v>
      </c>
      <c r="J230" t="s">
        <v>16</v>
      </c>
      <c r="K230">
        <f t="shared" si="12"/>
        <v>14.487638371300145</v>
      </c>
      <c r="L230">
        <f t="shared" si="13"/>
        <v>0</v>
      </c>
      <c r="M230">
        <f t="shared" si="14"/>
        <v>0</v>
      </c>
      <c r="N230">
        <f t="shared" si="15"/>
        <v>-0.48438469685489643</v>
      </c>
    </row>
    <row r="231" spans="1:14" x14ac:dyDescent="0.2">
      <c r="A231" t="s">
        <v>272</v>
      </c>
      <c r="B231">
        <v>44353</v>
      </c>
      <c r="C231" t="s">
        <v>11</v>
      </c>
      <c r="D231" t="s">
        <v>12</v>
      </c>
      <c r="E231" t="s">
        <v>13</v>
      </c>
      <c r="F231">
        <v>17746832</v>
      </c>
      <c r="G231" t="s">
        <v>28</v>
      </c>
      <c r="H231" t="s">
        <v>19</v>
      </c>
      <c r="I231" t="s">
        <v>20</v>
      </c>
      <c r="J231" t="s">
        <v>20</v>
      </c>
      <c r="K231">
        <f t="shared" si="12"/>
        <v>16.69171757908321</v>
      </c>
      <c r="L231">
        <f t="shared" si="13"/>
        <v>1</v>
      </c>
      <c r="M231">
        <f t="shared" si="14"/>
        <v>1</v>
      </c>
      <c r="N231">
        <f t="shared" si="15"/>
        <v>2.0597427014849585</v>
      </c>
    </row>
    <row r="232" spans="1:14" x14ac:dyDescent="0.2">
      <c r="A232" t="s">
        <v>273</v>
      </c>
      <c r="B232">
        <v>44353</v>
      </c>
      <c r="C232" t="s">
        <v>11</v>
      </c>
      <c r="D232" t="s">
        <v>23</v>
      </c>
      <c r="E232" t="s">
        <v>24</v>
      </c>
      <c r="F232">
        <v>6040300</v>
      </c>
      <c r="G232" t="s">
        <v>28</v>
      </c>
      <c r="H232" t="s">
        <v>19</v>
      </c>
      <c r="I232" t="s">
        <v>20</v>
      </c>
      <c r="J232" t="s">
        <v>16</v>
      </c>
      <c r="K232">
        <f t="shared" si="12"/>
        <v>15.613964237551713</v>
      </c>
      <c r="L232">
        <f t="shared" si="13"/>
        <v>1</v>
      </c>
      <c r="M232">
        <f t="shared" si="14"/>
        <v>0</v>
      </c>
      <c r="N232">
        <f t="shared" si="15"/>
        <v>0.17336736030210656</v>
      </c>
    </row>
    <row r="233" spans="1:14" x14ac:dyDescent="0.2">
      <c r="A233" t="s">
        <v>274</v>
      </c>
      <c r="B233">
        <v>44354</v>
      </c>
      <c r="C233" t="s">
        <v>22</v>
      </c>
      <c r="D233" t="s">
        <v>23</v>
      </c>
      <c r="E233" t="s">
        <v>24</v>
      </c>
      <c r="F233">
        <v>2224219</v>
      </c>
      <c r="G233" t="s">
        <v>14</v>
      </c>
      <c r="H233" t="s">
        <v>25</v>
      </c>
      <c r="I233" t="s">
        <v>16</v>
      </c>
      <c r="J233" t="s">
        <v>16</v>
      </c>
      <c r="K233">
        <f t="shared" si="12"/>
        <v>14.614916400727658</v>
      </c>
      <c r="L233">
        <f t="shared" si="13"/>
        <v>0</v>
      </c>
      <c r="M233">
        <f t="shared" si="14"/>
        <v>0</v>
      </c>
      <c r="N233">
        <f t="shared" si="15"/>
        <v>-0.44155096891412926</v>
      </c>
    </row>
    <row r="234" spans="1:14" x14ac:dyDescent="0.2">
      <c r="A234" t="s">
        <v>275</v>
      </c>
      <c r="B234">
        <v>44354</v>
      </c>
      <c r="C234" t="s">
        <v>11</v>
      </c>
      <c r="D234" t="s">
        <v>12</v>
      </c>
      <c r="E234" t="s">
        <v>13</v>
      </c>
      <c r="F234">
        <v>847300</v>
      </c>
      <c r="G234" t="s">
        <v>14</v>
      </c>
      <c r="H234" t="s">
        <v>33</v>
      </c>
      <c r="I234" t="s">
        <v>20</v>
      </c>
      <c r="J234" t="s">
        <v>20</v>
      </c>
      <c r="K234">
        <f t="shared" si="12"/>
        <v>13.649810102186555</v>
      </c>
      <c r="L234">
        <f t="shared" si="13"/>
        <v>1</v>
      </c>
      <c r="M234">
        <f t="shared" si="14"/>
        <v>1</v>
      </c>
      <c r="N234">
        <f t="shared" si="15"/>
        <v>-0.66342590577896265</v>
      </c>
    </row>
    <row r="235" spans="1:14" x14ac:dyDescent="0.2">
      <c r="A235" t="s">
        <v>276</v>
      </c>
      <c r="B235">
        <v>44354</v>
      </c>
      <c r="C235" t="s">
        <v>11</v>
      </c>
      <c r="D235" t="s">
        <v>23</v>
      </c>
      <c r="E235" t="s">
        <v>24</v>
      </c>
      <c r="F235">
        <v>782428</v>
      </c>
      <c r="G235" t="s">
        <v>28</v>
      </c>
      <c r="H235" t="s">
        <v>19</v>
      </c>
      <c r="I235" t="s">
        <v>16</v>
      </c>
      <c r="J235" t="s">
        <v>16</v>
      </c>
      <c r="K235">
        <f t="shared" si="12"/>
        <v>13.570157184383458</v>
      </c>
      <c r="L235">
        <f t="shared" si="13"/>
        <v>0</v>
      </c>
      <c r="M235">
        <f t="shared" si="14"/>
        <v>0</v>
      </c>
      <c r="N235">
        <f t="shared" si="15"/>
        <v>-0.67387929548764958</v>
      </c>
    </row>
    <row r="236" spans="1:14" x14ac:dyDescent="0.2">
      <c r="A236" t="s">
        <v>277</v>
      </c>
      <c r="B236">
        <v>44355</v>
      </c>
      <c r="C236" t="s">
        <v>11</v>
      </c>
      <c r="D236" t="s">
        <v>43</v>
      </c>
      <c r="E236" t="s">
        <v>13</v>
      </c>
      <c r="F236">
        <v>299400</v>
      </c>
      <c r="G236" t="s">
        <v>14</v>
      </c>
      <c r="H236" t="s">
        <v>33</v>
      </c>
      <c r="I236" t="s">
        <v>20</v>
      </c>
      <c r="J236" t="s">
        <v>16</v>
      </c>
      <c r="K236">
        <f t="shared" si="12"/>
        <v>12.609535750967664</v>
      </c>
      <c r="L236">
        <f t="shared" si="13"/>
        <v>1</v>
      </c>
      <c r="M236">
        <f t="shared" si="14"/>
        <v>0</v>
      </c>
      <c r="N236">
        <f t="shared" si="15"/>
        <v>-0.75171379919044312</v>
      </c>
    </row>
    <row r="237" spans="1:14" x14ac:dyDescent="0.2">
      <c r="A237" t="s">
        <v>278</v>
      </c>
      <c r="B237">
        <v>44356</v>
      </c>
      <c r="C237" t="s">
        <v>11</v>
      </c>
      <c r="D237" t="s">
        <v>23</v>
      </c>
      <c r="E237" t="s">
        <v>24</v>
      </c>
      <c r="F237">
        <v>1397100</v>
      </c>
      <c r="G237" t="s">
        <v>28</v>
      </c>
      <c r="H237" t="s">
        <v>33</v>
      </c>
      <c r="I237" t="s">
        <v>20</v>
      </c>
      <c r="J237" t="s">
        <v>20</v>
      </c>
      <c r="K237">
        <f t="shared" si="12"/>
        <v>14.149909217638578</v>
      </c>
      <c r="L237">
        <f t="shared" si="13"/>
        <v>1</v>
      </c>
      <c r="M237">
        <f t="shared" si="14"/>
        <v>1</v>
      </c>
      <c r="N237">
        <f t="shared" si="15"/>
        <v>-0.57483184883858685</v>
      </c>
    </row>
    <row r="238" spans="1:14" x14ac:dyDescent="0.2">
      <c r="A238" t="s">
        <v>279</v>
      </c>
      <c r="B238">
        <v>44356</v>
      </c>
      <c r="C238" t="s">
        <v>11</v>
      </c>
      <c r="D238" t="s">
        <v>12</v>
      </c>
      <c r="E238" t="s">
        <v>13</v>
      </c>
      <c r="F238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f t="shared" si="12"/>
        <v>14.35482742404117</v>
      </c>
      <c r="L238">
        <f t="shared" si="13"/>
        <v>0</v>
      </c>
      <c r="M238">
        <f t="shared" si="14"/>
        <v>0</v>
      </c>
      <c r="N238">
        <f t="shared" si="15"/>
        <v>-0.52363244417880084</v>
      </c>
    </row>
    <row r="239" spans="1:14" x14ac:dyDescent="0.2">
      <c r="A239" t="s">
        <v>280</v>
      </c>
      <c r="B239">
        <v>44356</v>
      </c>
      <c r="C239" t="s">
        <v>11</v>
      </c>
      <c r="D239" t="s">
        <v>194</v>
      </c>
      <c r="E239" t="s">
        <v>56</v>
      </c>
      <c r="F239">
        <v>1991600</v>
      </c>
      <c r="G239" t="s">
        <v>14</v>
      </c>
      <c r="H239" t="s">
        <v>48</v>
      </c>
      <c r="I239" t="s">
        <v>16</v>
      </c>
      <c r="J239" t="s">
        <v>16</v>
      </c>
      <c r="K239">
        <f t="shared" si="12"/>
        <v>14.504448893750165</v>
      </c>
      <c r="L239">
        <f t="shared" si="13"/>
        <v>0</v>
      </c>
      <c r="M239">
        <f t="shared" si="14"/>
        <v>0</v>
      </c>
      <c r="N239">
        <f t="shared" si="15"/>
        <v>-0.47903489203419714</v>
      </c>
    </row>
    <row r="240" spans="1:14" x14ac:dyDescent="0.2">
      <c r="A240" t="s">
        <v>281</v>
      </c>
      <c r="B240">
        <v>44357</v>
      </c>
      <c r="C240" t="s">
        <v>11</v>
      </c>
      <c r="D240" t="s">
        <v>23</v>
      </c>
      <c r="E240" t="s">
        <v>24</v>
      </c>
      <c r="F240">
        <v>3701573</v>
      </c>
      <c r="G240" t="s">
        <v>14</v>
      </c>
      <c r="H240" t="s">
        <v>25</v>
      </c>
      <c r="I240" t="s">
        <v>16</v>
      </c>
      <c r="J240" t="s">
        <v>16</v>
      </c>
      <c r="K240">
        <f t="shared" si="12"/>
        <v>15.124268422405251</v>
      </c>
      <c r="L240">
        <f t="shared" si="13"/>
        <v>0</v>
      </c>
      <c r="M240">
        <f t="shared" si="14"/>
        <v>0</v>
      </c>
      <c r="N240">
        <f t="shared" si="15"/>
        <v>-0.20349206677318341</v>
      </c>
    </row>
    <row r="241" spans="1:14" x14ac:dyDescent="0.2">
      <c r="A241" t="s">
        <v>282</v>
      </c>
      <c r="B241">
        <v>44357</v>
      </c>
      <c r="C241" t="s">
        <v>11</v>
      </c>
      <c r="D241" t="s">
        <v>43</v>
      </c>
      <c r="E241" t="s">
        <v>13</v>
      </c>
      <c r="F241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f t="shared" si="12"/>
        <v>15.512959347721088</v>
      </c>
      <c r="L241">
        <f t="shared" si="13"/>
        <v>1</v>
      </c>
      <c r="M241">
        <f t="shared" si="14"/>
        <v>1</v>
      </c>
      <c r="N241">
        <f t="shared" si="15"/>
        <v>7.9858573029461755E-2</v>
      </c>
    </row>
    <row r="242" spans="1:14" x14ac:dyDescent="0.2">
      <c r="A242" t="s">
        <v>283</v>
      </c>
      <c r="B242">
        <v>44357</v>
      </c>
      <c r="C242" t="s">
        <v>22</v>
      </c>
      <c r="D242" t="s">
        <v>12</v>
      </c>
      <c r="E242" t="s">
        <v>13</v>
      </c>
      <c r="F242">
        <v>3136600</v>
      </c>
      <c r="G242" t="s">
        <v>14</v>
      </c>
      <c r="H242" t="s">
        <v>25</v>
      </c>
      <c r="I242" t="s">
        <v>16</v>
      </c>
      <c r="J242" t="s">
        <v>16</v>
      </c>
      <c r="K242">
        <f t="shared" si="12"/>
        <v>14.958649968682462</v>
      </c>
      <c r="L242">
        <f t="shared" si="13"/>
        <v>0</v>
      </c>
      <c r="M242">
        <f t="shared" si="14"/>
        <v>0</v>
      </c>
      <c r="N242">
        <f t="shared" si="15"/>
        <v>-0.29453108119983851</v>
      </c>
    </row>
    <row r="243" spans="1:14" x14ac:dyDescent="0.2">
      <c r="A243" t="s">
        <v>284</v>
      </c>
      <c r="B243">
        <v>44358</v>
      </c>
      <c r="C243" t="s">
        <v>11</v>
      </c>
      <c r="D243" t="s">
        <v>12</v>
      </c>
      <c r="E243" t="s">
        <v>13</v>
      </c>
      <c r="F243">
        <v>1780000</v>
      </c>
      <c r="G243" t="s">
        <v>14</v>
      </c>
      <c r="H243" t="s">
        <v>29</v>
      </c>
      <c r="I243" t="s">
        <v>20</v>
      </c>
      <c r="J243" t="s">
        <v>20</v>
      </c>
      <c r="K243">
        <f t="shared" si="12"/>
        <v>14.392123922268269</v>
      </c>
      <c r="L243">
        <f t="shared" si="13"/>
        <v>1</v>
      </c>
      <c r="M243">
        <f t="shared" si="14"/>
        <v>1</v>
      </c>
      <c r="N243">
        <f t="shared" si="15"/>
        <v>-0.51313184083118424</v>
      </c>
    </row>
    <row r="244" spans="1:14" x14ac:dyDescent="0.2">
      <c r="A244" t="s">
        <v>285</v>
      </c>
      <c r="B244">
        <v>44434</v>
      </c>
      <c r="C244" t="s">
        <v>11</v>
      </c>
      <c r="D244" t="s">
        <v>12</v>
      </c>
      <c r="E244" t="s">
        <v>13</v>
      </c>
      <c r="F244">
        <v>230000</v>
      </c>
      <c r="G244" t="s">
        <v>14</v>
      </c>
      <c r="H244" t="s">
        <v>90</v>
      </c>
      <c r="I244" t="s">
        <v>20</v>
      </c>
      <c r="J244" t="s">
        <v>20</v>
      </c>
      <c r="K244">
        <f t="shared" si="12"/>
        <v>12.345834587905333</v>
      </c>
      <c r="L244">
        <f t="shared" si="13"/>
        <v>1</v>
      </c>
      <c r="M244">
        <f t="shared" si="14"/>
        <v>1</v>
      </c>
      <c r="N244">
        <f t="shared" si="15"/>
        <v>-0.76289682493009769</v>
      </c>
    </row>
    <row r="245" spans="1:14" x14ac:dyDescent="0.2">
      <c r="A245" t="s">
        <v>286</v>
      </c>
      <c r="B245">
        <v>44434</v>
      </c>
      <c r="C245" t="s">
        <v>11</v>
      </c>
      <c r="D245" t="s">
        <v>43</v>
      </c>
      <c r="E245" t="s">
        <v>13</v>
      </c>
      <c r="F245">
        <v>1463800</v>
      </c>
      <c r="G245" t="s">
        <v>14</v>
      </c>
      <c r="H245" t="s">
        <v>25</v>
      </c>
      <c r="I245" t="s">
        <v>20</v>
      </c>
      <c r="J245" t="s">
        <v>16</v>
      </c>
      <c r="K245">
        <f t="shared" si="12"/>
        <v>14.196546352149264</v>
      </c>
      <c r="L245">
        <f t="shared" si="13"/>
        <v>1</v>
      </c>
      <c r="M245">
        <f t="shared" si="14"/>
        <v>0</v>
      </c>
      <c r="N245">
        <f t="shared" si="15"/>
        <v>-0.56408389758736255</v>
      </c>
    </row>
    <row r="246" spans="1:14" x14ac:dyDescent="0.2">
      <c r="A246" t="s">
        <v>287</v>
      </c>
      <c r="B246">
        <v>44434</v>
      </c>
      <c r="C246" t="s">
        <v>22</v>
      </c>
      <c r="D246" t="s">
        <v>52</v>
      </c>
      <c r="E246" t="s">
        <v>53</v>
      </c>
      <c r="F246">
        <v>3579800</v>
      </c>
      <c r="G246" t="s">
        <v>63</v>
      </c>
      <c r="H246" t="s">
        <v>25</v>
      </c>
      <c r="I246" t="s">
        <v>16</v>
      </c>
      <c r="J246" t="s">
        <v>16</v>
      </c>
      <c r="K246">
        <f t="shared" si="12"/>
        <v>15.090817490894537</v>
      </c>
      <c r="L246">
        <f t="shared" si="13"/>
        <v>0</v>
      </c>
      <c r="M246">
        <f t="shared" si="14"/>
        <v>0</v>
      </c>
      <c r="N246">
        <f t="shared" si="15"/>
        <v>-0.22311440961749113</v>
      </c>
    </row>
    <row r="247" spans="1:14" x14ac:dyDescent="0.2">
      <c r="A247" t="s">
        <v>288</v>
      </c>
      <c r="B247">
        <v>44435</v>
      </c>
      <c r="C247" t="s">
        <v>11</v>
      </c>
      <c r="D247" t="s">
        <v>12</v>
      </c>
      <c r="E247" t="s">
        <v>13</v>
      </c>
      <c r="F247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f t="shared" si="12"/>
        <v>14.058927214118039</v>
      </c>
      <c r="L247">
        <f t="shared" si="13"/>
        <v>0</v>
      </c>
      <c r="M247">
        <f t="shared" si="14"/>
        <v>1</v>
      </c>
      <c r="N247">
        <f t="shared" si="15"/>
        <v>-0.59441020081795326</v>
      </c>
    </row>
    <row r="248" spans="1:14" x14ac:dyDescent="0.2">
      <c r="A248" t="s">
        <v>289</v>
      </c>
      <c r="B248">
        <v>44437</v>
      </c>
      <c r="C248" t="s">
        <v>22</v>
      </c>
      <c r="D248" t="s">
        <v>12</v>
      </c>
      <c r="E248" t="s">
        <v>13</v>
      </c>
      <c r="F248">
        <v>5781710</v>
      </c>
      <c r="G248" t="s">
        <v>14</v>
      </c>
      <c r="H248" t="s">
        <v>25</v>
      </c>
      <c r="I248" t="s">
        <v>16</v>
      </c>
      <c r="J248" t="s">
        <v>16</v>
      </c>
      <c r="K248">
        <f t="shared" si="12"/>
        <v>15.570210044645108</v>
      </c>
      <c r="L248">
        <f t="shared" si="13"/>
        <v>0</v>
      </c>
      <c r="M248">
        <f t="shared" si="14"/>
        <v>0</v>
      </c>
      <c r="N248">
        <f t="shared" si="15"/>
        <v>0.13169850401943686</v>
      </c>
    </row>
    <row r="249" spans="1:14" x14ac:dyDescent="0.2">
      <c r="A249" t="s">
        <v>290</v>
      </c>
      <c r="B249">
        <v>44438</v>
      </c>
      <c r="C249" t="s">
        <v>11</v>
      </c>
      <c r="D249" t="s">
        <v>121</v>
      </c>
      <c r="E249" t="s">
        <v>53</v>
      </c>
      <c r="F249">
        <v>320000</v>
      </c>
      <c r="G249" t="s">
        <v>28</v>
      </c>
      <c r="H249" t="s">
        <v>15</v>
      </c>
      <c r="I249" t="s">
        <v>16</v>
      </c>
      <c r="J249" t="s">
        <v>16</v>
      </c>
      <c r="K249">
        <f t="shared" si="12"/>
        <v>12.676076274775909</v>
      </c>
      <c r="L249">
        <f t="shared" si="13"/>
        <v>0</v>
      </c>
      <c r="M249">
        <f t="shared" si="14"/>
        <v>0</v>
      </c>
      <c r="N249">
        <f t="shared" si="15"/>
        <v>-0.74839434198241883</v>
      </c>
    </row>
    <row r="250" spans="1:14" x14ac:dyDescent="0.2">
      <c r="A250" t="s">
        <v>291</v>
      </c>
      <c r="B250">
        <v>44438</v>
      </c>
      <c r="C250" t="s">
        <v>11</v>
      </c>
      <c r="D250" t="s">
        <v>12</v>
      </c>
      <c r="E250" t="s">
        <v>13</v>
      </c>
      <c r="F250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f t="shared" si="12"/>
        <v>14.137159179979328</v>
      </c>
      <c r="L250">
        <f t="shared" si="13"/>
        <v>0</v>
      </c>
      <c r="M250">
        <f t="shared" si="14"/>
        <v>0</v>
      </c>
      <c r="N250">
        <f t="shared" si="15"/>
        <v>-0.57768400381829699</v>
      </c>
    </row>
    <row r="251" spans="1:14" x14ac:dyDescent="0.2">
      <c r="A251" t="s">
        <v>292</v>
      </c>
      <c r="B251">
        <v>44439</v>
      </c>
      <c r="C251" t="s">
        <v>22</v>
      </c>
      <c r="D251" t="s">
        <v>23</v>
      </c>
      <c r="E251" t="s">
        <v>24</v>
      </c>
      <c r="F251">
        <v>6385452</v>
      </c>
      <c r="G251" t="s">
        <v>14</v>
      </c>
      <c r="H251" t="s">
        <v>25</v>
      </c>
      <c r="I251" t="s">
        <v>20</v>
      </c>
      <c r="J251" t="s">
        <v>16</v>
      </c>
      <c r="K251">
        <f t="shared" si="12"/>
        <v>15.669532835859428</v>
      </c>
      <c r="L251">
        <f t="shared" si="13"/>
        <v>1</v>
      </c>
      <c r="M251">
        <f t="shared" si="14"/>
        <v>0</v>
      </c>
      <c r="N251">
        <f t="shared" si="15"/>
        <v>0.22898470468385376</v>
      </c>
    </row>
    <row r="252" spans="1:14" x14ac:dyDescent="0.2">
      <c r="A252" t="s">
        <v>293</v>
      </c>
      <c r="B252">
        <v>44439</v>
      </c>
      <c r="C252" t="s">
        <v>11</v>
      </c>
      <c r="D252" t="s">
        <v>23</v>
      </c>
      <c r="E252" t="s">
        <v>24</v>
      </c>
      <c r="F252">
        <v>4671000</v>
      </c>
      <c r="G252" t="s">
        <v>28</v>
      </c>
      <c r="H252" t="s">
        <v>19</v>
      </c>
      <c r="I252" t="s">
        <v>20</v>
      </c>
      <c r="J252" t="s">
        <v>20</v>
      </c>
      <c r="K252">
        <f t="shared" si="12"/>
        <v>15.356883739484244</v>
      </c>
      <c r="L252">
        <f t="shared" si="13"/>
        <v>1</v>
      </c>
      <c r="M252">
        <f t="shared" si="14"/>
        <v>1</v>
      </c>
      <c r="N252">
        <f t="shared" si="15"/>
        <v>-4.7279860811856103E-2</v>
      </c>
    </row>
    <row r="253" spans="1:14" x14ac:dyDescent="0.2">
      <c r="A253" t="s">
        <v>294</v>
      </c>
      <c r="B253">
        <v>44440</v>
      </c>
      <c r="C253" t="s">
        <v>22</v>
      </c>
      <c r="D253" t="s">
        <v>12</v>
      </c>
      <c r="E253" t="s">
        <v>13</v>
      </c>
      <c r="F253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f t="shared" si="12"/>
        <v>12.201060103706629</v>
      </c>
      <c r="L253">
        <f t="shared" si="13"/>
        <v>0</v>
      </c>
      <c r="M253">
        <f t="shared" si="14"/>
        <v>0</v>
      </c>
      <c r="N253">
        <f t="shared" si="15"/>
        <v>-0.7678921246120759</v>
      </c>
    </row>
    <row r="254" spans="1:14" x14ac:dyDescent="0.2">
      <c r="A254" t="s">
        <v>295</v>
      </c>
      <c r="B254">
        <v>44441</v>
      </c>
      <c r="C254" t="s">
        <v>11</v>
      </c>
      <c r="D254" t="s">
        <v>23</v>
      </c>
      <c r="E254" t="s">
        <v>24</v>
      </c>
      <c r="F254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f t="shared" si="12"/>
        <v>14.557447902693651</v>
      </c>
      <c r="L254">
        <f t="shared" si="13"/>
        <v>0</v>
      </c>
      <c r="M254">
        <f t="shared" si="14"/>
        <v>0</v>
      </c>
      <c r="N254">
        <f t="shared" si="15"/>
        <v>-0.46156745701721502</v>
      </c>
    </row>
    <row r="255" spans="1:14" x14ac:dyDescent="0.2">
      <c r="A255" t="s">
        <v>296</v>
      </c>
      <c r="B255">
        <v>44441</v>
      </c>
      <c r="C255" t="s">
        <v>11</v>
      </c>
      <c r="D255" t="s">
        <v>12</v>
      </c>
      <c r="E255" t="s">
        <v>13</v>
      </c>
      <c r="F255">
        <v>1875000</v>
      </c>
      <c r="G255" t="s">
        <v>28</v>
      </c>
      <c r="H255" t="s">
        <v>29</v>
      </c>
      <c r="I255" t="s">
        <v>20</v>
      </c>
      <c r="J255" t="s">
        <v>20</v>
      </c>
      <c r="K255">
        <f t="shared" si="12"/>
        <v>14.444119217386648</v>
      </c>
      <c r="L255">
        <f t="shared" si="13"/>
        <v>1</v>
      </c>
      <c r="M255">
        <f t="shared" si="14"/>
        <v>1</v>
      </c>
      <c r="N255">
        <f t="shared" si="15"/>
        <v>-0.49782366438641218</v>
      </c>
    </row>
    <row r="256" spans="1:14" x14ac:dyDescent="0.2">
      <c r="A256" t="s">
        <v>297</v>
      </c>
      <c r="B256">
        <v>44441</v>
      </c>
      <c r="C256" t="s">
        <v>22</v>
      </c>
      <c r="D256" t="s">
        <v>23</v>
      </c>
      <c r="E256" t="s">
        <v>24</v>
      </c>
      <c r="F256">
        <v>2201500</v>
      </c>
      <c r="G256" t="s">
        <v>14</v>
      </c>
      <c r="H256" t="s">
        <v>25</v>
      </c>
      <c r="I256" t="s">
        <v>16</v>
      </c>
      <c r="J256" t="s">
        <v>16</v>
      </c>
      <c r="K256">
        <f t="shared" si="12"/>
        <v>14.604649504177946</v>
      </c>
      <c r="L256">
        <f t="shared" si="13"/>
        <v>0</v>
      </c>
      <c r="M256">
        <f t="shared" si="14"/>
        <v>0</v>
      </c>
      <c r="N256">
        <f t="shared" si="15"/>
        <v>-0.44521187902622167</v>
      </c>
    </row>
    <row r="257" spans="1:14" x14ac:dyDescent="0.2">
      <c r="A257" t="s">
        <v>298</v>
      </c>
      <c r="B257">
        <v>44441</v>
      </c>
      <c r="C257" t="s">
        <v>11</v>
      </c>
      <c r="D257" t="s">
        <v>12</v>
      </c>
      <c r="E257" t="s">
        <v>13</v>
      </c>
      <c r="F257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f t="shared" si="12"/>
        <v>14.501683474786883</v>
      </c>
      <c r="L257">
        <f t="shared" si="13"/>
        <v>0</v>
      </c>
      <c r="M257">
        <f t="shared" si="14"/>
        <v>0</v>
      </c>
      <c r="N257">
        <f t="shared" si="15"/>
        <v>-0.47992115488099973</v>
      </c>
    </row>
    <row r="258" spans="1:14" x14ac:dyDescent="0.2">
      <c r="A258" t="s">
        <v>299</v>
      </c>
      <c r="B258">
        <v>44441</v>
      </c>
      <c r="C258" t="s">
        <v>11</v>
      </c>
      <c r="D258" t="s">
        <v>23</v>
      </c>
      <c r="E258" t="s">
        <v>24</v>
      </c>
      <c r="F258">
        <v>105000</v>
      </c>
      <c r="G258" t="s">
        <v>28</v>
      </c>
      <c r="H258" t="s">
        <v>37</v>
      </c>
      <c r="I258" t="s">
        <v>16</v>
      </c>
      <c r="J258" t="s">
        <v>16</v>
      </c>
      <c r="K258">
        <f t="shared" si="12"/>
        <v>11.561715629139661</v>
      </c>
      <c r="L258">
        <f t="shared" si="13"/>
        <v>0</v>
      </c>
      <c r="M258">
        <f t="shared" si="14"/>
        <v>0</v>
      </c>
      <c r="N258">
        <f t="shared" si="15"/>
        <v>-0.78303916235742943</v>
      </c>
    </row>
    <row r="259" spans="1:14" x14ac:dyDescent="0.2">
      <c r="A259" t="s">
        <v>300</v>
      </c>
      <c r="B259">
        <v>44442</v>
      </c>
      <c r="C259" t="s">
        <v>11</v>
      </c>
      <c r="D259" t="s">
        <v>43</v>
      </c>
      <c r="E259" t="s">
        <v>13</v>
      </c>
      <c r="F259">
        <v>3700000</v>
      </c>
      <c r="G259" t="s">
        <v>28</v>
      </c>
      <c r="H259" t="s">
        <v>33</v>
      </c>
      <c r="I259" t="s">
        <v>20</v>
      </c>
      <c r="J259" t="s">
        <v>20</v>
      </c>
      <c r="K259">
        <f t="shared" ref="K259:K322" si="16">LN(F259)</f>
        <v>15.123843377614453</v>
      </c>
      <c r="L259">
        <f t="shared" ref="L259:L322" si="17">IF(I259="Y", 1,0)</f>
        <v>1</v>
      </c>
      <c r="M259">
        <f t="shared" ref="M259:M322" si="18">IF(J259="Y", 1,0)</f>
        <v>1</v>
      </c>
      <c r="N259">
        <f t="shared" ref="N259:N322" si="19">STANDARDIZE(F259,$R$4,$R$6)</f>
        <v>-0.20374553794736894</v>
      </c>
    </row>
    <row r="260" spans="1:14" x14ac:dyDescent="0.2">
      <c r="A260" t="s">
        <v>301</v>
      </c>
      <c r="B260">
        <v>44442</v>
      </c>
      <c r="C260" t="s">
        <v>11</v>
      </c>
      <c r="D260" t="s">
        <v>31</v>
      </c>
      <c r="E260" t="s">
        <v>24</v>
      </c>
      <c r="F260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f t="shared" si="16"/>
        <v>17.187210468837407</v>
      </c>
      <c r="L260">
        <f t="shared" si="17"/>
        <v>1</v>
      </c>
      <c r="M260">
        <f t="shared" si="18"/>
        <v>1</v>
      </c>
      <c r="N260">
        <f t="shared" si="19"/>
        <v>3.89368931087016</v>
      </c>
    </row>
    <row r="261" spans="1:14" x14ac:dyDescent="0.2">
      <c r="A261" t="s">
        <v>302</v>
      </c>
      <c r="B261">
        <v>44444</v>
      </c>
      <c r="C261" t="s">
        <v>11</v>
      </c>
      <c r="D261" t="s">
        <v>52</v>
      </c>
      <c r="E261" t="s">
        <v>53</v>
      </c>
      <c r="F261">
        <v>10700000</v>
      </c>
      <c r="G261" t="s">
        <v>14</v>
      </c>
      <c r="H261" t="s">
        <v>29</v>
      </c>
      <c r="I261" t="s">
        <v>20</v>
      </c>
      <c r="J261" t="s">
        <v>20</v>
      </c>
      <c r="K261">
        <f t="shared" si="16"/>
        <v>16.185754299432134</v>
      </c>
      <c r="L261">
        <f t="shared" si="17"/>
        <v>1</v>
      </c>
      <c r="M261">
        <f t="shared" si="18"/>
        <v>1</v>
      </c>
      <c r="N261">
        <f t="shared" si="19"/>
        <v>0.92422535798320771</v>
      </c>
    </row>
    <row r="262" spans="1:14" x14ac:dyDescent="0.2">
      <c r="A262" t="s">
        <v>303</v>
      </c>
      <c r="B262">
        <v>44444</v>
      </c>
      <c r="C262" t="s">
        <v>22</v>
      </c>
      <c r="D262" t="s">
        <v>23</v>
      </c>
      <c r="E262" t="s">
        <v>24</v>
      </c>
      <c r="F262">
        <v>1778600</v>
      </c>
      <c r="G262" t="s">
        <v>14</v>
      </c>
      <c r="H262" t="s">
        <v>25</v>
      </c>
      <c r="I262" t="s">
        <v>16</v>
      </c>
      <c r="J262" t="s">
        <v>16</v>
      </c>
      <c r="K262">
        <f t="shared" si="16"/>
        <v>14.391337095947677</v>
      </c>
      <c r="L262">
        <f t="shared" si="17"/>
        <v>0</v>
      </c>
      <c r="M262">
        <f t="shared" si="18"/>
        <v>0</v>
      </c>
      <c r="N262">
        <f t="shared" si="19"/>
        <v>-0.51335743501037034</v>
      </c>
    </row>
    <row r="263" spans="1:14" x14ac:dyDescent="0.2">
      <c r="A263" t="s">
        <v>304</v>
      </c>
      <c r="B263">
        <v>44445</v>
      </c>
      <c r="C263" t="s">
        <v>22</v>
      </c>
      <c r="D263" t="s">
        <v>12</v>
      </c>
      <c r="E263" t="s">
        <v>13</v>
      </c>
      <c r="F263">
        <v>3866420</v>
      </c>
      <c r="G263" t="s">
        <v>14</v>
      </c>
      <c r="H263" t="s">
        <v>25</v>
      </c>
      <c r="I263" t="s">
        <v>16</v>
      </c>
      <c r="J263" t="s">
        <v>16</v>
      </c>
      <c r="K263">
        <f t="shared" si="16"/>
        <v>15.167839572270168</v>
      </c>
      <c r="L263">
        <f t="shared" si="17"/>
        <v>0</v>
      </c>
      <c r="M263">
        <f t="shared" si="18"/>
        <v>0</v>
      </c>
      <c r="N263">
        <f t="shared" si="19"/>
        <v>-0.17692883559011657</v>
      </c>
    </row>
    <row r="264" spans="1:14" x14ac:dyDescent="0.2">
      <c r="A264" t="s">
        <v>305</v>
      </c>
      <c r="B264">
        <v>44445</v>
      </c>
      <c r="C264" t="s">
        <v>11</v>
      </c>
      <c r="D264" t="s">
        <v>12</v>
      </c>
      <c r="E264" t="s">
        <v>13</v>
      </c>
      <c r="F264">
        <v>1037500</v>
      </c>
      <c r="G264" t="s">
        <v>14</v>
      </c>
      <c r="H264" t="s">
        <v>90</v>
      </c>
      <c r="I264" t="s">
        <v>16</v>
      </c>
      <c r="J264" t="s">
        <v>16</v>
      </c>
      <c r="K264">
        <f t="shared" si="16"/>
        <v>13.852324531086991</v>
      </c>
      <c r="L264">
        <f t="shared" si="17"/>
        <v>0</v>
      </c>
      <c r="M264">
        <f t="shared" si="18"/>
        <v>0</v>
      </c>
      <c r="N264">
        <f t="shared" si="19"/>
        <v>-0.63277732514953466</v>
      </c>
    </row>
    <row r="265" spans="1:14" x14ac:dyDescent="0.2">
      <c r="A265" t="s">
        <v>306</v>
      </c>
      <c r="B265">
        <v>44446</v>
      </c>
      <c r="C265" t="s">
        <v>22</v>
      </c>
      <c r="D265" t="s">
        <v>12</v>
      </c>
      <c r="E265" t="s">
        <v>13</v>
      </c>
      <c r="F265">
        <v>2480800</v>
      </c>
      <c r="G265" t="s">
        <v>14</v>
      </c>
      <c r="H265" t="s">
        <v>25</v>
      </c>
      <c r="I265" t="s">
        <v>16</v>
      </c>
      <c r="J265" t="s">
        <v>16</v>
      </c>
      <c r="K265">
        <f t="shared" si="16"/>
        <v>14.724091646768377</v>
      </c>
      <c r="L265">
        <f t="shared" si="17"/>
        <v>0</v>
      </c>
      <c r="M265">
        <f t="shared" si="18"/>
        <v>0</v>
      </c>
      <c r="N265">
        <f t="shared" si="19"/>
        <v>-0.40020584027859168</v>
      </c>
    </row>
    <row r="266" spans="1:14" x14ac:dyDescent="0.2">
      <c r="A266" t="s">
        <v>307</v>
      </c>
      <c r="B266">
        <v>44446</v>
      </c>
      <c r="C266" t="s">
        <v>11</v>
      </c>
      <c r="D266" t="s">
        <v>23</v>
      </c>
      <c r="E266" t="s">
        <v>24</v>
      </c>
      <c r="F266">
        <v>578400</v>
      </c>
      <c r="G266" t="s">
        <v>28</v>
      </c>
      <c r="H266" t="s">
        <v>33</v>
      </c>
      <c r="I266" t="s">
        <v>16</v>
      </c>
      <c r="J266" t="s">
        <v>16</v>
      </c>
      <c r="K266">
        <f t="shared" si="16"/>
        <v>13.268020949826692</v>
      </c>
      <c r="L266">
        <f t="shared" si="17"/>
        <v>0</v>
      </c>
      <c r="M266">
        <f t="shared" si="18"/>
        <v>0</v>
      </c>
      <c r="N266">
        <f t="shared" si="19"/>
        <v>-0.70675610205263872</v>
      </c>
    </row>
    <row r="267" spans="1:14" x14ac:dyDescent="0.2">
      <c r="A267" t="s">
        <v>308</v>
      </c>
      <c r="B267">
        <v>44446</v>
      </c>
      <c r="C267" t="s">
        <v>11</v>
      </c>
      <c r="D267" t="s">
        <v>12</v>
      </c>
      <c r="E267" t="s">
        <v>13</v>
      </c>
      <c r="F267">
        <v>3178400</v>
      </c>
      <c r="G267" t="s">
        <v>14</v>
      </c>
      <c r="H267" t="s">
        <v>33</v>
      </c>
      <c r="I267" t="s">
        <v>20</v>
      </c>
      <c r="J267" t="s">
        <v>20</v>
      </c>
      <c r="K267">
        <f t="shared" si="16"/>
        <v>14.971888483482527</v>
      </c>
      <c r="L267">
        <f t="shared" si="17"/>
        <v>1</v>
      </c>
      <c r="M267">
        <f t="shared" si="18"/>
        <v>1</v>
      </c>
      <c r="N267">
        <f t="shared" si="19"/>
        <v>-0.28779548356413875</v>
      </c>
    </row>
    <row r="268" spans="1:14" x14ac:dyDescent="0.2">
      <c r="A268" t="s">
        <v>309</v>
      </c>
      <c r="B268">
        <v>44448</v>
      </c>
      <c r="C268" t="s">
        <v>11</v>
      </c>
      <c r="D268" t="s">
        <v>310</v>
      </c>
      <c r="E268" t="s">
        <v>53</v>
      </c>
      <c r="F268">
        <v>7150000</v>
      </c>
      <c r="G268" t="s">
        <v>28</v>
      </c>
      <c r="H268" t="s">
        <v>19</v>
      </c>
      <c r="I268" t="s">
        <v>20</v>
      </c>
      <c r="J268" t="s">
        <v>20</v>
      </c>
      <c r="K268">
        <f t="shared" si="16"/>
        <v>15.78262291467019</v>
      </c>
      <c r="L268">
        <f t="shared" si="17"/>
        <v>1</v>
      </c>
      <c r="M268">
        <f t="shared" si="18"/>
        <v>1</v>
      </c>
      <c r="N268">
        <f t="shared" si="19"/>
        <v>0.3521829750469867</v>
      </c>
    </row>
    <row r="269" spans="1:14" x14ac:dyDescent="0.2">
      <c r="A269" t="s">
        <v>311</v>
      </c>
      <c r="B269">
        <v>44449</v>
      </c>
      <c r="C269" t="s">
        <v>11</v>
      </c>
      <c r="D269" t="s">
        <v>43</v>
      </c>
      <c r="E269" t="s">
        <v>13</v>
      </c>
      <c r="F269">
        <v>1604800</v>
      </c>
      <c r="G269" t="s">
        <v>14</v>
      </c>
      <c r="H269" t="s">
        <v>29</v>
      </c>
      <c r="I269" t="s">
        <v>20</v>
      </c>
      <c r="J269" t="s">
        <v>20</v>
      </c>
      <c r="K269">
        <f t="shared" si="16"/>
        <v>14.288509696189807</v>
      </c>
      <c r="L269">
        <f t="shared" si="17"/>
        <v>1</v>
      </c>
      <c r="M269">
        <f t="shared" si="18"/>
        <v>1</v>
      </c>
      <c r="N269">
        <f t="shared" si="19"/>
        <v>-0.54136334096933236</v>
      </c>
    </row>
    <row r="270" spans="1:14" x14ac:dyDescent="0.2">
      <c r="A270" t="s">
        <v>312</v>
      </c>
      <c r="B270">
        <v>44449</v>
      </c>
      <c r="C270" t="s">
        <v>11</v>
      </c>
      <c r="D270" t="s">
        <v>12</v>
      </c>
      <c r="E270" t="s">
        <v>13</v>
      </c>
      <c r="F270">
        <v>18275350</v>
      </c>
      <c r="G270" t="s">
        <v>14</v>
      </c>
      <c r="H270" t="s">
        <v>33</v>
      </c>
      <c r="I270" t="s">
        <v>20</v>
      </c>
      <c r="J270" t="s">
        <v>20</v>
      </c>
      <c r="K270">
        <f t="shared" si="16"/>
        <v>16.721063715263508</v>
      </c>
      <c r="L270">
        <f t="shared" si="17"/>
        <v>1</v>
      </c>
      <c r="M270">
        <f t="shared" si="18"/>
        <v>1</v>
      </c>
      <c r="N270">
        <f t="shared" si="19"/>
        <v>2.1449074046243068</v>
      </c>
    </row>
    <row r="271" spans="1:14" x14ac:dyDescent="0.2">
      <c r="A271" t="s">
        <v>313</v>
      </c>
      <c r="B271">
        <v>44450</v>
      </c>
      <c r="C271" t="s">
        <v>11</v>
      </c>
      <c r="D271" t="s">
        <v>12</v>
      </c>
      <c r="E271" t="s">
        <v>13</v>
      </c>
      <c r="F271">
        <v>710400</v>
      </c>
      <c r="G271" t="s">
        <v>28</v>
      </c>
      <c r="H271" t="s">
        <v>33</v>
      </c>
      <c r="I271" t="s">
        <v>16</v>
      </c>
      <c r="J271" t="s">
        <v>16</v>
      </c>
      <c r="K271">
        <f t="shared" si="16"/>
        <v>13.473583470660097</v>
      </c>
      <c r="L271">
        <f t="shared" si="17"/>
        <v>0</v>
      </c>
      <c r="M271">
        <f t="shared" si="18"/>
        <v>0</v>
      </c>
      <c r="N271">
        <f t="shared" si="19"/>
        <v>-0.68548579372937635</v>
      </c>
    </row>
    <row r="272" spans="1:14" x14ac:dyDescent="0.2">
      <c r="A272" t="s">
        <v>314</v>
      </c>
      <c r="B272">
        <v>44450</v>
      </c>
      <c r="C272" t="s">
        <v>11</v>
      </c>
      <c r="D272" t="s">
        <v>23</v>
      </c>
      <c r="E272" t="s">
        <v>24</v>
      </c>
      <c r="F272">
        <v>2205950</v>
      </c>
      <c r="G272" t="s">
        <v>28</v>
      </c>
      <c r="H272" t="s">
        <v>19</v>
      </c>
      <c r="I272" t="s">
        <v>16</v>
      </c>
      <c r="J272" t="s">
        <v>16</v>
      </c>
      <c r="K272">
        <f t="shared" si="16"/>
        <v>14.606668813080876</v>
      </c>
      <c r="L272">
        <f t="shared" si="17"/>
        <v>0</v>
      </c>
      <c r="M272">
        <f t="shared" si="18"/>
        <v>0</v>
      </c>
      <c r="N272">
        <f t="shared" si="19"/>
        <v>-0.44449481181380868</v>
      </c>
    </row>
    <row r="273" spans="1:14" x14ac:dyDescent="0.2">
      <c r="A273" t="s">
        <v>315</v>
      </c>
      <c r="B273">
        <v>44450</v>
      </c>
      <c r="C273" t="s">
        <v>11</v>
      </c>
      <c r="D273" t="s">
        <v>23</v>
      </c>
      <c r="E273" t="s">
        <v>24</v>
      </c>
      <c r="F273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f t="shared" si="16"/>
        <v>15.915495873791725</v>
      </c>
      <c r="L273">
        <f t="shared" si="17"/>
        <v>0</v>
      </c>
      <c r="M273">
        <f t="shared" si="18"/>
        <v>1</v>
      </c>
      <c r="N273">
        <f t="shared" si="19"/>
        <v>0.51590795059130989</v>
      </c>
    </row>
    <row r="274" spans="1:14" x14ac:dyDescent="0.2">
      <c r="A274" t="s">
        <v>316</v>
      </c>
      <c r="B274">
        <v>44450</v>
      </c>
      <c r="C274" t="s">
        <v>11</v>
      </c>
      <c r="D274" t="s">
        <v>23</v>
      </c>
      <c r="E274" t="s">
        <v>24</v>
      </c>
      <c r="F274">
        <v>3222081</v>
      </c>
      <c r="G274" t="s">
        <v>28</v>
      </c>
      <c r="H274" t="s">
        <v>25</v>
      </c>
      <c r="I274" t="s">
        <v>16</v>
      </c>
      <c r="J274" t="s">
        <v>16</v>
      </c>
      <c r="K274">
        <f t="shared" si="16"/>
        <v>14.985537982067864</v>
      </c>
      <c r="L274">
        <f t="shared" si="17"/>
        <v>0</v>
      </c>
      <c r="M274">
        <f t="shared" si="18"/>
        <v>0</v>
      </c>
      <c r="N274">
        <f t="shared" si="19"/>
        <v>-0.28075678403483256</v>
      </c>
    </row>
    <row r="275" spans="1:14" x14ac:dyDescent="0.2">
      <c r="A275" t="s">
        <v>317</v>
      </c>
      <c r="B275">
        <v>44452</v>
      </c>
      <c r="C275" t="s">
        <v>11</v>
      </c>
      <c r="D275" t="s">
        <v>43</v>
      </c>
      <c r="E275" t="s">
        <v>13</v>
      </c>
      <c r="F275">
        <v>371600</v>
      </c>
      <c r="G275" t="s">
        <v>14</v>
      </c>
      <c r="H275" t="s">
        <v>29</v>
      </c>
      <c r="I275" t="s">
        <v>20</v>
      </c>
      <c r="J275" t="s">
        <v>16</v>
      </c>
      <c r="K275">
        <f t="shared" si="16"/>
        <v>12.82557328592182</v>
      </c>
      <c r="L275">
        <f t="shared" si="17"/>
        <v>1</v>
      </c>
      <c r="M275">
        <f t="shared" si="18"/>
        <v>0</v>
      </c>
      <c r="N275">
        <f t="shared" si="19"/>
        <v>-0.74007958509241634</v>
      </c>
    </row>
    <row r="276" spans="1:14" x14ac:dyDescent="0.2">
      <c r="A276" t="s">
        <v>318</v>
      </c>
      <c r="B276">
        <v>44454</v>
      </c>
      <c r="C276" t="s">
        <v>11</v>
      </c>
      <c r="D276" t="s">
        <v>23</v>
      </c>
      <c r="E276" t="s">
        <v>24</v>
      </c>
      <c r="F276">
        <v>1365000</v>
      </c>
      <c r="G276" t="s">
        <v>28</v>
      </c>
      <c r="H276" t="s">
        <v>29</v>
      </c>
      <c r="I276" t="s">
        <v>20</v>
      </c>
      <c r="J276" t="s">
        <v>20</v>
      </c>
      <c r="K276">
        <f t="shared" si="16"/>
        <v>14.126664986601197</v>
      </c>
      <c r="L276">
        <f t="shared" si="17"/>
        <v>1</v>
      </c>
      <c r="M276">
        <f t="shared" si="18"/>
        <v>1</v>
      </c>
      <c r="N276">
        <f t="shared" si="19"/>
        <v>-0.58000440108992557</v>
      </c>
    </row>
    <row r="277" spans="1:14" x14ac:dyDescent="0.2">
      <c r="A277" t="s">
        <v>319</v>
      </c>
      <c r="B277">
        <v>44454</v>
      </c>
      <c r="C277" t="s">
        <v>11</v>
      </c>
      <c r="D277" t="s">
        <v>12</v>
      </c>
      <c r="E277" t="s">
        <v>13</v>
      </c>
      <c r="F277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f t="shared" si="16"/>
        <v>16.993564388312219</v>
      </c>
      <c r="L277">
        <f t="shared" si="17"/>
        <v>1</v>
      </c>
      <c r="M277">
        <f t="shared" si="18"/>
        <v>1</v>
      </c>
      <c r="N277">
        <f t="shared" si="19"/>
        <v>3.0673700602513034</v>
      </c>
    </row>
    <row r="278" spans="1:14" x14ac:dyDescent="0.2">
      <c r="A278" t="s">
        <v>320</v>
      </c>
      <c r="B278">
        <v>44454</v>
      </c>
      <c r="C278" t="s">
        <v>11</v>
      </c>
      <c r="D278" t="s">
        <v>12</v>
      </c>
      <c r="E278" t="s">
        <v>13</v>
      </c>
      <c r="F278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f t="shared" si="16"/>
        <v>15.856730886823913</v>
      </c>
      <c r="L278">
        <f t="shared" si="17"/>
        <v>1</v>
      </c>
      <c r="M278">
        <f t="shared" si="18"/>
        <v>1</v>
      </c>
      <c r="N278">
        <f t="shared" si="19"/>
        <v>0.44080925972724627</v>
      </c>
    </row>
    <row r="279" spans="1:14" x14ac:dyDescent="0.2">
      <c r="A279" t="s">
        <v>321</v>
      </c>
      <c r="B279">
        <v>44455</v>
      </c>
      <c r="C279" t="s">
        <v>11</v>
      </c>
      <c r="D279" t="s">
        <v>31</v>
      </c>
      <c r="E279" t="s">
        <v>24</v>
      </c>
      <c r="F279">
        <v>4578800</v>
      </c>
      <c r="G279" t="s">
        <v>14</v>
      </c>
      <c r="H279" t="s">
        <v>25</v>
      </c>
      <c r="I279" t="s">
        <v>16</v>
      </c>
      <c r="J279" t="s">
        <v>16</v>
      </c>
      <c r="K279">
        <f t="shared" si="16"/>
        <v>15.336947513026459</v>
      </c>
      <c r="L279">
        <f t="shared" si="17"/>
        <v>0</v>
      </c>
      <c r="M279">
        <f t="shared" si="18"/>
        <v>0</v>
      </c>
      <c r="N279">
        <f t="shared" si="19"/>
        <v>-6.2136848898255985E-2</v>
      </c>
    </row>
    <row r="280" spans="1:14" x14ac:dyDescent="0.2">
      <c r="A280" t="s">
        <v>322</v>
      </c>
      <c r="B280">
        <v>44460</v>
      </c>
      <c r="C280" t="s">
        <v>22</v>
      </c>
      <c r="D280" t="s">
        <v>52</v>
      </c>
      <c r="E280" t="s">
        <v>53</v>
      </c>
      <c r="F280">
        <v>2477200</v>
      </c>
      <c r="G280" t="s">
        <v>14</v>
      </c>
      <c r="H280" t="s">
        <v>25</v>
      </c>
      <c r="I280" t="s">
        <v>16</v>
      </c>
      <c r="J280" t="s">
        <v>16</v>
      </c>
      <c r="K280">
        <f t="shared" si="16"/>
        <v>14.722639448046042</v>
      </c>
      <c r="L280">
        <f t="shared" si="17"/>
        <v>0</v>
      </c>
      <c r="M280">
        <f t="shared" si="18"/>
        <v>0</v>
      </c>
      <c r="N280">
        <f t="shared" si="19"/>
        <v>-0.40078593959649883</v>
      </c>
    </row>
    <row r="281" spans="1:14" x14ac:dyDescent="0.2">
      <c r="A281" t="s">
        <v>323</v>
      </c>
      <c r="B281">
        <v>44461</v>
      </c>
      <c r="C281" t="s">
        <v>11</v>
      </c>
      <c r="D281" t="s">
        <v>43</v>
      </c>
      <c r="E281" t="s">
        <v>13</v>
      </c>
      <c r="F281">
        <v>3432600</v>
      </c>
      <c r="G281" t="s">
        <v>14</v>
      </c>
      <c r="H281" t="s">
        <v>33</v>
      </c>
      <c r="I281" t="s">
        <v>20</v>
      </c>
      <c r="J281" t="s">
        <v>20</v>
      </c>
      <c r="K281">
        <f t="shared" si="16"/>
        <v>15.048828549484675</v>
      </c>
      <c r="L281">
        <f t="shared" si="17"/>
        <v>1</v>
      </c>
      <c r="M281">
        <f t="shared" si="18"/>
        <v>1</v>
      </c>
      <c r="N281">
        <f t="shared" si="19"/>
        <v>-0.24683402617191699</v>
      </c>
    </row>
    <row r="282" spans="1:14" x14ac:dyDescent="0.2">
      <c r="A282" t="s">
        <v>324</v>
      </c>
      <c r="B282">
        <v>44462</v>
      </c>
      <c r="C282" t="s">
        <v>22</v>
      </c>
      <c r="D282" t="s">
        <v>31</v>
      </c>
      <c r="E282" t="s">
        <v>24</v>
      </c>
      <c r="F282">
        <v>172100</v>
      </c>
      <c r="G282" t="s">
        <v>14</v>
      </c>
      <c r="H282" t="s">
        <v>25</v>
      </c>
      <c r="I282" t="s">
        <v>16</v>
      </c>
      <c r="J282" t="s">
        <v>16</v>
      </c>
      <c r="K282">
        <f t="shared" si="16"/>
        <v>12.05583098219963</v>
      </c>
      <c r="L282">
        <f t="shared" si="17"/>
        <v>0</v>
      </c>
      <c r="M282">
        <f t="shared" si="18"/>
        <v>0</v>
      </c>
      <c r="N282">
        <f t="shared" si="19"/>
        <v>-0.77222675562643772</v>
      </c>
    </row>
    <row r="283" spans="1:14" x14ac:dyDescent="0.2">
      <c r="A283" t="s">
        <v>325</v>
      </c>
      <c r="B283">
        <v>44462</v>
      </c>
      <c r="C283" t="s">
        <v>11</v>
      </c>
      <c r="D283" t="s">
        <v>12</v>
      </c>
      <c r="E283" t="s">
        <v>13</v>
      </c>
      <c r="F283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f t="shared" si="16"/>
        <v>16.226685446873496</v>
      </c>
      <c r="L283">
        <f t="shared" si="17"/>
        <v>1</v>
      </c>
      <c r="M283">
        <f t="shared" si="18"/>
        <v>1</v>
      </c>
      <c r="N283">
        <f t="shared" si="19"/>
        <v>0.99626241355831691</v>
      </c>
    </row>
    <row r="284" spans="1:14" x14ac:dyDescent="0.2">
      <c r="A284" t="s">
        <v>326</v>
      </c>
      <c r="B284">
        <v>44462</v>
      </c>
      <c r="C284" t="s">
        <v>11</v>
      </c>
      <c r="D284" t="s">
        <v>12</v>
      </c>
      <c r="E284" t="s">
        <v>13</v>
      </c>
      <c r="F284">
        <v>2007000</v>
      </c>
      <c r="G284" t="s">
        <v>14</v>
      </c>
      <c r="H284" t="s">
        <v>33</v>
      </c>
      <c r="I284" t="s">
        <v>20</v>
      </c>
      <c r="J284" t="s">
        <v>20</v>
      </c>
      <c r="K284">
        <f t="shared" si="16"/>
        <v>14.512151627778476</v>
      </c>
      <c r="L284">
        <f t="shared" si="17"/>
        <v>1</v>
      </c>
      <c r="M284">
        <f t="shared" si="18"/>
        <v>1</v>
      </c>
      <c r="N284">
        <f t="shared" si="19"/>
        <v>-0.47655335606314986</v>
      </c>
    </row>
    <row r="285" spans="1:14" x14ac:dyDescent="0.2">
      <c r="A285" t="s">
        <v>327</v>
      </c>
      <c r="B285">
        <v>44463</v>
      </c>
      <c r="C285" t="s">
        <v>11</v>
      </c>
      <c r="D285" t="s">
        <v>12</v>
      </c>
      <c r="E285" t="s">
        <v>13</v>
      </c>
      <c r="F285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f t="shared" si="16"/>
        <v>16.056698856092996</v>
      </c>
      <c r="L285">
        <f t="shared" si="17"/>
        <v>1</v>
      </c>
      <c r="M285">
        <f t="shared" si="18"/>
        <v>1</v>
      </c>
      <c r="N285">
        <f t="shared" si="19"/>
        <v>0.71547017288634174</v>
      </c>
    </row>
    <row r="286" spans="1:14" x14ac:dyDescent="0.2">
      <c r="A286" t="s">
        <v>328</v>
      </c>
      <c r="B286">
        <v>44463</v>
      </c>
      <c r="C286" t="s">
        <v>11</v>
      </c>
      <c r="D286" t="s">
        <v>12</v>
      </c>
      <c r="E286" t="s">
        <v>13</v>
      </c>
      <c r="F286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f t="shared" si="16"/>
        <v>15.436264205296698</v>
      </c>
      <c r="L286">
        <f t="shared" si="17"/>
        <v>1</v>
      </c>
      <c r="M286">
        <f t="shared" si="18"/>
        <v>1</v>
      </c>
      <c r="N286">
        <f t="shared" si="19"/>
        <v>1.4903563293802402E-2</v>
      </c>
    </row>
    <row r="287" spans="1:14" x14ac:dyDescent="0.2">
      <c r="A287" t="s">
        <v>329</v>
      </c>
      <c r="B287">
        <v>44465</v>
      </c>
      <c r="C287" t="s">
        <v>11</v>
      </c>
      <c r="D287" t="s">
        <v>23</v>
      </c>
      <c r="E287" t="s">
        <v>24</v>
      </c>
      <c r="F287">
        <v>4577032</v>
      </c>
      <c r="G287" t="s">
        <v>14</v>
      </c>
      <c r="H287" t="s">
        <v>25</v>
      </c>
      <c r="I287" t="s">
        <v>16</v>
      </c>
      <c r="J287" t="s">
        <v>16</v>
      </c>
      <c r="K287">
        <f t="shared" si="16"/>
        <v>15.336561311090474</v>
      </c>
      <c r="L287">
        <f t="shared" si="17"/>
        <v>0</v>
      </c>
      <c r="M287">
        <f t="shared" si="18"/>
        <v>0</v>
      </c>
      <c r="N287">
        <f t="shared" si="19"/>
        <v>-6.2421742118828165E-2</v>
      </c>
    </row>
    <row r="288" spans="1:14" x14ac:dyDescent="0.2">
      <c r="A288" t="s">
        <v>330</v>
      </c>
      <c r="B288">
        <v>44465</v>
      </c>
      <c r="C288" t="s">
        <v>11</v>
      </c>
      <c r="D288" t="s">
        <v>12</v>
      </c>
      <c r="E288" t="s">
        <v>13</v>
      </c>
      <c r="F288">
        <v>953100</v>
      </c>
      <c r="G288" t="s">
        <v>63</v>
      </c>
      <c r="H288" t="s">
        <v>33</v>
      </c>
      <c r="I288" t="s">
        <v>16</v>
      </c>
      <c r="J288" t="s">
        <v>16</v>
      </c>
      <c r="K288">
        <f t="shared" si="16"/>
        <v>13.767475108925717</v>
      </c>
      <c r="L288">
        <f t="shared" si="17"/>
        <v>0</v>
      </c>
      <c r="M288">
        <f t="shared" si="18"/>
        <v>0</v>
      </c>
      <c r="N288">
        <f t="shared" si="19"/>
        <v>-0.6463774313804691</v>
      </c>
    </row>
    <row r="289" spans="1:14" x14ac:dyDescent="0.2">
      <c r="A289" t="s">
        <v>331</v>
      </c>
      <c r="B289">
        <v>44466</v>
      </c>
      <c r="C289" t="s">
        <v>22</v>
      </c>
      <c r="D289" t="s">
        <v>12</v>
      </c>
      <c r="E289" t="s">
        <v>13</v>
      </c>
      <c r="F289">
        <v>2562500</v>
      </c>
      <c r="G289" t="s">
        <v>18</v>
      </c>
      <c r="H289" t="s">
        <v>90</v>
      </c>
      <c r="I289" t="s">
        <v>16</v>
      </c>
      <c r="J289" t="s">
        <v>16</v>
      </c>
      <c r="K289">
        <f t="shared" si="16"/>
        <v>14.756493902428801</v>
      </c>
      <c r="L289">
        <f t="shared" si="17"/>
        <v>0</v>
      </c>
      <c r="M289">
        <f t="shared" si="18"/>
        <v>0</v>
      </c>
      <c r="N289">
        <f t="shared" si="19"/>
        <v>-0.38704080853608763</v>
      </c>
    </row>
    <row r="290" spans="1:14" x14ac:dyDescent="0.2">
      <c r="A290" t="s">
        <v>332</v>
      </c>
      <c r="B290">
        <v>44467</v>
      </c>
      <c r="C290" t="s">
        <v>11</v>
      </c>
      <c r="D290" t="s">
        <v>12</v>
      </c>
      <c r="E290" t="s">
        <v>13</v>
      </c>
      <c r="F290">
        <v>6908000</v>
      </c>
      <c r="G290" t="s">
        <v>14</v>
      </c>
      <c r="H290" t="s">
        <v>33</v>
      </c>
      <c r="I290" t="s">
        <v>20</v>
      </c>
      <c r="J290" t="s">
        <v>20</v>
      </c>
      <c r="K290">
        <f t="shared" si="16"/>
        <v>15.748190718248706</v>
      </c>
      <c r="L290">
        <f t="shared" si="17"/>
        <v>1</v>
      </c>
      <c r="M290">
        <f t="shared" si="18"/>
        <v>1</v>
      </c>
      <c r="N290">
        <f t="shared" si="19"/>
        <v>0.31318740978767245</v>
      </c>
    </row>
    <row r="291" spans="1:14" x14ac:dyDescent="0.2">
      <c r="A291" t="s">
        <v>333</v>
      </c>
      <c r="B291">
        <v>44468</v>
      </c>
      <c r="C291" t="s">
        <v>11</v>
      </c>
      <c r="D291" t="s">
        <v>52</v>
      </c>
      <c r="E291" t="s">
        <v>53</v>
      </c>
      <c r="F291">
        <v>1588100</v>
      </c>
      <c r="G291" t="s">
        <v>28</v>
      </c>
      <c r="H291" t="s">
        <v>72</v>
      </c>
      <c r="I291" t="s">
        <v>16</v>
      </c>
      <c r="J291" t="s">
        <v>16</v>
      </c>
      <c r="K291">
        <f t="shared" si="16"/>
        <v>14.278048891098738</v>
      </c>
      <c r="L291">
        <f t="shared" si="17"/>
        <v>0</v>
      </c>
      <c r="M291">
        <f t="shared" si="18"/>
        <v>0</v>
      </c>
      <c r="N291">
        <f t="shared" si="19"/>
        <v>-0.54405435724962392</v>
      </c>
    </row>
    <row r="292" spans="1:14" x14ac:dyDescent="0.2">
      <c r="A292" t="s">
        <v>334</v>
      </c>
      <c r="B292">
        <v>44469</v>
      </c>
      <c r="C292" t="s">
        <v>11</v>
      </c>
      <c r="D292" t="s">
        <v>12</v>
      </c>
      <c r="E292" t="s">
        <v>13</v>
      </c>
      <c r="F29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f t="shared" si="16"/>
        <v>12.648191071286373</v>
      </c>
      <c r="L292">
        <f t="shared" si="17"/>
        <v>0</v>
      </c>
      <c r="M292">
        <f t="shared" si="18"/>
        <v>0</v>
      </c>
      <c r="N292">
        <f t="shared" si="19"/>
        <v>-0.74981236253730299</v>
      </c>
    </row>
    <row r="293" spans="1:14" x14ac:dyDescent="0.2">
      <c r="A293" t="s">
        <v>335</v>
      </c>
      <c r="B293">
        <v>44470</v>
      </c>
      <c r="C293" t="s">
        <v>11</v>
      </c>
      <c r="D293" t="s">
        <v>12</v>
      </c>
      <c r="E293" t="s">
        <v>13</v>
      </c>
      <c r="F293">
        <v>14850000</v>
      </c>
      <c r="G293" t="s">
        <v>14</v>
      </c>
      <c r="H293" t="s">
        <v>33</v>
      </c>
      <c r="I293" t="s">
        <v>20</v>
      </c>
      <c r="J293" t="s">
        <v>20</v>
      </c>
      <c r="K293">
        <f t="shared" si="16"/>
        <v>16.513510423212981</v>
      </c>
      <c r="L293">
        <f t="shared" si="17"/>
        <v>1</v>
      </c>
      <c r="M293">
        <f t="shared" si="18"/>
        <v>1</v>
      </c>
      <c r="N293">
        <f t="shared" si="19"/>
        <v>1.5929509605706209</v>
      </c>
    </row>
    <row r="294" spans="1:14" x14ac:dyDescent="0.2">
      <c r="A294" t="s">
        <v>336</v>
      </c>
      <c r="B294">
        <v>44470</v>
      </c>
      <c r="C294" t="s">
        <v>11</v>
      </c>
      <c r="D294" t="s">
        <v>12</v>
      </c>
      <c r="E294" t="s">
        <v>13</v>
      </c>
      <c r="F294">
        <v>1557500</v>
      </c>
      <c r="G294" t="s">
        <v>14</v>
      </c>
      <c r="H294" t="s">
        <v>33</v>
      </c>
      <c r="I294" t="s">
        <v>16</v>
      </c>
      <c r="J294" t="s">
        <v>20</v>
      </c>
      <c r="K294">
        <f t="shared" si="16"/>
        <v>14.258592529643746</v>
      </c>
      <c r="L294">
        <f t="shared" si="17"/>
        <v>0</v>
      </c>
      <c r="M294">
        <f t="shared" si="18"/>
        <v>1</v>
      </c>
      <c r="N294">
        <f t="shared" si="19"/>
        <v>-0.54898520145183471</v>
      </c>
    </row>
    <row r="295" spans="1:14" x14ac:dyDescent="0.2">
      <c r="A295" t="s">
        <v>337</v>
      </c>
      <c r="B295">
        <v>44470</v>
      </c>
      <c r="C295" t="s">
        <v>11</v>
      </c>
      <c r="D295" t="s">
        <v>12</v>
      </c>
      <c r="E295" t="s">
        <v>13</v>
      </c>
      <c r="F295">
        <v>4267000</v>
      </c>
      <c r="G295" t="s">
        <v>14</v>
      </c>
      <c r="H295" t="s">
        <v>33</v>
      </c>
      <c r="I295" t="s">
        <v>20</v>
      </c>
      <c r="J295" t="s">
        <v>20</v>
      </c>
      <c r="K295">
        <f t="shared" si="16"/>
        <v>15.266421562170137</v>
      </c>
      <c r="L295">
        <f t="shared" si="17"/>
        <v>1</v>
      </c>
      <c r="M295">
        <f t="shared" si="18"/>
        <v>1</v>
      </c>
      <c r="N295">
        <f t="shared" si="19"/>
        <v>-0.11237989537699224</v>
      </c>
    </row>
    <row r="296" spans="1:14" x14ac:dyDescent="0.2">
      <c r="A296" t="s">
        <v>338</v>
      </c>
      <c r="B296">
        <v>44472</v>
      </c>
      <c r="C296" t="s">
        <v>11</v>
      </c>
      <c r="D296" t="s">
        <v>31</v>
      </c>
      <c r="E296" t="s">
        <v>24</v>
      </c>
      <c r="F296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f t="shared" si="16"/>
        <v>14.347520207397395</v>
      </c>
      <c r="L296">
        <f t="shared" si="17"/>
        <v>0</v>
      </c>
      <c r="M296">
        <f t="shared" si="18"/>
        <v>0</v>
      </c>
      <c r="N296">
        <f t="shared" si="19"/>
        <v>-0.52564426084104277</v>
      </c>
    </row>
    <row r="297" spans="1:14" x14ac:dyDescent="0.2">
      <c r="A297" t="s">
        <v>339</v>
      </c>
      <c r="B297">
        <v>44473</v>
      </c>
      <c r="C297" t="s">
        <v>11</v>
      </c>
      <c r="D297" t="s">
        <v>12</v>
      </c>
      <c r="E297" t="s">
        <v>13</v>
      </c>
      <c r="F297">
        <v>280600</v>
      </c>
      <c r="G297" t="s">
        <v>14</v>
      </c>
      <c r="H297" t="s">
        <v>33</v>
      </c>
      <c r="I297" t="s">
        <v>16</v>
      </c>
      <c r="J297" t="s">
        <v>16</v>
      </c>
      <c r="K297">
        <f t="shared" si="16"/>
        <v>12.544685446650497</v>
      </c>
      <c r="L297">
        <f t="shared" si="17"/>
        <v>0</v>
      </c>
      <c r="M297">
        <f t="shared" si="18"/>
        <v>0</v>
      </c>
      <c r="N297">
        <f t="shared" si="19"/>
        <v>-0.75474320673951378</v>
      </c>
    </row>
    <row r="298" spans="1:14" x14ac:dyDescent="0.2">
      <c r="A298" t="s">
        <v>340</v>
      </c>
      <c r="B298">
        <v>44473</v>
      </c>
      <c r="C298" t="s">
        <v>11</v>
      </c>
      <c r="D298" t="s">
        <v>23</v>
      </c>
      <c r="E298" t="s">
        <v>24</v>
      </c>
      <c r="F298">
        <v>2025100</v>
      </c>
      <c r="G298" t="s">
        <v>28</v>
      </c>
      <c r="H298" t="s">
        <v>33</v>
      </c>
      <c r="I298" t="s">
        <v>16</v>
      </c>
      <c r="J298" t="s">
        <v>16</v>
      </c>
      <c r="K298">
        <f t="shared" si="16"/>
        <v>14.52112964001954</v>
      </c>
      <c r="L298">
        <f t="shared" si="17"/>
        <v>0</v>
      </c>
      <c r="M298">
        <f t="shared" si="18"/>
        <v>0</v>
      </c>
      <c r="N298">
        <f t="shared" si="19"/>
        <v>-0.47363674560367219</v>
      </c>
    </row>
    <row r="299" spans="1:14" x14ac:dyDescent="0.2">
      <c r="A299" t="s">
        <v>341</v>
      </c>
      <c r="B299">
        <v>44473</v>
      </c>
      <c r="C299" t="s">
        <v>11</v>
      </c>
      <c r="D299" t="s">
        <v>12</v>
      </c>
      <c r="E299" t="s">
        <v>13</v>
      </c>
      <c r="F299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f t="shared" si="16"/>
        <v>15.724756722647996</v>
      </c>
      <c r="L299">
        <f t="shared" si="17"/>
        <v>1</v>
      </c>
      <c r="M299">
        <f t="shared" si="18"/>
        <v>1</v>
      </c>
      <c r="N299">
        <f t="shared" si="19"/>
        <v>0.28740521788068785</v>
      </c>
    </row>
    <row r="300" spans="1:14" x14ac:dyDescent="0.2">
      <c r="A300" t="s">
        <v>342</v>
      </c>
      <c r="B300">
        <v>44474</v>
      </c>
      <c r="C300" t="s">
        <v>11</v>
      </c>
      <c r="D300" t="s">
        <v>23</v>
      </c>
      <c r="E300" t="s">
        <v>24</v>
      </c>
      <c r="F300">
        <v>2067500</v>
      </c>
      <c r="G300" t="s">
        <v>18</v>
      </c>
      <c r="H300" t="s">
        <v>68</v>
      </c>
      <c r="I300" t="s">
        <v>20</v>
      </c>
      <c r="J300" t="s">
        <v>20</v>
      </c>
      <c r="K300">
        <f t="shared" si="16"/>
        <v>14.541850705879984</v>
      </c>
      <c r="L300">
        <f t="shared" si="17"/>
        <v>1</v>
      </c>
      <c r="M300">
        <f t="shared" si="18"/>
        <v>1</v>
      </c>
      <c r="N300">
        <f t="shared" si="19"/>
        <v>-0.46680446474832127</v>
      </c>
    </row>
    <row r="301" spans="1:14" x14ac:dyDescent="0.2">
      <c r="A301" t="s">
        <v>343</v>
      </c>
      <c r="B301">
        <v>44474</v>
      </c>
      <c r="C301" t="s">
        <v>11</v>
      </c>
      <c r="D301" t="s">
        <v>12</v>
      </c>
      <c r="E301" t="s">
        <v>13</v>
      </c>
      <c r="F301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f t="shared" si="16"/>
        <v>14.98975584581722</v>
      </c>
      <c r="L301">
        <f t="shared" si="17"/>
        <v>1</v>
      </c>
      <c r="M301">
        <f t="shared" si="18"/>
        <v>1</v>
      </c>
      <c r="N301">
        <f t="shared" si="19"/>
        <v>-0.2785622360874499</v>
      </c>
    </row>
    <row r="302" spans="1:14" x14ac:dyDescent="0.2">
      <c r="A302" t="s">
        <v>344</v>
      </c>
      <c r="B302">
        <v>44476</v>
      </c>
      <c r="C302" t="s">
        <v>11</v>
      </c>
      <c r="D302" t="s">
        <v>12</v>
      </c>
      <c r="E302" t="s">
        <v>13</v>
      </c>
      <c r="F302">
        <v>2356100</v>
      </c>
      <c r="G302" t="s">
        <v>14</v>
      </c>
      <c r="H302" t="s">
        <v>29</v>
      </c>
      <c r="I302" t="s">
        <v>20</v>
      </c>
      <c r="J302" t="s">
        <v>20</v>
      </c>
      <c r="K302">
        <f t="shared" si="16"/>
        <v>14.67251826767459</v>
      </c>
      <c r="L302">
        <f t="shared" si="17"/>
        <v>1</v>
      </c>
      <c r="M302">
        <f t="shared" si="18"/>
        <v>1</v>
      </c>
      <c r="N302">
        <f t="shared" si="19"/>
        <v>-0.42029983609609778</v>
      </c>
    </row>
    <row r="303" spans="1:14" x14ac:dyDescent="0.2">
      <c r="A303" t="s">
        <v>345</v>
      </c>
      <c r="B303">
        <v>44476</v>
      </c>
      <c r="C303" t="s">
        <v>11</v>
      </c>
      <c r="D303" t="s">
        <v>12</v>
      </c>
      <c r="E303" t="s">
        <v>13</v>
      </c>
      <c r="F303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f t="shared" si="16"/>
        <v>15.886478802439488</v>
      </c>
      <c r="L303">
        <f t="shared" si="17"/>
        <v>1</v>
      </c>
      <c r="M303">
        <f t="shared" si="18"/>
        <v>1</v>
      </c>
      <c r="N303">
        <f t="shared" si="19"/>
        <v>0.47827400734208331</v>
      </c>
    </row>
    <row r="304" spans="1:14" x14ac:dyDescent="0.2">
      <c r="A304" t="s">
        <v>346</v>
      </c>
      <c r="B304">
        <v>44479</v>
      </c>
      <c r="C304" t="s">
        <v>11</v>
      </c>
      <c r="D304" t="s">
        <v>12</v>
      </c>
      <c r="E304" t="s">
        <v>13</v>
      </c>
      <c r="F304">
        <v>1851125</v>
      </c>
      <c r="G304" t="s">
        <v>14</v>
      </c>
      <c r="H304" t="s">
        <v>33</v>
      </c>
      <c r="I304" t="s">
        <v>16</v>
      </c>
      <c r="J304" t="s">
        <v>16</v>
      </c>
      <c r="K304">
        <f t="shared" si="16"/>
        <v>14.431304120339805</v>
      </c>
      <c r="L304">
        <f t="shared" si="17"/>
        <v>0</v>
      </c>
      <c r="M304">
        <f t="shared" si="18"/>
        <v>0</v>
      </c>
      <c r="N304">
        <f t="shared" si="19"/>
        <v>-0.50167085083503249</v>
      </c>
    </row>
    <row r="305" spans="1:14" x14ac:dyDescent="0.2">
      <c r="A305" t="s">
        <v>347</v>
      </c>
      <c r="B305">
        <v>44480</v>
      </c>
      <c r="C305" t="s">
        <v>11</v>
      </c>
      <c r="D305" t="s">
        <v>12</v>
      </c>
      <c r="E305" t="s">
        <v>13</v>
      </c>
      <c r="F305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f t="shared" si="16"/>
        <v>15.937233029400609</v>
      </c>
      <c r="L305">
        <f t="shared" si="17"/>
        <v>1</v>
      </c>
      <c r="M305">
        <f t="shared" si="18"/>
        <v>1</v>
      </c>
      <c r="N305">
        <f t="shared" si="19"/>
        <v>0.5448242902019873</v>
      </c>
    </row>
    <row r="306" spans="1:14" x14ac:dyDescent="0.2">
      <c r="A306" t="s">
        <v>348</v>
      </c>
      <c r="B306">
        <v>44480</v>
      </c>
      <c r="C306" t="s">
        <v>11</v>
      </c>
      <c r="D306" t="s">
        <v>12</v>
      </c>
      <c r="E306" t="s">
        <v>13</v>
      </c>
      <c r="F306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f t="shared" si="16"/>
        <v>14.690979295318174</v>
      </c>
      <c r="L306">
        <f t="shared" si="17"/>
        <v>1</v>
      </c>
      <c r="M306">
        <f t="shared" si="18"/>
        <v>1</v>
      </c>
      <c r="N306">
        <f t="shared" si="19"/>
        <v>-0.41322584719161892</v>
      </c>
    </row>
    <row r="307" spans="1:14" x14ac:dyDescent="0.2">
      <c r="A307" t="s">
        <v>349</v>
      </c>
      <c r="B307">
        <v>44481</v>
      </c>
      <c r="C307" t="s">
        <v>11</v>
      </c>
      <c r="D307" t="s">
        <v>23</v>
      </c>
      <c r="E307" t="s">
        <v>24</v>
      </c>
      <c r="F307">
        <v>1675000</v>
      </c>
      <c r="G307" t="s">
        <v>14</v>
      </c>
      <c r="H307" t="s">
        <v>29</v>
      </c>
      <c r="I307" t="s">
        <v>20</v>
      </c>
      <c r="J307" t="s">
        <v>20</v>
      </c>
      <c r="K307">
        <f t="shared" si="16"/>
        <v>14.331323723241304</v>
      </c>
      <c r="L307">
        <f t="shared" si="17"/>
        <v>1</v>
      </c>
      <c r="M307">
        <f t="shared" si="18"/>
        <v>1</v>
      </c>
      <c r="N307">
        <f t="shared" si="19"/>
        <v>-0.53005140427014297</v>
      </c>
    </row>
    <row r="308" spans="1:14" x14ac:dyDescent="0.2">
      <c r="A308" t="s">
        <v>350</v>
      </c>
      <c r="B308">
        <v>44482</v>
      </c>
      <c r="C308" t="s">
        <v>11</v>
      </c>
      <c r="D308" t="s">
        <v>121</v>
      </c>
      <c r="E308" t="s">
        <v>53</v>
      </c>
      <c r="F308">
        <v>145680</v>
      </c>
      <c r="G308" t="s">
        <v>14</v>
      </c>
      <c r="H308" t="s">
        <v>33</v>
      </c>
      <c r="I308" t="s">
        <v>16</v>
      </c>
      <c r="J308" t="s">
        <v>16</v>
      </c>
      <c r="K308">
        <f t="shared" si="16"/>
        <v>11.88916771440149</v>
      </c>
      <c r="L308">
        <f t="shared" si="17"/>
        <v>0</v>
      </c>
      <c r="M308">
        <f t="shared" si="18"/>
        <v>0</v>
      </c>
      <c r="N308">
        <f t="shared" si="19"/>
        <v>-0.77648404006507854</v>
      </c>
    </row>
    <row r="309" spans="1:14" x14ac:dyDescent="0.2">
      <c r="A309" t="s">
        <v>351</v>
      </c>
      <c r="B309">
        <v>44483</v>
      </c>
      <c r="C309" t="s">
        <v>11</v>
      </c>
      <c r="D309" t="s">
        <v>12</v>
      </c>
      <c r="E309" t="s">
        <v>13</v>
      </c>
      <c r="F309">
        <v>13900000</v>
      </c>
      <c r="G309" t="s">
        <v>14</v>
      </c>
      <c r="H309" t="s">
        <v>33</v>
      </c>
      <c r="I309" t="s">
        <v>20</v>
      </c>
      <c r="J309" t="s">
        <v>20</v>
      </c>
      <c r="K309">
        <f t="shared" si="16"/>
        <v>16.44739939810092</v>
      </c>
      <c r="L309">
        <f t="shared" si="17"/>
        <v>1</v>
      </c>
      <c r="M309">
        <f t="shared" si="18"/>
        <v>1</v>
      </c>
      <c r="N309">
        <f t="shared" si="19"/>
        <v>1.4398691961228998</v>
      </c>
    </row>
    <row r="310" spans="1:14" x14ac:dyDescent="0.2">
      <c r="A310" t="s">
        <v>352</v>
      </c>
      <c r="B310">
        <v>44483</v>
      </c>
      <c r="C310" t="s">
        <v>11</v>
      </c>
      <c r="D310" t="s">
        <v>12</v>
      </c>
      <c r="E310" t="s">
        <v>13</v>
      </c>
      <c r="F310">
        <v>13575000</v>
      </c>
      <c r="G310" t="s">
        <v>14</v>
      </c>
      <c r="H310" t="s">
        <v>33</v>
      </c>
      <c r="I310" t="s">
        <v>20</v>
      </c>
      <c r="J310" t="s">
        <v>20</v>
      </c>
      <c r="K310">
        <f t="shared" si="16"/>
        <v>16.423740423784274</v>
      </c>
      <c r="L310">
        <f t="shared" si="17"/>
        <v>1</v>
      </c>
      <c r="M310">
        <f t="shared" si="18"/>
        <v>1</v>
      </c>
      <c r="N310">
        <f t="shared" si="19"/>
        <v>1.3874991188118373</v>
      </c>
    </row>
    <row r="311" spans="1:14" x14ac:dyDescent="0.2">
      <c r="A311" t="s">
        <v>353</v>
      </c>
      <c r="B311">
        <v>44483</v>
      </c>
      <c r="C311" t="s">
        <v>11</v>
      </c>
      <c r="D311" t="s">
        <v>12</v>
      </c>
      <c r="E311" t="s">
        <v>13</v>
      </c>
      <c r="F311">
        <v>5950500</v>
      </c>
      <c r="G311" t="s">
        <v>63</v>
      </c>
      <c r="H311" t="s">
        <v>33</v>
      </c>
      <c r="I311" t="s">
        <v>20</v>
      </c>
      <c r="J311" t="s">
        <v>20</v>
      </c>
      <c r="K311">
        <f t="shared" si="16"/>
        <v>15.598985807604631</v>
      </c>
      <c r="L311">
        <f t="shared" si="17"/>
        <v>1</v>
      </c>
      <c r="M311">
        <f t="shared" si="18"/>
        <v>1</v>
      </c>
      <c r="N311">
        <f t="shared" si="19"/>
        <v>0.15889710509431146</v>
      </c>
    </row>
    <row r="312" spans="1:14" x14ac:dyDescent="0.2">
      <c r="A312" t="s">
        <v>354</v>
      </c>
      <c r="B312">
        <v>44484</v>
      </c>
      <c r="C312" t="s">
        <v>11</v>
      </c>
      <c r="D312" t="s">
        <v>55</v>
      </c>
      <c r="E312" t="s">
        <v>56</v>
      </c>
      <c r="F312">
        <v>1569440</v>
      </c>
      <c r="G312" t="s">
        <v>28</v>
      </c>
      <c r="H312" t="s">
        <v>48</v>
      </c>
      <c r="I312" t="s">
        <v>16</v>
      </c>
      <c r="J312" t="s">
        <v>16</v>
      </c>
      <c r="K312">
        <f t="shared" si="16"/>
        <v>14.266229425798143</v>
      </c>
      <c r="L312">
        <f t="shared" si="17"/>
        <v>0</v>
      </c>
      <c r="M312">
        <f t="shared" si="18"/>
        <v>0</v>
      </c>
      <c r="N312">
        <f t="shared" si="19"/>
        <v>-0.54706120538077596</v>
      </c>
    </row>
    <row r="313" spans="1:14" x14ac:dyDescent="0.2">
      <c r="A313" t="s">
        <v>355</v>
      </c>
      <c r="B313">
        <v>44486</v>
      </c>
      <c r="C313" t="s">
        <v>11</v>
      </c>
      <c r="D313" t="s">
        <v>12</v>
      </c>
      <c r="E313" t="s">
        <v>13</v>
      </c>
      <c r="F313">
        <v>2131900</v>
      </c>
      <c r="G313" t="s">
        <v>28</v>
      </c>
      <c r="H313" t="s">
        <v>15</v>
      </c>
      <c r="I313" t="s">
        <v>16</v>
      </c>
      <c r="J313" t="s">
        <v>16</v>
      </c>
      <c r="K313">
        <f t="shared" si="16"/>
        <v>14.572524158852634</v>
      </c>
      <c r="L313">
        <f t="shared" si="17"/>
        <v>0</v>
      </c>
      <c r="M313">
        <f t="shared" si="18"/>
        <v>0</v>
      </c>
      <c r="N313">
        <f t="shared" si="19"/>
        <v>-0.45642713250576</v>
      </c>
    </row>
    <row r="314" spans="1:14" x14ac:dyDescent="0.2">
      <c r="A314" t="s">
        <v>356</v>
      </c>
      <c r="B314">
        <v>44486</v>
      </c>
      <c r="C314" t="s">
        <v>11</v>
      </c>
      <c r="D314" t="s">
        <v>23</v>
      </c>
      <c r="E314" t="s">
        <v>24</v>
      </c>
      <c r="F314">
        <v>631410</v>
      </c>
      <c r="G314" t="s">
        <v>14</v>
      </c>
      <c r="H314" t="s">
        <v>25</v>
      </c>
      <c r="I314" t="s">
        <v>16</v>
      </c>
      <c r="J314" t="s">
        <v>16</v>
      </c>
      <c r="K314">
        <f t="shared" si="16"/>
        <v>13.355710692801328</v>
      </c>
      <c r="L314">
        <f t="shared" si="17"/>
        <v>0</v>
      </c>
      <c r="M314">
        <f t="shared" si="18"/>
        <v>0</v>
      </c>
      <c r="N314">
        <f t="shared" si="19"/>
        <v>-0.69821413959645584</v>
      </c>
    </row>
    <row r="315" spans="1:14" x14ac:dyDescent="0.2">
      <c r="A315" t="s">
        <v>357</v>
      </c>
      <c r="B315">
        <v>44487</v>
      </c>
      <c r="C315" t="s">
        <v>11</v>
      </c>
      <c r="D315" t="s">
        <v>12</v>
      </c>
      <c r="E315" t="s">
        <v>13</v>
      </c>
      <c r="F315">
        <v>1856637</v>
      </c>
      <c r="G315" t="s">
        <v>28</v>
      </c>
      <c r="H315" t="s">
        <v>29</v>
      </c>
      <c r="I315" t="s">
        <v>20</v>
      </c>
      <c r="J315" t="s">
        <v>20</v>
      </c>
      <c r="K315">
        <f t="shared" si="16"/>
        <v>14.434277344651687</v>
      </c>
      <c r="L315">
        <f t="shared" si="17"/>
        <v>1</v>
      </c>
      <c r="M315">
        <f t="shared" si="18"/>
        <v>1</v>
      </c>
      <c r="N315">
        <f t="shared" si="19"/>
        <v>-0.50078265432383684</v>
      </c>
    </row>
    <row r="316" spans="1:14" x14ac:dyDescent="0.2">
      <c r="A316" t="s">
        <v>358</v>
      </c>
      <c r="B316">
        <v>44489</v>
      </c>
      <c r="C316" t="s">
        <v>11</v>
      </c>
      <c r="D316" t="s">
        <v>23</v>
      </c>
      <c r="E316" t="s">
        <v>24</v>
      </c>
      <c r="F316">
        <v>2321900</v>
      </c>
      <c r="G316" t="s">
        <v>14</v>
      </c>
      <c r="H316" t="s">
        <v>90</v>
      </c>
      <c r="I316" t="s">
        <v>16</v>
      </c>
      <c r="J316" t="s">
        <v>16</v>
      </c>
      <c r="K316">
        <f t="shared" si="16"/>
        <v>14.657896373990457</v>
      </c>
      <c r="L316">
        <f t="shared" si="17"/>
        <v>0</v>
      </c>
      <c r="M316">
        <f t="shared" si="18"/>
        <v>0</v>
      </c>
      <c r="N316">
        <f t="shared" si="19"/>
        <v>-0.42581077961621577</v>
      </c>
    </row>
    <row r="317" spans="1:14" x14ac:dyDescent="0.2">
      <c r="A317" t="s">
        <v>359</v>
      </c>
      <c r="B317">
        <v>44489</v>
      </c>
      <c r="C317" t="s">
        <v>11</v>
      </c>
      <c r="D317" t="s">
        <v>43</v>
      </c>
      <c r="E317" t="s">
        <v>13</v>
      </c>
      <c r="F317">
        <v>4726686</v>
      </c>
      <c r="G317" t="s">
        <v>14</v>
      </c>
      <c r="H317" t="s">
        <v>25</v>
      </c>
      <c r="I317" t="s">
        <v>20</v>
      </c>
      <c r="J317" t="s">
        <v>16</v>
      </c>
      <c r="K317">
        <f t="shared" si="16"/>
        <v>15.368734880659764</v>
      </c>
      <c r="L317">
        <f t="shared" si="17"/>
        <v>1</v>
      </c>
      <c r="M317">
        <f t="shared" si="18"/>
        <v>0</v>
      </c>
      <c r="N317">
        <f t="shared" si="19"/>
        <v>-3.8306691196028947E-2</v>
      </c>
    </row>
    <row r="318" spans="1:14" x14ac:dyDescent="0.2">
      <c r="A318" t="s">
        <v>360</v>
      </c>
      <c r="B318">
        <v>44490</v>
      </c>
      <c r="C318" t="s">
        <v>11</v>
      </c>
      <c r="D318" t="s">
        <v>310</v>
      </c>
      <c r="E318" t="s">
        <v>53</v>
      </c>
      <c r="F318">
        <v>1444255</v>
      </c>
      <c r="G318" t="s">
        <v>14</v>
      </c>
      <c r="H318" t="s">
        <v>48</v>
      </c>
      <c r="I318" t="s">
        <v>16</v>
      </c>
      <c r="J318" t="s">
        <v>16</v>
      </c>
      <c r="K318">
        <f t="shared" si="16"/>
        <v>14.18310417564202</v>
      </c>
      <c r="L318">
        <f t="shared" si="17"/>
        <v>0</v>
      </c>
      <c r="M318">
        <f t="shared" si="18"/>
        <v>0</v>
      </c>
      <c r="N318">
        <f t="shared" si="19"/>
        <v>-0.56723335346750015</v>
      </c>
    </row>
    <row r="319" spans="1:14" x14ac:dyDescent="0.2">
      <c r="A319" t="s">
        <v>361</v>
      </c>
      <c r="B319">
        <v>44490</v>
      </c>
      <c r="C319" t="s">
        <v>11</v>
      </c>
      <c r="D319" t="s">
        <v>12</v>
      </c>
      <c r="E319" t="s">
        <v>13</v>
      </c>
      <c r="F319">
        <v>1830900</v>
      </c>
      <c r="G319" t="s">
        <v>14</v>
      </c>
      <c r="H319" t="s">
        <v>33</v>
      </c>
      <c r="I319" t="s">
        <v>16</v>
      </c>
      <c r="J319" t="s">
        <v>16</v>
      </c>
      <c r="K319">
        <f t="shared" si="16"/>
        <v>14.420318207200696</v>
      </c>
      <c r="L319">
        <f t="shared" si="17"/>
        <v>0</v>
      </c>
      <c r="M319">
        <f t="shared" si="18"/>
        <v>0</v>
      </c>
      <c r="N319">
        <f t="shared" si="19"/>
        <v>-0.50492988103077474</v>
      </c>
    </row>
    <row r="320" spans="1:14" x14ac:dyDescent="0.2">
      <c r="A320" t="s">
        <v>362</v>
      </c>
      <c r="B320">
        <v>44491</v>
      </c>
      <c r="C320" t="s">
        <v>11</v>
      </c>
      <c r="D320" t="s">
        <v>52</v>
      </c>
      <c r="E320" t="s">
        <v>53</v>
      </c>
      <c r="F320">
        <v>1325200</v>
      </c>
      <c r="G320" t="s">
        <v>14</v>
      </c>
      <c r="H320" t="s">
        <v>48</v>
      </c>
      <c r="I320" t="s">
        <v>16</v>
      </c>
      <c r="J320" t="s">
        <v>16</v>
      </c>
      <c r="K320">
        <f t="shared" si="16"/>
        <v>14.097073949407879</v>
      </c>
      <c r="L320">
        <f t="shared" si="17"/>
        <v>0</v>
      </c>
      <c r="M320">
        <f t="shared" si="18"/>
        <v>0</v>
      </c>
      <c r="N320">
        <f t="shared" si="19"/>
        <v>-0.58641772132678804</v>
      </c>
    </row>
    <row r="321" spans="1:14" x14ac:dyDescent="0.2">
      <c r="A321" t="s">
        <v>363</v>
      </c>
      <c r="B321">
        <v>44491</v>
      </c>
      <c r="C321" t="s">
        <v>11</v>
      </c>
      <c r="D321" t="s">
        <v>12</v>
      </c>
      <c r="E321" t="s">
        <v>13</v>
      </c>
      <c r="F321">
        <v>1267625</v>
      </c>
      <c r="G321" t="s">
        <v>14</v>
      </c>
      <c r="H321" t="s">
        <v>33</v>
      </c>
      <c r="I321" t="s">
        <v>16</v>
      </c>
      <c r="J321" t="s">
        <v>16</v>
      </c>
      <c r="K321">
        <f t="shared" si="16"/>
        <v>14.052655628914298</v>
      </c>
      <c r="L321">
        <f t="shared" si="17"/>
        <v>0</v>
      </c>
      <c r="M321">
        <f t="shared" si="18"/>
        <v>0</v>
      </c>
      <c r="N321">
        <f t="shared" si="19"/>
        <v>-0.595695281945817</v>
      </c>
    </row>
    <row r="322" spans="1:14" x14ac:dyDescent="0.2">
      <c r="A322" t="s">
        <v>364</v>
      </c>
      <c r="B322">
        <v>44491</v>
      </c>
      <c r="C322" t="s">
        <v>22</v>
      </c>
      <c r="D322" t="s">
        <v>12</v>
      </c>
      <c r="E322" t="s">
        <v>13</v>
      </c>
      <c r="F322">
        <v>3409000</v>
      </c>
      <c r="G322" t="s">
        <v>63</v>
      </c>
      <c r="H322" t="s">
        <v>25</v>
      </c>
      <c r="I322" t="s">
        <v>16</v>
      </c>
      <c r="J322" t="s">
        <v>16</v>
      </c>
      <c r="K322">
        <f t="shared" si="16"/>
        <v>15.04192955112004</v>
      </c>
      <c r="L322">
        <f t="shared" si="17"/>
        <v>0</v>
      </c>
      <c r="M322">
        <f t="shared" si="18"/>
        <v>0</v>
      </c>
      <c r="N322">
        <f t="shared" si="19"/>
        <v>-0.25063689947819723</v>
      </c>
    </row>
    <row r="323" spans="1:14" x14ac:dyDescent="0.2">
      <c r="A323" t="s">
        <v>365</v>
      </c>
      <c r="B323">
        <v>44492</v>
      </c>
      <c r="C323" t="s">
        <v>11</v>
      </c>
      <c r="D323" t="s">
        <v>12</v>
      </c>
      <c r="E323" t="s">
        <v>13</v>
      </c>
      <c r="F323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f t="shared" ref="K323:K386" si="20">LN(F323)</f>
        <v>17.319565325066137</v>
      </c>
      <c r="L323">
        <f t="shared" ref="L323:L386" si="21">IF(I323="Y", 1,0)</f>
        <v>1</v>
      </c>
      <c r="M323">
        <f t="shared" ref="M323:M386" si="22">IF(J323="Y", 1,0)</f>
        <v>1</v>
      </c>
      <c r="N323">
        <f t="shared" ref="N323:N386" si="23">STANDARDIZE(F323,$R$4,$R$6)</f>
        <v>4.5579030298738505</v>
      </c>
    </row>
    <row r="324" spans="1:14" x14ac:dyDescent="0.2">
      <c r="A324" t="s">
        <v>366</v>
      </c>
      <c r="B324">
        <v>44492</v>
      </c>
      <c r="C324" t="s">
        <v>11</v>
      </c>
      <c r="D324" t="s">
        <v>43</v>
      </c>
      <c r="E324" t="s">
        <v>13</v>
      </c>
      <c r="F324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f t="shared" si="20"/>
        <v>12.676388725957954</v>
      </c>
      <c r="L324">
        <f t="shared" si="21"/>
        <v>0</v>
      </c>
      <c r="M324">
        <f t="shared" si="22"/>
        <v>0</v>
      </c>
      <c r="N324">
        <f t="shared" si="23"/>
        <v>-0.74837822811247701</v>
      </c>
    </row>
    <row r="325" spans="1:14" x14ac:dyDescent="0.2">
      <c r="A325" t="s">
        <v>367</v>
      </c>
      <c r="B325">
        <v>44492</v>
      </c>
      <c r="C325" t="s">
        <v>11</v>
      </c>
      <c r="D325" t="s">
        <v>23</v>
      </c>
      <c r="E325" t="s">
        <v>24</v>
      </c>
      <c r="F325">
        <v>275000</v>
      </c>
      <c r="G325" t="s">
        <v>28</v>
      </c>
      <c r="H325" t="s">
        <v>19</v>
      </c>
      <c r="I325" t="s">
        <v>16</v>
      </c>
      <c r="J325" t="s">
        <v>16</v>
      </c>
      <c r="K325">
        <f t="shared" si="20"/>
        <v>12.524526376648708</v>
      </c>
      <c r="L325">
        <f t="shared" si="21"/>
        <v>0</v>
      </c>
      <c r="M325">
        <f t="shared" si="22"/>
        <v>0</v>
      </c>
      <c r="N325">
        <f t="shared" si="23"/>
        <v>-0.75564558345625821</v>
      </c>
    </row>
    <row r="326" spans="1:14" x14ac:dyDescent="0.2">
      <c r="A326" t="s">
        <v>368</v>
      </c>
      <c r="B326">
        <v>44493</v>
      </c>
      <c r="C326" t="s">
        <v>11</v>
      </c>
      <c r="D326" t="s">
        <v>23</v>
      </c>
      <c r="E326" t="s">
        <v>24</v>
      </c>
      <c r="F326">
        <v>1519100</v>
      </c>
      <c r="G326" t="s">
        <v>28</v>
      </c>
      <c r="H326" t="s">
        <v>19</v>
      </c>
      <c r="I326" t="s">
        <v>16</v>
      </c>
      <c r="J326" t="s">
        <v>16</v>
      </c>
      <c r="K326">
        <f t="shared" si="20"/>
        <v>14.233628612195753</v>
      </c>
      <c r="L326">
        <f t="shared" si="21"/>
        <v>0</v>
      </c>
      <c r="M326">
        <f t="shared" si="22"/>
        <v>0</v>
      </c>
      <c r="N326">
        <f t="shared" si="23"/>
        <v>-0.55517292750951108</v>
      </c>
    </row>
    <row r="327" spans="1:14" x14ac:dyDescent="0.2">
      <c r="A327" t="s">
        <v>369</v>
      </c>
      <c r="B327">
        <v>44495</v>
      </c>
      <c r="C327" t="s">
        <v>22</v>
      </c>
      <c r="D327" t="s">
        <v>31</v>
      </c>
      <c r="E327" t="s">
        <v>24</v>
      </c>
      <c r="F327">
        <v>2182250</v>
      </c>
      <c r="G327" t="s">
        <v>14</v>
      </c>
      <c r="H327" t="s">
        <v>25</v>
      </c>
      <c r="I327" t="s">
        <v>16</v>
      </c>
      <c r="J327" t="s">
        <v>16</v>
      </c>
      <c r="K327">
        <f t="shared" si="20"/>
        <v>14.595867012597596</v>
      </c>
      <c r="L327">
        <f t="shared" si="21"/>
        <v>0</v>
      </c>
      <c r="M327">
        <f t="shared" si="22"/>
        <v>0</v>
      </c>
      <c r="N327">
        <f t="shared" si="23"/>
        <v>-0.44831379899003077</v>
      </c>
    </row>
    <row r="328" spans="1:14" x14ac:dyDescent="0.2">
      <c r="A328" t="s">
        <v>370</v>
      </c>
      <c r="B328">
        <v>44496</v>
      </c>
      <c r="C328" t="s">
        <v>22</v>
      </c>
      <c r="D328" t="s">
        <v>23</v>
      </c>
      <c r="E328" t="s">
        <v>24</v>
      </c>
      <c r="F328">
        <v>4328620</v>
      </c>
      <c r="G328" t="s">
        <v>14</v>
      </c>
      <c r="H328" t="s">
        <v>25</v>
      </c>
      <c r="I328" t="s">
        <v>16</v>
      </c>
      <c r="J328" t="s">
        <v>16</v>
      </c>
      <c r="K328">
        <f t="shared" si="20"/>
        <v>15.28075934248344</v>
      </c>
      <c r="L328">
        <f t="shared" si="21"/>
        <v>0</v>
      </c>
      <c r="M328">
        <f t="shared" si="22"/>
        <v>0</v>
      </c>
      <c r="N328">
        <f t="shared" si="23"/>
        <v>-0.1024505287188148</v>
      </c>
    </row>
    <row r="329" spans="1:14" x14ac:dyDescent="0.2">
      <c r="A329" t="s">
        <v>371</v>
      </c>
      <c r="B329">
        <v>44496</v>
      </c>
      <c r="C329" t="s">
        <v>11</v>
      </c>
      <c r="D329" t="s">
        <v>43</v>
      </c>
      <c r="E329" t="s">
        <v>13</v>
      </c>
      <c r="F329">
        <v>1840000</v>
      </c>
      <c r="G329" t="s">
        <v>28</v>
      </c>
      <c r="H329" t="s">
        <v>19</v>
      </c>
      <c r="I329" t="s">
        <v>16</v>
      </c>
      <c r="J329" t="s">
        <v>16</v>
      </c>
      <c r="K329">
        <f t="shared" si="20"/>
        <v>14.425276129585168</v>
      </c>
      <c r="L329">
        <f t="shared" si="21"/>
        <v>0</v>
      </c>
      <c r="M329">
        <f t="shared" si="22"/>
        <v>0</v>
      </c>
      <c r="N329">
        <f t="shared" si="23"/>
        <v>-0.503463518866065</v>
      </c>
    </row>
    <row r="330" spans="1:14" x14ac:dyDescent="0.2">
      <c r="A330" t="s">
        <v>372</v>
      </c>
      <c r="B330">
        <v>44497</v>
      </c>
      <c r="C330" t="s">
        <v>11</v>
      </c>
      <c r="D330" t="s">
        <v>12</v>
      </c>
      <c r="E330" t="s">
        <v>13</v>
      </c>
      <c r="F330">
        <v>21250000</v>
      </c>
      <c r="G330" t="s">
        <v>14</v>
      </c>
      <c r="H330" t="s">
        <v>33</v>
      </c>
      <c r="I330" t="s">
        <v>20</v>
      </c>
      <c r="J330" t="s">
        <v>20</v>
      </c>
      <c r="K330">
        <f t="shared" si="20"/>
        <v>16.871867453334701</v>
      </c>
      <c r="L330">
        <f t="shared" si="21"/>
        <v>1</v>
      </c>
      <c r="M330">
        <f t="shared" si="22"/>
        <v>1</v>
      </c>
      <c r="N330">
        <f t="shared" si="23"/>
        <v>2.6242386368500052</v>
      </c>
    </row>
    <row r="331" spans="1:14" x14ac:dyDescent="0.2">
      <c r="A331" t="s">
        <v>373</v>
      </c>
      <c r="B331">
        <v>44497</v>
      </c>
      <c r="C331" t="s">
        <v>22</v>
      </c>
      <c r="D331" t="s">
        <v>12</v>
      </c>
      <c r="E331" t="s">
        <v>13</v>
      </c>
      <c r="F331">
        <v>2534633</v>
      </c>
      <c r="G331" t="s">
        <v>14</v>
      </c>
      <c r="H331" t="s">
        <v>25</v>
      </c>
      <c r="I331" t="s">
        <v>16</v>
      </c>
      <c r="J331" t="s">
        <v>16</v>
      </c>
      <c r="K331">
        <f t="shared" si="20"/>
        <v>14.74555941135123</v>
      </c>
      <c r="L331">
        <f t="shared" si="21"/>
        <v>0</v>
      </c>
      <c r="M331">
        <f t="shared" si="22"/>
        <v>0</v>
      </c>
      <c r="N331">
        <f t="shared" si="23"/>
        <v>-0.39153126067278726</v>
      </c>
    </row>
    <row r="332" spans="1:14" x14ac:dyDescent="0.2">
      <c r="A332" t="s">
        <v>374</v>
      </c>
      <c r="B332">
        <v>44497</v>
      </c>
      <c r="C332" t="s">
        <v>11</v>
      </c>
      <c r="D332" t="s">
        <v>12</v>
      </c>
      <c r="E332" t="s">
        <v>13</v>
      </c>
      <c r="F33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f t="shared" si="20"/>
        <v>14.729518686680876</v>
      </c>
      <c r="L332">
        <f t="shared" si="21"/>
        <v>1</v>
      </c>
      <c r="M332">
        <f t="shared" si="22"/>
        <v>1</v>
      </c>
      <c r="N332">
        <f t="shared" si="23"/>
        <v>-0.39803046783643986</v>
      </c>
    </row>
    <row r="333" spans="1:14" x14ac:dyDescent="0.2">
      <c r="A333" t="s">
        <v>375</v>
      </c>
      <c r="B333">
        <v>44497</v>
      </c>
      <c r="C333" t="s">
        <v>11</v>
      </c>
      <c r="D333" t="s">
        <v>12</v>
      </c>
      <c r="E333" t="s">
        <v>13</v>
      </c>
      <c r="F333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f t="shared" si="20"/>
        <v>14.756493902428801</v>
      </c>
      <c r="L333">
        <f t="shared" si="21"/>
        <v>1</v>
      </c>
      <c r="M333">
        <f t="shared" si="22"/>
        <v>1</v>
      </c>
      <c r="N333">
        <f t="shared" si="23"/>
        <v>-0.38704080853608763</v>
      </c>
    </row>
    <row r="334" spans="1:14" x14ac:dyDescent="0.2">
      <c r="A334" t="s">
        <v>376</v>
      </c>
      <c r="B334">
        <v>44498</v>
      </c>
      <c r="C334" t="s">
        <v>11</v>
      </c>
      <c r="D334" t="s">
        <v>23</v>
      </c>
      <c r="E334" t="s">
        <v>24</v>
      </c>
      <c r="F334">
        <v>685000</v>
      </c>
      <c r="G334" t="s">
        <v>28</v>
      </c>
      <c r="H334" t="s">
        <v>29</v>
      </c>
      <c r="I334" t="s">
        <v>20</v>
      </c>
      <c r="J334" t="s">
        <v>20</v>
      </c>
      <c r="K334">
        <f t="shared" si="20"/>
        <v>13.437174117244362</v>
      </c>
      <c r="L334">
        <f t="shared" si="21"/>
        <v>1</v>
      </c>
      <c r="M334">
        <f t="shared" si="22"/>
        <v>1</v>
      </c>
      <c r="N334">
        <f t="shared" si="23"/>
        <v>-0.68957871669461024</v>
      </c>
    </row>
    <row r="335" spans="1:14" x14ac:dyDescent="0.2">
      <c r="A335" t="s">
        <v>377</v>
      </c>
      <c r="B335">
        <v>44498</v>
      </c>
      <c r="C335" t="s">
        <v>11</v>
      </c>
      <c r="D335" t="s">
        <v>12</v>
      </c>
      <c r="E335" t="s">
        <v>13</v>
      </c>
      <c r="F335">
        <v>503000</v>
      </c>
      <c r="G335" t="s">
        <v>28</v>
      </c>
      <c r="H335" t="s">
        <v>29</v>
      </c>
      <c r="I335" t="s">
        <v>16</v>
      </c>
      <c r="J335" t="s">
        <v>20</v>
      </c>
      <c r="K335">
        <f t="shared" si="20"/>
        <v>13.128345449081877</v>
      </c>
      <c r="L335">
        <f t="shared" si="21"/>
        <v>0</v>
      </c>
      <c r="M335">
        <f t="shared" si="22"/>
        <v>1</v>
      </c>
      <c r="N335">
        <f t="shared" si="23"/>
        <v>-0.71890595998880513</v>
      </c>
    </row>
    <row r="336" spans="1:14" x14ac:dyDescent="0.2">
      <c r="A336" t="s">
        <v>378</v>
      </c>
      <c r="B336">
        <v>44498</v>
      </c>
      <c r="C336" t="s">
        <v>11</v>
      </c>
      <c r="D336" t="s">
        <v>12</v>
      </c>
      <c r="E336" t="s">
        <v>13</v>
      </c>
      <c r="F336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f t="shared" si="20"/>
        <v>16.143724410592135</v>
      </c>
      <c r="L336">
        <f t="shared" si="21"/>
        <v>1</v>
      </c>
      <c r="M336">
        <f t="shared" si="22"/>
        <v>1</v>
      </c>
      <c r="N336">
        <f t="shared" si="23"/>
        <v>0.85325987475923259</v>
      </c>
    </row>
    <row r="337" spans="1:14" x14ac:dyDescent="0.2">
      <c r="A337" t="s">
        <v>379</v>
      </c>
      <c r="B337">
        <v>44499</v>
      </c>
      <c r="C337" t="s">
        <v>11</v>
      </c>
      <c r="D337" t="s">
        <v>12</v>
      </c>
      <c r="E337" t="s">
        <v>13</v>
      </c>
      <c r="F337">
        <v>3798400</v>
      </c>
      <c r="G337" t="s">
        <v>63</v>
      </c>
      <c r="H337" t="s">
        <v>33</v>
      </c>
      <c r="I337" t="s">
        <v>20</v>
      </c>
      <c r="J337" t="s">
        <v>20</v>
      </c>
      <c r="K337">
        <f t="shared" si="20"/>
        <v>15.150090483397486</v>
      </c>
      <c r="L337">
        <f t="shared" si="21"/>
        <v>1</v>
      </c>
      <c r="M337">
        <f t="shared" si="22"/>
        <v>1</v>
      </c>
      <c r="N337">
        <f t="shared" si="23"/>
        <v>-0.18788948992457341</v>
      </c>
    </row>
    <row r="338" spans="1:14" x14ac:dyDescent="0.2">
      <c r="A338" t="s">
        <v>380</v>
      </c>
      <c r="B338">
        <v>44499</v>
      </c>
      <c r="C338" t="s">
        <v>11</v>
      </c>
      <c r="D338" t="s">
        <v>43</v>
      </c>
      <c r="E338" t="s">
        <v>13</v>
      </c>
      <c r="F338">
        <v>2269865</v>
      </c>
      <c r="G338" t="s">
        <v>28</v>
      </c>
      <c r="H338" t="s">
        <v>15</v>
      </c>
      <c r="I338" t="s">
        <v>20</v>
      </c>
      <c r="J338" t="s">
        <v>20</v>
      </c>
      <c r="K338">
        <f t="shared" si="20"/>
        <v>14.635230916323454</v>
      </c>
      <c r="L338">
        <f t="shared" si="21"/>
        <v>1</v>
      </c>
      <c r="M338">
        <f t="shared" si="22"/>
        <v>1</v>
      </c>
      <c r="N338">
        <f t="shared" si="23"/>
        <v>-0.43419563184046539</v>
      </c>
    </row>
    <row r="339" spans="1:14" x14ac:dyDescent="0.2">
      <c r="A339" t="s">
        <v>381</v>
      </c>
      <c r="B339">
        <v>44500</v>
      </c>
      <c r="C339" t="s">
        <v>11</v>
      </c>
      <c r="D339" t="s">
        <v>12</v>
      </c>
      <c r="E339" t="s">
        <v>13</v>
      </c>
      <c r="F339">
        <v>2363700</v>
      </c>
      <c r="G339" t="s">
        <v>14</v>
      </c>
      <c r="H339" t="s">
        <v>25</v>
      </c>
      <c r="I339" t="s">
        <v>16</v>
      </c>
      <c r="J339" t="s">
        <v>16</v>
      </c>
      <c r="K339">
        <f t="shared" si="20"/>
        <v>14.675738745901889</v>
      </c>
      <c r="L339">
        <f t="shared" si="21"/>
        <v>0</v>
      </c>
      <c r="M339">
        <f t="shared" si="22"/>
        <v>0</v>
      </c>
      <c r="N339">
        <f t="shared" si="23"/>
        <v>-0.41907518198051602</v>
      </c>
    </row>
    <row r="340" spans="1:14" x14ac:dyDescent="0.2">
      <c r="A340" t="s">
        <v>382</v>
      </c>
      <c r="B340">
        <v>44501</v>
      </c>
      <c r="C340" t="s">
        <v>11</v>
      </c>
      <c r="D340" t="s">
        <v>23</v>
      </c>
      <c r="E340" t="s">
        <v>24</v>
      </c>
      <c r="F340">
        <v>1960200</v>
      </c>
      <c r="G340" t="s">
        <v>28</v>
      </c>
      <c r="H340" t="s">
        <v>25</v>
      </c>
      <c r="I340" t="s">
        <v>16</v>
      </c>
      <c r="J340" t="s">
        <v>16</v>
      </c>
      <c r="K340">
        <f t="shared" si="20"/>
        <v>14.488557066817217</v>
      </c>
      <c r="L340">
        <f t="shared" si="21"/>
        <v>0</v>
      </c>
      <c r="M340">
        <f t="shared" si="22"/>
        <v>0</v>
      </c>
      <c r="N340">
        <f t="shared" si="23"/>
        <v>-0.48409464719594286</v>
      </c>
    </row>
    <row r="341" spans="1:14" x14ac:dyDescent="0.2">
      <c r="A341" t="s">
        <v>383</v>
      </c>
      <c r="B341">
        <v>44501</v>
      </c>
      <c r="C341" t="s">
        <v>11</v>
      </c>
      <c r="D341" t="s">
        <v>31</v>
      </c>
      <c r="E341" t="s">
        <v>24</v>
      </c>
      <c r="F341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f t="shared" si="20"/>
        <v>16.638899327965486</v>
      </c>
      <c r="L341">
        <f t="shared" si="21"/>
        <v>1</v>
      </c>
      <c r="M341">
        <f t="shared" si="22"/>
        <v>1</v>
      </c>
      <c r="N341">
        <f t="shared" si="23"/>
        <v>1.9126179124773464</v>
      </c>
    </row>
    <row r="342" spans="1:14" x14ac:dyDescent="0.2">
      <c r="A342" t="s">
        <v>384</v>
      </c>
      <c r="B342">
        <v>44501</v>
      </c>
      <c r="C342" t="s">
        <v>22</v>
      </c>
      <c r="D342" t="s">
        <v>12</v>
      </c>
      <c r="E342" t="s">
        <v>13</v>
      </c>
      <c r="F342">
        <v>4127900</v>
      </c>
      <c r="G342" t="s">
        <v>63</v>
      </c>
      <c r="H342" t="s">
        <v>25</v>
      </c>
      <c r="I342" t="s">
        <v>16</v>
      </c>
      <c r="J342" t="s">
        <v>16</v>
      </c>
      <c r="K342">
        <f t="shared" si="20"/>
        <v>15.233279361043909</v>
      </c>
      <c r="L342">
        <f t="shared" si="21"/>
        <v>0</v>
      </c>
      <c r="M342">
        <f t="shared" si="22"/>
        <v>0</v>
      </c>
      <c r="N342">
        <f t="shared" si="23"/>
        <v>-0.13479428846612698</v>
      </c>
    </row>
    <row r="343" spans="1:14" x14ac:dyDescent="0.2">
      <c r="A343" t="s">
        <v>385</v>
      </c>
      <c r="B343">
        <v>44503</v>
      </c>
      <c r="C343" t="s">
        <v>11</v>
      </c>
      <c r="D343" t="s">
        <v>43</v>
      </c>
      <c r="E343" t="s">
        <v>13</v>
      </c>
      <c r="F343">
        <v>2753500</v>
      </c>
      <c r="G343" t="s">
        <v>28</v>
      </c>
      <c r="H343" t="s">
        <v>33</v>
      </c>
      <c r="I343" t="s">
        <v>20</v>
      </c>
      <c r="J343" t="s">
        <v>20</v>
      </c>
      <c r="K343">
        <f t="shared" si="20"/>
        <v>14.828383387684672</v>
      </c>
      <c r="L343">
        <f t="shared" si="21"/>
        <v>1</v>
      </c>
      <c r="M343">
        <f t="shared" si="22"/>
        <v>1</v>
      </c>
      <c r="N343">
        <f t="shared" si="23"/>
        <v>-0.35626331694712476</v>
      </c>
    </row>
    <row r="344" spans="1:14" x14ac:dyDescent="0.2">
      <c r="A344" t="s">
        <v>386</v>
      </c>
      <c r="B344">
        <v>44504</v>
      </c>
      <c r="C344" t="s">
        <v>11</v>
      </c>
      <c r="D344" t="s">
        <v>12</v>
      </c>
      <c r="E344" t="s">
        <v>13</v>
      </c>
      <c r="F344">
        <v>10518041</v>
      </c>
      <c r="G344" t="s">
        <v>14</v>
      </c>
      <c r="H344" t="s">
        <v>33</v>
      </c>
      <c r="I344" t="s">
        <v>20</v>
      </c>
      <c r="J344" t="s">
        <v>20</v>
      </c>
      <c r="K344">
        <f t="shared" si="20"/>
        <v>16.168602531203312</v>
      </c>
      <c r="L344">
        <f t="shared" si="21"/>
        <v>1</v>
      </c>
      <c r="M344">
        <f t="shared" si="22"/>
        <v>1</v>
      </c>
      <c r="N344">
        <f t="shared" si="23"/>
        <v>0.89490472137568888</v>
      </c>
    </row>
    <row r="345" spans="1:14" x14ac:dyDescent="0.2">
      <c r="A345" t="s">
        <v>387</v>
      </c>
      <c r="B345">
        <v>44504</v>
      </c>
      <c r="C345" t="s">
        <v>11</v>
      </c>
      <c r="D345" t="s">
        <v>43</v>
      </c>
      <c r="E345" t="s">
        <v>13</v>
      </c>
      <c r="F345">
        <v>1554500</v>
      </c>
      <c r="G345" t="s">
        <v>14</v>
      </c>
      <c r="H345" t="s">
        <v>25</v>
      </c>
      <c r="I345" t="s">
        <v>16</v>
      </c>
      <c r="J345" t="s">
        <v>16</v>
      </c>
      <c r="K345">
        <f t="shared" si="20"/>
        <v>14.256664508480945</v>
      </c>
      <c r="L345">
        <f t="shared" si="21"/>
        <v>0</v>
      </c>
      <c r="M345">
        <f t="shared" si="22"/>
        <v>0</v>
      </c>
      <c r="N345">
        <f t="shared" si="23"/>
        <v>-0.54946861755009069</v>
      </c>
    </row>
    <row r="346" spans="1:14" x14ac:dyDescent="0.2">
      <c r="A346" t="s">
        <v>388</v>
      </c>
      <c r="B346">
        <v>44505</v>
      </c>
      <c r="C346" t="s">
        <v>11</v>
      </c>
      <c r="D346" t="s">
        <v>43</v>
      </c>
      <c r="E346" t="s">
        <v>13</v>
      </c>
      <c r="F346">
        <v>1115870</v>
      </c>
      <c r="G346" t="s">
        <v>14</v>
      </c>
      <c r="H346" t="s">
        <v>25</v>
      </c>
      <c r="I346" t="s">
        <v>20</v>
      </c>
      <c r="J346" t="s">
        <v>16</v>
      </c>
      <c r="K346">
        <f t="shared" si="20"/>
        <v>13.925144927683005</v>
      </c>
      <c r="L346">
        <f t="shared" si="21"/>
        <v>1</v>
      </c>
      <c r="M346">
        <f t="shared" si="22"/>
        <v>0</v>
      </c>
      <c r="N346">
        <f t="shared" si="23"/>
        <v>-0.6201488852760948</v>
      </c>
    </row>
    <row r="347" spans="1:14" x14ac:dyDescent="0.2">
      <c r="A347" t="s">
        <v>389</v>
      </c>
      <c r="B347">
        <v>44506</v>
      </c>
      <c r="C347" t="s">
        <v>11</v>
      </c>
      <c r="D347" t="s">
        <v>12</v>
      </c>
      <c r="E347" t="s">
        <v>13</v>
      </c>
      <c r="F347">
        <v>15625000</v>
      </c>
      <c r="G347" t="s">
        <v>14</v>
      </c>
      <c r="H347" t="s">
        <v>33</v>
      </c>
      <c r="I347" t="s">
        <v>20</v>
      </c>
      <c r="J347" t="s">
        <v>20</v>
      </c>
      <c r="K347">
        <f t="shared" si="20"/>
        <v>16.564382753586738</v>
      </c>
      <c r="L347">
        <f t="shared" si="21"/>
        <v>1</v>
      </c>
      <c r="M347">
        <f t="shared" si="22"/>
        <v>1</v>
      </c>
      <c r="N347">
        <f t="shared" si="23"/>
        <v>1.7178334526200776</v>
      </c>
    </row>
    <row r="348" spans="1:14" x14ac:dyDescent="0.2">
      <c r="A348" t="s">
        <v>390</v>
      </c>
      <c r="B348">
        <v>44506</v>
      </c>
      <c r="C348" t="s">
        <v>11</v>
      </c>
      <c r="D348" t="s">
        <v>31</v>
      </c>
      <c r="E348" t="s">
        <v>24</v>
      </c>
      <c r="F348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f t="shared" si="20"/>
        <v>13.576618649681926</v>
      </c>
      <c r="L348">
        <f t="shared" si="21"/>
        <v>0</v>
      </c>
      <c r="M348">
        <f t="shared" si="22"/>
        <v>0</v>
      </c>
      <c r="N348">
        <f t="shared" si="23"/>
        <v>-0.67306200000419814</v>
      </c>
    </row>
    <row r="349" spans="1:14" x14ac:dyDescent="0.2">
      <c r="A349" t="s">
        <v>391</v>
      </c>
      <c r="B349">
        <v>44507</v>
      </c>
      <c r="C349" t="s">
        <v>11</v>
      </c>
      <c r="D349" t="s">
        <v>12</v>
      </c>
      <c r="E349" t="s">
        <v>13</v>
      </c>
      <c r="F349">
        <v>15750000</v>
      </c>
      <c r="G349" t="s">
        <v>28</v>
      </c>
      <c r="H349" t="s">
        <v>19</v>
      </c>
      <c r="I349" t="s">
        <v>20</v>
      </c>
      <c r="J349" t="s">
        <v>20</v>
      </c>
      <c r="K349">
        <f t="shared" si="20"/>
        <v>16.572350923235916</v>
      </c>
      <c r="L349">
        <f t="shared" si="21"/>
        <v>1</v>
      </c>
      <c r="M349">
        <f t="shared" si="22"/>
        <v>1</v>
      </c>
      <c r="N349">
        <f t="shared" si="23"/>
        <v>1.7379757900474093</v>
      </c>
    </row>
    <row r="350" spans="1:14" x14ac:dyDescent="0.2">
      <c r="A350" t="s">
        <v>392</v>
      </c>
      <c r="B350">
        <v>44507</v>
      </c>
      <c r="C350" t="s">
        <v>11</v>
      </c>
      <c r="D350" t="s">
        <v>55</v>
      </c>
      <c r="E350" t="s">
        <v>56</v>
      </c>
      <c r="F350">
        <v>320000</v>
      </c>
      <c r="G350" t="s">
        <v>28</v>
      </c>
      <c r="H350" t="s">
        <v>15</v>
      </c>
      <c r="I350" t="s">
        <v>16</v>
      </c>
      <c r="J350" t="s">
        <v>16</v>
      </c>
      <c r="K350">
        <f t="shared" si="20"/>
        <v>12.676076274775909</v>
      </c>
      <c r="L350">
        <f t="shared" si="21"/>
        <v>0</v>
      </c>
      <c r="M350">
        <f t="shared" si="22"/>
        <v>0</v>
      </c>
      <c r="N350">
        <f t="shared" si="23"/>
        <v>-0.74839434198241883</v>
      </c>
    </row>
    <row r="351" spans="1:14" x14ac:dyDescent="0.2">
      <c r="A351" t="s">
        <v>393</v>
      </c>
      <c r="B351">
        <v>44509</v>
      </c>
      <c r="C351" t="s">
        <v>22</v>
      </c>
      <c r="D351" t="s">
        <v>23</v>
      </c>
      <c r="E351" t="s">
        <v>24</v>
      </c>
      <c r="F351">
        <v>2611400</v>
      </c>
      <c r="G351" t="s">
        <v>14</v>
      </c>
      <c r="H351" t="s">
        <v>25</v>
      </c>
      <c r="I351" t="s">
        <v>16</v>
      </c>
      <c r="J351" t="s">
        <v>16</v>
      </c>
      <c r="K351">
        <f t="shared" si="20"/>
        <v>14.775397033956075</v>
      </c>
      <c r="L351">
        <f t="shared" si="21"/>
        <v>0</v>
      </c>
      <c r="M351">
        <f t="shared" si="22"/>
        <v>0</v>
      </c>
      <c r="N351">
        <f t="shared" si="23"/>
        <v>-0.37916112613451547</v>
      </c>
    </row>
    <row r="352" spans="1:14" x14ac:dyDescent="0.2">
      <c r="A352" t="s">
        <v>394</v>
      </c>
      <c r="B352">
        <v>44509</v>
      </c>
      <c r="C352" t="s">
        <v>22</v>
      </c>
      <c r="D352" t="s">
        <v>12</v>
      </c>
      <c r="E352" t="s">
        <v>13</v>
      </c>
      <c r="F352">
        <v>2398000</v>
      </c>
      <c r="G352" t="s">
        <v>63</v>
      </c>
      <c r="H352" t="s">
        <v>25</v>
      </c>
      <c r="I352" t="s">
        <v>16</v>
      </c>
      <c r="J352" t="s">
        <v>16</v>
      </c>
      <c r="K352">
        <f t="shared" si="20"/>
        <v>14.690145614569596</v>
      </c>
      <c r="L352">
        <f t="shared" si="21"/>
        <v>0</v>
      </c>
      <c r="M352">
        <f t="shared" si="22"/>
        <v>0</v>
      </c>
      <c r="N352">
        <f t="shared" si="23"/>
        <v>-0.4135481245904562</v>
      </c>
    </row>
    <row r="353" spans="1:14" x14ac:dyDescent="0.2">
      <c r="A353" t="s">
        <v>395</v>
      </c>
      <c r="B353">
        <v>44510</v>
      </c>
      <c r="C353" t="s">
        <v>11</v>
      </c>
      <c r="D353" t="s">
        <v>43</v>
      </c>
      <c r="E353" t="s">
        <v>13</v>
      </c>
      <c r="F353">
        <v>2329942</v>
      </c>
      <c r="G353" t="s">
        <v>14</v>
      </c>
      <c r="H353" t="s">
        <v>25</v>
      </c>
      <c r="I353" t="s">
        <v>20</v>
      </c>
      <c r="J353" t="s">
        <v>16</v>
      </c>
      <c r="K353">
        <f t="shared" si="20"/>
        <v>14.661353932528192</v>
      </c>
      <c r="L353">
        <f t="shared" si="21"/>
        <v>1</v>
      </c>
      <c r="M353">
        <f t="shared" si="22"/>
        <v>0</v>
      </c>
      <c r="N353">
        <f t="shared" si="23"/>
        <v>-0.42451490219549093</v>
      </c>
    </row>
    <row r="354" spans="1:14" x14ac:dyDescent="0.2">
      <c r="A354" t="s">
        <v>396</v>
      </c>
      <c r="B354">
        <v>44510</v>
      </c>
      <c r="C354" t="s">
        <v>11</v>
      </c>
      <c r="D354" t="s">
        <v>209</v>
      </c>
      <c r="E354" t="s">
        <v>24</v>
      </c>
      <c r="F354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f t="shared" si="20"/>
        <v>14.081790224155618</v>
      </c>
      <c r="L354">
        <f t="shared" si="21"/>
        <v>1</v>
      </c>
      <c r="M354">
        <f t="shared" si="22"/>
        <v>1</v>
      </c>
      <c r="N354">
        <f t="shared" si="23"/>
        <v>-0.58965660918510299</v>
      </c>
    </row>
    <row r="355" spans="1:14" x14ac:dyDescent="0.2">
      <c r="A355" t="s">
        <v>397</v>
      </c>
      <c r="B355">
        <v>44510</v>
      </c>
      <c r="C355" t="s">
        <v>22</v>
      </c>
      <c r="D355" t="s">
        <v>12</v>
      </c>
      <c r="E355" t="s">
        <v>13</v>
      </c>
      <c r="F355">
        <v>4981500</v>
      </c>
      <c r="G355" t="s">
        <v>14</v>
      </c>
      <c r="H355" t="s">
        <v>25</v>
      </c>
      <c r="I355" t="s">
        <v>16</v>
      </c>
      <c r="J355" t="s">
        <v>16</v>
      </c>
      <c r="K355">
        <f t="shared" si="20"/>
        <v>15.421241608467048</v>
      </c>
      <c r="L355">
        <f t="shared" si="21"/>
        <v>0</v>
      </c>
      <c r="M355">
        <f t="shared" si="22"/>
        <v>0</v>
      </c>
      <c r="N355">
        <f t="shared" si="23"/>
        <v>2.7537053576359061E-3</v>
      </c>
    </row>
    <row r="356" spans="1:14" x14ac:dyDescent="0.2">
      <c r="A356" t="s">
        <v>398</v>
      </c>
      <c r="B356">
        <v>44510</v>
      </c>
      <c r="C356" t="s">
        <v>11</v>
      </c>
      <c r="D356" t="s">
        <v>12</v>
      </c>
      <c r="E356" t="s">
        <v>13</v>
      </c>
      <c r="F356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f t="shared" si="20"/>
        <v>13.190022025878143</v>
      </c>
      <c r="L356">
        <f t="shared" si="21"/>
        <v>0</v>
      </c>
      <c r="M356">
        <f t="shared" si="22"/>
        <v>0</v>
      </c>
      <c r="N356">
        <f t="shared" si="23"/>
        <v>-0.71374952160740823</v>
      </c>
    </row>
    <row r="357" spans="1:14" x14ac:dyDescent="0.2">
      <c r="A357" t="s">
        <v>399</v>
      </c>
      <c r="B357">
        <v>44510</v>
      </c>
      <c r="C357" t="s">
        <v>11</v>
      </c>
      <c r="D357" t="s">
        <v>12</v>
      </c>
      <c r="E357" t="s">
        <v>13</v>
      </c>
      <c r="F357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f t="shared" si="20"/>
        <v>16.157075950599204</v>
      </c>
      <c r="L357">
        <f t="shared" si="21"/>
        <v>1</v>
      </c>
      <c r="M357">
        <f t="shared" si="22"/>
        <v>1</v>
      </c>
      <c r="N357">
        <f t="shared" si="23"/>
        <v>0.87548090140906498</v>
      </c>
    </row>
    <row r="358" spans="1:14" x14ac:dyDescent="0.2">
      <c r="A358" t="s">
        <v>400</v>
      </c>
      <c r="B358">
        <v>44511</v>
      </c>
      <c r="C358" t="s">
        <v>11</v>
      </c>
      <c r="D358" t="s">
        <v>43</v>
      </c>
      <c r="E358" t="s">
        <v>13</v>
      </c>
      <c r="F358">
        <v>2003000</v>
      </c>
      <c r="G358" t="s">
        <v>28</v>
      </c>
      <c r="H358" t="s">
        <v>19</v>
      </c>
      <c r="I358" t="s">
        <v>20</v>
      </c>
      <c r="J358" t="s">
        <v>20</v>
      </c>
      <c r="K358">
        <f t="shared" si="20"/>
        <v>14.510156614647956</v>
      </c>
      <c r="L358">
        <f t="shared" si="21"/>
        <v>1</v>
      </c>
      <c r="M358">
        <f t="shared" si="22"/>
        <v>1</v>
      </c>
      <c r="N358">
        <f t="shared" si="23"/>
        <v>-0.47719791086082447</v>
      </c>
    </row>
    <row r="359" spans="1:14" x14ac:dyDescent="0.2">
      <c r="A359" t="s">
        <v>401</v>
      </c>
      <c r="B359">
        <v>44511</v>
      </c>
      <c r="C359" t="s">
        <v>11</v>
      </c>
      <c r="D359" t="s">
        <v>12</v>
      </c>
      <c r="E359" t="s">
        <v>13</v>
      </c>
      <c r="F359">
        <v>10808800</v>
      </c>
      <c r="G359" t="s">
        <v>14</v>
      </c>
      <c r="H359" t="s">
        <v>33</v>
      </c>
      <c r="I359" t="s">
        <v>20</v>
      </c>
      <c r="J359" t="s">
        <v>20</v>
      </c>
      <c r="K359">
        <f t="shared" si="20"/>
        <v>16.195871175127888</v>
      </c>
      <c r="L359">
        <f t="shared" si="21"/>
        <v>1</v>
      </c>
      <c r="M359">
        <f t="shared" si="22"/>
        <v>1</v>
      </c>
      <c r="N359">
        <f t="shared" si="23"/>
        <v>0.94175724847995723</v>
      </c>
    </row>
    <row r="360" spans="1:14" x14ac:dyDescent="0.2">
      <c r="A360" t="s">
        <v>402</v>
      </c>
      <c r="B360">
        <v>44511</v>
      </c>
      <c r="C360" t="s">
        <v>11</v>
      </c>
      <c r="D360" t="s">
        <v>12</v>
      </c>
      <c r="E360" t="s">
        <v>13</v>
      </c>
      <c r="F360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f t="shared" si="20"/>
        <v>14.489678771926416</v>
      </c>
      <c r="L360">
        <f t="shared" si="21"/>
        <v>0</v>
      </c>
      <c r="M360">
        <f t="shared" si="22"/>
        <v>0</v>
      </c>
      <c r="N360">
        <f t="shared" si="23"/>
        <v>-0.48374014205722182</v>
      </c>
    </row>
    <row r="361" spans="1:14" x14ac:dyDescent="0.2">
      <c r="A361" t="s">
        <v>403</v>
      </c>
      <c r="B361">
        <v>44512</v>
      </c>
      <c r="C361" t="s">
        <v>11</v>
      </c>
      <c r="D361" t="s">
        <v>43</v>
      </c>
      <c r="E361" t="s">
        <v>13</v>
      </c>
      <c r="F361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f t="shared" si="20"/>
        <v>14.700723334267568</v>
      </c>
      <c r="L361">
        <f t="shared" si="21"/>
        <v>1</v>
      </c>
      <c r="M361">
        <f t="shared" si="22"/>
        <v>1</v>
      </c>
      <c r="N361">
        <f t="shared" si="23"/>
        <v>-0.40943908775528054</v>
      </c>
    </row>
    <row r="362" spans="1:14" x14ac:dyDescent="0.2">
      <c r="A362" t="s">
        <v>404</v>
      </c>
      <c r="B362">
        <v>44512</v>
      </c>
      <c r="C362" t="s">
        <v>22</v>
      </c>
      <c r="D362" t="s">
        <v>12</v>
      </c>
      <c r="E362" t="s">
        <v>13</v>
      </c>
      <c r="F362">
        <v>3067800</v>
      </c>
      <c r="G362" t="s">
        <v>14</v>
      </c>
      <c r="H362" t="s">
        <v>25</v>
      </c>
      <c r="I362" t="s">
        <v>16</v>
      </c>
      <c r="J362" t="s">
        <v>16</v>
      </c>
      <c r="K362">
        <f t="shared" si="20"/>
        <v>14.936471250296146</v>
      </c>
      <c r="L362">
        <f t="shared" si="21"/>
        <v>0</v>
      </c>
      <c r="M362">
        <f t="shared" si="22"/>
        <v>0</v>
      </c>
      <c r="N362">
        <f t="shared" si="23"/>
        <v>-0.30561742371984191</v>
      </c>
    </row>
    <row r="363" spans="1:14" x14ac:dyDescent="0.2">
      <c r="A363" t="s">
        <v>405</v>
      </c>
      <c r="B363">
        <v>44513</v>
      </c>
      <c r="C363" t="s">
        <v>11</v>
      </c>
      <c r="D363" t="s">
        <v>55</v>
      </c>
      <c r="E363" t="s">
        <v>56</v>
      </c>
      <c r="F363">
        <v>1202090</v>
      </c>
      <c r="G363" t="s">
        <v>14</v>
      </c>
      <c r="H363" t="s">
        <v>48</v>
      </c>
      <c r="I363" t="s">
        <v>16</v>
      </c>
      <c r="J363" t="s">
        <v>16</v>
      </c>
      <c r="K363">
        <f t="shared" si="20"/>
        <v>13.999572266482268</v>
      </c>
      <c r="L363">
        <f t="shared" si="21"/>
        <v>0</v>
      </c>
      <c r="M363">
        <f t="shared" si="22"/>
        <v>0</v>
      </c>
      <c r="N363">
        <f t="shared" si="23"/>
        <v>-0.6062555066122185</v>
      </c>
    </row>
    <row r="364" spans="1:14" x14ac:dyDescent="0.2">
      <c r="A364" t="s">
        <v>406</v>
      </c>
      <c r="B364">
        <v>44513</v>
      </c>
      <c r="C364" t="s">
        <v>11</v>
      </c>
      <c r="D364" t="s">
        <v>43</v>
      </c>
      <c r="E364" t="s">
        <v>13</v>
      </c>
      <c r="F364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f t="shared" si="20"/>
        <v>14.934578855199765</v>
      </c>
      <c r="L364">
        <f t="shared" si="21"/>
        <v>1</v>
      </c>
      <c r="M364">
        <f t="shared" si="22"/>
        <v>1</v>
      </c>
      <c r="N364">
        <f t="shared" si="23"/>
        <v>-0.30655202817647009</v>
      </c>
    </row>
    <row r="365" spans="1:14" x14ac:dyDescent="0.2">
      <c r="A365" t="s">
        <v>407</v>
      </c>
      <c r="B365">
        <v>44513</v>
      </c>
      <c r="C365" t="s">
        <v>11</v>
      </c>
      <c r="D365" t="s">
        <v>12</v>
      </c>
      <c r="E365" t="s">
        <v>13</v>
      </c>
      <c r="F365">
        <v>2815900</v>
      </c>
      <c r="G365" t="s">
        <v>63</v>
      </c>
      <c r="H365" t="s">
        <v>90</v>
      </c>
      <c r="I365" t="s">
        <v>16</v>
      </c>
      <c r="J365" t="s">
        <v>16</v>
      </c>
      <c r="K365">
        <f t="shared" si="20"/>
        <v>14.85079248426589</v>
      </c>
      <c r="L365">
        <f t="shared" si="21"/>
        <v>0</v>
      </c>
      <c r="M365">
        <f t="shared" si="22"/>
        <v>0</v>
      </c>
      <c r="N365">
        <f t="shared" si="23"/>
        <v>-0.34620826210340078</v>
      </c>
    </row>
    <row r="366" spans="1:14" x14ac:dyDescent="0.2">
      <c r="A366" t="s">
        <v>408</v>
      </c>
      <c r="B366">
        <v>44513</v>
      </c>
      <c r="C366" t="s">
        <v>11</v>
      </c>
      <c r="D366" t="s">
        <v>310</v>
      </c>
      <c r="E366" t="s">
        <v>53</v>
      </c>
      <c r="F366">
        <v>790000</v>
      </c>
      <c r="G366" t="s">
        <v>28</v>
      </c>
      <c r="H366" t="s">
        <v>19</v>
      </c>
      <c r="I366" t="s">
        <v>16</v>
      </c>
      <c r="J366" t="s">
        <v>16</v>
      </c>
      <c r="K366">
        <f t="shared" si="20"/>
        <v>13.579788224443204</v>
      </c>
      <c r="L366">
        <f t="shared" si="21"/>
        <v>0</v>
      </c>
      <c r="M366">
        <f t="shared" si="22"/>
        <v>0</v>
      </c>
      <c r="N366">
        <f t="shared" si="23"/>
        <v>-0.67265915325565151</v>
      </c>
    </row>
    <row r="367" spans="1:14" x14ac:dyDescent="0.2">
      <c r="A367" t="s">
        <v>409</v>
      </c>
      <c r="B367">
        <v>44513</v>
      </c>
      <c r="C367" t="s">
        <v>11</v>
      </c>
      <c r="D367" t="s">
        <v>43</v>
      </c>
      <c r="E367" t="s">
        <v>13</v>
      </c>
      <c r="F367">
        <v>1975000</v>
      </c>
      <c r="G367" t="s">
        <v>18</v>
      </c>
      <c r="H367" t="s">
        <v>29</v>
      </c>
      <c r="I367" t="s">
        <v>20</v>
      </c>
      <c r="J367" t="s">
        <v>20</v>
      </c>
      <c r="K367">
        <f t="shared" si="20"/>
        <v>14.496078956317358</v>
      </c>
      <c r="L367">
        <f t="shared" si="21"/>
        <v>1</v>
      </c>
      <c r="M367">
        <f t="shared" si="22"/>
        <v>1</v>
      </c>
      <c r="N367">
        <f t="shared" si="23"/>
        <v>-0.48170979444454676</v>
      </c>
    </row>
    <row r="368" spans="1:14" x14ac:dyDescent="0.2">
      <c r="A368" t="s">
        <v>410</v>
      </c>
      <c r="B368">
        <v>44514</v>
      </c>
      <c r="C368" t="s">
        <v>11</v>
      </c>
      <c r="D368" t="s">
        <v>23</v>
      </c>
      <c r="E368" t="s">
        <v>24</v>
      </c>
      <c r="F368">
        <v>2070000</v>
      </c>
      <c r="G368" t="s">
        <v>28</v>
      </c>
      <c r="H368" t="s">
        <v>19</v>
      </c>
      <c r="I368" t="s">
        <v>16</v>
      </c>
      <c r="J368" t="s">
        <v>16</v>
      </c>
      <c r="K368">
        <f t="shared" si="20"/>
        <v>14.543059165241552</v>
      </c>
      <c r="L368">
        <f t="shared" si="21"/>
        <v>0</v>
      </c>
      <c r="M368">
        <f t="shared" si="22"/>
        <v>0</v>
      </c>
      <c r="N368">
        <f t="shared" si="23"/>
        <v>-0.46640161799977464</v>
      </c>
    </row>
    <row r="369" spans="1:14" x14ac:dyDescent="0.2">
      <c r="A369" t="s">
        <v>411</v>
      </c>
      <c r="B369">
        <v>44514</v>
      </c>
      <c r="C369" t="s">
        <v>11</v>
      </c>
      <c r="D369" t="s">
        <v>12</v>
      </c>
      <c r="E369" t="s">
        <v>13</v>
      </c>
      <c r="F369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f t="shared" si="20"/>
        <v>13.649810102186555</v>
      </c>
      <c r="L369">
        <f t="shared" si="21"/>
        <v>1</v>
      </c>
      <c r="M369">
        <f t="shared" si="22"/>
        <v>1</v>
      </c>
      <c r="N369">
        <f t="shared" si="23"/>
        <v>-0.66342590577896265</v>
      </c>
    </row>
    <row r="370" spans="1:14" x14ac:dyDescent="0.2">
      <c r="A370" t="s">
        <v>412</v>
      </c>
      <c r="B370">
        <v>44515</v>
      </c>
      <c r="C370" t="s">
        <v>11</v>
      </c>
      <c r="D370" t="s">
        <v>12</v>
      </c>
      <c r="E370" t="s">
        <v>13</v>
      </c>
      <c r="F370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f t="shared" si="20"/>
        <v>14.523423190724692</v>
      </c>
      <c r="L370">
        <f t="shared" si="21"/>
        <v>0</v>
      </c>
      <c r="M370">
        <f t="shared" si="22"/>
        <v>0</v>
      </c>
      <c r="N370">
        <f t="shared" si="23"/>
        <v>-0.4728874506513755</v>
      </c>
    </row>
    <row r="371" spans="1:14" x14ac:dyDescent="0.2">
      <c r="A371" t="s">
        <v>413</v>
      </c>
      <c r="B371">
        <v>44516</v>
      </c>
      <c r="C371" t="s">
        <v>22</v>
      </c>
      <c r="D371" t="s">
        <v>12</v>
      </c>
      <c r="E371" t="s">
        <v>13</v>
      </c>
      <c r="F371">
        <v>2636313</v>
      </c>
      <c r="G371" t="s">
        <v>14</v>
      </c>
      <c r="H371" t="s">
        <v>25</v>
      </c>
      <c r="I371" t="s">
        <v>16</v>
      </c>
      <c r="J371" t="s">
        <v>16</v>
      </c>
      <c r="K371">
        <f t="shared" si="20"/>
        <v>14.784891908071371</v>
      </c>
      <c r="L371">
        <f t="shared" si="21"/>
        <v>0</v>
      </c>
      <c r="M371">
        <f t="shared" si="22"/>
        <v>0</v>
      </c>
      <c r="N371">
        <f t="shared" si="23"/>
        <v>-0.37514667771589855</v>
      </c>
    </row>
    <row r="372" spans="1:14" x14ac:dyDescent="0.2">
      <c r="A372" t="s">
        <v>414</v>
      </c>
      <c r="B372">
        <v>44516</v>
      </c>
      <c r="C372" t="s">
        <v>11</v>
      </c>
      <c r="D372" t="s">
        <v>12</v>
      </c>
      <c r="E372" t="s">
        <v>13</v>
      </c>
      <c r="F372">
        <v>2080000</v>
      </c>
      <c r="G372" t="s">
        <v>28</v>
      </c>
      <c r="H372" t="s">
        <v>29</v>
      </c>
      <c r="I372" t="s">
        <v>20</v>
      </c>
      <c r="J372" t="s">
        <v>20</v>
      </c>
      <c r="K372">
        <f t="shared" si="20"/>
        <v>14.547878451677501</v>
      </c>
      <c r="L372">
        <f t="shared" si="21"/>
        <v>1</v>
      </c>
      <c r="M372">
        <f t="shared" si="22"/>
        <v>1</v>
      </c>
      <c r="N372">
        <f t="shared" si="23"/>
        <v>-0.46479023100558814</v>
      </c>
    </row>
    <row r="373" spans="1:14" x14ac:dyDescent="0.2">
      <c r="A373" t="s">
        <v>415</v>
      </c>
      <c r="B373">
        <v>44516</v>
      </c>
      <c r="C373" t="s">
        <v>11</v>
      </c>
      <c r="D373" t="s">
        <v>43</v>
      </c>
      <c r="E373" t="s">
        <v>13</v>
      </c>
      <c r="F373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f t="shared" si="20"/>
        <v>12.230765258120545</v>
      </c>
      <c r="L373">
        <f t="shared" si="21"/>
        <v>1</v>
      </c>
      <c r="M373">
        <f t="shared" si="22"/>
        <v>1</v>
      </c>
      <c r="N373">
        <f t="shared" si="23"/>
        <v>-0.76692529241556406</v>
      </c>
    </row>
    <row r="374" spans="1:14" x14ac:dyDescent="0.2">
      <c r="A374" t="s">
        <v>416</v>
      </c>
      <c r="B374">
        <v>44516</v>
      </c>
      <c r="C374" t="s">
        <v>11</v>
      </c>
      <c r="D374" t="s">
        <v>43</v>
      </c>
      <c r="E374" t="s">
        <v>13</v>
      </c>
      <c r="F374">
        <v>1936200</v>
      </c>
      <c r="G374" t="s">
        <v>14</v>
      </c>
      <c r="H374" t="s">
        <v>25</v>
      </c>
      <c r="I374" t="s">
        <v>16</v>
      </c>
      <c r="J374" t="s">
        <v>16</v>
      </c>
      <c r="K374">
        <f t="shared" si="20"/>
        <v>14.476237847268107</v>
      </c>
      <c r="L374">
        <f t="shared" si="21"/>
        <v>0</v>
      </c>
      <c r="M374">
        <f t="shared" si="22"/>
        <v>0</v>
      </c>
      <c r="N374">
        <f t="shared" si="23"/>
        <v>-0.48796197598199054</v>
      </c>
    </row>
    <row r="375" spans="1:14" x14ac:dyDescent="0.2">
      <c r="A375" t="s">
        <v>417</v>
      </c>
      <c r="B375">
        <v>44517</v>
      </c>
      <c r="C375" t="s">
        <v>11</v>
      </c>
      <c r="D375" t="s">
        <v>23</v>
      </c>
      <c r="E375" t="s">
        <v>24</v>
      </c>
      <c r="F375">
        <v>1403100</v>
      </c>
      <c r="G375" t="s">
        <v>14</v>
      </c>
      <c r="H375" t="s">
        <v>41</v>
      </c>
      <c r="I375" t="s">
        <v>16</v>
      </c>
      <c r="J375" t="s">
        <v>16</v>
      </c>
      <c r="K375">
        <f t="shared" si="20"/>
        <v>14.154194632382087</v>
      </c>
      <c r="L375">
        <f t="shared" si="21"/>
        <v>0</v>
      </c>
      <c r="M375">
        <f t="shared" si="22"/>
        <v>0</v>
      </c>
      <c r="N375">
        <f t="shared" si="23"/>
        <v>-0.5738650166420749</v>
      </c>
    </row>
    <row r="376" spans="1:14" x14ac:dyDescent="0.2">
      <c r="A376" t="s">
        <v>418</v>
      </c>
      <c r="B376">
        <v>44518</v>
      </c>
      <c r="C376" t="s">
        <v>11</v>
      </c>
      <c r="D376" t="s">
        <v>194</v>
      </c>
      <c r="E376" t="s">
        <v>56</v>
      </c>
      <c r="F376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f t="shared" si="20"/>
        <v>12.66032791780777</v>
      </c>
      <c r="L376">
        <f t="shared" si="21"/>
        <v>0</v>
      </c>
      <c r="M376">
        <f t="shared" si="22"/>
        <v>0</v>
      </c>
      <c r="N376">
        <f t="shared" si="23"/>
        <v>-0.74920003547951208</v>
      </c>
    </row>
    <row r="377" spans="1:14" x14ac:dyDescent="0.2">
      <c r="A377" t="s">
        <v>419</v>
      </c>
      <c r="B377">
        <v>44519</v>
      </c>
      <c r="C377" t="s">
        <v>11</v>
      </c>
      <c r="D377" t="s">
        <v>12</v>
      </c>
      <c r="E377" t="s">
        <v>13</v>
      </c>
      <c r="F377">
        <v>2000000</v>
      </c>
      <c r="G377" t="s">
        <v>28</v>
      </c>
      <c r="H377" t="s">
        <v>19</v>
      </c>
      <c r="I377" t="s">
        <v>20</v>
      </c>
      <c r="J377" t="s">
        <v>20</v>
      </c>
      <c r="K377">
        <f t="shared" si="20"/>
        <v>14.508657738524219</v>
      </c>
      <c r="L377">
        <f t="shared" si="21"/>
        <v>1</v>
      </c>
      <c r="M377">
        <f t="shared" si="22"/>
        <v>1</v>
      </c>
      <c r="N377">
        <f t="shared" si="23"/>
        <v>-0.47768132695908044</v>
      </c>
    </row>
    <row r="378" spans="1:14" x14ac:dyDescent="0.2">
      <c r="A378" t="s">
        <v>420</v>
      </c>
      <c r="B378">
        <v>44519</v>
      </c>
      <c r="C378" t="s">
        <v>11</v>
      </c>
      <c r="D378" t="s">
        <v>12</v>
      </c>
      <c r="E378" t="s">
        <v>13</v>
      </c>
      <c r="F378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f t="shared" si="20"/>
        <v>16.108045315104818</v>
      </c>
      <c r="L378">
        <f t="shared" si="21"/>
        <v>1</v>
      </c>
      <c r="M378">
        <f t="shared" si="22"/>
        <v>1</v>
      </c>
      <c r="N378">
        <f t="shared" si="23"/>
        <v>0.79531439844828467</v>
      </c>
    </row>
    <row r="379" spans="1:14" x14ac:dyDescent="0.2">
      <c r="A379" t="s">
        <v>421</v>
      </c>
      <c r="B379">
        <v>44519</v>
      </c>
      <c r="C379" t="s">
        <v>11</v>
      </c>
      <c r="D379" t="s">
        <v>194</v>
      </c>
      <c r="E379" t="s">
        <v>56</v>
      </c>
      <c r="F379">
        <v>3255300</v>
      </c>
      <c r="G379" t="s">
        <v>14</v>
      </c>
      <c r="H379" t="s">
        <v>29</v>
      </c>
      <c r="I379" t="s">
        <v>16</v>
      </c>
      <c r="J379" t="s">
        <v>16</v>
      </c>
      <c r="K379">
        <f t="shared" si="20"/>
        <v>14.995794995276409</v>
      </c>
      <c r="L379">
        <f t="shared" si="21"/>
        <v>0</v>
      </c>
      <c r="M379">
        <f t="shared" si="22"/>
        <v>0</v>
      </c>
      <c r="N379">
        <f t="shared" si="23"/>
        <v>-0.2754039175788443</v>
      </c>
    </row>
    <row r="380" spans="1:14" x14ac:dyDescent="0.2">
      <c r="A380" t="s">
        <v>422</v>
      </c>
      <c r="B380">
        <v>44519</v>
      </c>
      <c r="C380" t="s">
        <v>22</v>
      </c>
      <c r="D380" t="s">
        <v>12</v>
      </c>
      <c r="E380" t="s">
        <v>13</v>
      </c>
      <c r="F380">
        <v>4477175</v>
      </c>
      <c r="G380" t="s">
        <v>14</v>
      </c>
      <c r="H380" t="s">
        <v>25</v>
      </c>
      <c r="I380" t="s">
        <v>20</v>
      </c>
      <c r="J380" t="s">
        <v>16</v>
      </c>
      <c r="K380">
        <f t="shared" si="20"/>
        <v>15.314502825134612</v>
      </c>
      <c r="L380">
        <f t="shared" si="21"/>
        <v>1</v>
      </c>
      <c r="M380">
        <f t="shared" si="22"/>
        <v>0</v>
      </c>
      <c r="N380">
        <f t="shared" si="23"/>
        <v>-7.8512569226676682E-2</v>
      </c>
    </row>
    <row r="381" spans="1:14" x14ac:dyDescent="0.2">
      <c r="A381" t="s">
        <v>423</v>
      </c>
      <c r="B381">
        <v>44519</v>
      </c>
      <c r="C381" t="s">
        <v>11</v>
      </c>
      <c r="D381" t="s">
        <v>12</v>
      </c>
      <c r="E381" t="s">
        <v>13</v>
      </c>
      <c r="F381">
        <v>2395000</v>
      </c>
      <c r="G381" t="s">
        <v>14</v>
      </c>
      <c r="H381" t="s">
        <v>29</v>
      </c>
      <c r="I381" t="s">
        <v>16</v>
      </c>
      <c r="J381" t="s">
        <v>20</v>
      </c>
      <c r="K381">
        <f t="shared" si="20"/>
        <v>14.688893788827153</v>
      </c>
      <c r="L381">
        <f t="shared" si="21"/>
        <v>0</v>
      </c>
      <c r="M381">
        <f t="shared" si="22"/>
        <v>1</v>
      </c>
      <c r="N381">
        <f t="shared" si="23"/>
        <v>-0.41403154068871217</v>
      </c>
    </row>
    <row r="382" spans="1:14" x14ac:dyDescent="0.2">
      <c r="A382" t="s">
        <v>424</v>
      </c>
      <c r="B382">
        <v>44520</v>
      </c>
      <c r="C382" t="s">
        <v>11</v>
      </c>
      <c r="D382" t="s">
        <v>12</v>
      </c>
      <c r="E382" t="s">
        <v>13</v>
      </c>
      <c r="F38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f t="shared" si="20"/>
        <v>15.529308485722618</v>
      </c>
      <c r="L382">
        <f t="shared" si="21"/>
        <v>1</v>
      </c>
      <c r="M382">
        <f t="shared" si="22"/>
        <v>1</v>
      </c>
      <c r="N382">
        <f t="shared" si="23"/>
        <v>9.436105597714059E-2</v>
      </c>
    </row>
    <row r="383" spans="1:14" x14ac:dyDescent="0.2">
      <c r="A383" t="s">
        <v>425</v>
      </c>
      <c r="B383">
        <v>44521</v>
      </c>
      <c r="C383" t="s">
        <v>11</v>
      </c>
      <c r="D383" t="s">
        <v>12</v>
      </c>
      <c r="E383" t="s">
        <v>13</v>
      </c>
      <c r="F383">
        <v>1922800</v>
      </c>
      <c r="G383" t="s">
        <v>63</v>
      </c>
      <c r="H383" t="s">
        <v>33</v>
      </c>
      <c r="I383" t="s">
        <v>20</v>
      </c>
      <c r="J383" t="s">
        <v>20</v>
      </c>
      <c r="K383">
        <f t="shared" si="20"/>
        <v>14.469293015001943</v>
      </c>
      <c r="L383">
        <f t="shared" si="21"/>
        <v>1</v>
      </c>
      <c r="M383">
        <f t="shared" si="22"/>
        <v>1</v>
      </c>
      <c r="N383">
        <f t="shared" si="23"/>
        <v>-0.49012123455420048</v>
      </c>
    </row>
    <row r="384" spans="1:14" x14ac:dyDescent="0.2">
      <c r="A384" t="s">
        <v>426</v>
      </c>
      <c r="B384">
        <v>44521</v>
      </c>
      <c r="C384" t="s">
        <v>11</v>
      </c>
      <c r="D384" t="s">
        <v>43</v>
      </c>
      <c r="E384" t="s">
        <v>13</v>
      </c>
      <c r="F384">
        <v>3028850</v>
      </c>
      <c r="G384" t="s">
        <v>14</v>
      </c>
      <c r="H384" t="s">
        <v>25</v>
      </c>
      <c r="I384" t="s">
        <v>20</v>
      </c>
      <c r="J384" t="s">
        <v>16</v>
      </c>
      <c r="K384">
        <f t="shared" si="20"/>
        <v>14.923693567488998</v>
      </c>
      <c r="L384">
        <f t="shared" si="21"/>
        <v>1</v>
      </c>
      <c r="M384">
        <f t="shared" si="22"/>
        <v>0</v>
      </c>
      <c r="N384">
        <f t="shared" si="23"/>
        <v>-0.31189377606219848</v>
      </c>
    </row>
    <row r="385" spans="1:14" x14ac:dyDescent="0.2">
      <c r="A385" t="s">
        <v>427</v>
      </c>
      <c r="B385">
        <v>44521</v>
      </c>
      <c r="C385" t="s">
        <v>22</v>
      </c>
      <c r="D385" t="s">
        <v>12</v>
      </c>
      <c r="E385" t="s">
        <v>13</v>
      </c>
      <c r="F385">
        <v>10811785</v>
      </c>
      <c r="G385" t="s">
        <v>63</v>
      </c>
      <c r="H385" t="s">
        <v>15</v>
      </c>
      <c r="I385" t="s">
        <v>16</v>
      </c>
      <c r="J385" t="s">
        <v>16</v>
      </c>
      <c r="K385">
        <f t="shared" si="20"/>
        <v>16.196147300868144</v>
      </c>
      <c r="L385">
        <f t="shared" si="21"/>
        <v>0</v>
      </c>
      <c r="M385">
        <f t="shared" si="22"/>
        <v>0</v>
      </c>
      <c r="N385">
        <f t="shared" si="23"/>
        <v>0.94223824749772189</v>
      </c>
    </row>
    <row r="386" spans="1:14" x14ac:dyDescent="0.2">
      <c r="A386" t="s">
        <v>428</v>
      </c>
      <c r="B386">
        <v>44522</v>
      </c>
      <c r="C386" t="s">
        <v>11</v>
      </c>
      <c r="D386" t="s">
        <v>12</v>
      </c>
      <c r="E386" t="s">
        <v>13</v>
      </c>
      <c r="F386">
        <v>30000</v>
      </c>
      <c r="G386" t="s">
        <v>18</v>
      </c>
      <c r="H386" t="s">
        <v>68</v>
      </c>
      <c r="I386" t="s">
        <v>20</v>
      </c>
      <c r="J386" t="s">
        <v>20</v>
      </c>
      <c r="K386">
        <f t="shared" si="20"/>
        <v>10.308952660644293</v>
      </c>
      <c r="L386">
        <f t="shared" si="21"/>
        <v>1</v>
      </c>
      <c r="M386">
        <f t="shared" si="22"/>
        <v>1</v>
      </c>
      <c r="N386">
        <f t="shared" si="23"/>
        <v>-0.79512456481382843</v>
      </c>
    </row>
    <row r="387" spans="1:14" x14ac:dyDescent="0.2">
      <c r="A387" t="s">
        <v>429</v>
      </c>
      <c r="B387">
        <v>44522</v>
      </c>
      <c r="C387" t="s">
        <v>11</v>
      </c>
      <c r="D387" t="s">
        <v>12</v>
      </c>
      <c r="E387" t="s">
        <v>13</v>
      </c>
      <c r="F387">
        <v>15700000</v>
      </c>
      <c r="G387" t="s">
        <v>14</v>
      </c>
      <c r="H387" t="s">
        <v>33</v>
      </c>
      <c r="I387" t="s">
        <v>20</v>
      </c>
      <c r="J387" t="s">
        <v>20</v>
      </c>
      <c r="K387">
        <f t="shared" ref="K387:K450" si="24">LN(F387)</f>
        <v>16.569171270318538</v>
      </c>
      <c r="L387">
        <f t="shared" ref="L387:L450" si="25">IF(I387="Y", 1,0)</f>
        <v>1</v>
      </c>
      <c r="M387">
        <f t="shared" ref="M387:M450" si="26">IF(J387="Y", 1,0)</f>
        <v>1</v>
      </c>
      <c r="N387">
        <f t="shared" ref="N387:N450" si="27">STANDARDIZE(F387,$R$4,$R$6)</f>
        <v>1.7299188550764766</v>
      </c>
    </row>
    <row r="388" spans="1:14" x14ac:dyDescent="0.2">
      <c r="A388" t="s">
        <v>430</v>
      </c>
      <c r="B388">
        <v>44522</v>
      </c>
      <c r="C388" t="s">
        <v>11</v>
      </c>
      <c r="D388" t="s">
        <v>23</v>
      </c>
      <c r="E388" t="s">
        <v>24</v>
      </c>
      <c r="F388">
        <v>5503255</v>
      </c>
      <c r="G388" t="s">
        <v>28</v>
      </c>
      <c r="H388" t="s">
        <v>33</v>
      </c>
      <c r="I388" t="s">
        <v>16</v>
      </c>
      <c r="J388" t="s">
        <v>16</v>
      </c>
      <c r="K388">
        <f t="shared" si="24"/>
        <v>15.520850293329202</v>
      </c>
      <c r="L388">
        <f t="shared" si="25"/>
        <v>0</v>
      </c>
      <c r="M388">
        <f t="shared" si="26"/>
        <v>0</v>
      </c>
      <c r="N388">
        <f t="shared" si="27"/>
        <v>8.6828627472815625E-2</v>
      </c>
    </row>
    <row r="389" spans="1:14" x14ac:dyDescent="0.2">
      <c r="A389" t="s">
        <v>431</v>
      </c>
      <c r="B389">
        <v>44523</v>
      </c>
      <c r="C389" t="s">
        <v>11</v>
      </c>
      <c r="D389" t="s">
        <v>23</v>
      </c>
      <c r="E389" t="s">
        <v>24</v>
      </c>
      <c r="F389">
        <v>5015000</v>
      </c>
      <c r="G389" t="s">
        <v>28</v>
      </c>
      <c r="H389" t="s">
        <v>90</v>
      </c>
      <c r="I389" t="s">
        <v>16</v>
      </c>
      <c r="J389" t="s">
        <v>16</v>
      </c>
      <c r="K389">
        <f t="shared" si="24"/>
        <v>15.427943979378172</v>
      </c>
      <c r="L389">
        <f t="shared" si="25"/>
        <v>0</v>
      </c>
      <c r="M389">
        <f t="shared" si="26"/>
        <v>0</v>
      </c>
      <c r="N389">
        <f t="shared" si="27"/>
        <v>8.1518517881608091E-3</v>
      </c>
    </row>
    <row r="390" spans="1:14" x14ac:dyDescent="0.2">
      <c r="A390" t="s">
        <v>432</v>
      </c>
      <c r="B390">
        <v>44523</v>
      </c>
      <c r="C390" t="s">
        <v>11</v>
      </c>
      <c r="D390" t="s">
        <v>194</v>
      </c>
      <c r="E390" t="s">
        <v>56</v>
      </c>
      <c r="F390">
        <v>601000</v>
      </c>
      <c r="G390" t="s">
        <v>14</v>
      </c>
      <c r="H390" t="s">
        <v>37</v>
      </c>
      <c r="I390" t="s">
        <v>16</v>
      </c>
      <c r="J390" t="s">
        <v>16</v>
      </c>
      <c r="K390">
        <f t="shared" si="24"/>
        <v>13.306350213517344</v>
      </c>
      <c r="L390">
        <f t="shared" si="25"/>
        <v>0</v>
      </c>
      <c r="M390">
        <f t="shared" si="26"/>
        <v>0</v>
      </c>
      <c r="N390">
        <f t="shared" si="27"/>
        <v>-0.70311436744577716</v>
      </c>
    </row>
    <row r="391" spans="1:14" x14ac:dyDescent="0.2">
      <c r="A391" t="s">
        <v>433</v>
      </c>
      <c r="B391">
        <v>44524</v>
      </c>
      <c r="C391" t="s">
        <v>11</v>
      </c>
      <c r="D391" t="s">
        <v>43</v>
      </c>
      <c r="E391" t="s">
        <v>13</v>
      </c>
      <c r="F391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f t="shared" si="24"/>
        <v>14.262437455880033</v>
      </c>
      <c r="L391">
        <f t="shared" si="25"/>
        <v>1</v>
      </c>
      <c r="M391">
        <f t="shared" si="26"/>
        <v>1</v>
      </c>
      <c r="N391">
        <f t="shared" si="27"/>
        <v>-0.54801836925532277</v>
      </c>
    </row>
    <row r="392" spans="1:14" x14ac:dyDescent="0.2">
      <c r="A392" t="s">
        <v>434</v>
      </c>
      <c r="B392">
        <v>44525</v>
      </c>
      <c r="C392" t="s">
        <v>22</v>
      </c>
      <c r="D392" t="s">
        <v>12</v>
      </c>
      <c r="E392" t="s">
        <v>13</v>
      </c>
      <c r="F392">
        <v>10979275</v>
      </c>
      <c r="G392" t="s">
        <v>14</v>
      </c>
      <c r="H392" t="s">
        <v>25</v>
      </c>
      <c r="I392" t="s">
        <v>16</v>
      </c>
      <c r="J392" t="s">
        <v>16</v>
      </c>
      <c r="K392">
        <f t="shared" si="24"/>
        <v>16.211519962721741</v>
      </c>
      <c r="L392">
        <f t="shared" si="25"/>
        <v>0</v>
      </c>
      <c r="M392">
        <f t="shared" si="26"/>
        <v>0</v>
      </c>
      <c r="N392">
        <f t="shared" si="27"/>
        <v>0.96922736826335221</v>
      </c>
    </row>
    <row r="393" spans="1:14" x14ac:dyDescent="0.2">
      <c r="A393" t="s">
        <v>435</v>
      </c>
      <c r="B393">
        <v>44525</v>
      </c>
      <c r="C393" t="s">
        <v>11</v>
      </c>
      <c r="D393" t="s">
        <v>12</v>
      </c>
      <c r="E393" t="s">
        <v>13</v>
      </c>
      <c r="F393">
        <v>6198000</v>
      </c>
      <c r="G393" t="s">
        <v>14</v>
      </c>
      <c r="H393" t="s">
        <v>33</v>
      </c>
      <c r="I393" t="s">
        <v>20</v>
      </c>
      <c r="J393" t="s">
        <v>20</v>
      </c>
      <c r="K393">
        <f t="shared" si="24"/>
        <v>15.639737217329831</v>
      </c>
      <c r="L393">
        <f t="shared" si="25"/>
        <v>1</v>
      </c>
      <c r="M393">
        <f t="shared" si="26"/>
        <v>1</v>
      </c>
      <c r="N393">
        <f t="shared" si="27"/>
        <v>0.19877893320042828</v>
      </c>
    </row>
    <row r="394" spans="1:14" x14ac:dyDescent="0.2">
      <c r="A394" t="s">
        <v>436</v>
      </c>
      <c r="B394">
        <v>44525</v>
      </c>
      <c r="C394" t="s">
        <v>11</v>
      </c>
      <c r="D394" t="s">
        <v>23</v>
      </c>
      <c r="E394" t="s">
        <v>24</v>
      </c>
      <c r="F394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f t="shared" si="24"/>
        <v>13.130331547053506</v>
      </c>
      <c r="L394">
        <f t="shared" si="25"/>
        <v>0</v>
      </c>
      <c r="M394">
        <f t="shared" si="26"/>
        <v>0</v>
      </c>
      <c r="N394">
        <f t="shared" si="27"/>
        <v>-0.71874482128938655</v>
      </c>
    </row>
    <row r="395" spans="1:14" x14ac:dyDescent="0.2">
      <c r="A395" t="s">
        <v>437</v>
      </c>
      <c r="B395">
        <v>44526</v>
      </c>
      <c r="C395" t="s">
        <v>11</v>
      </c>
      <c r="D395" t="s">
        <v>23</v>
      </c>
      <c r="E395" t="s">
        <v>24</v>
      </c>
      <c r="F395">
        <v>2211300</v>
      </c>
      <c r="G395" t="s">
        <v>28</v>
      </c>
      <c r="H395" t="s">
        <v>68</v>
      </c>
      <c r="I395" t="s">
        <v>20</v>
      </c>
      <c r="J395" t="s">
        <v>20</v>
      </c>
      <c r="K395">
        <f t="shared" si="24"/>
        <v>14.609091135845491</v>
      </c>
      <c r="L395">
        <f t="shared" si="25"/>
        <v>1</v>
      </c>
      <c r="M395">
        <f t="shared" si="26"/>
        <v>1</v>
      </c>
      <c r="N395">
        <f t="shared" si="27"/>
        <v>-0.44363271977191887</v>
      </c>
    </row>
    <row r="396" spans="1:14" x14ac:dyDescent="0.2">
      <c r="A396" t="s">
        <v>438</v>
      </c>
      <c r="B396">
        <v>44527</v>
      </c>
      <c r="C396" t="s">
        <v>22</v>
      </c>
      <c r="D396" t="s">
        <v>52</v>
      </c>
      <c r="E396" t="s">
        <v>53</v>
      </c>
      <c r="F396">
        <v>6000902</v>
      </c>
      <c r="G396" t="s">
        <v>14</v>
      </c>
      <c r="H396" t="s">
        <v>25</v>
      </c>
      <c r="I396" t="s">
        <v>20</v>
      </c>
      <c r="J396" t="s">
        <v>20</v>
      </c>
      <c r="K396">
        <f t="shared" si="24"/>
        <v>15.607420349226739</v>
      </c>
      <c r="L396">
        <f t="shared" si="25"/>
        <v>1</v>
      </c>
      <c r="M396">
        <f t="shared" si="26"/>
        <v>1</v>
      </c>
      <c r="N396">
        <f t="shared" si="27"/>
        <v>0.16701881782241043</v>
      </c>
    </row>
    <row r="397" spans="1:14" x14ac:dyDescent="0.2">
      <c r="A397" t="s">
        <v>439</v>
      </c>
      <c r="B397">
        <v>44527</v>
      </c>
      <c r="C397" t="s">
        <v>11</v>
      </c>
      <c r="D397" t="s">
        <v>12</v>
      </c>
      <c r="E397" t="s">
        <v>13</v>
      </c>
      <c r="F397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f t="shared" si="24"/>
        <v>13.400711523986349</v>
      </c>
      <c r="L397">
        <f t="shared" si="25"/>
        <v>0</v>
      </c>
      <c r="M397">
        <f t="shared" si="26"/>
        <v>0</v>
      </c>
      <c r="N397">
        <f t="shared" si="27"/>
        <v>-0.69353096557525151</v>
      </c>
    </row>
    <row r="398" spans="1:14" x14ac:dyDescent="0.2">
      <c r="A398" t="s">
        <v>440</v>
      </c>
      <c r="B398">
        <v>44527</v>
      </c>
      <c r="C398" t="s">
        <v>11</v>
      </c>
      <c r="D398" t="s">
        <v>43</v>
      </c>
      <c r="E398" t="s">
        <v>13</v>
      </c>
      <c r="F398">
        <v>4978985</v>
      </c>
      <c r="G398" t="s">
        <v>14</v>
      </c>
      <c r="H398" t="s">
        <v>25</v>
      </c>
      <c r="I398" t="s">
        <v>20</v>
      </c>
      <c r="J398" t="s">
        <v>16</v>
      </c>
      <c r="K398">
        <f t="shared" si="24"/>
        <v>15.420736612966639</v>
      </c>
      <c r="L398">
        <f t="shared" si="25"/>
        <v>1</v>
      </c>
      <c r="M398">
        <f t="shared" si="26"/>
        <v>0</v>
      </c>
      <c r="N398">
        <f t="shared" si="27"/>
        <v>2.3484415285979915E-3</v>
      </c>
    </row>
    <row r="399" spans="1:14" x14ac:dyDescent="0.2">
      <c r="A399" t="s">
        <v>441</v>
      </c>
      <c r="B399">
        <v>44528</v>
      </c>
      <c r="C399" t="s">
        <v>11</v>
      </c>
      <c r="D399" t="s">
        <v>12</v>
      </c>
      <c r="E399" t="s">
        <v>13</v>
      </c>
      <c r="F399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f t="shared" si="24"/>
        <v>15.466685246378455</v>
      </c>
      <c r="L399">
        <f t="shared" si="25"/>
        <v>1</v>
      </c>
      <c r="M399">
        <f t="shared" si="26"/>
        <v>1</v>
      </c>
      <c r="N399">
        <f t="shared" si="27"/>
        <v>4.007342814299613E-2</v>
      </c>
    </row>
    <row r="400" spans="1:14" x14ac:dyDescent="0.2">
      <c r="A400" t="s">
        <v>442</v>
      </c>
      <c r="B400">
        <v>44528</v>
      </c>
      <c r="C400" t="s">
        <v>22</v>
      </c>
      <c r="D400" t="s">
        <v>12</v>
      </c>
      <c r="E400" t="s">
        <v>13</v>
      </c>
      <c r="F400">
        <v>2336132</v>
      </c>
      <c r="G400" t="s">
        <v>63</v>
      </c>
      <c r="H400" t="s">
        <v>25</v>
      </c>
      <c r="I400" t="s">
        <v>16</v>
      </c>
      <c r="J400" t="s">
        <v>16</v>
      </c>
      <c r="K400">
        <f t="shared" si="24"/>
        <v>14.664007128183117</v>
      </c>
      <c r="L400">
        <f t="shared" si="25"/>
        <v>0</v>
      </c>
      <c r="M400">
        <f t="shared" si="26"/>
        <v>0</v>
      </c>
      <c r="N400">
        <f t="shared" si="27"/>
        <v>-0.4235174536460895</v>
      </c>
    </row>
    <row r="401" spans="1:14" x14ac:dyDescent="0.2">
      <c r="A401" t="s">
        <v>443</v>
      </c>
      <c r="B401">
        <v>44528</v>
      </c>
      <c r="C401" t="s">
        <v>11</v>
      </c>
      <c r="D401" t="s">
        <v>43</v>
      </c>
      <c r="E401" t="s">
        <v>13</v>
      </c>
      <c r="F401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f t="shared" si="24"/>
        <v>15.648571906549435</v>
      </c>
      <c r="L401">
        <f t="shared" si="25"/>
        <v>1</v>
      </c>
      <c r="M401">
        <f t="shared" si="26"/>
        <v>1</v>
      </c>
      <c r="N401">
        <f t="shared" si="27"/>
        <v>0.20764156166845421</v>
      </c>
    </row>
    <row r="402" spans="1:14" x14ac:dyDescent="0.2">
      <c r="A402" t="s">
        <v>444</v>
      </c>
      <c r="B402">
        <v>44528</v>
      </c>
      <c r="C402" t="s">
        <v>11</v>
      </c>
      <c r="D402" t="s">
        <v>12</v>
      </c>
      <c r="E402" t="s">
        <v>13</v>
      </c>
      <c r="F402">
        <v>1500000</v>
      </c>
      <c r="G402" t="s">
        <v>18</v>
      </c>
      <c r="H402" t="s">
        <v>29</v>
      </c>
      <c r="I402" t="s">
        <v>20</v>
      </c>
      <c r="J402" t="s">
        <v>20</v>
      </c>
      <c r="K402">
        <f t="shared" si="24"/>
        <v>14.220975666072439</v>
      </c>
      <c r="L402">
        <f t="shared" si="25"/>
        <v>1</v>
      </c>
      <c r="M402">
        <f t="shared" si="26"/>
        <v>1</v>
      </c>
      <c r="N402">
        <f t="shared" si="27"/>
        <v>-0.55825067666840733</v>
      </c>
    </row>
    <row r="403" spans="1:14" x14ac:dyDescent="0.2">
      <c r="A403" t="s">
        <v>445</v>
      </c>
      <c r="B403">
        <v>44528</v>
      </c>
      <c r="C403" t="s">
        <v>22</v>
      </c>
      <c r="D403" t="s">
        <v>23</v>
      </c>
      <c r="E403" t="s">
        <v>24</v>
      </c>
      <c r="F403">
        <v>2984500</v>
      </c>
      <c r="G403" t="s">
        <v>63</v>
      </c>
      <c r="H403" t="s">
        <v>25</v>
      </c>
      <c r="I403" t="s">
        <v>16</v>
      </c>
      <c r="J403" t="s">
        <v>16</v>
      </c>
      <c r="K403">
        <f t="shared" si="24"/>
        <v>14.908942786590842</v>
      </c>
      <c r="L403">
        <f t="shared" si="25"/>
        <v>0</v>
      </c>
      <c r="M403">
        <f t="shared" si="26"/>
        <v>0</v>
      </c>
      <c r="N403">
        <f t="shared" si="27"/>
        <v>-0.31904027738141577</v>
      </c>
    </row>
    <row r="404" spans="1:14" x14ac:dyDescent="0.2">
      <c r="A404" t="s">
        <v>446</v>
      </c>
      <c r="B404">
        <v>44528</v>
      </c>
      <c r="C404" t="s">
        <v>11</v>
      </c>
      <c r="D404" t="s">
        <v>23</v>
      </c>
      <c r="E404" t="s">
        <v>24</v>
      </c>
      <c r="F404">
        <v>2502600</v>
      </c>
      <c r="G404" t="s">
        <v>28</v>
      </c>
      <c r="H404" t="s">
        <v>19</v>
      </c>
      <c r="I404" t="s">
        <v>20</v>
      </c>
      <c r="J404" t="s">
        <v>20</v>
      </c>
      <c r="K404">
        <f t="shared" si="24"/>
        <v>14.732840749413091</v>
      </c>
      <c r="L404">
        <f t="shared" si="25"/>
        <v>1</v>
      </c>
      <c r="M404">
        <f t="shared" si="26"/>
        <v>1</v>
      </c>
      <c r="N404">
        <f t="shared" si="27"/>
        <v>-0.39669301663126499</v>
      </c>
    </row>
    <row r="405" spans="1:14" x14ac:dyDescent="0.2">
      <c r="A405" t="s">
        <v>447</v>
      </c>
      <c r="B405">
        <v>44528</v>
      </c>
      <c r="C405" t="s">
        <v>11</v>
      </c>
      <c r="D405" t="s">
        <v>12</v>
      </c>
      <c r="E405" t="s">
        <v>13</v>
      </c>
      <c r="F405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f t="shared" si="24"/>
        <v>15.909286371327262</v>
      </c>
      <c r="L405">
        <f t="shared" si="25"/>
        <v>1</v>
      </c>
      <c r="M405">
        <f t="shared" si="26"/>
        <v>1</v>
      </c>
      <c r="N405">
        <f t="shared" si="27"/>
        <v>0.50776238933569695</v>
      </c>
    </row>
    <row r="406" spans="1:14" x14ac:dyDescent="0.2">
      <c r="A406" t="s">
        <v>448</v>
      </c>
      <c r="B406">
        <v>44529</v>
      </c>
      <c r="C406" t="s">
        <v>22</v>
      </c>
      <c r="D406" t="s">
        <v>12</v>
      </c>
      <c r="E406" t="s">
        <v>13</v>
      </c>
      <c r="F406">
        <v>2162291</v>
      </c>
      <c r="G406" t="s">
        <v>14</v>
      </c>
      <c r="H406" t="s">
        <v>25</v>
      </c>
      <c r="I406" t="s">
        <v>16</v>
      </c>
      <c r="J406" t="s">
        <v>16</v>
      </c>
      <c r="K406">
        <f t="shared" si="24"/>
        <v>14.586678865718667</v>
      </c>
      <c r="L406">
        <f t="shared" si="25"/>
        <v>0</v>
      </c>
      <c r="M406">
        <f t="shared" si="26"/>
        <v>0</v>
      </c>
      <c r="N406">
        <f t="shared" si="27"/>
        <v>-0.4515299662917277</v>
      </c>
    </row>
    <row r="407" spans="1:14" x14ac:dyDescent="0.2">
      <c r="A407" t="s">
        <v>449</v>
      </c>
      <c r="B407">
        <v>44530</v>
      </c>
      <c r="C407" t="s">
        <v>22</v>
      </c>
      <c r="D407" t="s">
        <v>23</v>
      </c>
      <c r="E407" t="s">
        <v>24</v>
      </c>
      <c r="F407">
        <v>4064995</v>
      </c>
      <c r="G407" t="s">
        <v>28</v>
      </c>
      <c r="H407" t="s">
        <v>25</v>
      </c>
      <c r="I407" t="s">
        <v>16</v>
      </c>
      <c r="J407" t="s">
        <v>16</v>
      </c>
      <c r="K407">
        <f t="shared" si="24"/>
        <v>15.217923070950992</v>
      </c>
      <c r="L407">
        <f t="shared" si="25"/>
        <v>0</v>
      </c>
      <c r="M407">
        <f t="shared" si="26"/>
        <v>0</v>
      </c>
      <c r="N407">
        <f t="shared" si="27"/>
        <v>-0.1449307183530574</v>
      </c>
    </row>
    <row r="408" spans="1:14" x14ac:dyDescent="0.2">
      <c r="A408" t="s">
        <v>450</v>
      </c>
      <c r="B408">
        <v>44530</v>
      </c>
      <c r="C408" t="s">
        <v>22</v>
      </c>
      <c r="D408" t="s">
        <v>12</v>
      </c>
      <c r="E408" t="s">
        <v>13</v>
      </c>
      <c r="F408">
        <v>3295800</v>
      </c>
      <c r="G408" t="s">
        <v>14</v>
      </c>
      <c r="H408" t="s">
        <v>25</v>
      </c>
      <c r="I408" t="s">
        <v>16</v>
      </c>
      <c r="J408" t="s">
        <v>16</v>
      </c>
      <c r="K408">
        <f t="shared" si="24"/>
        <v>15.008159488558766</v>
      </c>
      <c r="L408">
        <f t="shared" si="25"/>
        <v>0</v>
      </c>
      <c r="M408">
        <f t="shared" si="26"/>
        <v>0</v>
      </c>
      <c r="N408">
        <f t="shared" si="27"/>
        <v>-0.26887780025238883</v>
      </c>
    </row>
    <row r="409" spans="1:14" x14ac:dyDescent="0.2">
      <c r="A409" t="s">
        <v>451</v>
      </c>
      <c r="B409">
        <v>44530</v>
      </c>
      <c r="C409" t="s">
        <v>11</v>
      </c>
      <c r="D409" t="s">
        <v>12</v>
      </c>
      <c r="E409" t="s">
        <v>13</v>
      </c>
      <c r="F409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f t="shared" si="24"/>
        <v>16.088738928297321</v>
      </c>
      <c r="L409">
        <f t="shared" si="25"/>
        <v>1</v>
      </c>
      <c r="M409">
        <f t="shared" si="26"/>
        <v>1</v>
      </c>
      <c r="N409">
        <f t="shared" si="27"/>
        <v>0.76481084264833354</v>
      </c>
    </row>
    <row r="410" spans="1:14" x14ac:dyDescent="0.2">
      <c r="A410" t="s">
        <v>452</v>
      </c>
      <c r="B410">
        <v>44531</v>
      </c>
      <c r="C410" t="s">
        <v>11</v>
      </c>
      <c r="D410" t="s">
        <v>12</v>
      </c>
      <c r="E410" t="s">
        <v>13</v>
      </c>
      <c r="F410">
        <v>2350000</v>
      </c>
      <c r="G410" t="s">
        <v>28</v>
      </c>
      <c r="H410" t="s">
        <v>19</v>
      </c>
      <c r="I410" t="s">
        <v>20</v>
      </c>
      <c r="J410" t="s">
        <v>20</v>
      </c>
      <c r="K410">
        <f t="shared" si="24"/>
        <v>14.669925886120343</v>
      </c>
      <c r="L410">
        <f t="shared" si="25"/>
        <v>1</v>
      </c>
      <c r="M410">
        <f t="shared" si="26"/>
        <v>1</v>
      </c>
      <c r="N410">
        <f t="shared" si="27"/>
        <v>-0.42128278216255161</v>
      </c>
    </row>
    <row r="411" spans="1:14" x14ac:dyDescent="0.2">
      <c r="A411" t="s">
        <v>453</v>
      </c>
      <c r="B411">
        <v>44531</v>
      </c>
      <c r="C411" t="s">
        <v>11</v>
      </c>
      <c r="D411" t="s">
        <v>43</v>
      </c>
      <c r="E411" t="s">
        <v>13</v>
      </c>
      <c r="F411">
        <v>1807440</v>
      </c>
      <c r="G411" t="s">
        <v>14</v>
      </c>
      <c r="H411" t="s">
        <v>48</v>
      </c>
      <c r="I411" t="s">
        <v>20</v>
      </c>
      <c r="J411" t="s">
        <v>20</v>
      </c>
      <c r="K411">
        <f t="shared" si="24"/>
        <v>14.407422037443343</v>
      </c>
      <c r="L411">
        <f t="shared" si="25"/>
        <v>1</v>
      </c>
      <c r="M411">
        <f t="shared" si="26"/>
        <v>1</v>
      </c>
      <c r="N411">
        <f t="shared" si="27"/>
        <v>-0.50871019491913638</v>
      </c>
    </row>
    <row r="412" spans="1:14" x14ac:dyDescent="0.2">
      <c r="A412" t="s">
        <v>454</v>
      </c>
      <c r="B412">
        <v>44531</v>
      </c>
      <c r="C412" t="s">
        <v>11</v>
      </c>
      <c r="D412" t="s">
        <v>23</v>
      </c>
      <c r="E412" t="s">
        <v>24</v>
      </c>
      <c r="F412">
        <v>3175400</v>
      </c>
      <c r="G412" t="s">
        <v>28</v>
      </c>
      <c r="H412" t="s">
        <v>33</v>
      </c>
      <c r="I412" t="s">
        <v>20</v>
      </c>
      <c r="J412" t="s">
        <v>20</v>
      </c>
      <c r="K412">
        <f t="shared" si="24"/>
        <v>14.970944166625548</v>
      </c>
      <c r="L412">
        <f t="shared" si="25"/>
        <v>1</v>
      </c>
      <c r="M412">
        <f t="shared" si="26"/>
        <v>1</v>
      </c>
      <c r="N412">
        <f t="shared" si="27"/>
        <v>-0.28827889966239473</v>
      </c>
    </row>
    <row r="413" spans="1:14" x14ac:dyDescent="0.2">
      <c r="A413" t="s">
        <v>455</v>
      </c>
      <c r="B413">
        <v>44531</v>
      </c>
      <c r="C413" t="s">
        <v>11</v>
      </c>
      <c r="D413" t="s">
        <v>23</v>
      </c>
      <c r="E413" t="s">
        <v>24</v>
      </c>
      <c r="F413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f t="shared" si="24"/>
        <v>15.134943702576948</v>
      </c>
      <c r="L413">
        <f t="shared" si="25"/>
        <v>1</v>
      </c>
      <c r="M413">
        <f t="shared" si="26"/>
        <v>1</v>
      </c>
      <c r="N413">
        <f t="shared" si="27"/>
        <v>-0.19709050966137856</v>
      </c>
    </row>
    <row r="414" spans="1:14" x14ac:dyDescent="0.2">
      <c r="A414" t="s">
        <v>456</v>
      </c>
      <c r="B414">
        <v>44532</v>
      </c>
      <c r="C414" t="s">
        <v>22</v>
      </c>
      <c r="D414" t="s">
        <v>12</v>
      </c>
      <c r="E414" t="s">
        <v>13</v>
      </c>
      <c r="F414">
        <v>2806200</v>
      </c>
      <c r="G414" t="s">
        <v>14</v>
      </c>
      <c r="H414" t="s">
        <v>25</v>
      </c>
      <c r="I414" t="s">
        <v>16</v>
      </c>
      <c r="J414" t="s">
        <v>16</v>
      </c>
      <c r="K414">
        <f t="shared" si="24"/>
        <v>14.847341812942032</v>
      </c>
      <c r="L414">
        <f t="shared" si="25"/>
        <v>0</v>
      </c>
      <c r="M414">
        <f t="shared" si="26"/>
        <v>0</v>
      </c>
      <c r="N414">
        <f t="shared" si="27"/>
        <v>-0.34777130748776175</v>
      </c>
    </row>
    <row r="415" spans="1:14" x14ac:dyDescent="0.2">
      <c r="A415" t="s">
        <v>457</v>
      </c>
      <c r="B415">
        <v>44532</v>
      </c>
      <c r="C415" t="s">
        <v>11</v>
      </c>
      <c r="D415" t="s">
        <v>52</v>
      </c>
      <c r="E415" t="s">
        <v>53</v>
      </c>
      <c r="F415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f t="shared" si="24"/>
        <v>15.635112146420418</v>
      </c>
      <c r="L415">
        <f t="shared" si="25"/>
        <v>1</v>
      </c>
      <c r="M415">
        <f t="shared" si="26"/>
        <v>1</v>
      </c>
      <c r="N415">
        <f t="shared" si="27"/>
        <v>0.19417036639705476</v>
      </c>
    </row>
    <row r="416" spans="1:14" x14ac:dyDescent="0.2">
      <c r="A416" t="s">
        <v>458</v>
      </c>
      <c r="B416">
        <v>44532</v>
      </c>
      <c r="C416" t="s">
        <v>11</v>
      </c>
      <c r="D416" t="s">
        <v>12</v>
      </c>
      <c r="E416" t="s">
        <v>13</v>
      </c>
      <c r="F416">
        <v>2325718</v>
      </c>
      <c r="G416" t="s">
        <v>63</v>
      </c>
      <c r="H416" t="s">
        <v>90</v>
      </c>
      <c r="I416" t="s">
        <v>16</v>
      </c>
      <c r="J416" t="s">
        <v>16</v>
      </c>
      <c r="K416">
        <f t="shared" si="24"/>
        <v>14.659539366533677</v>
      </c>
      <c r="L416">
        <f t="shared" si="25"/>
        <v>0</v>
      </c>
      <c r="M416">
        <f t="shared" si="26"/>
        <v>0</v>
      </c>
      <c r="N416">
        <f t="shared" si="27"/>
        <v>-0.42519555206183535</v>
      </c>
    </row>
    <row r="417" spans="1:14" x14ac:dyDescent="0.2">
      <c r="A417" t="s">
        <v>459</v>
      </c>
      <c r="B417">
        <v>44533</v>
      </c>
      <c r="C417" t="s">
        <v>11</v>
      </c>
      <c r="D417" t="s">
        <v>12</v>
      </c>
      <c r="E417" t="s">
        <v>13</v>
      </c>
      <c r="F417">
        <v>245000</v>
      </c>
      <c r="G417" t="s">
        <v>14</v>
      </c>
      <c r="H417" t="s">
        <v>68</v>
      </c>
      <c r="I417" t="s">
        <v>16</v>
      </c>
      <c r="J417" t="s">
        <v>16</v>
      </c>
      <c r="K417">
        <f t="shared" si="24"/>
        <v>12.409013489526863</v>
      </c>
      <c r="L417">
        <f t="shared" si="25"/>
        <v>0</v>
      </c>
      <c r="M417">
        <f t="shared" si="26"/>
        <v>0</v>
      </c>
      <c r="N417">
        <f t="shared" si="27"/>
        <v>-0.76047974443881783</v>
      </c>
    </row>
    <row r="418" spans="1:14" x14ac:dyDescent="0.2">
      <c r="A418" t="s">
        <v>460</v>
      </c>
      <c r="B418">
        <v>44533</v>
      </c>
      <c r="C418" t="s">
        <v>11</v>
      </c>
      <c r="D418" t="s">
        <v>23</v>
      </c>
      <c r="E418" t="s">
        <v>24</v>
      </c>
      <c r="F418">
        <v>4201800</v>
      </c>
      <c r="G418" t="s">
        <v>14</v>
      </c>
      <c r="H418" t="s">
        <v>25</v>
      </c>
      <c r="I418" t="s">
        <v>16</v>
      </c>
      <c r="J418" t="s">
        <v>16</v>
      </c>
      <c r="K418">
        <f t="shared" si="24"/>
        <v>15.251023562871664</v>
      </c>
      <c r="L418">
        <f t="shared" si="25"/>
        <v>0</v>
      </c>
      <c r="M418">
        <f t="shared" si="26"/>
        <v>0</v>
      </c>
      <c r="N418">
        <f t="shared" si="27"/>
        <v>-0.12288613857908846</v>
      </c>
    </row>
    <row r="419" spans="1:14" x14ac:dyDescent="0.2">
      <c r="A419" t="s">
        <v>461</v>
      </c>
      <c r="B419">
        <v>44534</v>
      </c>
      <c r="C419" t="s">
        <v>22</v>
      </c>
      <c r="D419" t="s">
        <v>23</v>
      </c>
      <c r="E419" t="s">
        <v>24</v>
      </c>
      <c r="F419">
        <v>2820265</v>
      </c>
      <c r="G419" t="s">
        <v>14</v>
      </c>
      <c r="H419" t="s">
        <v>25</v>
      </c>
      <c r="I419" t="s">
        <v>16</v>
      </c>
      <c r="J419" t="s">
        <v>16</v>
      </c>
      <c r="K419">
        <f t="shared" si="24"/>
        <v>14.852341410130444</v>
      </c>
      <c r="L419">
        <f t="shared" si="25"/>
        <v>0</v>
      </c>
      <c r="M419">
        <f t="shared" si="26"/>
        <v>0</v>
      </c>
      <c r="N419">
        <f t="shared" si="27"/>
        <v>-0.34550489168043835</v>
      </c>
    </row>
    <row r="420" spans="1:14" x14ac:dyDescent="0.2">
      <c r="A420" t="s">
        <v>462</v>
      </c>
      <c r="B420">
        <v>44534</v>
      </c>
      <c r="C420" t="s">
        <v>11</v>
      </c>
      <c r="D420" t="s">
        <v>12</v>
      </c>
      <c r="E420" t="s">
        <v>13</v>
      </c>
      <c r="F420">
        <v>12220000</v>
      </c>
      <c r="G420" t="s">
        <v>14</v>
      </c>
      <c r="H420" t="s">
        <v>33</v>
      </c>
      <c r="I420" t="s">
        <v>20</v>
      </c>
      <c r="J420" t="s">
        <v>20</v>
      </c>
      <c r="K420">
        <f t="shared" si="24"/>
        <v>16.318584511707723</v>
      </c>
      <c r="L420">
        <f t="shared" si="25"/>
        <v>1</v>
      </c>
      <c r="M420">
        <f t="shared" si="26"/>
        <v>1</v>
      </c>
      <c r="N420">
        <f t="shared" si="27"/>
        <v>1.1691561810995614</v>
      </c>
    </row>
    <row r="421" spans="1:14" x14ac:dyDescent="0.2">
      <c r="A421" t="s">
        <v>463</v>
      </c>
      <c r="B421">
        <v>44535</v>
      </c>
      <c r="C421" t="s">
        <v>11</v>
      </c>
      <c r="D421" t="s">
        <v>12</v>
      </c>
      <c r="E421" t="s">
        <v>13</v>
      </c>
      <c r="F421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f t="shared" si="24"/>
        <v>13.950303654305806</v>
      </c>
      <c r="L421">
        <f t="shared" si="25"/>
        <v>1</v>
      </c>
      <c r="M421">
        <f t="shared" si="26"/>
        <v>1</v>
      </c>
      <c r="N421">
        <f t="shared" si="27"/>
        <v>-0.61556771205162253</v>
      </c>
    </row>
    <row r="422" spans="1:14" x14ac:dyDescent="0.2">
      <c r="A422" t="s">
        <v>464</v>
      </c>
      <c r="B422">
        <v>44535</v>
      </c>
      <c r="C422" t="s">
        <v>11</v>
      </c>
      <c r="D422" t="s">
        <v>12</v>
      </c>
      <c r="E422" t="s">
        <v>13</v>
      </c>
      <c r="F42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f t="shared" si="24"/>
        <v>15.326232497459216</v>
      </c>
      <c r="L422">
        <f t="shared" si="25"/>
        <v>1</v>
      </c>
      <c r="M422">
        <f t="shared" si="26"/>
        <v>1</v>
      </c>
      <c r="N422">
        <f t="shared" si="27"/>
        <v>-7.0000417429886289E-2</v>
      </c>
    </row>
    <row r="423" spans="1:14" x14ac:dyDescent="0.2">
      <c r="A423" t="s">
        <v>465</v>
      </c>
      <c r="B423">
        <v>44535</v>
      </c>
      <c r="C423" t="s">
        <v>11</v>
      </c>
      <c r="D423" t="s">
        <v>310</v>
      </c>
      <c r="E423" t="s">
        <v>53</v>
      </c>
      <c r="F423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f t="shared" si="24"/>
        <v>13.221846655889278</v>
      </c>
      <c r="L423">
        <f t="shared" si="25"/>
        <v>0</v>
      </c>
      <c r="M423">
        <f t="shared" si="26"/>
        <v>0</v>
      </c>
      <c r="N423">
        <f t="shared" si="27"/>
        <v>-0.7109618221074655</v>
      </c>
    </row>
    <row r="424" spans="1:14" x14ac:dyDescent="0.2">
      <c r="A424" t="s">
        <v>466</v>
      </c>
      <c r="B424">
        <v>44535</v>
      </c>
      <c r="C424" t="s">
        <v>11</v>
      </c>
      <c r="D424" t="s">
        <v>12</v>
      </c>
      <c r="E424" t="s">
        <v>13</v>
      </c>
      <c r="F424">
        <v>2000300</v>
      </c>
      <c r="G424" t="s">
        <v>28</v>
      </c>
      <c r="H424" t="s">
        <v>33</v>
      </c>
      <c r="I424" t="s">
        <v>16</v>
      </c>
      <c r="J424" t="s">
        <v>16</v>
      </c>
      <c r="K424">
        <f t="shared" si="24"/>
        <v>14.508807727275345</v>
      </c>
      <c r="L424">
        <f t="shared" si="25"/>
        <v>0</v>
      </c>
      <c r="M424">
        <f t="shared" si="26"/>
        <v>0</v>
      </c>
      <c r="N424">
        <f t="shared" si="27"/>
        <v>-0.47763298534925486</v>
      </c>
    </row>
    <row r="425" spans="1:14" x14ac:dyDescent="0.2">
      <c r="A425" t="s">
        <v>467</v>
      </c>
      <c r="B425">
        <v>44535</v>
      </c>
      <c r="C425" t="s">
        <v>11</v>
      </c>
      <c r="D425" t="s">
        <v>43</v>
      </c>
      <c r="E425" t="s">
        <v>13</v>
      </c>
      <c r="F425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f t="shared" si="24"/>
        <v>15.199301788866046</v>
      </c>
      <c r="L425">
        <f t="shared" si="25"/>
        <v>1</v>
      </c>
      <c r="M425">
        <f t="shared" si="26"/>
        <v>1</v>
      </c>
      <c r="N425">
        <f t="shared" si="27"/>
        <v>-0.15701531511595934</v>
      </c>
    </row>
    <row r="426" spans="1:14" x14ac:dyDescent="0.2">
      <c r="A426" t="s">
        <v>468</v>
      </c>
      <c r="B426">
        <v>44537</v>
      </c>
      <c r="C426" t="s">
        <v>11</v>
      </c>
      <c r="D426" t="s">
        <v>43</v>
      </c>
      <c r="E426" t="s">
        <v>13</v>
      </c>
      <c r="F426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f t="shared" si="24"/>
        <v>15.58195221920804</v>
      </c>
      <c r="L426">
        <f t="shared" si="25"/>
        <v>1</v>
      </c>
      <c r="M426">
        <f t="shared" si="26"/>
        <v>1</v>
      </c>
      <c r="N426">
        <f t="shared" si="27"/>
        <v>0.14270266580273674</v>
      </c>
    </row>
    <row r="427" spans="1:14" x14ac:dyDescent="0.2">
      <c r="A427" t="s">
        <v>469</v>
      </c>
      <c r="B427">
        <v>44537</v>
      </c>
      <c r="C427" t="s">
        <v>11</v>
      </c>
      <c r="D427" t="s">
        <v>43</v>
      </c>
      <c r="E427" t="s">
        <v>13</v>
      </c>
      <c r="F427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f t="shared" si="24"/>
        <v>15.648092021712584</v>
      </c>
      <c r="L427">
        <f t="shared" si="25"/>
        <v>1</v>
      </c>
      <c r="M427">
        <f t="shared" si="26"/>
        <v>1</v>
      </c>
      <c r="N427">
        <f t="shared" si="27"/>
        <v>0.20715814557019827</v>
      </c>
    </row>
    <row r="428" spans="1:14" x14ac:dyDescent="0.2">
      <c r="A428" t="s">
        <v>470</v>
      </c>
      <c r="B428">
        <v>44537</v>
      </c>
      <c r="C428" t="s">
        <v>11</v>
      </c>
      <c r="D428" t="s">
        <v>121</v>
      </c>
      <c r="E428" t="s">
        <v>53</v>
      </c>
      <c r="F428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f t="shared" si="24"/>
        <v>14.098883358827957</v>
      </c>
      <c r="L428">
        <f t="shared" si="25"/>
        <v>0</v>
      </c>
      <c r="M428">
        <f t="shared" si="26"/>
        <v>0</v>
      </c>
      <c r="N428">
        <f t="shared" si="27"/>
        <v>-0.58603098844818324</v>
      </c>
    </row>
    <row r="429" spans="1:14" x14ac:dyDescent="0.2">
      <c r="A429" t="s">
        <v>471</v>
      </c>
      <c r="B429">
        <v>44537</v>
      </c>
      <c r="C429" t="s">
        <v>11</v>
      </c>
      <c r="D429" t="s">
        <v>12</v>
      </c>
      <c r="E429" t="s">
        <v>13</v>
      </c>
      <c r="F429">
        <v>1510000</v>
      </c>
      <c r="G429" t="s">
        <v>28</v>
      </c>
      <c r="H429" t="s">
        <v>29</v>
      </c>
      <c r="I429" t="s">
        <v>16</v>
      </c>
      <c r="J429" t="s">
        <v>16</v>
      </c>
      <c r="K429">
        <f t="shared" si="24"/>
        <v>14.227620208791107</v>
      </c>
      <c r="L429">
        <f t="shared" si="25"/>
        <v>0</v>
      </c>
      <c r="M429">
        <f t="shared" si="26"/>
        <v>0</v>
      </c>
      <c r="N429">
        <f t="shared" si="27"/>
        <v>-0.55663928967422083</v>
      </c>
    </row>
    <row r="430" spans="1:14" x14ac:dyDescent="0.2">
      <c r="A430" t="s">
        <v>472</v>
      </c>
      <c r="B430">
        <v>44538</v>
      </c>
      <c r="C430" t="s">
        <v>11</v>
      </c>
      <c r="D430" t="s">
        <v>12</v>
      </c>
      <c r="E430" t="s">
        <v>13</v>
      </c>
      <c r="F430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f t="shared" si="24"/>
        <v>15.169023429559784</v>
      </c>
      <c r="L430">
        <f t="shared" si="25"/>
        <v>1</v>
      </c>
      <c r="M430">
        <f t="shared" si="26"/>
        <v>1</v>
      </c>
      <c r="N430">
        <f t="shared" si="27"/>
        <v>-0.17619082034677916</v>
      </c>
    </row>
    <row r="431" spans="1:14" x14ac:dyDescent="0.2">
      <c r="A431" t="s">
        <v>473</v>
      </c>
      <c r="B431">
        <v>44539</v>
      </c>
      <c r="C431" t="s">
        <v>11</v>
      </c>
      <c r="D431" t="s">
        <v>12</v>
      </c>
      <c r="E431" t="s">
        <v>13</v>
      </c>
      <c r="F431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f t="shared" si="24"/>
        <v>13.148615748548394</v>
      </c>
      <c r="L431">
        <f t="shared" si="25"/>
        <v>0</v>
      </c>
      <c r="M431">
        <f t="shared" si="26"/>
        <v>0</v>
      </c>
      <c r="N431">
        <f t="shared" si="27"/>
        <v>-0.71724623138479304</v>
      </c>
    </row>
    <row r="432" spans="1:14" x14ac:dyDescent="0.2">
      <c r="A432" t="s">
        <v>474</v>
      </c>
      <c r="B432">
        <v>44539</v>
      </c>
      <c r="C432" t="s">
        <v>22</v>
      </c>
      <c r="D432" t="s">
        <v>12</v>
      </c>
      <c r="E432" t="s">
        <v>13</v>
      </c>
      <c r="F432">
        <v>2943800</v>
      </c>
      <c r="G432" t="s">
        <v>14</v>
      </c>
      <c r="H432" t="s">
        <v>25</v>
      </c>
      <c r="I432" t="s">
        <v>16</v>
      </c>
      <c r="J432" t="s">
        <v>16</v>
      </c>
      <c r="K432">
        <f t="shared" si="24"/>
        <v>14.895211821740624</v>
      </c>
      <c r="L432">
        <f t="shared" si="25"/>
        <v>0</v>
      </c>
      <c r="M432">
        <f t="shared" si="26"/>
        <v>0</v>
      </c>
      <c r="N432">
        <f t="shared" si="27"/>
        <v>-0.32559862244775495</v>
      </c>
    </row>
    <row r="433" spans="1:14" x14ac:dyDescent="0.2">
      <c r="A433" t="s">
        <v>475</v>
      </c>
      <c r="B433">
        <v>44539</v>
      </c>
      <c r="C433" t="s">
        <v>11</v>
      </c>
      <c r="D433" t="s">
        <v>23</v>
      </c>
      <c r="E433" t="s">
        <v>24</v>
      </c>
      <c r="F433">
        <v>3952500</v>
      </c>
      <c r="G433" t="s">
        <v>28</v>
      </c>
      <c r="H433" t="s">
        <v>90</v>
      </c>
      <c r="I433" t="s">
        <v>20</v>
      </c>
      <c r="J433" t="s">
        <v>20</v>
      </c>
      <c r="K433">
        <f t="shared" si="24"/>
        <v>15.189858848065764</v>
      </c>
      <c r="L433">
        <f t="shared" si="25"/>
        <v>1</v>
      </c>
      <c r="M433">
        <f t="shared" si="26"/>
        <v>1</v>
      </c>
      <c r="N433">
        <f t="shared" si="27"/>
        <v>-0.16305801634415887</v>
      </c>
    </row>
    <row r="434" spans="1:14" x14ac:dyDescent="0.2">
      <c r="A434" t="s">
        <v>476</v>
      </c>
      <c r="B434">
        <v>44539</v>
      </c>
      <c r="C434" t="s">
        <v>11</v>
      </c>
      <c r="D434" t="s">
        <v>12</v>
      </c>
      <c r="E434" t="s">
        <v>13</v>
      </c>
      <c r="F434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f t="shared" si="24"/>
        <v>16.004142770882289</v>
      </c>
      <c r="L434">
        <f t="shared" si="25"/>
        <v>1</v>
      </c>
      <c r="M434">
        <f t="shared" si="26"/>
        <v>1</v>
      </c>
      <c r="N434">
        <f t="shared" si="27"/>
        <v>0.63788188911625987</v>
      </c>
    </row>
    <row r="435" spans="1:14" x14ac:dyDescent="0.2">
      <c r="A435" t="s">
        <v>477</v>
      </c>
      <c r="B435">
        <v>44539</v>
      </c>
      <c r="C435" t="s">
        <v>11</v>
      </c>
      <c r="D435" t="s">
        <v>23</v>
      </c>
      <c r="E435" t="s">
        <v>24</v>
      </c>
      <c r="F435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f t="shared" si="24"/>
        <v>14.880221294956703</v>
      </c>
      <c r="L435">
        <f t="shared" si="25"/>
        <v>1</v>
      </c>
      <c r="M435">
        <f t="shared" si="26"/>
        <v>1</v>
      </c>
      <c r="N435">
        <f t="shared" si="27"/>
        <v>-0.33265649748229198</v>
      </c>
    </row>
    <row r="436" spans="1:14" x14ac:dyDescent="0.2">
      <c r="A436" t="s">
        <v>478</v>
      </c>
      <c r="B436">
        <v>44539</v>
      </c>
      <c r="C436" t="s">
        <v>11</v>
      </c>
      <c r="D436" t="s">
        <v>12</v>
      </c>
      <c r="E436" t="s">
        <v>13</v>
      </c>
      <c r="F436">
        <v>6450000</v>
      </c>
      <c r="G436" t="s">
        <v>14</v>
      </c>
      <c r="H436" t="s">
        <v>33</v>
      </c>
      <c r="I436" t="s">
        <v>20</v>
      </c>
      <c r="J436" t="s">
        <v>20</v>
      </c>
      <c r="K436">
        <f t="shared" si="24"/>
        <v>15.679590688771956</v>
      </c>
      <c r="L436">
        <f t="shared" si="25"/>
        <v>1</v>
      </c>
      <c r="M436">
        <f t="shared" si="26"/>
        <v>1</v>
      </c>
      <c r="N436">
        <f t="shared" si="27"/>
        <v>0.23938588545392903</v>
      </c>
    </row>
    <row r="437" spans="1:14" x14ac:dyDescent="0.2">
      <c r="A437" t="s">
        <v>479</v>
      </c>
      <c r="B437">
        <v>44540</v>
      </c>
      <c r="C437" t="s">
        <v>11</v>
      </c>
      <c r="D437" t="s">
        <v>12</v>
      </c>
      <c r="E437" t="s">
        <v>13</v>
      </c>
      <c r="F437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f t="shared" si="24"/>
        <v>15.314999666850508</v>
      </c>
      <c r="L437">
        <f t="shared" si="25"/>
        <v>0</v>
      </c>
      <c r="M437">
        <f t="shared" si="26"/>
        <v>0</v>
      </c>
      <c r="N437">
        <f t="shared" si="27"/>
        <v>-7.8154035620470172E-2</v>
      </c>
    </row>
    <row r="438" spans="1:14" x14ac:dyDescent="0.2">
      <c r="A438" t="s">
        <v>480</v>
      </c>
      <c r="B438">
        <v>44541</v>
      </c>
      <c r="C438" t="s">
        <v>11</v>
      </c>
      <c r="D438" t="s">
        <v>23</v>
      </c>
      <c r="E438" t="s">
        <v>24</v>
      </c>
      <c r="F438">
        <v>2030600</v>
      </c>
      <c r="G438" t="s">
        <v>14</v>
      </c>
      <c r="H438" t="s">
        <v>25</v>
      </c>
      <c r="I438" t="s">
        <v>16</v>
      </c>
      <c r="J438" t="s">
        <v>16</v>
      </c>
      <c r="K438">
        <f t="shared" si="24"/>
        <v>14.523841873849259</v>
      </c>
      <c r="L438">
        <f t="shared" si="25"/>
        <v>0</v>
      </c>
      <c r="M438">
        <f t="shared" si="26"/>
        <v>0</v>
      </c>
      <c r="N438">
        <f t="shared" si="27"/>
        <v>-0.47275048275686959</v>
      </c>
    </row>
    <row r="439" spans="1:14" x14ac:dyDescent="0.2">
      <c r="A439" t="s">
        <v>481</v>
      </c>
      <c r="B439">
        <v>44541</v>
      </c>
      <c r="C439" t="s">
        <v>22</v>
      </c>
      <c r="D439" t="s">
        <v>12</v>
      </c>
      <c r="E439" t="s">
        <v>13</v>
      </c>
      <c r="F439">
        <v>2013357</v>
      </c>
      <c r="G439" t="s">
        <v>14</v>
      </c>
      <c r="H439" t="s">
        <v>25</v>
      </c>
      <c r="I439" t="s">
        <v>16</v>
      </c>
      <c r="J439" t="s">
        <v>16</v>
      </c>
      <c r="K439">
        <f t="shared" si="24"/>
        <v>14.515314036140687</v>
      </c>
      <c r="L439">
        <f t="shared" si="25"/>
        <v>0</v>
      </c>
      <c r="M439">
        <f t="shared" si="26"/>
        <v>0</v>
      </c>
      <c r="N439">
        <f t="shared" si="27"/>
        <v>-0.47552899735094545</v>
      </c>
    </row>
    <row r="440" spans="1:14" x14ac:dyDescent="0.2">
      <c r="A440" t="s">
        <v>482</v>
      </c>
      <c r="B440">
        <v>44541</v>
      </c>
      <c r="C440" t="s">
        <v>22</v>
      </c>
      <c r="D440" t="s">
        <v>12</v>
      </c>
      <c r="E440" t="s">
        <v>13</v>
      </c>
      <c r="F440">
        <v>4017155</v>
      </c>
      <c r="G440" t="s">
        <v>14</v>
      </c>
      <c r="H440" t="s">
        <v>25</v>
      </c>
      <c r="I440" t="s">
        <v>16</v>
      </c>
      <c r="J440" t="s">
        <v>16</v>
      </c>
      <c r="K440">
        <f t="shared" si="24"/>
        <v>15.206084498606458</v>
      </c>
      <c r="L440">
        <f t="shared" si="25"/>
        <v>0</v>
      </c>
      <c r="M440">
        <f t="shared" si="26"/>
        <v>0</v>
      </c>
      <c r="N440">
        <f t="shared" si="27"/>
        <v>-0.15263959373324582</v>
      </c>
    </row>
    <row r="441" spans="1:14" x14ac:dyDescent="0.2">
      <c r="A441" t="s">
        <v>483</v>
      </c>
      <c r="B441">
        <v>44541</v>
      </c>
      <c r="C441" t="s">
        <v>11</v>
      </c>
      <c r="D441" t="s">
        <v>12</v>
      </c>
      <c r="E441" t="s">
        <v>13</v>
      </c>
      <c r="F441">
        <v>11650000</v>
      </c>
      <c r="G441" t="s">
        <v>14</v>
      </c>
      <c r="H441" t="s">
        <v>33</v>
      </c>
      <c r="I441" t="s">
        <v>20</v>
      </c>
      <c r="J441" t="s">
        <v>20</v>
      </c>
      <c r="K441">
        <f t="shared" si="24"/>
        <v>16.270816737975984</v>
      </c>
      <c r="L441">
        <f t="shared" si="25"/>
        <v>1</v>
      </c>
      <c r="M441">
        <f t="shared" si="26"/>
        <v>1</v>
      </c>
      <c r="N441">
        <f t="shared" si="27"/>
        <v>1.0773071224309287</v>
      </c>
    </row>
    <row r="442" spans="1:14" x14ac:dyDescent="0.2">
      <c r="A442" t="s">
        <v>484</v>
      </c>
      <c r="B442">
        <v>44542</v>
      </c>
      <c r="C442" t="s">
        <v>11</v>
      </c>
      <c r="D442" t="s">
        <v>12</v>
      </c>
      <c r="E442" t="s">
        <v>13</v>
      </c>
      <c r="F44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f t="shared" si="24"/>
        <v>16.040134109488609</v>
      </c>
      <c r="L442">
        <f t="shared" si="25"/>
        <v>1</v>
      </c>
      <c r="M442">
        <f t="shared" si="26"/>
        <v>1</v>
      </c>
      <c r="N442">
        <f t="shared" si="27"/>
        <v>0.69057424382615973</v>
      </c>
    </row>
    <row r="443" spans="1:14" x14ac:dyDescent="0.2">
      <c r="A443" t="s">
        <v>485</v>
      </c>
      <c r="B443">
        <v>44542</v>
      </c>
      <c r="C443" t="s">
        <v>22</v>
      </c>
      <c r="D443" t="s">
        <v>52</v>
      </c>
      <c r="E443" t="s">
        <v>53</v>
      </c>
      <c r="F443">
        <v>2198800</v>
      </c>
      <c r="G443" t="s">
        <v>14</v>
      </c>
      <c r="H443" t="s">
        <v>25</v>
      </c>
      <c r="I443" t="s">
        <v>16</v>
      </c>
      <c r="J443" t="s">
        <v>16</v>
      </c>
      <c r="K443">
        <f t="shared" si="24"/>
        <v>14.603422314968642</v>
      </c>
      <c r="L443">
        <f t="shared" si="25"/>
        <v>0</v>
      </c>
      <c r="M443">
        <f t="shared" si="26"/>
        <v>0</v>
      </c>
      <c r="N443">
        <f t="shared" si="27"/>
        <v>-0.44564695351465206</v>
      </c>
    </row>
    <row r="444" spans="1:14" x14ac:dyDescent="0.2">
      <c r="A444" t="s">
        <v>486</v>
      </c>
      <c r="B444">
        <v>44542</v>
      </c>
      <c r="C444" t="s">
        <v>22</v>
      </c>
      <c r="D444" t="s">
        <v>12</v>
      </c>
      <c r="E444" t="s">
        <v>13</v>
      </c>
      <c r="F444">
        <v>3553009</v>
      </c>
      <c r="G444" t="s">
        <v>14</v>
      </c>
      <c r="H444" t="s">
        <v>25</v>
      </c>
      <c r="I444" t="s">
        <v>16</v>
      </c>
      <c r="J444" t="s">
        <v>16</v>
      </c>
      <c r="K444">
        <f t="shared" si="24"/>
        <v>15.083305408070601</v>
      </c>
      <c r="L444">
        <f t="shared" si="25"/>
        <v>0</v>
      </c>
      <c r="M444">
        <f t="shared" si="26"/>
        <v>0</v>
      </c>
      <c r="N444">
        <f t="shared" si="27"/>
        <v>-0.22743147651361628</v>
      </c>
    </row>
    <row r="445" spans="1:14" x14ac:dyDescent="0.2">
      <c r="A445" t="s">
        <v>487</v>
      </c>
      <c r="B445">
        <v>44542</v>
      </c>
      <c r="C445" t="s">
        <v>11</v>
      </c>
      <c r="D445" t="s">
        <v>23</v>
      </c>
      <c r="E445" t="s">
        <v>24</v>
      </c>
      <c r="F445">
        <v>1063100</v>
      </c>
      <c r="G445" t="s">
        <v>28</v>
      </c>
      <c r="H445" t="s">
        <v>19</v>
      </c>
      <c r="I445" t="s">
        <v>20</v>
      </c>
      <c r="J445" t="s">
        <v>20</v>
      </c>
      <c r="K445">
        <f t="shared" si="24"/>
        <v>13.876699726276696</v>
      </c>
      <c r="L445">
        <f t="shared" si="25"/>
        <v>1</v>
      </c>
      <c r="M445">
        <f t="shared" si="26"/>
        <v>1</v>
      </c>
      <c r="N445">
        <f t="shared" si="27"/>
        <v>-0.62865217444441723</v>
      </c>
    </row>
    <row r="446" spans="1:14" x14ac:dyDescent="0.2">
      <c r="A446" t="s">
        <v>488</v>
      </c>
      <c r="B446">
        <v>44543</v>
      </c>
      <c r="C446" t="s">
        <v>11</v>
      </c>
      <c r="D446" t="s">
        <v>12</v>
      </c>
      <c r="E446" t="s">
        <v>13</v>
      </c>
      <c r="F446">
        <v>2854500</v>
      </c>
      <c r="G446" t="s">
        <v>28</v>
      </c>
      <c r="H446" t="s">
        <v>19</v>
      </c>
      <c r="I446" t="s">
        <v>20</v>
      </c>
      <c r="J446" t="s">
        <v>20</v>
      </c>
      <c r="K446">
        <f t="shared" si="24"/>
        <v>14.864407254386451</v>
      </c>
      <c r="L446">
        <f t="shared" si="25"/>
        <v>1</v>
      </c>
      <c r="M446">
        <f t="shared" si="26"/>
        <v>1</v>
      </c>
      <c r="N446">
        <f t="shared" si="27"/>
        <v>-0.33998830830584076</v>
      </c>
    </row>
    <row r="447" spans="1:14" x14ac:dyDescent="0.2">
      <c r="A447" t="s">
        <v>489</v>
      </c>
      <c r="B447">
        <v>44543</v>
      </c>
      <c r="C447" t="s">
        <v>11</v>
      </c>
      <c r="D447" t="s">
        <v>43</v>
      </c>
      <c r="E447" t="s">
        <v>13</v>
      </c>
      <c r="F447">
        <v>3356200</v>
      </c>
      <c r="G447" t="s">
        <v>28</v>
      </c>
      <c r="H447" t="s">
        <v>6</v>
      </c>
      <c r="I447" t="s">
        <v>20</v>
      </c>
      <c r="J447" t="s">
        <v>20</v>
      </c>
      <c r="K447">
        <f t="shared" si="24"/>
        <v>15.026319939549198</v>
      </c>
      <c r="L447">
        <f t="shared" si="25"/>
        <v>1</v>
      </c>
      <c r="M447">
        <f t="shared" si="26"/>
        <v>1</v>
      </c>
      <c r="N447">
        <f t="shared" si="27"/>
        <v>-0.25914502280750212</v>
      </c>
    </row>
    <row r="448" spans="1:14" x14ac:dyDescent="0.2">
      <c r="A448" t="s">
        <v>490</v>
      </c>
      <c r="B448">
        <v>44544</v>
      </c>
      <c r="C448" t="s">
        <v>22</v>
      </c>
      <c r="D448" t="s">
        <v>12</v>
      </c>
      <c r="E448" t="s">
        <v>13</v>
      </c>
      <c r="F448">
        <v>1882600</v>
      </c>
      <c r="G448" t="s">
        <v>14</v>
      </c>
      <c r="H448" t="s">
        <v>25</v>
      </c>
      <c r="I448" t="s">
        <v>16</v>
      </c>
      <c r="J448" t="s">
        <v>16</v>
      </c>
      <c r="K448">
        <f t="shared" si="24"/>
        <v>14.448164358095257</v>
      </c>
      <c r="L448">
        <f t="shared" si="25"/>
        <v>0</v>
      </c>
      <c r="M448">
        <f t="shared" si="26"/>
        <v>0</v>
      </c>
      <c r="N448">
        <f t="shared" si="27"/>
        <v>-0.49659901027083037</v>
      </c>
    </row>
    <row r="449" spans="1:14" x14ac:dyDescent="0.2">
      <c r="A449" t="s">
        <v>491</v>
      </c>
      <c r="B449">
        <v>44544</v>
      </c>
      <c r="C449" t="s">
        <v>22</v>
      </c>
      <c r="D449" t="s">
        <v>12</v>
      </c>
      <c r="E449" t="s">
        <v>13</v>
      </c>
      <c r="F449">
        <v>2393232</v>
      </c>
      <c r="G449" t="s">
        <v>14</v>
      </c>
      <c r="H449" t="s">
        <v>25</v>
      </c>
      <c r="I449" t="s">
        <v>16</v>
      </c>
      <c r="J449" t="s">
        <v>16</v>
      </c>
      <c r="K449">
        <f t="shared" si="24"/>
        <v>14.688155311627073</v>
      </c>
      <c r="L449">
        <f t="shared" si="25"/>
        <v>0</v>
      </c>
      <c r="M449">
        <f t="shared" si="26"/>
        <v>0</v>
      </c>
      <c r="N449">
        <f t="shared" si="27"/>
        <v>-0.41431643390928435</v>
      </c>
    </row>
    <row r="450" spans="1:14" x14ac:dyDescent="0.2">
      <c r="A450" t="s">
        <v>492</v>
      </c>
      <c r="B450">
        <v>44544</v>
      </c>
      <c r="C450" t="s">
        <v>11</v>
      </c>
      <c r="D450" t="s">
        <v>12</v>
      </c>
      <c r="E450" t="s">
        <v>13</v>
      </c>
      <c r="F450">
        <v>14678200</v>
      </c>
      <c r="G450" t="s">
        <v>14</v>
      </c>
      <c r="H450" t="s">
        <v>33</v>
      </c>
      <c r="I450" t="s">
        <v>20</v>
      </c>
      <c r="J450" t="s">
        <v>20</v>
      </c>
      <c r="K450">
        <f t="shared" si="24"/>
        <v>16.501873957828895</v>
      </c>
      <c r="L450">
        <f t="shared" si="25"/>
        <v>1</v>
      </c>
      <c r="M450">
        <f t="shared" si="26"/>
        <v>1</v>
      </c>
      <c r="N450">
        <f t="shared" si="27"/>
        <v>1.5652673320104962</v>
      </c>
    </row>
    <row r="451" spans="1:14" x14ac:dyDescent="0.2">
      <c r="A451" t="s">
        <v>493</v>
      </c>
      <c r="B451">
        <v>44547</v>
      </c>
      <c r="C451" t="s">
        <v>22</v>
      </c>
      <c r="D451" t="s">
        <v>12</v>
      </c>
      <c r="E451" t="s">
        <v>13</v>
      </c>
      <c r="F451">
        <v>5017360</v>
      </c>
      <c r="G451" t="s">
        <v>14</v>
      </c>
      <c r="H451" t="s">
        <v>25</v>
      </c>
      <c r="I451" t="s">
        <v>16</v>
      </c>
      <c r="J451" t="s">
        <v>16</v>
      </c>
      <c r="K451">
        <f t="shared" ref="K451:K501" si="28">LN(F451)</f>
        <v>15.42841445692155</v>
      </c>
      <c r="L451">
        <f t="shared" ref="L451:L501" si="29">IF(I451="Y", 1,0)</f>
        <v>0</v>
      </c>
      <c r="M451">
        <f t="shared" ref="M451:M501" si="30">IF(J451="Y", 1,0)</f>
        <v>0</v>
      </c>
      <c r="N451">
        <f t="shared" ref="N451:N501" si="31">STANDARDIZE(F451,$R$4,$R$6)</f>
        <v>8.5321391187888323E-3</v>
      </c>
    </row>
    <row r="452" spans="1:14" x14ac:dyDescent="0.2">
      <c r="A452" t="s">
        <v>494</v>
      </c>
      <c r="B452">
        <v>44548</v>
      </c>
      <c r="C452" t="s">
        <v>11</v>
      </c>
      <c r="D452" t="s">
        <v>12</v>
      </c>
      <c r="E452" t="s">
        <v>13</v>
      </c>
      <c r="F45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f t="shared" si="28"/>
        <v>14.780591454007862</v>
      </c>
      <c r="L452">
        <f t="shared" si="29"/>
        <v>1</v>
      </c>
      <c r="M452">
        <f t="shared" si="30"/>
        <v>1</v>
      </c>
      <c r="N452">
        <f t="shared" si="31"/>
        <v>-0.37696963982242182</v>
      </c>
    </row>
    <row r="453" spans="1:14" x14ac:dyDescent="0.2">
      <c r="A453" t="s">
        <v>495</v>
      </c>
      <c r="B453">
        <v>44549</v>
      </c>
      <c r="C453" t="s">
        <v>11</v>
      </c>
      <c r="D453" t="s">
        <v>12</v>
      </c>
      <c r="E453" t="s">
        <v>13</v>
      </c>
      <c r="F453">
        <v>285700</v>
      </c>
      <c r="G453" t="s">
        <v>14</v>
      </c>
      <c r="H453" t="s">
        <v>33</v>
      </c>
      <c r="I453" t="s">
        <v>16</v>
      </c>
      <c r="J453" t="s">
        <v>16</v>
      </c>
      <c r="K453">
        <f t="shared" si="28"/>
        <v>12.562697588218864</v>
      </c>
      <c r="L453">
        <f t="shared" si="29"/>
        <v>0</v>
      </c>
      <c r="M453">
        <f t="shared" si="30"/>
        <v>0</v>
      </c>
      <c r="N453">
        <f t="shared" si="31"/>
        <v>-0.7539213993724786</v>
      </c>
    </row>
    <row r="454" spans="1:14" x14ac:dyDescent="0.2">
      <c r="A454" t="s">
        <v>496</v>
      </c>
      <c r="B454">
        <v>44549</v>
      </c>
      <c r="C454" t="s">
        <v>11</v>
      </c>
      <c r="D454" t="s">
        <v>12</v>
      </c>
      <c r="E454" t="s">
        <v>13</v>
      </c>
      <c r="F454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f t="shared" si="28"/>
        <v>12.524526376648708</v>
      </c>
      <c r="L454">
        <f t="shared" si="29"/>
        <v>1</v>
      </c>
      <c r="M454">
        <f t="shared" si="30"/>
        <v>0</v>
      </c>
      <c r="N454">
        <f t="shared" si="31"/>
        <v>-0.75564558345625821</v>
      </c>
    </row>
    <row r="455" spans="1:14" x14ac:dyDescent="0.2">
      <c r="A455" t="s">
        <v>497</v>
      </c>
      <c r="B455">
        <v>44549</v>
      </c>
      <c r="C455" t="s">
        <v>11</v>
      </c>
      <c r="D455" t="s">
        <v>12</v>
      </c>
      <c r="E455" t="s">
        <v>13</v>
      </c>
      <c r="F455">
        <v>10396250</v>
      </c>
      <c r="G455" t="s">
        <v>14</v>
      </c>
      <c r="H455" t="s">
        <v>33</v>
      </c>
      <c r="I455" t="s">
        <v>20</v>
      </c>
      <c r="J455" t="s">
        <v>20</v>
      </c>
      <c r="K455">
        <f t="shared" si="28"/>
        <v>16.156955722165034</v>
      </c>
      <c r="L455">
        <f t="shared" si="29"/>
        <v>1</v>
      </c>
      <c r="M455">
        <f t="shared" si="30"/>
        <v>1</v>
      </c>
      <c r="N455">
        <f t="shared" si="31"/>
        <v>0.87527947803479167</v>
      </c>
    </row>
    <row r="456" spans="1:14" x14ac:dyDescent="0.2">
      <c r="A456" t="s">
        <v>498</v>
      </c>
      <c r="B456">
        <v>44549</v>
      </c>
      <c r="C456" t="s">
        <v>11</v>
      </c>
      <c r="D456" t="s">
        <v>12</v>
      </c>
      <c r="E456" t="s">
        <v>13</v>
      </c>
      <c r="F456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f t="shared" si="28"/>
        <v>17.119029323957523</v>
      </c>
      <c r="L456">
        <f t="shared" si="29"/>
        <v>1</v>
      </c>
      <c r="M456">
        <f t="shared" si="30"/>
        <v>1</v>
      </c>
      <c r="N456">
        <f t="shared" si="31"/>
        <v>3.5843368471132226</v>
      </c>
    </row>
    <row r="457" spans="1:14" x14ac:dyDescent="0.2">
      <c r="A457" t="s">
        <v>499</v>
      </c>
      <c r="B457">
        <v>44549</v>
      </c>
      <c r="C457" t="s">
        <v>11</v>
      </c>
      <c r="D457" t="s">
        <v>23</v>
      </c>
      <c r="E457" t="s">
        <v>24</v>
      </c>
      <c r="F457">
        <v>1740000</v>
      </c>
      <c r="G457" t="s">
        <v>28</v>
      </c>
      <c r="H457" t="s">
        <v>33</v>
      </c>
      <c r="I457" t="s">
        <v>16</v>
      </c>
      <c r="J457" t="s">
        <v>16</v>
      </c>
      <c r="K457">
        <f t="shared" si="28"/>
        <v>14.369395671190711</v>
      </c>
      <c r="L457">
        <f t="shared" si="29"/>
        <v>0</v>
      </c>
      <c r="M457">
        <f t="shared" si="30"/>
        <v>0</v>
      </c>
      <c r="N457">
        <f t="shared" si="31"/>
        <v>-0.51957738880793036</v>
      </c>
    </row>
    <row r="458" spans="1:14" x14ac:dyDescent="0.2">
      <c r="A458" t="s">
        <v>500</v>
      </c>
      <c r="B458">
        <v>44549</v>
      </c>
      <c r="C458" t="s">
        <v>22</v>
      </c>
      <c r="D458" t="s">
        <v>23</v>
      </c>
      <c r="E458" t="s">
        <v>24</v>
      </c>
      <c r="F458">
        <v>2464755</v>
      </c>
      <c r="G458" t="s">
        <v>63</v>
      </c>
      <c r="H458" t="s">
        <v>25</v>
      </c>
      <c r="I458" t="s">
        <v>16</v>
      </c>
      <c r="J458" t="s">
        <v>16</v>
      </c>
      <c r="K458">
        <f t="shared" si="28"/>
        <v>14.717602969038536</v>
      </c>
      <c r="L458">
        <f t="shared" si="29"/>
        <v>0</v>
      </c>
      <c r="M458">
        <f t="shared" si="30"/>
        <v>0</v>
      </c>
      <c r="N458">
        <f t="shared" si="31"/>
        <v>-0.40279131071076396</v>
      </c>
    </row>
    <row r="459" spans="1:14" x14ac:dyDescent="0.2">
      <c r="A459" t="s">
        <v>501</v>
      </c>
      <c r="B459">
        <v>44550</v>
      </c>
      <c r="C459" t="s">
        <v>11</v>
      </c>
      <c r="D459" t="s">
        <v>12</v>
      </c>
      <c r="E459" t="s">
        <v>13</v>
      </c>
      <c r="F459">
        <v>535000</v>
      </c>
      <c r="G459" t="s">
        <v>14</v>
      </c>
      <c r="H459" t="s">
        <v>33</v>
      </c>
      <c r="I459" t="s">
        <v>16</v>
      </c>
      <c r="J459" t="s">
        <v>16</v>
      </c>
      <c r="K459">
        <f t="shared" si="28"/>
        <v>13.190022025878143</v>
      </c>
      <c r="L459">
        <f t="shared" si="29"/>
        <v>0</v>
      </c>
      <c r="M459">
        <f t="shared" si="30"/>
        <v>0</v>
      </c>
      <c r="N459">
        <f t="shared" si="31"/>
        <v>-0.71374952160740823</v>
      </c>
    </row>
    <row r="460" spans="1:14" x14ac:dyDescent="0.2">
      <c r="A460" t="s">
        <v>502</v>
      </c>
      <c r="B460">
        <v>44550</v>
      </c>
      <c r="C460" t="s">
        <v>11</v>
      </c>
      <c r="D460" t="s">
        <v>43</v>
      </c>
      <c r="E460" t="s">
        <v>13</v>
      </c>
      <c r="F460">
        <v>2837500</v>
      </c>
      <c r="G460" t="s">
        <v>14</v>
      </c>
      <c r="H460" t="s">
        <v>90</v>
      </c>
      <c r="I460" t="s">
        <v>20</v>
      </c>
      <c r="J460" t="s">
        <v>20</v>
      </c>
      <c r="K460">
        <f t="shared" si="28"/>
        <v>14.858433940771794</v>
      </c>
      <c r="L460">
        <f t="shared" si="29"/>
        <v>1</v>
      </c>
      <c r="M460">
        <f t="shared" si="30"/>
        <v>1</v>
      </c>
      <c r="N460">
        <f t="shared" si="31"/>
        <v>-0.34272766619595785</v>
      </c>
    </row>
    <row r="461" spans="1:14" x14ac:dyDescent="0.2">
      <c r="A461" t="s">
        <v>503</v>
      </c>
      <c r="B461">
        <v>44551</v>
      </c>
      <c r="C461" t="s">
        <v>11</v>
      </c>
      <c r="D461" t="s">
        <v>23</v>
      </c>
      <c r="E461" t="s">
        <v>24</v>
      </c>
      <c r="F461">
        <v>1400000</v>
      </c>
      <c r="G461" t="s">
        <v>28</v>
      </c>
      <c r="H461" t="s">
        <v>48</v>
      </c>
      <c r="I461" t="s">
        <v>16</v>
      </c>
      <c r="J461" t="s">
        <v>16</v>
      </c>
      <c r="K461">
        <f t="shared" si="28"/>
        <v>14.151982794585487</v>
      </c>
      <c r="L461">
        <f t="shared" si="29"/>
        <v>0</v>
      </c>
      <c r="M461">
        <f t="shared" si="30"/>
        <v>0</v>
      </c>
      <c r="N461">
        <f t="shared" si="31"/>
        <v>-0.5743645466102727</v>
      </c>
    </row>
    <row r="462" spans="1:14" x14ac:dyDescent="0.2">
      <c r="A462" t="s">
        <v>504</v>
      </c>
      <c r="B462">
        <v>44551</v>
      </c>
      <c r="C462" t="s">
        <v>11</v>
      </c>
      <c r="D462" t="s">
        <v>23</v>
      </c>
      <c r="E462" t="s">
        <v>24</v>
      </c>
      <c r="F462">
        <v>1711268</v>
      </c>
      <c r="G462" t="s">
        <v>14</v>
      </c>
      <c r="H462" t="s">
        <v>90</v>
      </c>
      <c r="I462" t="s">
        <v>16</v>
      </c>
      <c r="J462" t="s">
        <v>16</v>
      </c>
      <c r="K462">
        <f t="shared" si="28"/>
        <v>14.35274517415621</v>
      </c>
      <c r="L462">
        <f t="shared" si="29"/>
        <v>0</v>
      </c>
      <c r="M462">
        <f t="shared" si="30"/>
        <v>0</v>
      </c>
      <c r="N462">
        <f t="shared" si="31"/>
        <v>-0.52420722591962721</v>
      </c>
    </row>
    <row r="463" spans="1:14" x14ac:dyDescent="0.2">
      <c r="A463" t="s">
        <v>505</v>
      </c>
      <c r="B463">
        <v>44551</v>
      </c>
      <c r="C463" t="s">
        <v>11</v>
      </c>
      <c r="D463" t="s">
        <v>12</v>
      </c>
      <c r="E463" t="s">
        <v>13</v>
      </c>
      <c r="F463">
        <v>1780000</v>
      </c>
      <c r="G463" t="s">
        <v>28</v>
      </c>
      <c r="H463" t="s">
        <v>29</v>
      </c>
      <c r="I463" t="s">
        <v>20</v>
      </c>
      <c r="J463" t="s">
        <v>20</v>
      </c>
      <c r="K463">
        <f t="shared" si="28"/>
        <v>14.392123922268269</v>
      </c>
      <c r="L463">
        <f t="shared" si="29"/>
        <v>1</v>
      </c>
      <c r="M463">
        <f t="shared" si="30"/>
        <v>1</v>
      </c>
      <c r="N463">
        <f t="shared" si="31"/>
        <v>-0.51313184083118424</v>
      </c>
    </row>
    <row r="464" spans="1:14" x14ac:dyDescent="0.2">
      <c r="A464" t="s">
        <v>506</v>
      </c>
      <c r="B464">
        <v>44551</v>
      </c>
      <c r="C464" t="s">
        <v>11</v>
      </c>
      <c r="D464" t="s">
        <v>12</v>
      </c>
      <c r="E464" t="s">
        <v>13</v>
      </c>
      <c r="F464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f t="shared" si="28"/>
        <v>16.190099983441407</v>
      </c>
      <c r="L464">
        <f t="shared" si="29"/>
        <v>1</v>
      </c>
      <c r="M464">
        <f t="shared" si="30"/>
        <v>1</v>
      </c>
      <c r="N464">
        <f t="shared" si="31"/>
        <v>0.93173442137611695</v>
      </c>
    </row>
    <row r="465" spans="1:14" x14ac:dyDescent="0.2">
      <c r="A465" t="s">
        <v>507</v>
      </c>
      <c r="B465">
        <v>44551</v>
      </c>
      <c r="C465" t="s">
        <v>11</v>
      </c>
      <c r="D465" t="s">
        <v>12</v>
      </c>
      <c r="E465" t="s">
        <v>13</v>
      </c>
      <c r="F465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f t="shared" si="28"/>
        <v>13.377005595777909</v>
      </c>
      <c r="L465">
        <f t="shared" si="29"/>
        <v>0</v>
      </c>
      <c r="M465">
        <f t="shared" si="30"/>
        <v>0</v>
      </c>
      <c r="N465">
        <f t="shared" si="31"/>
        <v>-0.69602426467135636</v>
      </c>
    </row>
    <row r="466" spans="1:14" x14ac:dyDescent="0.2">
      <c r="A466" t="s">
        <v>508</v>
      </c>
      <c r="B466">
        <v>44552</v>
      </c>
      <c r="C466" t="s">
        <v>22</v>
      </c>
      <c r="D466" t="s">
        <v>12</v>
      </c>
      <c r="E466" t="s">
        <v>13</v>
      </c>
      <c r="F466">
        <v>3724339</v>
      </c>
      <c r="G466" t="s">
        <v>14</v>
      </c>
      <c r="H466" t="s">
        <v>25</v>
      </c>
      <c r="I466" t="s">
        <v>16</v>
      </c>
      <c r="J466" t="s">
        <v>16</v>
      </c>
      <c r="K466">
        <f t="shared" si="28"/>
        <v>15.130399944385314</v>
      </c>
      <c r="L466">
        <f t="shared" si="29"/>
        <v>0</v>
      </c>
      <c r="M466">
        <f t="shared" si="30"/>
        <v>0</v>
      </c>
      <c r="N466">
        <f t="shared" si="31"/>
        <v>-0.19982358314221835</v>
      </c>
    </row>
    <row r="467" spans="1:14" x14ac:dyDescent="0.2">
      <c r="A467" t="s">
        <v>509</v>
      </c>
      <c r="B467">
        <v>44552</v>
      </c>
      <c r="C467" t="s">
        <v>11</v>
      </c>
      <c r="D467" t="s">
        <v>12</v>
      </c>
      <c r="E467" t="s">
        <v>13</v>
      </c>
      <c r="F467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f t="shared" si="28"/>
        <v>16.340679045413967</v>
      </c>
      <c r="L467">
        <f t="shared" si="29"/>
        <v>1</v>
      </c>
      <c r="M467">
        <f t="shared" si="30"/>
        <v>1</v>
      </c>
      <c r="N467">
        <f t="shared" si="31"/>
        <v>1.213147046040854</v>
      </c>
    </row>
    <row r="468" spans="1:14" x14ac:dyDescent="0.2">
      <c r="A468" t="s">
        <v>510</v>
      </c>
      <c r="B468">
        <v>44552</v>
      </c>
      <c r="C468" t="s">
        <v>11</v>
      </c>
      <c r="D468" t="s">
        <v>23</v>
      </c>
      <c r="E468" t="s">
        <v>24</v>
      </c>
      <c r="F468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f t="shared" si="28"/>
        <v>13.19754505864038</v>
      </c>
      <c r="L468">
        <f t="shared" si="29"/>
        <v>0</v>
      </c>
      <c r="M468">
        <f t="shared" si="30"/>
        <v>0</v>
      </c>
      <c r="N468">
        <f t="shared" si="31"/>
        <v>-0.71309852126175688</v>
      </c>
    </row>
    <row r="469" spans="1:14" x14ac:dyDescent="0.2">
      <c r="A469" t="s">
        <v>511</v>
      </c>
      <c r="B469">
        <v>44552</v>
      </c>
      <c r="C469" t="s">
        <v>11</v>
      </c>
      <c r="D469" t="s">
        <v>12</v>
      </c>
      <c r="E469" t="s">
        <v>13</v>
      </c>
      <c r="F469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f t="shared" si="28"/>
        <v>14.585155709496945</v>
      </c>
      <c r="L469">
        <f t="shared" si="29"/>
        <v>0</v>
      </c>
      <c r="M469">
        <f t="shared" si="30"/>
        <v>0</v>
      </c>
      <c r="N469">
        <f t="shared" si="31"/>
        <v>-0.45206027375151447</v>
      </c>
    </row>
    <row r="470" spans="1:14" x14ac:dyDescent="0.2">
      <c r="A470" t="s">
        <v>512</v>
      </c>
      <c r="B470">
        <v>44553</v>
      </c>
      <c r="C470" t="s">
        <v>11</v>
      </c>
      <c r="D470" t="s">
        <v>43</v>
      </c>
      <c r="E470" t="s">
        <v>13</v>
      </c>
      <c r="F470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f t="shared" si="28"/>
        <v>15.137266397946593</v>
      </c>
      <c r="L470">
        <f t="shared" si="29"/>
        <v>1</v>
      </c>
      <c r="M470">
        <f t="shared" si="30"/>
        <v>1</v>
      </c>
      <c r="N470">
        <f t="shared" si="31"/>
        <v>-0.19568860297643625</v>
      </c>
    </row>
    <row r="471" spans="1:14" x14ac:dyDescent="0.2">
      <c r="A471" t="s">
        <v>513</v>
      </c>
      <c r="B471">
        <v>44553</v>
      </c>
      <c r="C471" t="s">
        <v>22</v>
      </c>
      <c r="D471" t="s">
        <v>12</v>
      </c>
      <c r="E471" t="s">
        <v>13</v>
      </c>
      <c r="F471">
        <v>100000</v>
      </c>
      <c r="G471" t="s">
        <v>63</v>
      </c>
      <c r="H471" t="s">
        <v>25</v>
      </c>
      <c r="I471" t="s">
        <v>16</v>
      </c>
      <c r="J471" t="s">
        <v>16</v>
      </c>
      <c r="K471">
        <f t="shared" si="28"/>
        <v>11.512925464970229</v>
      </c>
      <c r="L471">
        <f t="shared" si="29"/>
        <v>0</v>
      </c>
      <c r="M471">
        <f t="shared" si="30"/>
        <v>0</v>
      </c>
      <c r="N471">
        <f t="shared" si="31"/>
        <v>-0.78384485585452268</v>
      </c>
    </row>
    <row r="472" spans="1:14" x14ac:dyDescent="0.2">
      <c r="A472" t="s">
        <v>514</v>
      </c>
      <c r="B472">
        <v>44553</v>
      </c>
      <c r="C472" t="s">
        <v>22</v>
      </c>
      <c r="D472" t="s">
        <v>12</v>
      </c>
      <c r="E472" t="s">
        <v>13</v>
      </c>
      <c r="F472">
        <v>1121600</v>
      </c>
      <c r="G472" t="s">
        <v>63</v>
      </c>
      <c r="H472" t="s">
        <v>25</v>
      </c>
      <c r="I472" t="s">
        <v>16</v>
      </c>
      <c r="J472" t="s">
        <v>16</v>
      </c>
      <c r="K472">
        <f t="shared" si="28"/>
        <v>13.930266795262463</v>
      </c>
      <c r="L472">
        <f t="shared" si="29"/>
        <v>0</v>
      </c>
      <c r="M472">
        <f t="shared" si="30"/>
        <v>0</v>
      </c>
      <c r="N472">
        <f t="shared" si="31"/>
        <v>-0.61922556052842592</v>
      </c>
    </row>
    <row r="473" spans="1:14" x14ac:dyDescent="0.2">
      <c r="A473" t="s">
        <v>515</v>
      </c>
      <c r="B473">
        <v>44554</v>
      </c>
      <c r="C473" t="s">
        <v>11</v>
      </c>
      <c r="D473" t="s">
        <v>12</v>
      </c>
      <c r="E473" t="s">
        <v>13</v>
      </c>
      <c r="F473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f t="shared" si="28"/>
        <v>16.012735135300492</v>
      </c>
      <c r="L473">
        <f t="shared" si="29"/>
        <v>1</v>
      </c>
      <c r="M473">
        <f t="shared" si="30"/>
        <v>1</v>
      </c>
      <c r="N473">
        <f t="shared" si="31"/>
        <v>0.65028956897149626</v>
      </c>
    </row>
    <row r="474" spans="1:14" x14ac:dyDescent="0.2">
      <c r="A474" t="s">
        <v>516</v>
      </c>
      <c r="B474">
        <v>44554</v>
      </c>
      <c r="C474" t="s">
        <v>11</v>
      </c>
      <c r="D474" t="s">
        <v>12</v>
      </c>
      <c r="E474" t="s">
        <v>13</v>
      </c>
      <c r="F474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f t="shared" si="28"/>
        <v>12.585193778298736</v>
      </c>
      <c r="L474">
        <f t="shared" si="29"/>
        <v>1</v>
      </c>
      <c r="M474">
        <f t="shared" si="30"/>
        <v>1</v>
      </c>
      <c r="N474">
        <f t="shared" si="31"/>
        <v>-0.75287399782625741</v>
      </c>
    </row>
    <row r="475" spans="1:14" x14ac:dyDescent="0.2">
      <c r="A475" t="s">
        <v>517</v>
      </c>
      <c r="B475">
        <v>44554</v>
      </c>
      <c r="C475" t="s">
        <v>11</v>
      </c>
      <c r="D475" t="s">
        <v>121</v>
      </c>
      <c r="E475" t="s">
        <v>53</v>
      </c>
      <c r="F475">
        <v>345000</v>
      </c>
      <c r="G475" t="s">
        <v>63</v>
      </c>
      <c r="H475" t="s">
        <v>15</v>
      </c>
      <c r="I475" t="s">
        <v>16</v>
      </c>
      <c r="J475" t="s">
        <v>16</v>
      </c>
      <c r="K475">
        <f t="shared" si="28"/>
        <v>12.751299696013497</v>
      </c>
      <c r="L475">
        <f t="shared" si="29"/>
        <v>0</v>
      </c>
      <c r="M475">
        <f t="shared" si="30"/>
        <v>0</v>
      </c>
      <c r="N475">
        <f t="shared" si="31"/>
        <v>-0.74436587449695246</v>
      </c>
    </row>
    <row r="476" spans="1:14" x14ac:dyDescent="0.2">
      <c r="A476" t="s">
        <v>518</v>
      </c>
      <c r="B476">
        <v>44555</v>
      </c>
      <c r="C476" t="s">
        <v>11</v>
      </c>
      <c r="D476" t="s">
        <v>12</v>
      </c>
      <c r="E476" t="s">
        <v>13</v>
      </c>
      <c r="F476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f t="shared" si="28"/>
        <v>16.264418631270011</v>
      </c>
      <c r="L476">
        <f t="shared" si="29"/>
        <v>1</v>
      </c>
      <c r="M476">
        <f t="shared" si="30"/>
        <v>1</v>
      </c>
      <c r="N476">
        <f t="shared" si="31"/>
        <v>1.0653345170641229</v>
      </c>
    </row>
    <row r="477" spans="1:14" x14ac:dyDescent="0.2">
      <c r="A477" t="s">
        <v>519</v>
      </c>
      <c r="B477">
        <v>44555</v>
      </c>
      <c r="C477" t="s">
        <v>11</v>
      </c>
      <c r="D477" t="s">
        <v>55</v>
      </c>
      <c r="E477" t="s">
        <v>56</v>
      </c>
      <c r="F477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f t="shared" si="28"/>
        <v>13.318752191409718</v>
      </c>
      <c r="L477">
        <f t="shared" si="29"/>
        <v>0</v>
      </c>
      <c r="M477">
        <f t="shared" si="30"/>
        <v>0</v>
      </c>
      <c r="N477">
        <f t="shared" si="31"/>
        <v>-0.70190582720013717</v>
      </c>
    </row>
    <row r="478" spans="1:14" x14ac:dyDescent="0.2">
      <c r="A478" t="s">
        <v>520</v>
      </c>
      <c r="B478">
        <v>44555</v>
      </c>
      <c r="C478" t="s">
        <v>11</v>
      </c>
      <c r="D478" t="s">
        <v>43</v>
      </c>
      <c r="E478" t="s">
        <v>13</v>
      </c>
      <c r="F478">
        <v>5114500</v>
      </c>
      <c r="G478" t="s">
        <v>14</v>
      </c>
      <c r="H478" t="s">
        <v>33</v>
      </c>
      <c r="I478" t="s">
        <v>20</v>
      </c>
      <c r="J478" t="s">
        <v>20</v>
      </c>
      <c r="K478">
        <f t="shared" si="28"/>
        <v>15.447590200879199</v>
      </c>
      <c r="L478">
        <f t="shared" si="29"/>
        <v>1</v>
      </c>
      <c r="M478">
        <f t="shared" si="30"/>
        <v>1</v>
      </c>
      <c r="N478">
        <f t="shared" si="31"/>
        <v>2.4185152380316863E-2</v>
      </c>
    </row>
    <row r="479" spans="1:14" x14ac:dyDescent="0.2">
      <c r="A479" t="s">
        <v>521</v>
      </c>
      <c r="B479">
        <v>44555</v>
      </c>
      <c r="C479" t="s">
        <v>11</v>
      </c>
      <c r="D479" t="s">
        <v>23</v>
      </c>
      <c r="E479" t="s">
        <v>24</v>
      </c>
      <c r="F479">
        <v>4822450</v>
      </c>
      <c r="G479" t="s">
        <v>28</v>
      </c>
      <c r="H479" t="s">
        <v>33</v>
      </c>
      <c r="I479" t="s">
        <v>20</v>
      </c>
      <c r="J479" t="s">
        <v>20</v>
      </c>
      <c r="K479">
        <f t="shared" si="28"/>
        <v>15.388792655641916</v>
      </c>
      <c r="L479">
        <f t="shared" si="29"/>
        <v>1</v>
      </c>
      <c r="M479">
        <f t="shared" si="30"/>
        <v>1</v>
      </c>
      <c r="N479">
        <f t="shared" si="31"/>
        <v>-2.2875404784900983E-2</v>
      </c>
    </row>
    <row r="480" spans="1:14" x14ac:dyDescent="0.2">
      <c r="A480" t="s">
        <v>522</v>
      </c>
      <c r="B480">
        <v>44555</v>
      </c>
      <c r="C480" t="s">
        <v>11</v>
      </c>
      <c r="D480" t="s">
        <v>12</v>
      </c>
      <c r="E480" t="s">
        <v>13</v>
      </c>
      <c r="F480">
        <v>1125600</v>
      </c>
      <c r="G480" t="s">
        <v>28</v>
      </c>
      <c r="H480" t="s">
        <v>19</v>
      </c>
      <c r="I480" t="s">
        <v>16</v>
      </c>
      <c r="J480" t="s">
        <v>16</v>
      </c>
      <c r="K480">
        <f t="shared" si="28"/>
        <v>13.933826784782317</v>
      </c>
      <c r="L480">
        <f t="shared" si="29"/>
        <v>0</v>
      </c>
      <c r="M480">
        <f t="shared" si="30"/>
        <v>0</v>
      </c>
      <c r="N480">
        <f t="shared" si="31"/>
        <v>-0.61858100573075137</v>
      </c>
    </row>
    <row r="481" spans="1:14" x14ac:dyDescent="0.2">
      <c r="A481" t="s">
        <v>523</v>
      </c>
      <c r="B481">
        <v>44555</v>
      </c>
      <c r="C481" t="s">
        <v>11</v>
      </c>
      <c r="D481" t="s">
        <v>12</v>
      </c>
      <c r="E481" t="s">
        <v>13</v>
      </c>
      <c r="F481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f t="shared" si="28"/>
        <v>16.053834424704302</v>
      </c>
      <c r="L481">
        <f t="shared" si="29"/>
        <v>1</v>
      </c>
      <c r="M481">
        <f t="shared" si="30"/>
        <v>1</v>
      </c>
      <c r="N481">
        <f t="shared" si="31"/>
        <v>0.71113554187197991</v>
      </c>
    </row>
    <row r="482" spans="1:14" x14ac:dyDescent="0.2">
      <c r="A482" t="s">
        <v>524</v>
      </c>
      <c r="B482">
        <v>44555</v>
      </c>
      <c r="C482" t="s">
        <v>22</v>
      </c>
      <c r="D482" t="s">
        <v>12</v>
      </c>
      <c r="E482" t="s">
        <v>13</v>
      </c>
      <c r="F482">
        <v>3920500</v>
      </c>
      <c r="G482" t="s">
        <v>14</v>
      </c>
      <c r="H482" t="s">
        <v>25</v>
      </c>
      <c r="I482" t="s">
        <v>16</v>
      </c>
      <c r="J482" t="s">
        <v>16</v>
      </c>
      <c r="K482">
        <f t="shared" si="28"/>
        <v>15.181729754653114</v>
      </c>
      <c r="L482">
        <f t="shared" si="29"/>
        <v>0</v>
      </c>
      <c r="M482">
        <f t="shared" si="30"/>
        <v>0</v>
      </c>
      <c r="N482">
        <f t="shared" si="31"/>
        <v>-0.1682144547255558</v>
      </c>
    </row>
    <row r="483" spans="1:14" x14ac:dyDescent="0.2">
      <c r="A483" t="s">
        <v>525</v>
      </c>
      <c r="B483">
        <v>44556</v>
      </c>
      <c r="C483" t="s">
        <v>11</v>
      </c>
      <c r="D483" t="s">
        <v>121</v>
      </c>
      <c r="E483" t="s">
        <v>53</v>
      </c>
      <c r="F483">
        <v>626000</v>
      </c>
      <c r="G483" t="s">
        <v>28</v>
      </c>
      <c r="H483" t="s">
        <v>33</v>
      </c>
      <c r="I483" t="s">
        <v>16</v>
      </c>
      <c r="J483" t="s">
        <v>16</v>
      </c>
      <c r="K483">
        <f t="shared" si="28"/>
        <v>13.347105650082236</v>
      </c>
      <c r="L483">
        <f t="shared" si="29"/>
        <v>0</v>
      </c>
      <c r="M483">
        <f t="shared" si="30"/>
        <v>0</v>
      </c>
      <c r="N483">
        <f t="shared" si="31"/>
        <v>-0.69908589996031079</v>
      </c>
    </row>
    <row r="484" spans="1:14" x14ac:dyDescent="0.2">
      <c r="A484" t="s">
        <v>526</v>
      </c>
      <c r="B484">
        <v>44556</v>
      </c>
      <c r="C484" t="s">
        <v>22</v>
      </c>
      <c r="D484" t="s">
        <v>23</v>
      </c>
      <c r="E484" t="s">
        <v>24</v>
      </c>
      <c r="F484">
        <v>4132600</v>
      </c>
      <c r="G484" t="s">
        <v>14</v>
      </c>
      <c r="H484" t="s">
        <v>25</v>
      </c>
      <c r="I484" t="s">
        <v>16</v>
      </c>
      <c r="J484" t="s">
        <v>16</v>
      </c>
      <c r="K484">
        <f t="shared" si="28"/>
        <v>15.234417306811642</v>
      </c>
      <c r="L484">
        <f t="shared" si="29"/>
        <v>0</v>
      </c>
      <c r="M484">
        <f t="shared" si="30"/>
        <v>0</v>
      </c>
      <c r="N484">
        <f t="shared" si="31"/>
        <v>-0.13403693657885932</v>
      </c>
    </row>
    <row r="485" spans="1:14" x14ac:dyDescent="0.2">
      <c r="A485" t="s">
        <v>527</v>
      </c>
      <c r="B485">
        <v>44556</v>
      </c>
      <c r="C485" t="s">
        <v>22</v>
      </c>
      <c r="D485" t="s">
        <v>12</v>
      </c>
      <c r="E485" t="s">
        <v>13</v>
      </c>
      <c r="F485">
        <v>6235057</v>
      </c>
      <c r="G485" t="s">
        <v>14</v>
      </c>
      <c r="H485" t="s">
        <v>25</v>
      </c>
      <c r="I485" t="s">
        <v>16</v>
      </c>
      <c r="J485" t="s">
        <v>16</v>
      </c>
      <c r="K485">
        <f t="shared" si="28"/>
        <v>15.645698278995145</v>
      </c>
      <c r="L485">
        <f t="shared" si="29"/>
        <v>0</v>
      </c>
      <c r="M485">
        <f t="shared" si="30"/>
        <v>0</v>
      </c>
      <c r="N485">
        <f t="shared" si="31"/>
        <v>0.20475024998478533</v>
      </c>
    </row>
    <row r="486" spans="1:14" x14ac:dyDescent="0.2">
      <c r="A486" t="s">
        <v>528</v>
      </c>
      <c r="B486">
        <v>44557</v>
      </c>
      <c r="C486" t="s">
        <v>22</v>
      </c>
      <c r="D486" t="s">
        <v>52</v>
      </c>
      <c r="E486" t="s">
        <v>53</v>
      </c>
      <c r="F486">
        <v>1960000</v>
      </c>
      <c r="G486" t="s">
        <v>14</v>
      </c>
      <c r="H486" t="s">
        <v>25</v>
      </c>
      <c r="I486" t="s">
        <v>16</v>
      </c>
      <c r="J486" t="s">
        <v>16</v>
      </c>
      <c r="K486">
        <f t="shared" si="28"/>
        <v>14.4884550312067</v>
      </c>
      <c r="L486">
        <f t="shared" si="29"/>
        <v>0</v>
      </c>
      <c r="M486">
        <f t="shared" si="30"/>
        <v>0</v>
      </c>
      <c r="N486">
        <f t="shared" si="31"/>
        <v>-0.48412687493582657</v>
      </c>
    </row>
    <row r="487" spans="1:14" x14ac:dyDescent="0.2">
      <c r="A487" t="s">
        <v>529</v>
      </c>
      <c r="B487">
        <v>44557</v>
      </c>
      <c r="C487" t="s">
        <v>22</v>
      </c>
      <c r="D487" t="s">
        <v>12</v>
      </c>
      <c r="E487" t="s">
        <v>13</v>
      </c>
      <c r="F487">
        <v>2500000</v>
      </c>
      <c r="G487" t="s">
        <v>63</v>
      </c>
      <c r="H487" t="s">
        <v>25</v>
      </c>
      <c r="I487" t="s">
        <v>16</v>
      </c>
      <c r="J487" t="s">
        <v>16</v>
      </c>
      <c r="K487">
        <f t="shared" si="28"/>
        <v>14.73180128983843</v>
      </c>
      <c r="L487">
        <f t="shared" si="29"/>
        <v>0</v>
      </c>
      <c r="M487">
        <f t="shared" si="30"/>
        <v>0</v>
      </c>
      <c r="N487">
        <f t="shared" si="31"/>
        <v>-0.3971119772497535</v>
      </c>
    </row>
    <row r="488" spans="1:14" x14ac:dyDescent="0.2">
      <c r="A488" t="s">
        <v>530</v>
      </c>
      <c r="B488">
        <v>44557</v>
      </c>
      <c r="C488" t="s">
        <v>11</v>
      </c>
      <c r="D488" t="s">
        <v>31</v>
      </c>
      <c r="E488" t="s">
        <v>24</v>
      </c>
      <c r="F488">
        <v>3883300</v>
      </c>
      <c r="G488" t="s">
        <v>63</v>
      </c>
      <c r="H488" t="s">
        <v>25</v>
      </c>
      <c r="I488" t="s">
        <v>16</v>
      </c>
      <c r="J488" t="s">
        <v>16</v>
      </c>
      <c r="K488">
        <f t="shared" si="28"/>
        <v>15.172195865580047</v>
      </c>
      <c r="L488">
        <f t="shared" si="29"/>
        <v>0</v>
      </c>
      <c r="M488">
        <f t="shared" si="30"/>
        <v>0</v>
      </c>
      <c r="N488">
        <f t="shared" si="31"/>
        <v>-0.17420881434392971</v>
      </c>
    </row>
    <row r="489" spans="1:14" x14ac:dyDescent="0.2">
      <c r="A489" t="s">
        <v>531</v>
      </c>
      <c r="B489">
        <v>44558</v>
      </c>
      <c r="C489" t="s">
        <v>11</v>
      </c>
      <c r="D489" t="s">
        <v>12</v>
      </c>
      <c r="E489" t="s">
        <v>13</v>
      </c>
      <c r="F489">
        <v>1425000</v>
      </c>
      <c r="G489" t="s">
        <v>28</v>
      </c>
      <c r="H489" t="s">
        <v>19</v>
      </c>
      <c r="I489" t="s">
        <v>16</v>
      </c>
      <c r="J489" t="s">
        <v>16</v>
      </c>
      <c r="K489">
        <f t="shared" si="28"/>
        <v>14.169682371684887</v>
      </c>
      <c r="L489">
        <f t="shared" si="29"/>
        <v>0</v>
      </c>
      <c r="M489">
        <f t="shared" si="30"/>
        <v>0</v>
      </c>
      <c r="N489">
        <f t="shared" si="31"/>
        <v>-0.57033607912480633</v>
      </c>
    </row>
    <row r="490" spans="1:14" x14ac:dyDescent="0.2">
      <c r="A490" t="s">
        <v>532</v>
      </c>
      <c r="B490">
        <v>44558</v>
      </c>
      <c r="C490" t="s">
        <v>11</v>
      </c>
      <c r="D490" t="s">
        <v>12</v>
      </c>
      <c r="E490" t="s">
        <v>13</v>
      </c>
      <c r="F490">
        <v>1545100</v>
      </c>
      <c r="G490" t="s">
        <v>14</v>
      </c>
      <c r="H490" t="s">
        <v>33</v>
      </c>
      <c r="I490" t="s">
        <v>20</v>
      </c>
      <c r="J490" t="s">
        <v>20</v>
      </c>
      <c r="K490">
        <f t="shared" si="28"/>
        <v>14.250599191138509</v>
      </c>
      <c r="L490">
        <f t="shared" si="29"/>
        <v>1</v>
      </c>
      <c r="M490">
        <f t="shared" si="30"/>
        <v>1</v>
      </c>
      <c r="N490">
        <f t="shared" si="31"/>
        <v>-0.55098332132462602</v>
      </c>
    </row>
    <row r="491" spans="1:14" x14ac:dyDescent="0.2">
      <c r="A491" t="s">
        <v>533</v>
      </c>
      <c r="B491">
        <v>44558</v>
      </c>
      <c r="C491" t="s">
        <v>11</v>
      </c>
      <c r="D491" t="s">
        <v>23</v>
      </c>
      <c r="E491" t="s">
        <v>24</v>
      </c>
      <c r="F491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f t="shared" si="28"/>
        <v>14.325395739653208</v>
      </c>
      <c r="L491">
        <f t="shared" si="29"/>
        <v>0</v>
      </c>
      <c r="M491">
        <f t="shared" si="30"/>
        <v>0</v>
      </c>
      <c r="N491">
        <f t="shared" si="31"/>
        <v>-0.53164667739438753</v>
      </c>
    </row>
    <row r="492" spans="1:14" x14ac:dyDescent="0.2">
      <c r="A492" t="s">
        <v>534</v>
      </c>
      <c r="B492">
        <v>44559</v>
      </c>
      <c r="C492" t="s">
        <v>11</v>
      </c>
      <c r="D492" t="s">
        <v>12</v>
      </c>
      <c r="E492" t="s">
        <v>13</v>
      </c>
      <c r="F49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f t="shared" si="28"/>
        <v>15.925117513975836</v>
      </c>
      <c r="L492">
        <f t="shared" si="29"/>
        <v>1</v>
      </c>
      <c r="M492">
        <f t="shared" si="30"/>
        <v>1</v>
      </c>
      <c r="N492">
        <f t="shared" si="31"/>
        <v>0.52862985091041259</v>
      </c>
    </row>
    <row r="493" spans="1:14" x14ac:dyDescent="0.2">
      <c r="A493" t="s">
        <v>535</v>
      </c>
      <c r="B493">
        <v>44560</v>
      </c>
      <c r="C493" t="s">
        <v>11</v>
      </c>
      <c r="D493" t="s">
        <v>43</v>
      </c>
      <c r="E493" t="s">
        <v>13</v>
      </c>
      <c r="F493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f t="shared" si="28"/>
        <v>14.704471202166474</v>
      </c>
      <c r="L493">
        <f t="shared" si="29"/>
        <v>1</v>
      </c>
      <c r="M493">
        <f t="shared" si="30"/>
        <v>1</v>
      </c>
      <c r="N493">
        <f t="shared" si="31"/>
        <v>-0.40797272559057079</v>
      </c>
    </row>
    <row r="494" spans="1:14" x14ac:dyDescent="0.2">
      <c r="A494" t="s">
        <v>536</v>
      </c>
      <c r="B494">
        <v>44560</v>
      </c>
      <c r="C494" t="s">
        <v>11</v>
      </c>
      <c r="D494" t="s">
        <v>12</v>
      </c>
      <c r="E494" t="s">
        <v>13</v>
      </c>
      <c r="F494">
        <v>1480000</v>
      </c>
      <c r="G494" t="s">
        <v>18</v>
      </c>
      <c r="H494" t="s">
        <v>29</v>
      </c>
      <c r="I494" t="s">
        <v>20</v>
      </c>
      <c r="J494" t="s">
        <v>20</v>
      </c>
      <c r="K494">
        <f t="shared" si="28"/>
        <v>14.207552645740298</v>
      </c>
      <c r="L494">
        <f t="shared" si="29"/>
        <v>1</v>
      </c>
      <c r="M494">
        <f t="shared" si="30"/>
        <v>1</v>
      </c>
      <c r="N494">
        <f t="shared" si="31"/>
        <v>-0.56147345065678045</v>
      </c>
    </row>
    <row r="495" spans="1:14" x14ac:dyDescent="0.2">
      <c r="A495" t="s">
        <v>537</v>
      </c>
      <c r="B495">
        <v>44560</v>
      </c>
      <c r="C495" t="s">
        <v>11</v>
      </c>
      <c r="D495" t="s">
        <v>12</v>
      </c>
      <c r="E495" t="s">
        <v>13</v>
      </c>
      <c r="F495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f t="shared" si="28"/>
        <v>16.01827531567611</v>
      </c>
      <c r="L495">
        <f t="shared" si="29"/>
        <v>1</v>
      </c>
      <c r="M495">
        <f t="shared" si="30"/>
        <v>1</v>
      </c>
      <c r="N495">
        <f t="shared" si="31"/>
        <v>0.65834650394242888</v>
      </c>
    </row>
    <row r="496" spans="1:14" x14ac:dyDescent="0.2">
      <c r="A496" t="s">
        <v>538</v>
      </c>
      <c r="B496">
        <v>44560</v>
      </c>
      <c r="C496" t="s">
        <v>22</v>
      </c>
      <c r="D496" t="s">
        <v>12</v>
      </c>
      <c r="E496" t="s">
        <v>13</v>
      </c>
      <c r="F496">
        <v>1480755</v>
      </c>
      <c r="G496" t="s">
        <v>14</v>
      </c>
      <c r="H496" t="s">
        <v>25</v>
      </c>
      <c r="I496" t="s">
        <v>16</v>
      </c>
      <c r="J496" t="s">
        <v>16</v>
      </c>
      <c r="K496">
        <f t="shared" si="28"/>
        <v>14.208062650800739</v>
      </c>
      <c r="L496">
        <f t="shared" si="29"/>
        <v>0</v>
      </c>
      <c r="M496">
        <f t="shared" si="30"/>
        <v>0</v>
      </c>
      <c r="N496">
        <f t="shared" si="31"/>
        <v>-0.56135179093871934</v>
      </c>
    </row>
    <row r="497" spans="1:14" x14ac:dyDescent="0.2">
      <c r="A497" t="s">
        <v>539</v>
      </c>
      <c r="B497">
        <v>44561</v>
      </c>
      <c r="C497" t="s">
        <v>11</v>
      </c>
      <c r="D497" t="s">
        <v>52</v>
      </c>
      <c r="E497" t="s">
        <v>53</v>
      </c>
      <c r="F497">
        <v>4101750</v>
      </c>
      <c r="G497" t="s">
        <v>18</v>
      </c>
      <c r="H497" t="s">
        <v>33</v>
      </c>
      <c r="I497" t="s">
        <v>20</v>
      </c>
      <c r="J497" t="s">
        <v>20</v>
      </c>
      <c r="K497">
        <f t="shared" si="28"/>
        <v>15.226924269877129</v>
      </c>
      <c r="L497">
        <f t="shared" si="29"/>
        <v>1</v>
      </c>
      <c r="M497">
        <f t="shared" si="30"/>
        <v>1</v>
      </c>
      <c r="N497">
        <f t="shared" si="31"/>
        <v>-0.13900806545592478</v>
      </c>
    </row>
    <row r="498" spans="1:14" x14ac:dyDescent="0.2">
      <c r="A498" t="s">
        <v>540</v>
      </c>
      <c r="B498">
        <v>44561</v>
      </c>
      <c r="C498" t="s">
        <v>11</v>
      </c>
      <c r="D498" t="s">
        <v>55</v>
      </c>
      <c r="E498" t="s">
        <v>56</v>
      </c>
      <c r="F498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f t="shared" si="28"/>
        <v>14.368878295995934</v>
      </c>
      <c r="L498">
        <f t="shared" si="29"/>
        <v>0</v>
      </c>
      <c r="M498">
        <f t="shared" si="30"/>
        <v>0</v>
      </c>
      <c r="N498">
        <f t="shared" si="31"/>
        <v>-0.51972241363740723</v>
      </c>
    </row>
    <row r="499" spans="1:14" x14ac:dyDescent="0.2">
      <c r="A499" t="s">
        <v>541</v>
      </c>
      <c r="B499">
        <v>44561</v>
      </c>
      <c r="C499" t="s">
        <v>11</v>
      </c>
      <c r="D499" t="s">
        <v>12</v>
      </c>
      <c r="E499" t="s">
        <v>13</v>
      </c>
      <c r="F499">
        <v>2250000</v>
      </c>
      <c r="G499" t="s">
        <v>14</v>
      </c>
      <c r="H499" t="s">
        <v>33</v>
      </c>
      <c r="I499" t="s">
        <v>20</v>
      </c>
      <c r="J499" t="s">
        <v>20</v>
      </c>
      <c r="K499">
        <f t="shared" si="28"/>
        <v>14.626440774180603</v>
      </c>
      <c r="L499">
        <f t="shared" si="29"/>
        <v>1</v>
      </c>
      <c r="M499">
        <f t="shared" si="30"/>
        <v>1</v>
      </c>
      <c r="N499">
        <f t="shared" si="31"/>
        <v>-0.43739665210441697</v>
      </c>
    </row>
    <row r="500" spans="1:14" x14ac:dyDescent="0.2">
      <c r="A500" t="s">
        <v>542</v>
      </c>
      <c r="B500">
        <v>44561</v>
      </c>
      <c r="C500" t="s">
        <v>11</v>
      </c>
      <c r="D500" t="s">
        <v>12</v>
      </c>
      <c r="E500" t="s">
        <v>13</v>
      </c>
      <c r="F500">
        <v>16482200</v>
      </c>
      <c r="G500" t="s">
        <v>14</v>
      </c>
      <c r="H500" t="s">
        <v>33</v>
      </c>
      <c r="I500" t="s">
        <v>20</v>
      </c>
      <c r="J500" t="s">
        <v>20</v>
      </c>
      <c r="K500">
        <f t="shared" si="28"/>
        <v>16.617791568681547</v>
      </c>
      <c r="L500">
        <f t="shared" si="29"/>
        <v>1</v>
      </c>
      <c r="M500">
        <f t="shared" si="30"/>
        <v>1</v>
      </c>
      <c r="N500">
        <f t="shared" si="31"/>
        <v>1.8559615457617475</v>
      </c>
    </row>
    <row r="501" spans="1:14" x14ac:dyDescent="0.2">
      <c r="A501" t="s">
        <v>543</v>
      </c>
      <c r="B501">
        <v>44561</v>
      </c>
      <c r="C501" t="s">
        <v>11</v>
      </c>
      <c r="D501" t="s">
        <v>23</v>
      </c>
      <c r="E501" t="s">
        <v>24</v>
      </c>
      <c r="F501">
        <v>1776800</v>
      </c>
      <c r="G501" t="s">
        <v>14</v>
      </c>
      <c r="H501" t="s">
        <v>25</v>
      </c>
      <c r="I501" t="s">
        <v>16</v>
      </c>
      <c r="J501" t="s">
        <v>16</v>
      </c>
      <c r="K501">
        <f t="shared" si="28"/>
        <v>14.390324551562355</v>
      </c>
      <c r="L501">
        <f t="shared" si="29"/>
        <v>0</v>
      </c>
      <c r="M501">
        <f t="shared" si="30"/>
        <v>0</v>
      </c>
      <c r="N501">
        <f t="shared" si="31"/>
        <v>-0.51364748466932397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Microsoft Office User</cp:lastModifiedBy>
  <dcterms:created xsi:type="dcterms:W3CDTF">2023-01-17T21:27:21Z</dcterms:created>
  <dcterms:modified xsi:type="dcterms:W3CDTF">2023-01-19T03:15:59Z</dcterms:modified>
</cp:coreProperties>
</file>