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ry.pei\Desktop\test\"/>
    </mc:Choice>
  </mc:AlternateContent>
  <bookViews>
    <workbookView xWindow="0" yWindow="0" windowWidth="20760" windowHeight="111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2" i="2"/>
  <c r="E51" i="1"/>
  <c r="E50" i="1"/>
  <c r="E49" i="1"/>
  <c r="E48" i="1"/>
  <c r="E47" i="1"/>
  <c r="C51" i="1"/>
  <c r="C50" i="1"/>
  <c r="C49" i="1"/>
  <c r="C48" i="1"/>
  <c r="C47" i="1"/>
  <c r="J28" i="2" l="1"/>
  <c r="I28" i="2"/>
  <c r="F28" i="2"/>
  <c r="E28" i="2"/>
  <c r="M27" i="2"/>
  <c r="L27" i="2"/>
  <c r="K27" i="2"/>
  <c r="H27" i="2"/>
  <c r="G27" i="2"/>
  <c r="M26" i="2"/>
  <c r="L26" i="2"/>
  <c r="K26" i="2"/>
  <c r="H26" i="2"/>
  <c r="G26" i="2"/>
  <c r="M25" i="2"/>
  <c r="L25" i="2"/>
  <c r="K25" i="2"/>
  <c r="H25" i="2"/>
  <c r="G25" i="2"/>
  <c r="M24" i="2"/>
  <c r="L24" i="2"/>
  <c r="K24" i="2"/>
  <c r="H24" i="2"/>
  <c r="G24" i="2"/>
  <c r="M23" i="2"/>
  <c r="L23" i="2"/>
  <c r="K23" i="2"/>
  <c r="H23" i="2"/>
  <c r="G23" i="2"/>
  <c r="J5" i="1"/>
  <c r="J6" i="1"/>
  <c r="J7" i="1"/>
  <c r="J8" i="1"/>
  <c r="J4" i="1"/>
  <c r="F5" i="1"/>
  <c r="F6" i="1"/>
  <c r="F7" i="1"/>
  <c r="F8" i="1"/>
  <c r="F4" i="1"/>
  <c r="K5" i="1"/>
  <c r="K6" i="1"/>
  <c r="K7" i="1"/>
  <c r="K8" i="1"/>
  <c r="I5" i="1"/>
  <c r="I6" i="1"/>
  <c r="I7" i="1"/>
  <c r="I8" i="1"/>
  <c r="I4" i="1"/>
  <c r="E5" i="1"/>
  <c r="E6" i="1"/>
  <c r="E7" i="1"/>
  <c r="E8" i="1"/>
  <c r="E4" i="1"/>
  <c r="K4" i="1"/>
</calcChain>
</file>

<file path=xl/sharedStrings.xml><?xml version="1.0" encoding="utf-8"?>
<sst xmlns="http://schemas.openxmlformats.org/spreadsheetml/2006/main" count="67" uniqueCount="27">
  <si>
    <t>0-19</t>
    <phoneticPr fontId="1" type="noConversion"/>
  </si>
  <si>
    <t>F</t>
    <phoneticPr fontId="1" type="noConversion"/>
  </si>
  <si>
    <t>20-39</t>
    <phoneticPr fontId="1" type="noConversion"/>
  </si>
  <si>
    <t>40-59</t>
    <phoneticPr fontId="1" type="noConversion"/>
  </si>
  <si>
    <t>60-79</t>
    <phoneticPr fontId="1" type="noConversion"/>
  </si>
  <si>
    <t>80+</t>
    <phoneticPr fontId="1" type="noConversion"/>
  </si>
  <si>
    <t>M</t>
    <phoneticPr fontId="1" type="noConversion"/>
  </si>
  <si>
    <t>M</t>
    <phoneticPr fontId="1" type="noConversion"/>
  </si>
  <si>
    <t>F</t>
    <phoneticPr fontId="1" type="noConversion"/>
  </si>
  <si>
    <t>M%F</t>
    <phoneticPr fontId="1" type="noConversion"/>
  </si>
  <si>
    <t>M%</t>
    <phoneticPr fontId="1" type="noConversion"/>
  </si>
  <si>
    <t>M%</t>
    <phoneticPr fontId="1" type="noConversion"/>
  </si>
  <si>
    <t>Trend of Total</t>
    <phoneticPr fontId="1" type="noConversion"/>
  </si>
  <si>
    <t>% Age</t>
    <phoneticPr fontId="1" type="noConversion"/>
  </si>
  <si>
    <t>%Age</t>
    <phoneticPr fontId="1" type="noConversion"/>
  </si>
  <si>
    <t>2011-M</t>
    <phoneticPr fontId="1" type="noConversion"/>
  </si>
  <si>
    <t>2011-F</t>
    <phoneticPr fontId="1" type="noConversion"/>
  </si>
  <si>
    <t>M</t>
    <phoneticPr fontId="1" type="noConversion"/>
  </si>
  <si>
    <t>F</t>
    <phoneticPr fontId="1" type="noConversion"/>
  </si>
  <si>
    <t>population by age</t>
    <phoneticPr fontId="1" type="noConversion"/>
  </si>
  <si>
    <t>M</t>
    <phoneticPr fontId="1" type="noConversion"/>
  </si>
  <si>
    <t>2011-M%</t>
    <phoneticPr fontId="1" type="noConversion"/>
  </si>
  <si>
    <t>2016-M%</t>
    <phoneticPr fontId="1" type="noConversion"/>
  </si>
  <si>
    <t>F</t>
    <phoneticPr fontId="1" type="noConversion"/>
  </si>
  <si>
    <t>2011 Ratio</t>
    <phoneticPr fontId="1" type="noConversion"/>
  </si>
  <si>
    <t>2016 Ratio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</si>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</sst>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1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Population</a:t>
            </a:r>
            <a:r>
              <a:rPr lang="en-US" altLang="zh-CN" baseline="0"/>
              <a:t> by 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Sheet1!$B$28:$C$37</c:f>
              <c:multiLvlStrCache>
                <c:ptCount val="10"/>
                <c:lvl>
                  <c:pt idx="0">
                    <c:v>2011</c:v>
                  </c:pt>
                  <c:pt idx="1">
                    <c:v>2016</c:v>
                  </c:pt>
                  <c:pt idx="2">
                    <c:v>2011</c:v>
                  </c:pt>
                  <c:pt idx="3">
                    <c:v>2016</c:v>
                  </c:pt>
                  <c:pt idx="4">
                    <c:v>2011</c:v>
                  </c:pt>
                  <c:pt idx="5">
                    <c:v>2016</c:v>
                  </c:pt>
                  <c:pt idx="6">
                    <c:v>2011</c:v>
                  </c:pt>
                  <c:pt idx="7">
                    <c:v>2016</c:v>
                  </c:pt>
                  <c:pt idx="8">
                    <c:v>2011</c:v>
                  </c:pt>
                  <c:pt idx="9">
                    <c:v>2016</c:v>
                  </c:pt>
                </c:lvl>
                <c:lvl>
                  <c:pt idx="0">
                    <c:v>0-19</c:v>
                  </c:pt>
                  <c:pt idx="2">
                    <c:v>20-39</c:v>
                  </c:pt>
                  <c:pt idx="4">
                    <c:v>40-59</c:v>
                  </c:pt>
                  <c:pt idx="6">
                    <c:v>60-79</c:v>
                  </c:pt>
                  <c:pt idx="8">
                    <c:v>80+</c:v>
                  </c:pt>
                </c:lvl>
              </c:multiLvlStrCache>
            </c:multiLvlStrRef>
          </c:cat>
          <c:val>
            <c:numRef>
              <c:f>Sheet1!$D$28:$D$37</c:f>
              <c:numCache>
                <c:formatCode>General</c:formatCode>
                <c:ptCount val="10"/>
                <c:pt idx="0">
                  <c:v>912796</c:v>
                </c:pt>
                <c:pt idx="1">
                  <c:v>940381</c:v>
                </c:pt>
                <c:pt idx="2">
                  <c:v>930164</c:v>
                </c:pt>
                <c:pt idx="3">
                  <c:v>1020686</c:v>
                </c:pt>
                <c:pt idx="4">
                  <c:v>908201</c:v>
                </c:pt>
                <c:pt idx="5">
                  <c:v>954446</c:v>
                </c:pt>
                <c:pt idx="6">
                  <c:v>545156</c:v>
                </c:pt>
                <c:pt idx="7">
                  <c:v>633408</c:v>
                </c:pt>
                <c:pt idx="8">
                  <c:v>112562</c:v>
                </c:pt>
                <c:pt idx="9">
                  <c:v>117409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7F-43FE-9E3A-A1CAA9D11242}"/>
            </c:ext>
          </c:extLst>
        </c:ser>
        <c:ser>
          <c:idx val="1"/>
          <c:order val="1"/>
          <c:tx>
            <c:strRef>
              <c:f>Sheet1!$E$27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Sheet1!$B$28:$C$37</c:f>
              <c:multiLvlStrCache>
                <c:ptCount val="10"/>
                <c:lvl>
                  <c:pt idx="0">
                    <c:v>2011</c:v>
                  </c:pt>
                  <c:pt idx="1">
                    <c:v>2016</c:v>
                  </c:pt>
                  <c:pt idx="2">
                    <c:v>2011</c:v>
                  </c:pt>
                  <c:pt idx="3">
                    <c:v>2016</c:v>
                  </c:pt>
                  <c:pt idx="4">
                    <c:v>2011</c:v>
                  </c:pt>
                  <c:pt idx="5">
                    <c:v>2016</c:v>
                  </c:pt>
                  <c:pt idx="6">
                    <c:v>2011</c:v>
                  </c:pt>
                  <c:pt idx="7">
                    <c:v>2016</c:v>
                  </c:pt>
                  <c:pt idx="8">
                    <c:v>2011</c:v>
                  </c:pt>
                  <c:pt idx="9">
                    <c:v>2016</c:v>
                  </c:pt>
                </c:lvl>
                <c:lvl>
                  <c:pt idx="0">
                    <c:v>0-19</c:v>
                  </c:pt>
                  <c:pt idx="2">
                    <c:v>20-39</c:v>
                  </c:pt>
                  <c:pt idx="4">
                    <c:v>40-59</c:v>
                  </c:pt>
                  <c:pt idx="6">
                    <c:v>60-79</c:v>
                  </c:pt>
                  <c:pt idx="8">
                    <c:v>80+</c:v>
                  </c:pt>
                </c:lvl>
              </c:multiLvlStrCache>
            </c:multiLvlStrRef>
          </c:cat>
          <c:val>
            <c:numRef>
              <c:f>Sheet1!$E$28:$E$37</c:f>
              <c:numCache>
                <c:formatCode>General</c:formatCode>
                <c:ptCount val="10"/>
                <c:pt idx="0">
                  <c:v>863116</c:v>
                </c:pt>
                <c:pt idx="1">
                  <c:v>892355</c:v>
                </c:pt>
                <c:pt idx="2">
                  <c:v>949124</c:v>
                </c:pt>
                <c:pt idx="3">
                  <c:v>1033522</c:v>
                </c:pt>
                <c:pt idx="4">
                  <c:v>945373</c:v>
                </c:pt>
                <c:pt idx="5">
                  <c:v>996592</c:v>
                </c:pt>
                <c:pt idx="6">
                  <c:v>573239</c:v>
                </c:pt>
                <c:pt idx="7">
                  <c:v>674156</c:v>
                </c:pt>
                <c:pt idx="8">
                  <c:v>177926</c:v>
                </c:pt>
                <c:pt idx="9">
                  <c:v>178806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7F-43FE-9E3A-A1CAA9D11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44488"/>
        <c:axId val="18165869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4488"/>
        <c:axId val="1816586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Sheet1!$B$28:$C$37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2011</c:v>
                        </c:pt>
                        <c:pt idx="1">
                          <c:v>2016</c:v>
                        </c:pt>
                        <c:pt idx="2">
                          <c:v>2011</c:v>
                        </c:pt>
                        <c:pt idx="3">
                          <c:v>2016</c:v>
                        </c:pt>
                        <c:pt idx="4">
                          <c:v>2011</c:v>
                        </c:pt>
                        <c:pt idx="5">
                          <c:v>2016</c:v>
                        </c:pt>
                        <c:pt idx="6">
                          <c:v>2011</c:v>
                        </c:pt>
                        <c:pt idx="7">
                          <c:v>2016</c:v>
                        </c:pt>
                        <c:pt idx="8">
                          <c:v>2011</c:v>
                        </c:pt>
                        <c:pt idx="9">
                          <c:v>2016</c:v>
                        </c:pt>
                      </c:lvl>
                      <c:lvl>
                        <c:pt idx="0">
                          <c:v>0-19</c:v>
                        </c:pt>
                        <c:pt idx="2">
                          <c:v>20-39</c:v>
                        </c:pt>
                        <c:pt idx="4">
                          <c:v>40-59</c:v>
                        </c:pt>
                        <c:pt idx="6">
                          <c:v>60-79</c:v>
                        </c:pt>
                        <c:pt idx="8">
                          <c:v>80+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Sheet1!$F$29:$F$37</c15:sqref>
                        </c15:formulaRef>
                      </c:ext>
                    </c:extLst>
                    <c:numCache>
                      <c:formatCode>0%</c:formatCode>
                      <c:ptCount val="9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67F-43FE-9E3A-A1CAA9D11242}"/>
                  </c:ext>
                </c:extLst>
              </c15:ser>
            </c15:filteredLineSeries>
          </c:ext>
        </c:extLst>
      </c:lineChart>
      <c:catAx>
        <c:axId val="1816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58696"/>
        <c:crosses val="autoZero"/>
        <c:auto val="1"/>
        <c:lblAlgn val="ctr"/>
        <c:lblOffset val="100"/>
        <c:noMultiLvlLbl val="0"/>
      </c:catAx>
      <c:valAx>
        <c:axId val="18165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2011 Population by 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6314677240421"/>
          <c:y val="0.14092092986730337"/>
          <c:w val="0.63064918780852153"/>
          <c:h val="0.7508261519102367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EED-4746-95E1-DAB4B906B4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Sheet1!$B$12:$B$16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80+</c:v>
                </c:pt>
              </c:strCache>
            </c:strRef>
          </c:cat>
          <c:val>
            <c:numRef>
              <c:f>Sheet1!$C$12:$C$16</c:f>
              <c:numCache>
                <c:formatCode>0%</c:formatCode>
                <c:ptCount val="5"/>
                <c:pt idx="0">
                  <c:v>0.25672160386096043</c:v>
                </c:pt>
                <c:pt idx="1">
                  <c:v>0.27166539190942829</c:v>
                </c:pt>
                <c:pt idx="2">
                  <c:v>0.26794823738731194</c:v>
                </c:pt>
                <c:pt idx="3">
                  <c:v>0.16167251426313853</c:v>
                </c:pt>
                <c:pt idx="4">
                  <c:v>4.1992252579160831E-2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ED-4746-95E1-DAB4B906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700127351946758"/>
          <c:y val="0.16472586759988334"/>
          <c:w val="0.62394558525166854"/>
          <c:h val="0.73172790901137363"/>
        </c:manualLayout>
      </c:layout>
      <c:pieChart>
        <c:varyColors val="1"/>
        <c:ser>
          <c:idx val="0"/>
          <c:order val="0"/>
          <c:tx>
            <c:strRef>
              <c:f>Sheet1!$K$10:$K$11</c:f>
              <c:strCache>
                <c:ptCount val="2"/>
                <c:pt idx="0">
                  <c:v>2016</c:v>
                </c:pt>
                <c:pt idx="1">
                  <c:v>population by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553-4D90-A007-F1ACD68BF2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Sheet1!$J$12:$J$16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80+</c:v>
                </c:pt>
              </c:strCache>
            </c:strRef>
          </c:cat>
          <c:val>
            <c:numRef>
              <c:f>Sheet1!$K$12:$K$16</c:f>
              <c:numCache>
                <c:formatCode>0%</c:formatCode>
                <c:ptCount val="5"/>
                <c:pt idx="0">
                  <c:v>0.24627719164858963</c:v>
                </c:pt>
                <c:pt idx="1">
                  <c:v>0.27603788941891577</c:v>
                </c:pt>
                <c:pt idx="2">
                  <c:v>0.26217423537251466</c:v>
                </c:pt>
                <c:pt idx="3">
                  <c:v>0.17570626092399366</c:v>
                </c:pt>
                <c:pt idx="4">
                  <c:v>3.9804422635986297E-2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53-4D90-A007-F1ACD68B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Population</a:t>
            </a:r>
            <a:r>
              <a:rPr lang="en-US" altLang="zh-CN" baseline="0"/>
              <a:t> by 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Sheet1!$B$47:$B$51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80+</c:v>
                </c:pt>
              </c:strCache>
            </c:strRef>
          </c:cat>
          <c:val>
            <c:numRef>
              <c:f>Sheet1!$C$47:$C$51</c:f>
              <c:numCache>
                <c:formatCode>General</c:formatCode>
                <c:ptCount val="5"/>
                <c:pt idx="0">
                  <c:v>1775912</c:v>
                </c:pt>
                <c:pt idx="1">
                  <c:v>1879288</c:v>
                </c:pt>
                <c:pt idx="2">
                  <c:v>1853574</c:v>
                </c:pt>
                <c:pt idx="3">
                  <c:v>1118395</c:v>
                </c:pt>
                <c:pt idx="4">
                  <c:v>290488</c:v>
                </c:pt>
              </c:numCache>
            </c:numRef>
          </c:val>
        </c:ser>
        <c:ser>
          <c:idx val="2"/>
          <c:order val="2"/>
          <c:tx>
            <c:strRef>
              <c:f>Sheet1!$E$46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Sheet1!$B$47:$B$51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80+</c:v>
                </c:pt>
              </c:strCache>
            </c:strRef>
          </c:cat>
          <c:val>
            <c:numRef>
              <c:f>Sheet1!$E$47:$E$51</c:f>
              <c:numCache>
                <c:formatCode>General</c:formatCode>
                <c:ptCount val="5"/>
                <c:pt idx="0">
                  <c:v>1832736</c:v>
                </c:pt>
                <c:pt idx="1">
                  <c:v>2054208</c:v>
                </c:pt>
                <c:pt idx="2">
                  <c:v>1951038</c:v>
                </c:pt>
                <c:pt idx="3">
                  <c:v>1307564</c:v>
                </c:pt>
                <c:pt idx="4">
                  <c:v>296215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75400"/>
        <c:axId val="79374224"/>
      </c:barChart>
      <c:lineChart>
        <c:grouping val="standard"/>
        <c:varyColors val="0"/>
        <c:ser>
          <c:idx val="1"/>
          <c:order val="1"/>
          <c:tx>
            <c:strRef>
              <c:f>Sheet1!$D$46</c:f>
              <c:strCache>
                <c:ptCount val="1"/>
                <c:pt idx="0">
                  <c:v>2011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Sheet1!$B$47:$B$51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80+</c:v>
                </c:pt>
              </c:strCache>
            </c:strRef>
          </c:cat>
          <c:val>
            <c:numRef>
              <c:f>Sheet1!$D$47:$D$51</c:f>
              <c:numCache>
                <c:formatCode>0%</c:formatCode>
                <c:ptCount val="5"/>
                <c:pt idx="0">
                  <c:v>0.25672160386096043</c:v>
                </c:pt>
                <c:pt idx="1">
                  <c:v>0.27166539190942829</c:v>
                </c:pt>
                <c:pt idx="2">
                  <c:v>0.26794823738731194</c:v>
                </c:pt>
                <c:pt idx="3">
                  <c:v>0.16167251426313853</c:v>
                </c:pt>
                <c:pt idx="4">
                  <c:v>4.1992252579160831E-2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Sheet1!$F$46</c:f>
              <c:strCache>
                <c:ptCount val="1"/>
                <c:pt idx="0">
                  <c:v>2016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Sheet1!$B$47:$B$51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80+</c:v>
                </c:pt>
              </c:strCache>
            </c:strRef>
          </c:cat>
          <c:val>
            <c:numRef>
              <c:f>Sheet1!$F$47:$F$51</c:f>
              <c:numCache>
                <c:formatCode>0%</c:formatCode>
                <c:ptCount val="5"/>
                <c:pt idx="0">
                  <c:v>0.24627719164858963</c:v>
                </c:pt>
                <c:pt idx="1">
                  <c:v>0.27603788941891577</c:v>
                </c:pt>
                <c:pt idx="2">
                  <c:v>0.26217423537251466</c:v>
                </c:pt>
                <c:pt idx="3">
                  <c:v>0.17570626092399366</c:v>
                </c:pt>
                <c:pt idx="4">
                  <c:v>3.9804422635986297E-2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51296"/>
        <c:axId val="296850904"/>
      </c:lineChart>
      <c:catAx>
        <c:axId val="7937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74224"/>
        <c:crosses val="autoZero"/>
        <c:auto val="1"/>
        <c:lblAlgn val="ctr"/>
        <c:lblOffset val="100"/>
        <c:noMultiLvlLbl val="0"/>
      </c:catAx>
      <c:valAx>
        <c:axId val="79374224"/>
        <c:scaling>
          <c:orientation val="minMax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75400"/>
        <c:crosses val="autoZero"/>
        <c:crossBetween val="between"/>
      </c:valAx>
      <c:valAx>
        <c:axId val="296850904"/>
        <c:scaling>
          <c:orientation val="minMax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851296"/>
        <c:crosses val="max"/>
        <c:crossBetween val="between"/>
        <c:majorUnit val="4.0000000000000008E-2"/>
      </c:valAx>
      <c:catAx>
        <c:axId val="29685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50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Male</a:t>
            </a:r>
            <a:r>
              <a:rPr lang="en-US" altLang="zh-CN" baseline="0"/>
              <a:t> Proportion by Ages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Sheet2!$B$2:$B$7</c:f>
              <c:strCache>
                <c:ptCount val="6"/>
                <c:pt idx="0">
                  <c:v>All</c:v>
                </c:pt>
                <c:pt idx="1">
                  <c:v>0-19</c:v>
                </c:pt>
                <c:pt idx="2">
                  <c:v>20-39</c:v>
                </c:pt>
                <c:pt idx="3">
                  <c:v>40-59</c:v>
                </c:pt>
                <c:pt idx="4">
                  <c:v>60-79</c:v>
                </c:pt>
                <c:pt idx="5">
                  <c:v>80+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6917657</c:v>
                </c:pt>
                <c:pt idx="1">
                  <c:v>1775912</c:v>
                </c:pt>
                <c:pt idx="2">
                  <c:v>1879288</c:v>
                </c:pt>
                <c:pt idx="3">
                  <c:v>1853574</c:v>
                </c:pt>
                <c:pt idx="4">
                  <c:v>1118395</c:v>
                </c:pt>
                <c:pt idx="5">
                  <c:v>290488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EB-4031-9164-8E68CD1730A0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Sheet2!$B$2:$B$7</c:f>
              <c:strCache>
                <c:ptCount val="6"/>
                <c:pt idx="0">
                  <c:v>All</c:v>
                </c:pt>
                <c:pt idx="1">
                  <c:v>0-19</c:v>
                </c:pt>
                <c:pt idx="2">
                  <c:v>20-39</c:v>
                </c:pt>
                <c:pt idx="3">
                  <c:v>40-59</c:v>
                </c:pt>
                <c:pt idx="4">
                  <c:v>60-79</c:v>
                </c:pt>
                <c:pt idx="5">
                  <c:v>80+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7441761</c:v>
                </c:pt>
                <c:pt idx="1">
                  <c:v>1832736</c:v>
                </c:pt>
                <c:pt idx="2">
                  <c:v>2054208</c:v>
                </c:pt>
                <c:pt idx="3">
                  <c:v>1951038</c:v>
                </c:pt>
                <c:pt idx="4">
                  <c:v>1307564</c:v>
                </c:pt>
                <c:pt idx="5">
                  <c:v>296215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EB-4031-9164-8E68CD173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05880"/>
        <c:axId val="181465880"/>
      </c:barChart>
      <c:lineChart>
        <c:grouping val="standard"/>
        <c:varyColors val="0"/>
        <c:ser>
          <c:idx val="2"/>
          <c:order val="2"/>
          <c:tx>
            <c:strRef>
              <c:f>Sheet2!$E$1</c:f>
              <c:strCache>
                <c:ptCount val="1"/>
                <c:pt idx="0">
                  <c:v>2011-M%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Sheet2!$B$2:$B$7</c:f>
              <c:strCache>
                <c:ptCount val="6"/>
                <c:pt idx="0">
                  <c:v>All</c:v>
                </c:pt>
                <c:pt idx="1">
                  <c:v>0-19</c:v>
                </c:pt>
                <c:pt idx="2">
                  <c:v>20-39</c:v>
                </c:pt>
                <c:pt idx="3">
                  <c:v>40-59</c:v>
                </c:pt>
                <c:pt idx="4">
                  <c:v>60-79</c:v>
                </c:pt>
                <c:pt idx="5">
                  <c:v>80+</c:v>
                </c:pt>
              </c:strCache>
            </c:strRef>
          </c:cat>
          <c:val>
            <c:numRef>
              <c:f>Sheet2!$E$2:$E$7</c:f>
              <c:numCache>
                <c:formatCode>0%</c:formatCode>
                <c:ptCount val="6"/>
                <c:pt idx="0">
                  <c:v>0.51</c:v>
                </c:pt>
                <c:pt idx="1">
                  <c:v>0.51398717954493245</c:v>
                </c:pt>
                <c:pt idx="2">
                  <c:v>0.49495553635206524</c:v>
                </c:pt>
                <c:pt idx="3">
                  <c:v>0.48997288481603646</c:v>
                </c:pt>
                <c:pt idx="4">
                  <c:v>0.48744495460011894</c:v>
                </c:pt>
                <c:pt idx="5">
                  <c:v>0.38749277078571231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2016-M%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Sheet2!$B$2:$B$7</c:f>
              <c:strCache>
                <c:ptCount val="6"/>
                <c:pt idx="0">
                  <c:v>All</c:v>
                </c:pt>
                <c:pt idx="1">
                  <c:v>0-19</c:v>
                </c:pt>
                <c:pt idx="2">
                  <c:v>20-39</c:v>
                </c:pt>
                <c:pt idx="3">
                  <c:v>40-59</c:v>
                </c:pt>
                <c:pt idx="4">
                  <c:v>60-79</c:v>
                </c:pt>
                <c:pt idx="5">
                  <c:v>80+</c:v>
                </c:pt>
              </c:strCache>
            </c:strRef>
          </c:cat>
          <c:val>
            <c:numRef>
              <c:f>Sheet2!$F$2:$F$7</c:f>
              <c:numCache>
                <c:formatCode>0%</c:formatCode>
                <c:ptCount val="6"/>
                <c:pt idx="0">
                  <c:v>0.51</c:v>
                </c:pt>
                <c:pt idx="1">
                  <c:v>0.51310226895744937</c:v>
                </c:pt>
                <c:pt idx="2">
                  <c:v>0.49687568152786865</c:v>
                </c:pt>
                <c:pt idx="3">
                  <c:v>0.48919908274467233</c:v>
                </c:pt>
                <c:pt idx="4">
                  <c:v>0.48441835351845108</c:v>
                </c:pt>
                <c:pt idx="5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50912"/>
        <c:axId val="349653656"/>
      </c:lineChart>
      <c:catAx>
        <c:axId val="18220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65880"/>
        <c:crosses val="autoZero"/>
        <c:auto val="1"/>
        <c:lblAlgn val="ctr"/>
        <c:lblOffset val="100"/>
        <c:noMultiLvlLbl val="0"/>
      </c:catAx>
      <c:valAx>
        <c:axId val="181465880"/>
        <c:scaling>
          <c:orientation val="minMax"/>
          <c:min val="0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05880"/>
        <c:crosses val="autoZero"/>
        <c:crossBetween val="between"/>
      </c:valAx>
      <c:valAx>
        <c:axId val="349653656"/>
        <c:scaling>
          <c:orientation val="minMax"/>
          <c:min val="0.2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650912"/>
        <c:crosses val="max"/>
        <c:crossBetween val="between"/>
      </c:valAx>
      <c:catAx>
        <c:axId val="34965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53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169578173478505"/>
          <c:y val="0.18459758976825069"/>
          <c:w val="0.45557341024057801"/>
          <c:h val="0.71674256086972521"/>
        </c:manualLayout>
      </c:layout>
      <c:pieChart>
        <c:varyColors val="1"/>
        <c:ser>
          <c:idx val="0"/>
          <c:order val="0"/>
          <c:tx>
            <c:strRef>
              <c:f>Sheet2!$B$31</c:f>
              <c:strCache>
                <c:ptCount val="1"/>
                <c:pt idx="0">
                  <c:v>2011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Sheet2!$E$30:$F$30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Sheet2!$E$31:$F$31</c:f>
              <c:numCache>
                <c:formatCode>General</c:formatCode>
                <c:ptCount val="2"/>
                <c:pt idx="0">
                  <c:v>3408879</c:v>
                </c:pt>
                <c:pt idx="1">
                  <c:v>3508778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C4-42EA-BE4C-3EB6DA1F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822057396633749E-3"/>
          <c:y val="0.44157031310808637"/>
          <c:w val="0.18471238403509915"/>
          <c:h val="0.1168839030892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81726027192847"/>
          <c:y val="0.17630212756775179"/>
          <c:w val="0.4663166156062043"/>
          <c:h val="0.72620034979021997"/>
        </c:manualLayout>
      </c:layout>
      <c:pieChart>
        <c:varyColors val="1"/>
        <c:ser>
          <c:idx val="0"/>
          <c:order val="0"/>
          <c:tx>
            <c:strRef>
              <c:f>Sheet2!$B$33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Sheet2!$E$32:$F$32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Sheet2!$E$33:$F$33</c:f>
              <c:numCache>
                <c:formatCode>General</c:formatCode>
                <c:ptCount val="2"/>
                <c:pt idx="0">
                  <c:v>3666330</c:v>
                </c:pt>
                <c:pt idx="1">
                  <c:v>3775431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71-4151-A950-00215BA8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49922210217511E-3"/>
          <c:y val="0.30522544095865317"/>
          <c:w val="0.17111691489879513"/>
          <c:h val="0.11857788863259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297656</xdr:colOff>
      <xdr:row>27</xdr:row>
      <xdr:rowOff>145255</xdr:rowOff>
    </xdr:from>
    <xdr:to>
      <xdr:col>14</xdr:col>
      <xdr:colOff>531019</xdr:colOff>
      <xdr:row>43</xdr:row>
      <xdr:rowOff>69055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2380</xdr:colOff>
      <xdr:row>9</xdr:row>
      <xdr:rowOff>88105</xdr:rowOff>
    </xdr:from>
    <xdr:to>
      <xdr:col>8</xdr:col>
      <xdr:colOff>595312</xdr:colOff>
      <xdr:row>25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78581</xdr:colOff>
      <xdr:row>9</xdr:row>
      <xdr:rowOff>7143</xdr:rowOff>
    </xdr:from>
    <xdr:to>
      <xdr:col>16</xdr:col>
      <xdr:colOff>57150</xdr:colOff>
      <xdr:row>24</xdr:row>
      <xdr:rowOff>107156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142875</xdr:colOff>
      <xdr:row>45</xdr:row>
      <xdr:rowOff>9525</xdr:rowOff>
    </xdr:from>
    <xdr:to>
      <xdr:col>14</xdr:col>
      <xdr:colOff>457200</xdr:colOff>
      <xdr:row>59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659606</xdr:colOff>
      <xdr:row>0</xdr:row>
      <xdr:rowOff>0</xdr:rowOff>
    </xdr:from>
    <xdr:to>
      <xdr:col>16</xdr:col>
      <xdr:colOff>11906</xdr:colOff>
      <xdr:row>16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183356</xdr:colOff>
      <xdr:row>28</xdr:row>
      <xdr:rowOff>109536</xdr:rowOff>
    </xdr:from>
    <xdr:to>
      <xdr:col>11</xdr:col>
      <xdr:colOff>200026</xdr:colOff>
      <xdr:row>39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347663</xdr:colOff>
      <xdr:row>28</xdr:row>
      <xdr:rowOff>111919</xdr:rowOff>
    </xdr:from>
    <xdr:to>
      <xdr:col>15</xdr:col>
      <xdr:colOff>571500</xdr:colOff>
      <xdr:row>38</xdr:row>
      <xdr:rowOff>157163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1"/>
  <sheetViews>
    <sheetView topLeftCell="A22" workbookViewId="0">
      <selection activeCell="H34" sqref="H34"/>
    </sheetView>
  </sheetViews>
  <sheetFormatPr defaultRowHeight="13.5"/>
  <cols>
    <col min="1" max="1" width="8.875" customWidth="1"/>
    <col min="11" max="11" width="15.375" customWidth="1"/>
  </cols>
  <sheetData>
    <row r="2" spans="2:12">
      <c r="C2">
        <v>2011</v>
      </c>
      <c r="G2">
        <v>2016</v>
      </c>
    </row>
    <row r="3" spans="2:12">
      <c r="C3" t="s">
        <v>15</v>
      </c>
      <c r="D3" t="s">
        <v>16</v>
      </c>
      <c r="E3" t="s">
        <v>11</v>
      </c>
      <c r="F3" t="s">
        <v>13</v>
      </c>
      <c r="G3" t="s">
        <v>7</v>
      </c>
      <c r="H3" t="s">
        <v>8</v>
      </c>
      <c r="I3" t="s">
        <v>10</v>
      </c>
      <c r="J3" t="s">
        <v>14</v>
      </c>
      <c r="K3" t="s">
        <v>12</v>
      </c>
      <c r="L3" t="s">
        <v>9</v>
      </c>
    </row>
    <row r="4" spans="2:12">
      <c r="B4" t="s">
        <v>0</v>
      </c>
      <c r="C4">
        <v>912796</v>
      </c>
      <c r="D4">
        <v>863116</v>
      </c>
      <c r="E4" s="1">
        <f>C4/SUM(C4:D4)</f>
        <v>0.51398717954493245</v>
      </c>
      <c r="F4" s="1">
        <f>SUM(C4:D4)/SUM(C$4:D$8)</f>
        <v>0.25672160386096043</v>
      </c>
      <c r="G4">
        <v>940381</v>
      </c>
      <c r="H4">
        <v>892355</v>
      </c>
      <c r="I4" s="1">
        <f>G4/SUM(G4:H4)</f>
        <v>0.51310226895744937</v>
      </c>
      <c r="J4" s="1">
        <f>SUM(G4:H4)/SUM(G$4:H$8)</f>
        <v>0.24627719164858963</v>
      </c>
      <c r="K4" s="1">
        <f>SUM(G4:H4)/SUM(C4:D4)</f>
        <v>1.0319970809364427</v>
      </c>
    </row>
    <row r="5" spans="2:12">
      <c r="B5" t="s">
        <v>2</v>
      </c>
      <c r="C5">
        <v>930164</v>
      </c>
      <c r="D5">
        <v>949124</v>
      </c>
      <c r="E5" s="1">
        <f t="shared" ref="E5:E8" si="0">C5/SUM(C5:D5)</f>
        <v>0.49495553635206524</v>
      </c>
      <c r="F5" s="1">
        <f t="shared" ref="F5:F8" si="1">SUM(C5:D5)/SUM(C$4:D$8)</f>
        <v>0.27166539190942829</v>
      </c>
      <c r="G5">
        <v>1020686</v>
      </c>
      <c r="H5">
        <v>1033522</v>
      </c>
      <c r="I5" s="1">
        <f t="shared" ref="I5:I8" si="2">G5/SUM(G5:H5)</f>
        <v>0.49687568152786865</v>
      </c>
      <c r="J5" s="1">
        <f t="shared" ref="J5:J8" si="3">SUM(G5:H5)/SUM(G$4:H$8)</f>
        <v>0.27603788941891577</v>
      </c>
      <c r="K5" s="1">
        <f t="shared" ref="K5:K8" si="4">SUM(G5:H5)/SUM(C5:D5)</f>
        <v>1.0930778039342559</v>
      </c>
    </row>
    <row r="6" spans="2:12">
      <c r="B6" t="s">
        <v>3</v>
      </c>
      <c r="C6">
        <v>908201</v>
      </c>
      <c r="D6">
        <v>945373</v>
      </c>
      <c r="E6" s="1">
        <f t="shared" si="0"/>
        <v>0.48997288481603646</v>
      </c>
      <c r="F6" s="1">
        <f t="shared" si="1"/>
        <v>0.26794823738731194</v>
      </c>
      <c r="G6">
        <v>954446</v>
      </c>
      <c r="H6">
        <v>996592</v>
      </c>
      <c r="I6" s="1">
        <f t="shared" si="2"/>
        <v>0.48919908274467233</v>
      </c>
      <c r="J6" s="1">
        <f t="shared" si="3"/>
        <v>0.26217423537251466</v>
      </c>
      <c r="K6" s="1">
        <f t="shared" si="4"/>
        <v>1.0525816611583891</v>
      </c>
    </row>
    <row r="7" spans="2:12">
      <c r="B7" t="s">
        <v>4</v>
      </c>
      <c r="C7">
        <v>545156</v>
      </c>
      <c r="D7">
        <v>573239</v>
      </c>
      <c r="E7" s="1">
        <f t="shared" si="0"/>
        <v>0.48744495460011894</v>
      </c>
      <c r="F7" s="1">
        <f t="shared" si="1"/>
        <v>0.16167251426313853</v>
      </c>
      <c r="G7">
        <v>633408</v>
      </c>
      <c r="H7">
        <v>674156</v>
      </c>
      <c r="I7" s="1">
        <f t="shared" si="2"/>
        <v>0.48441835351845108</v>
      </c>
      <c r="J7" s="1">
        <f t="shared" si="3"/>
        <v>0.17570626092399366</v>
      </c>
      <c r="K7" s="1">
        <f t="shared" si="4"/>
        <v>1.1691432812199625</v>
      </c>
    </row>
    <row r="8" spans="2:12">
      <c r="B8" t="s">
        <v>5</v>
      </c>
      <c r="C8">
        <v>112562</v>
      </c>
      <c r="D8">
        <v>177926</v>
      </c>
      <c r="E8" s="1">
        <f t="shared" si="0"/>
        <v>0.38749277078571231</v>
      </c>
      <c r="F8" s="1">
        <f t="shared" si="1"/>
        <v>4.1992252579160831E-2</v>
      </c>
      <c r="G8">
        <v>117409</v>
      </c>
      <c r="H8">
        <v>178806</v>
      </c>
      <c r="I8" s="1">
        <f t="shared" si="2"/>
        <v>0.39636412740745741</v>
      </c>
      <c r="J8" s="1">
        <f t="shared" si="3"/>
        <v>3.9804422635986297E-2</v>
      </c>
      <c r="K8" s="1">
        <f t="shared" si="4"/>
        <v>1.0197151001074054</v>
      </c>
    </row>
    <row r="9" spans="2:12">
      <c r="E9" s="1"/>
      <c r="F9" s="1"/>
      <c r="I9" s="1"/>
      <c r="J9" s="1"/>
      <c r="K9" s="1"/>
    </row>
    <row r="10" spans="2:12">
      <c r="C10">
        <v>2011</v>
      </c>
      <c r="E10" s="1"/>
      <c r="F10" s="1"/>
      <c r="I10" s="1"/>
      <c r="K10">
        <v>2016</v>
      </c>
    </row>
    <row r="11" spans="2:12">
      <c r="C11" t="s">
        <v>19</v>
      </c>
      <c r="E11" s="1"/>
      <c r="F11" s="1"/>
      <c r="I11" s="1"/>
      <c r="K11" t="s">
        <v>19</v>
      </c>
    </row>
    <row r="12" spans="2:12">
      <c r="B12" t="s">
        <v>0</v>
      </c>
      <c r="C12" s="2">
        <v>0.25672160386096043</v>
      </c>
      <c r="E12" s="1"/>
      <c r="F12" s="1"/>
      <c r="I12" s="1"/>
      <c r="J12" t="s">
        <v>0</v>
      </c>
      <c r="K12" s="2">
        <v>0.24627719164858963</v>
      </c>
    </row>
    <row r="13" spans="2:12">
      <c r="B13" t="s">
        <v>2</v>
      </c>
      <c r="C13" s="2">
        <v>0.27166539190942829</v>
      </c>
      <c r="E13" s="1"/>
      <c r="F13" s="1"/>
      <c r="I13" s="1"/>
      <c r="J13" t="s">
        <v>2</v>
      </c>
      <c r="K13" s="2">
        <v>0.27603788941891577</v>
      </c>
    </row>
    <row r="14" spans="2:12">
      <c r="B14" t="s">
        <v>3</v>
      </c>
      <c r="C14" s="2">
        <v>0.26794823738731194</v>
      </c>
      <c r="E14" s="1"/>
      <c r="F14" s="1"/>
      <c r="I14" s="1"/>
      <c r="J14" t="s">
        <v>3</v>
      </c>
      <c r="K14" s="2">
        <v>0.26217423537251466</v>
      </c>
    </row>
    <row r="15" spans="2:12">
      <c r="B15" t="s">
        <v>4</v>
      </c>
      <c r="C15" s="2">
        <v>0.16167251426313853</v>
      </c>
      <c r="E15" s="1"/>
      <c r="F15" s="1"/>
      <c r="I15" s="1"/>
      <c r="J15" t="s">
        <v>4</v>
      </c>
      <c r="K15" s="2">
        <v>0.17570626092399366</v>
      </c>
    </row>
    <row r="16" spans="2:12">
      <c r="B16" t="s">
        <v>5</v>
      </c>
      <c r="C16" s="2">
        <v>4.1992252579160831E-2</v>
      </c>
      <c r="E16" s="1"/>
      <c r="F16" s="1"/>
      <c r="I16" s="1"/>
      <c r="J16" t="s">
        <v>5</v>
      </c>
      <c r="K16" s="2">
        <v>3.9804422635986297E-2</v>
      </c>
    </row>
    <row r="17" spans="2:11">
      <c r="E17" s="1"/>
      <c r="F17" s="1"/>
      <c r="I17" s="1"/>
      <c r="J17" s="1"/>
      <c r="K17" s="1"/>
    </row>
    <row r="18" spans="2:11">
      <c r="E18" s="1"/>
      <c r="F18" s="1"/>
      <c r="I18" s="1"/>
      <c r="J18" s="1"/>
      <c r="K18" s="1"/>
    </row>
    <row r="27" spans="2:11">
      <c r="D27" t="s">
        <v>17</v>
      </c>
      <c r="E27" t="s">
        <v>18</v>
      </c>
    </row>
    <row r="28" spans="2:11">
      <c r="B28" t="s">
        <v>0</v>
      </c>
      <c r="C28">
        <v>2011</v>
      </c>
      <c r="D28">
        <v>912796</v>
      </c>
      <c r="E28">
        <v>863116</v>
      </c>
      <c r="F28" s="1"/>
      <c r="G28" s="2"/>
    </row>
    <row r="29" spans="2:11">
      <c r="C29">
        <v>2016</v>
      </c>
      <c r="D29">
        <v>940381</v>
      </c>
      <c r="E29">
        <v>892355</v>
      </c>
      <c r="F29" s="2"/>
      <c r="G29" s="1"/>
    </row>
    <row r="30" spans="2:11">
      <c r="B30" t="s">
        <v>2</v>
      </c>
      <c r="C30">
        <v>2011</v>
      </c>
      <c r="D30">
        <v>930164</v>
      </c>
      <c r="E30">
        <v>949124</v>
      </c>
      <c r="F30" s="2"/>
      <c r="G30" s="2"/>
    </row>
    <row r="31" spans="2:11">
      <c r="C31">
        <v>2016</v>
      </c>
      <c r="D31">
        <v>1020686</v>
      </c>
      <c r="E31">
        <v>1033522</v>
      </c>
      <c r="F31" s="2"/>
      <c r="G31" s="2"/>
    </row>
    <row r="32" spans="2:11">
      <c r="B32" t="s">
        <v>3</v>
      </c>
      <c r="C32">
        <v>2011</v>
      </c>
      <c r="D32">
        <v>908201</v>
      </c>
      <c r="E32">
        <v>945373</v>
      </c>
      <c r="F32" s="2"/>
      <c r="G32" s="2"/>
    </row>
    <row r="33" spans="2:7">
      <c r="C33">
        <v>2016</v>
      </c>
      <c r="D33">
        <v>954446</v>
      </c>
      <c r="E33">
        <v>996592</v>
      </c>
      <c r="F33" s="2"/>
      <c r="G33" s="2"/>
    </row>
    <row r="34" spans="2:7">
      <c r="B34" t="s">
        <v>4</v>
      </c>
      <c r="C34">
        <v>2011</v>
      </c>
      <c r="D34">
        <v>545156</v>
      </c>
      <c r="E34">
        <v>573239</v>
      </c>
      <c r="F34" s="2"/>
      <c r="G34" s="2"/>
    </row>
    <row r="35" spans="2:7">
      <c r="C35">
        <v>2016</v>
      </c>
      <c r="D35">
        <v>633408</v>
      </c>
      <c r="E35">
        <v>674156</v>
      </c>
      <c r="F35" s="2"/>
      <c r="G35" s="2"/>
    </row>
    <row r="36" spans="2:7">
      <c r="B36" t="s">
        <v>5</v>
      </c>
      <c r="C36">
        <v>2011</v>
      </c>
      <c r="D36">
        <v>112562</v>
      </c>
      <c r="E36">
        <v>177926</v>
      </c>
      <c r="F36" s="2"/>
      <c r="G36" s="2"/>
    </row>
    <row r="37" spans="2:7">
      <c r="C37">
        <v>2016</v>
      </c>
      <c r="D37">
        <v>117409</v>
      </c>
      <c r="E37">
        <v>178806</v>
      </c>
      <c r="F37" s="2"/>
      <c r="G37" s="2"/>
    </row>
    <row r="46" spans="2:7">
      <c r="C46">
        <v>2011</v>
      </c>
      <c r="D46" t="s">
        <v>24</v>
      </c>
      <c r="E46">
        <v>2016</v>
      </c>
      <c r="F46" t="s">
        <v>25</v>
      </c>
    </row>
    <row r="47" spans="2:7">
      <c r="B47" t="s">
        <v>0</v>
      </c>
      <c r="C47">
        <f>SUM(D28:E28)</f>
        <v>1775912</v>
      </c>
      <c r="D47" s="2">
        <v>0.25672160386096043</v>
      </c>
      <c r="E47">
        <f>SUM(D29:E29)</f>
        <v>1832736</v>
      </c>
      <c r="F47" s="2">
        <v>0.24627719164858963</v>
      </c>
    </row>
    <row r="48" spans="2:7">
      <c r="B48" t="s">
        <v>2</v>
      </c>
      <c r="C48">
        <f>SUM(D30:E30)</f>
        <v>1879288</v>
      </c>
      <c r="D48" s="2">
        <v>0.27166539190942829</v>
      </c>
      <c r="E48">
        <f>SUM(D31:E31)</f>
        <v>2054208</v>
      </c>
      <c r="F48" s="2">
        <v>0.27603788941891577</v>
      </c>
    </row>
    <row r="49" spans="2:6">
      <c r="B49" t="s">
        <v>3</v>
      </c>
      <c r="C49">
        <f>SUM(D32:E32)</f>
        <v>1853574</v>
      </c>
      <c r="D49" s="2">
        <v>0.26794823738731194</v>
      </c>
      <c r="E49">
        <f>SUM(D33:E33)</f>
        <v>1951038</v>
      </c>
      <c r="F49" s="2">
        <v>0.26217423537251466</v>
      </c>
    </row>
    <row r="50" spans="2:6">
      <c r="B50" t="s">
        <v>4</v>
      </c>
      <c r="C50">
        <f>SUM(D34:E34)</f>
        <v>1118395</v>
      </c>
      <c r="D50" s="2">
        <v>0.16167251426313853</v>
      </c>
      <c r="E50">
        <f>SUM(D35:E35)</f>
        <v>1307564</v>
      </c>
      <c r="F50" s="2">
        <v>0.17570626092399366</v>
      </c>
    </row>
    <row r="51" spans="2:6">
      <c r="B51" t="s">
        <v>5</v>
      </c>
      <c r="C51">
        <f>SUM(D36:E36)</f>
        <v>290488</v>
      </c>
      <c r="D51" s="2">
        <v>4.1992252579160831E-2</v>
      </c>
      <c r="E51">
        <f>SUM(D37:E37)</f>
        <v>296215</v>
      </c>
      <c r="F51" s="2">
        <v>3.9804422635986297E-2</v>
      </c>
    </row>
  </sheetData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workbookViewId="0">
      <selection activeCell="R16" sqref="R16"/>
    </sheetView>
  </sheetViews>
  <sheetFormatPr defaultRowHeight="13.5"/>
  <sheetData>
    <row r="1" spans="2:11">
      <c r="C1" s="4">
        <v>2011</v>
      </c>
      <c r="D1" s="4">
        <v>2016</v>
      </c>
      <c r="E1" s="3" t="s">
        <v>21</v>
      </c>
      <c r="F1" s="3" t="s">
        <v>22</v>
      </c>
    </row>
    <row r="2" spans="2:11">
      <c r="B2" t="s">
        <v>26</v>
      </c>
      <c r="C2">
        <f>SUM(C3:C7)</f>
        <v>6917657</v>
      </c>
      <c r="D2">
        <f>SUM(D3:D7)</f>
        <v>7441761</v>
      </c>
      <c r="E2" s="2">
        <v>0.51</v>
      </c>
      <c r="F2" s="2">
        <v>0.51</v>
      </c>
    </row>
    <row r="3" spans="2:11">
      <c r="B3" t="s">
        <v>0</v>
      </c>
      <c r="C3">
        <v>1775912</v>
      </c>
      <c r="D3">
        <v>1832736</v>
      </c>
      <c r="E3" s="2">
        <v>0.51398717954493245</v>
      </c>
      <c r="F3" s="2">
        <v>0.51310226895744937</v>
      </c>
      <c r="G3" s="1"/>
      <c r="H3" s="1"/>
      <c r="K3" s="1"/>
    </row>
    <row r="4" spans="2:11">
      <c r="B4" t="s">
        <v>2</v>
      </c>
      <c r="C4">
        <v>1879288</v>
      </c>
      <c r="D4">
        <v>2054208</v>
      </c>
      <c r="E4" s="2">
        <v>0.49495553635206524</v>
      </c>
      <c r="F4" s="2">
        <v>0.49687568152786865</v>
      </c>
      <c r="G4" s="1"/>
      <c r="H4" s="1"/>
      <c r="K4" s="1"/>
    </row>
    <row r="5" spans="2:11">
      <c r="B5" t="s">
        <v>3</v>
      </c>
      <c r="C5">
        <v>1853574</v>
      </c>
      <c r="D5">
        <v>1951038</v>
      </c>
      <c r="E5" s="2">
        <v>0.48997288481603646</v>
      </c>
      <c r="F5" s="2">
        <v>0.48919908274467233</v>
      </c>
      <c r="G5" s="1"/>
      <c r="H5" s="1"/>
      <c r="K5" s="1"/>
    </row>
    <row r="6" spans="2:11">
      <c r="B6" t="s">
        <v>4</v>
      </c>
      <c r="C6">
        <v>1118395</v>
      </c>
      <c r="D6">
        <v>1307564</v>
      </c>
      <c r="E6" s="2">
        <v>0.48744495460011894</v>
      </c>
      <c r="F6" s="2">
        <v>0.48441835351845108</v>
      </c>
      <c r="G6" s="1"/>
      <c r="H6" s="1"/>
      <c r="K6" s="1"/>
    </row>
    <row r="7" spans="2:11">
      <c r="B7" t="s">
        <v>5</v>
      </c>
      <c r="C7">
        <v>290488</v>
      </c>
      <c r="D7">
        <v>296215</v>
      </c>
      <c r="E7" s="2">
        <v>0.38749277078571231</v>
      </c>
      <c r="F7" s="2">
        <v>0.4</v>
      </c>
      <c r="G7" s="1"/>
      <c r="H7" s="1"/>
      <c r="K7" s="1"/>
    </row>
    <row r="22" spans="2:13">
      <c r="E22" t="s">
        <v>15</v>
      </c>
      <c r="F22" t="s">
        <v>16</v>
      </c>
      <c r="G22" t="s">
        <v>11</v>
      </c>
      <c r="H22" t="s">
        <v>13</v>
      </c>
      <c r="I22" t="s">
        <v>6</v>
      </c>
      <c r="J22" t="s">
        <v>1</v>
      </c>
      <c r="K22" t="s">
        <v>10</v>
      </c>
      <c r="L22" t="s">
        <v>14</v>
      </c>
      <c r="M22" t="s">
        <v>12</v>
      </c>
    </row>
    <row r="23" spans="2:13">
      <c r="B23" t="s">
        <v>0</v>
      </c>
      <c r="E23">
        <v>912796</v>
      </c>
      <c r="F23">
        <v>863116</v>
      </c>
      <c r="G23" s="1">
        <f>E23/SUM(E23:F23)</f>
        <v>0.51398717954493245</v>
      </c>
      <c r="H23" s="1">
        <f>SUM(E23:F23)/SUM(E$5:F$9)</f>
        <v>648491.44133923447</v>
      </c>
      <c r="I23">
        <v>940381</v>
      </c>
      <c r="J23">
        <v>892355</v>
      </c>
      <c r="K23" s="1">
        <f>I23/SUM(I23:J23)</f>
        <v>0.51310226895744937</v>
      </c>
      <c r="L23" s="1" t="e">
        <f>SUM(I23:J23)/SUM(I$5:J$9)</f>
        <v>#DIV/0!</v>
      </c>
      <c r="M23" s="1">
        <f>SUM(I23:J23)/SUM(E23:F23)</f>
        <v>1.0319970809364427</v>
      </c>
    </row>
    <row r="24" spans="2:13">
      <c r="B24" t="s">
        <v>2</v>
      </c>
      <c r="E24">
        <v>930164</v>
      </c>
      <c r="F24">
        <v>949124</v>
      </c>
      <c r="G24" s="1">
        <f t="shared" ref="G24:G27" si="0">E24/SUM(E24:F24)</f>
        <v>0.49495553635206524</v>
      </c>
      <c r="H24" s="1">
        <f t="shared" ref="H24:H27" si="1">SUM(E24:F24)/SUM(E$5:F$9)</f>
        <v>686240.18747073459</v>
      </c>
      <c r="I24">
        <v>1020686</v>
      </c>
      <c r="J24">
        <v>1033522</v>
      </c>
      <c r="K24" s="1">
        <f t="shared" ref="K24:K27" si="2">I24/SUM(I24:J24)</f>
        <v>0.49687568152786865</v>
      </c>
      <c r="L24" s="1" t="e">
        <f t="shared" ref="L24:L27" si="3">SUM(I24:J24)/SUM(I$5:J$9)</f>
        <v>#DIV/0!</v>
      </c>
      <c r="M24" s="1">
        <f t="shared" ref="M24:M27" si="4">SUM(I24:J24)/SUM(E24:F24)</f>
        <v>1.0930778039342559</v>
      </c>
    </row>
    <row r="25" spans="2:13">
      <c r="B25" t="s">
        <v>3</v>
      </c>
      <c r="E25">
        <v>908201</v>
      </c>
      <c r="F25">
        <v>945373</v>
      </c>
      <c r="G25" s="1">
        <f t="shared" si="0"/>
        <v>0.48997288481603646</v>
      </c>
      <c r="H25" s="1">
        <f t="shared" si="1"/>
        <v>676850.47169506713</v>
      </c>
      <c r="I25">
        <v>954446</v>
      </c>
      <c r="J25">
        <v>996592</v>
      </c>
      <c r="K25" s="1">
        <f t="shared" si="2"/>
        <v>0.48919908274467233</v>
      </c>
      <c r="L25" s="1" t="e">
        <f t="shared" si="3"/>
        <v>#DIV/0!</v>
      </c>
      <c r="M25" s="1">
        <f t="shared" si="4"/>
        <v>1.0525816611583891</v>
      </c>
    </row>
    <row r="26" spans="2:13">
      <c r="B26" t="s">
        <v>4</v>
      </c>
      <c r="E26">
        <v>545156</v>
      </c>
      <c r="F26">
        <v>573239</v>
      </c>
      <c r="G26" s="1">
        <f t="shared" si="0"/>
        <v>0.48744495460011894</v>
      </c>
      <c r="H26" s="1">
        <f t="shared" si="1"/>
        <v>408392.7500555169</v>
      </c>
      <c r="I26">
        <v>633408</v>
      </c>
      <c r="J26">
        <v>674156</v>
      </c>
      <c r="K26" s="1">
        <f t="shared" si="2"/>
        <v>0.48441835351845108</v>
      </c>
      <c r="L26" s="1" t="e">
        <f t="shared" si="3"/>
        <v>#DIV/0!</v>
      </c>
      <c r="M26" s="1">
        <f t="shared" si="4"/>
        <v>1.1691432812199625</v>
      </c>
    </row>
    <row r="27" spans="2:13">
      <c r="B27" t="s">
        <v>5</v>
      </c>
      <c r="E27">
        <v>112562</v>
      </c>
      <c r="F27">
        <v>177926</v>
      </c>
      <c r="G27" s="1">
        <f t="shared" si="0"/>
        <v>0.38749277078571231</v>
      </c>
      <c r="H27" s="1">
        <f t="shared" si="1"/>
        <v>106074.50245944141</v>
      </c>
      <c r="I27">
        <v>117409</v>
      </c>
      <c r="J27">
        <v>178806</v>
      </c>
      <c r="K27" s="1">
        <f t="shared" si="2"/>
        <v>0.39636412740745741</v>
      </c>
      <c r="L27" s="1" t="e">
        <f t="shared" si="3"/>
        <v>#DIV/0!</v>
      </c>
      <c r="M27" s="1">
        <f t="shared" si="4"/>
        <v>1.0197151001074054</v>
      </c>
    </row>
    <row r="28" spans="2:13">
      <c r="E28">
        <f>SUM(E23:E27)</f>
        <v>3408879</v>
      </c>
      <c r="F28">
        <f>SUM(F23:F27)</f>
        <v>3508778</v>
      </c>
      <c r="I28">
        <f>SUM(I23:I27)</f>
        <v>3666330</v>
      </c>
      <c r="J28">
        <f>SUM(J23:J27)</f>
        <v>3775431</v>
      </c>
    </row>
    <row r="30" spans="2:13">
      <c r="E30" t="s">
        <v>20</v>
      </c>
      <c r="F30" t="s">
        <v>23</v>
      </c>
    </row>
    <row r="31" spans="2:13">
      <c r="B31">
        <v>2011</v>
      </c>
      <c r="E31">
        <v>3408879</v>
      </c>
      <c r="F31">
        <v>3508778</v>
      </c>
    </row>
    <row r="32" spans="2:13">
      <c r="E32" t="s">
        <v>20</v>
      </c>
      <c r="F32" t="s">
        <v>23</v>
      </c>
    </row>
    <row r="33" spans="2:6">
      <c r="B33">
        <v>2016</v>
      </c>
      <c r="E33">
        <v>3666330</v>
      </c>
      <c r="F33">
        <v>3775431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Pei, Perry</cp:lastModifiedBy>
  <dcterms:created xsi:type="dcterms:W3CDTF">2018-09-06T14:59:46Z</dcterms:created>
  <dcterms:modified xsi:type="dcterms:W3CDTF">2018-09-10T11:48:21Z</dcterms:modified>
</cp:coreProperties>
</file>