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pivotTables/pivotTable21.xml" ContentType="application/vnd.openxmlformats-officedocument.spreadsheetml.pivotTable+xml"/>
  <Override PartName="/xl/pivotTables/pivotTable22.xml" ContentType="application/vnd.openxmlformats-officedocument.spreadsheetml.pivotTable+xml"/>
  <Override PartName="/xl/pivotTables/pivotTable23.xml" ContentType="application/vnd.openxmlformats-officedocument.spreadsheetml.pivotTable+xml"/>
  <Override PartName="/xl/pivotTables/pivotTable24.xml" ContentType="application/vnd.openxmlformats-officedocument.spreadsheetml.pivotTable+xml"/>
  <Override PartName="/xl/pivotTables/pivotTable25.xml" ContentType="application/vnd.openxmlformats-officedocument.spreadsheetml.pivotTable+xml"/>
  <Override PartName="/xl/pivotTables/pivotTable26.xml" ContentType="application/vnd.openxmlformats-officedocument.spreadsheetml.pivotTable+xml"/>
  <Override PartName="/xl/pivotTables/pivotTable27.xml" ContentType="application/vnd.openxmlformats-officedocument.spreadsheetml.pivotTable+xml"/>
  <Override PartName="/xl/pivotTables/pivotTable28.xml" ContentType="application/vnd.openxmlformats-officedocument.spreadsheetml.pivotTable+xml"/>
  <Override PartName="/xl/drawings/drawing4.xml" ContentType="application/vnd.openxmlformats-officedocument.drawing+xml"/>
  <Override PartName="/xl/drawings/drawing5.xml" ContentType="application/vnd.openxmlformats-officedocument.drawing+xml"/>
  <Override PartName="/xl/slicers/slicer2.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6.xml" ContentType="application/vnd.openxmlformats-officedocument.drawing+xml"/>
  <Override PartName="/xl/slicers/slicer3.xml" ContentType="application/vnd.ms-excel.slicer+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mc:AlternateContent xmlns:mc="http://schemas.openxmlformats.org/markup-compatibility/2006">
    <mc:Choice Requires="x15">
      <x15ac:absPath xmlns:x15ac="http://schemas.microsoft.com/office/spreadsheetml/2010/11/ac" url="C:\Users\USER\Downloads\"/>
    </mc:Choice>
  </mc:AlternateContent>
  <xr:revisionPtr revIDLastSave="0" documentId="13_ncr:1_{90921246-CC4D-42AC-8DDA-DA629DDC035A}" xr6:coauthVersionLast="47" xr6:coauthVersionMax="47" xr10:uidLastSave="{00000000-0000-0000-0000-000000000000}"/>
  <bookViews>
    <workbookView xWindow="-110" yWindow="-110" windowWidth="19420" windowHeight="10300" firstSheet="1" activeTab="1" xr2:uid="{00000000-000D-0000-FFFF-FFFF00000000}"/>
  </bookViews>
  <sheets>
    <sheet name="DATASET" sheetId="1" state="hidden" r:id="rId1"/>
    <sheet name="Sales Records" sheetId="3" r:id="rId2"/>
    <sheet name="Exercise" sheetId="2" state="hidden" r:id="rId3"/>
    <sheet name="KPI_Answers" sheetId="4" state="hidden" r:id="rId4"/>
    <sheet name="Visualization_Answers" sheetId="5" state="hidden" r:id="rId5"/>
    <sheet name="Product Analysis" sheetId="7" r:id="rId6"/>
    <sheet name="Rep Performance Analysis" sheetId="9" r:id="rId7"/>
    <sheet name="Product Insights" sheetId="6" r:id="rId8"/>
    <sheet name="Sales Pulse Tracker" sheetId="8" r:id="rId9"/>
  </sheets>
  <definedNames>
    <definedName name="_xlnm._FilterDatabase" localSheetId="0" hidden="1">DATASET!$A$1:$I$2001</definedName>
    <definedName name="_xlnm._FilterDatabase" localSheetId="1" hidden="1">'Sales Records'!$A$1:$N$2001</definedName>
    <definedName name="Slicer_Category">#N/A</definedName>
    <definedName name="Slicer_Category1">#N/A</definedName>
    <definedName name="Slicer_Month_Sold">#N/A</definedName>
    <definedName name="Slicer_Sales_Rep">#N/A</definedName>
    <definedName name="Slicer_Sales_Rep1">#N/A</definedName>
  </definedNames>
  <calcPr calcId="181029"/>
  <pivotCaches>
    <pivotCache cacheId="0" r:id="rId10"/>
  </pivotCaches>
  <extLst>
    <ext xmlns:x14="http://schemas.microsoft.com/office/spreadsheetml/2009/9/main" uri="{BBE1A952-AA13-448e-AADC-164F8A28A991}">
      <x14:slicerCaches>
        <x14:slicerCache r:id="rId11"/>
        <x14:slicerCache r:id="rId12"/>
        <x14:slicerCache r:id="rId13"/>
        <x14:slicerCache r:id="rId14"/>
        <x14:slicerCache r:id="rId15"/>
      </x14:slicerCaches>
    </ext>
    <ext xmlns:x14="http://schemas.microsoft.com/office/spreadsheetml/2009/9/main" uri="{79F54976-1DA5-4618-B147-4CDE4B953A38}">
      <x14:workbookPr/>
    </ext>
  </extLst>
</workbook>
</file>

<file path=xl/calcChain.xml><?xml version="1.0" encoding="utf-8"?>
<calcChain xmlns="http://schemas.openxmlformats.org/spreadsheetml/2006/main">
  <c r="L3" i="9" l="1"/>
  <c r="M2" i="3"/>
  <c r="M3" i="3"/>
  <c r="M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680" i="3"/>
  <c r="M681" i="3"/>
  <c r="M682" i="3"/>
  <c r="M683" i="3"/>
  <c r="M684" i="3"/>
  <c r="M685" i="3"/>
  <c r="M686" i="3"/>
  <c r="M687" i="3"/>
  <c r="M688" i="3"/>
  <c r="M689" i="3"/>
  <c r="M690" i="3"/>
  <c r="M691" i="3"/>
  <c r="M692" i="3"/>
  <c r="M693" i="3"/>
  <c r="M694" i="3"/>
  <c r="M695" i="3"/>
  <c r="M696" i="3"/>
  <c r="M697" i="3"/>
  <c r="M698" i="3"/>
  <c r="M699" i="3"/>
  <c r="M700" i="3"/>
  <c r="M701" i="3"/>
  <c r="M702" i="3"/>
  <c r="M703" i="3"/>
  <c r="M704" i="3"/>
  <c r="M705" i="3"/>
  <c r="M706" i="3"/>
  <c r="M707" i="3"/>
  <c r="M708" i="3"/>
  <c r="M709" i="3"/>
  <c r="M710" i="3"/>
  <c r="M711" i="3"/>
  <c r="M712" i="3"/>
  <c r="M713" i="3"/>
  <c r="M714" i="3"/>
  <c r="M715" i="3"/>
  <c r="M716" i="3"/>
  <c r="M717" i="3"/>
  <c r="M718" i="3"/>
  <c r="M719" i="3"/>
  <c r="M720" i="3"/>
  <c r="M721" i="3"/>
  <c r="M722" i="3"/>
  <c r="M723" i="3"/>
  <c r="M724" i="3"/>
  <c r="M725" i="3"/>
  <c r="M726" i="3"/>
  <c r="M727" i="3"/>
  <c r="M728" i="3"/>
  <c r="M729" i="3"/>
  <c r="M730" i="3"/>
  <c r="M731" i="3"/>
  <c r="M732" i="3"/>
  <c r="M733" i="3"/>
  <c r="M734" i="3"/>
  <c r="M735" i="3"/>
  <c r="M736" i="3"/>
  <c r="M737" i="3"/>
  <c r="M738" i="3"/>
  <c r="M739" i="3"/>
  <c r="M740" i="3"/>
  <c r="M741" i="3"/>
  <c r="M742" i="3"/>
  <c r="M743" i="3"/>
  <c r="M744" i="3"/>
  <c r="M745" i="3"/>
  <c r="M746" i="3"/>
  <c r="M747" i="3"/>
  <c r="M748" i="3"/>
  <c r="M749" i="3"/>
  <c r="M750" i="3"/>
  <c r="M751" i="3"/>
  <c r="M752" i="3"/>
  <c r="M753" i="3"/>
  <c r="M754" i="3"/>
  <c r="M755" i="3"/>
  <c r="M756" i="3"/>
  <c r="M757" i="3"/>
  <c r="M758" i="3"/>
  <c r="M759" i="3"/>
  <c r="M760" i="3"/>
  <c r="M761" i="3"/>
  <c r="M762" i="3"/>
  <c r="M763" i="3"/>
  <c r="M764" i="3"/>
  <c r="M765" i="3"/>
  <c r="M766" i="3"/>
  <c r="M767" i="3"/>
  <c r="M768" i="3"/>
  <c r="M769" i="3"/>
  <c r="M770" i="3"/>
  <c r="M771" i="3"/>
  <c r="M772" i="3"/>
  <c r="M773" i="3"/>
  <c r="M774" i="3"/>
  <c r="M775" i="3"/>
  <c r="M776" i="3"/>
  <c r="M777" i="3"/>
  <c r="M778" i="3"/>
  <c r="M779" i="3"/>
  <c r="M780" i="3"/>
  <c r="M781" i="3"/>
  <c r="M782" i="3"/>
  <c r="M783" i="3"/>
  <c r="M784" i="3"/>
  <c r="M785" i="3"/>
  <c r="M786" i="3"/>
  <c r="M787" i="3"/>
  <c r="M788" i="3"/>
  <c r="M789" i="3"/>
  <c r="M790" i="3"/>
  <c r="M791" i="3"/>
  <c r="M792" i="3"/>
  <c r="M793" i="3"/>
  <c r="M794" i="3"/>
  <c r="M795" i="3"/>
  <c r="M796" i="3"/>
  <c r="M797" i="3"/>
  <c r="M798" i="3"/>
  <c r="M799" i="3"/>
  <c r="M800" i="3"/>
  <c r="M801" i="3"/>
  <c r="M802" i="3"/>
  <c r="M803" i="3"/>
  <c r="M804" i="3"/>
  <c r="M805" i="3"/>
  <c r="M806" i="3"/>
  <c r="M807" i="3"/>
  <c r="M808" i="3"/>
  <c r="M809" i="3"/>
  <c r="M810" i="3"/>
  <c r="M811" i="3"/>
  <c r="M812" i="3"/>
  <c r="M813" i="3"/>
  <c r="M814" i="3"/>
  <c r="M815" i="3"/>
  <c r="M816" i="3"/>
  <c r="M817" i="3"/>
  <c r="M818" i="3"/>
  <c r="M819" i="3"/>
  <c r="M820" i="3"/>
  <c r="M821" i="3"/>
  <c r="M822" i="3"/>
  <c r="M823" i="3"/>
  <c r="M824" i="3"/>
  <c r="M825" i="3"/>
  <c r="M826" i="3"/>
  <c r="M827" i="3"/>
  <c r="M828" i="3"/>
  <c r="M829" i="3"/>
  <c r="M830" i="3"/>
  <c r="M831" i="3"/>
  <c r="M832" i="3"/>
  <c r="M833" i="3"/>
  <c r="M834" i="3"/>
  <c r="M835" i="3"/>
  <c r="M836" i="3"/>
  <c r="M837" i="3"/>
  <c r="M838" i="3"/>
  <c r="M839" i="3"/>
  <c r="M840" i="3"/>
  <c r="M841" i="3"/>
  <c r="M842" i="3"/>
  <c r="M843" i="3"/>
  <c r="M844" i="3"/>
  <c r="M845" i="3"/>
  <c r="M846" i="3"/>
  <c r="M847" i="3"/>
  <c r="M848" i="3"/>
  <c r="M849" i="3"/>
  <c r="M850" i="3"/>
  <c r="M851" i="3"/>
  <c r="M852" i="3"/>
  <c r="M853" i="3"/>
  <c r="M854" i="3"/>
  <c r="M855" i="3"/>
  <c r="M856" i="3"/>
  <c r="M857" i="3"/>
  <c r="M858" i="3"/>
  <c r="M859" i="3"/>
  <c r="M860" i="3"/>
  <c r="M861" i="3"/>
  <c r="M862" i="3"/>
  <c r="M863" i="3"/>
  <c r="M864" i="3"/>
  <c r="M865" i="3"/>
  <c r="M866" i="3"/>
  <c r="M867" i="3"/>
  <c r="M868" i="3"/>
  <c r="M869" i="3"/>
  <c r="M870" i="3"/>
  <c r="M871" i="3"/>
  <c r="M872" i="3"/>
  <c r="M873" i="3"/>
  <c r="M874" i="3"/>
  <c r="M875" i="3"/>
  <c r="M876" i="3"/>
  <c r="M877" i="3"/>
  <c r="M878" i="3"/>
  <c r="M879" i="3"/>
  <c r="M880" i="3"/>
  <c r="M881" i="3"/>
  <c r="M882" i="3"/>
  <c r="M883" i="3"/>
  <c r="M884" i="3"/>
  <c r="M885" i="3"/>
  <c r="M886" i="3"/>
  <c r="M887" i="3"/>
  <c r="M888" i="3"/>
  <c r="M889" i="3"/>
  <c r="M890" i="3"/>
  <c r="M891" i="3"/>
  <c r="M892" i="3"/>
  <c r="M893" i="3"/>
  <c r="M894" i="3"/>
  <c r="M895" i="3"/>
  <c r="M896" i="3"/>
  <c r="M897" i="3"/>
  <c r="M898" i="3"/>
  <c r="M899" i="3"/>
  <c r="M900" i="3"/>
  <c r="M901" i="3"/>
  <c r="M902" i="3"/>
  <c r="M903" i="3"/>
  <c r="M904" i="3"/>
  <c r="M905" i="3"/>
  <c r="M906" i="3"/>
  <c r="M907" i="3"/>
  <c r="M908" i="3"/>
  <c r="M909" i="3"/>
  <c r="M910" i="3"/>
  <c r="M911" i="3"/>
  <c r="M912" i="3"/>
  <c r="M913" i="3"/>
  <c r="M914" i="3"/>
  <c r="M915" i="3"/>
  <c r="M916" i="3"/>
  <c r="M917" i="3"/>
  <c r="M918" i="3"/>
  <c r="M919" i="3"/>
  <c r="M920" i="3"/>
  <c r="M921" i="3"/>
  <c r="M922" i="3"/>
  <c r="M923" i="3"/>
  <c r="M924" i="3"/>
  <c r="M925" i="3"/>
  <c r="M926" i="3"/>
  <c r="M927" i="3"/>
  <c r="M928" i="3"/>
  <c r="M929" i="3"/>
  <c r="M930" i="3"/>
  <c r="M931" i="3"/>
  <c r="M932" i="3"/>
  <c r="M933" i="3"/>
  <c r="M934" i="3"/>
  <c r="M935" i="3"/>
  <c r="M936" i="3"/>
  <c r="M937" i="3"/>
  <c r="M938" i="3"/>
  <c r="M939" i="3"/>
  <c r="M940" i="3"/>
  <c r="M941" i="3"/>
  <c r="M942" i="3"/>
  <c r="M943" i="3"/>
  <c r="M944" i="3"/>
  <c r="M945" i="3"/>
  <c r="M946" i="3"/>
  <c r="M947" i="3"/>
  <c r="M948" i="3"/>
  <c r="M949" i="3"/>
  <c r="M950" i="3"/>
  <c r="M951" i="3"/>
  <c r="M952" i="3"/>
  <c r="M953" i="3"/>
  <c r="M954" i="3"/>
  <c r="M955" i="3"/>
  <c r="M956" i="3"/>
  <c r="M957" i="3"/>
  <c r="M958" i="3"/>
  <c r="M959" i="3"/>
  <c r="M960" i="3"/>
  <c r="M961" i="3"/>
  <c r="M962" i="3"/>
  <c r="M963" i="3"/>
  <c r="M964" i="3"/>
  <c r="M965" i="3"/>
  <c r="M966" i="3"/>
  <c r="M967" i="3"/>
  <c r="M968" i="3"/>
  <c r="M969" i="3"/>
  <c r="M970" i="3"/>
  <c r="M971" i="3"/>
  <c r="M972" i="3"/>
  <c r="M973" i="3"/>
  <c r="M974" i="3"/>
  <c r="M975" i="3"/>
  <c r="M976" i="3"/>
  <c r="M977" i="3"/>
  <c r="M978" i="3"/>
  <c r="M979" i="3"/>
  <c r="M980" i="3"/>
  <c r="M981" i="3"/>
  <c r="M982" i="3"/>
  <c r="M983" i="3"/>
  <c r="M984" i="3"/>
  <c r="M985" i="3"/>
  <c r="M986" i="3"/>
  <c r="M987" i="3"/>
  <c r="M988" i="3"/>
  <c r="M989" i="3"/>
  <c r="M990" i="3"/>
  <c r="M991" i="3"/>
  <c r="M992" i="3"/>
  <c r="M993" i="3"/>
  <c r="M994" i="3"/>
  <c r="M995" i="3"/>
  <c r="M996" i="3"/>
  <c r="M997" i="3"/>
  <c r="M998" i="3"/>
  <c r="M999" i="3"/>
  <c r="M1000" i="3"/>
  <c r="M1001" i="3"/>
  <c r="M1002" i="3"/>
  <c r="M1003" i="3"/>
  <c r="M1004" i="3"/>
  <c r="M1005" i="3"/>
  <c r="M1006" i="3"/>
  <c r="M1007" i="3"/>
  <c r="M1008" i="3"/>
  <c r="M1009" i="3"/>
  <c r="M1010" i="3"/>
  <c r="M1011" i="3"/>
  <c r="M1012" i="3"/>
  <c r="M1013" i="3"/>
  <c r="M1014" i="3"/>
  <c r="M1015" i="3"/>
  <c r="M1016" i="3"/>
  <c r="M1017" i="3"/>
  <c r="M1018" i="3"/>
  <c r="M1019" i="3"/>
  <c r="M1020" i="3"/>
  <c r="M1021" i="3"/>
  <c r="M1022" i="3"/>
  <c r="M1023" i="3"/>
  <c r="M1024" i="3"/>
  <c r="M1025" i="3"/>
  <c r="M1026" i="3"/>
  <c r="M1027" i="3"/>
  <c r="M1028" i="3"/>
  <c r="M1029" i="3"/>
  <c r="M1030" i="3"/>
  <c r="M1031" i="3"/>
  <c r="M1032" i="3"/>
  <c r="M1033" i="3"/>
  <c r="M1034" i="3"/>
  <c r="M1035" i="3"/>
  <c r="M1036" i="3"/>
  <c r="M1037" i="3"/>
  <c r="M1038" i="3"/>
  <c r="M1039" i="3"/>
  <c r="M1040" i="3"/>
  <c r="M1041" i="3"/>
  <c r="M1042" i="3"/>
  <c r="M1043" i="3"/>
  <c r="M1044" i="3"/>
  <c r="M1045" i="3"/>
  <c r="M1046" i="3"/>
  <c r="M1047" i="3"/>
  <c r="M1048" i="3"/>
  <c r="M1049" i="3"/>
  <c r="M1050" i="3"/>
  <c r="M1051" i="3"/>
  <c r="M1052" i="3"/>
  <c r="M1053" i="3"/>
  <c r="M1054" i="3"/>
  <c r="M1055" i="3"/>
  <c r="M1056" i="3"/>
  <c r="M1057" i="3"/>
  <c r="M1058" i="3"/>
  <c r="M1059" i="3"/>
  <c r="M1060" i="3"/>
  <c r="M1061" i="3"/>
  <c r="M1062" i="3"/>
  <c r="M1063" i="3"/>
  <c r="M1064" i="3"/>
  <c r="M1065" i="3"/>
  <c r="M1066" i="3"/>
  <c r="M1067" i="3"/>
  <c r="M1068" i="3"/>
  <c r="M1069" i="3"/>
  <c r="M1070" i="3"/>
  <c r="M1071" i="3"/>
  <c r="M1072" i="3"/>
  <c r="M1073" i="3"/>
  <c r="M1074" i="3"/>
  <c r="M1075" i="3"/>
  <c r="M1076" i="3"/>
  <c r="M1077" i="3"/>
  <c r="M1078" i="3"/>
  <c r="M1079" i="3"/>
  <c r="M1080" i="3"/>
  <c r="M1081" i="3"/>
  <c r="M1082" i="3"/>
  <c r="M1083" i="3"/>
  <c r="M1084" i="3"/>
  <c r="M1085" i="3"/>
  <c r="M1086" i="3"/>
  <c r="M1087" i="3"/>
  <c r="M1088" i="3"/>
  <c r="M1089" i="3"/>
  <c r="M1090" i="3"/>
  <c r="M1091" i="3"/>
  <c r="M1092" i="3"/>
  <c r="M1093" i="3"/>
  <c r="M1094" i="3"/>
  <c r="M1095" i="3"/>
  <c r="M1096" i="3"/>
  <c r="M1097" i="3"/>
  <c r="M1098" i="3"/>
  <c r="M1099" i="3"/>
  <c r="M1100" i="3"/>
  <c r="M1101" i="3"/>
  <c r="M1102" i="3"/>
  <c r="M1103" i="3"/>
  <c r="M1104" i="3"/>
  <c r="M1105" i="3"/>
  <c r="M1106" i="3"/>
  <c r="M1107" i="3"/>
  <c r="M1108" i="3"/>
  <c r="M1109" i="3"/>
  <c r="M1110" i="3"/>
  <c r="M1111" i="3"/>
  <c r="M1112" i="3"/>
  <c r="M1113" i="3"/>
  <c r="M1114" i="3"/>
  <c r="M1115" i="3"/>
  <c r="M1116" i="3"/>
  <c r="M1117" i="3"/>
  <c r="M1118" i="3"/>
  <c r="M1119" i="3"/>
  <c r="M1120" i="3"/>
  <c r="M1121" i="3"/>
  <c r="M1122" i="3"/>
  <c r="M1123" i="3"/>
  <c r="M1124" i="3"/>
  <c r="M1125" i="3"/>
  <c r="M1126" i="3"/>
  <c r="M1127" i="3"/>
  <c r="M1128" i="3"/>
  <c r="M1129" i="3"/>
  <c r="M1130" i="3"/>
  <c r="M1131" i="3"/>
  <c r="M1132" i="3"/>
  <c r="M1133" i="3"/>
  <c r="M1134" i="3"/>
  <c r="M1135" i="3"/>
  <c r="M1136" i="3"/>
  <c r="M1137" i="3"/>
  <c r="M1138" i="3"/>
  <c r="M1139" i="3"/>
  <c r="M1140" i="3"/>
  <c r="M1141" i="3"/>
  <c r="M1142" i="3"/>
  <c r="M1143" i="3"/>
  <c r="M1144" i="3"/>
  <c r="M1145" i="3"/>
  <c r="M1146" i="3"/>
  <c r="M1147" i="3"/>
  <c r="M1148" i="3"/>
  <c r="M1149" i="3"/>
  <c r="M1150" i="3"/>
  <c r="M1151" i="3"/>
  <c r="M1152" i="3"/>
  <c r="M1153" i="3"/>
  <c r="M1154" i="3"/>
  <c r="M1155" i="3"/>
  <c r="M1156" i="3"/>
  <c r="M1157" i="3"/>
  <c r="M1158" i="3"/>
  <c r="M1159" i="3"/>
  <c r="M1160" i="3"/>
  <c r="M1161" i="3"/>
  <c r="M1162" i="3"/>
  <c r="M1163" i="3"/>
  <c r="M1164" i="3"/>
  <c r="M1165" i="3"/>
  <c r="M1166" i="3"/>
  <c r="M1167" i="3"/>
  <c r="M1168" i="3"/>
  <c r="M1169" i="3"/>
  <c r="M1170" i="3"/>
  <c r="M1171" i="3"/>
  <c r="M1172" i="3"/>
  <c r="M1173" i="3"/>
  <c r="M1174" i="3"/>
  <c r="M1175" i="3"/>
  <c r="M1176" i="3"/>
  <c r="M1177" i="3"/>
  <c r="M1178" i="3"/>
  <c r="M1179" i="3"/>
  <c r="M1180" i="3"/>
  <c r="M1181" i="3"/>
  <c r="M1182" i="3"/>
  <c r="M1183" i="3"/>
  <c r="M1184" i="3"/>
  <c r="M1185" i="3"/>
  <c r="M1186" i="3"/>
  <c r="M1187" i="3"/>
  <c r="M1188" i="3"/>
  <c r="M1189" i="3"/>
  <c r="M1190" i="3"/>
  <c r="M1191" i="3"/>
  <c r="M1192" i="3"/>
  <c r="M1193" i="3"/>
  <c r="M1194" i="3"/>
  <c r="M1195" i="3"/>
  <c r="M1196" i="3"/>
  <c r="M1197" i="3"/>
  <c r="M1198" i="3"/>
  <c r="M1199" i="3"/>
  <c r="M1200" i="3"/>
  <c r="M1201" i="3"/>
  <c r="M1202" i="3"/>
  <c r="M1203" i="3"/>
  <c r="M1204" i="3"/>
  <c r="M1205" i="3"/>
  <c r="M1206" i="3"/>
  <c r="M1207" i="3"/>
  <c r="M1208" i="3"/>
  <c r="M1209" i="3"/>
  <c r="M1210" i="3"/>
  <c r="M1211" i="3"/>
  <c r="M1212" i="3"/>
  <c r="M1213" i="3"/>
  <c r="M1214" i="3"/>
  <c r="M1215" i="3"/>
  <c r="M1216" i="3"/>
  <c r="M1217" i="3"/>
  <c r="M1218" i="3"/>
  <c r="M1219" i="3"/>
  <c r="M1220" i="3"/>
  <c r="M1221" i="3"/>
  <c r="M1222" i="3"/>
  <c r="M1223" i="3"/>
  <c r="M1224" i="3"/>
  <c r="M1225" i="3"/>
  <c r="M1226" i="3"/>
  <c r="M1227" i="3"/>
  <c r="M1228" i="3"/>
  <c r="M1229" i="3"/>
  <c r="M1230" i="3"/>
  <c r="M1231" i="3"/>
  <c r="M1232" i="3"/>
  <c r="M1233" i="3"/>
  <c r="M1234" i="3"/>
  <c r="M1235" i="3"/>
  <c r="M1236" i="3"/>
  <c r="M1237" i="3"/>
  <c r="M1238" i="3"/>
  <c r="M1239" i="3"/>
  <c r="M1240" i="3"/>
  <c r="M1241" i="3"/>
  <c r="M1242" i="3"/>
  <c r="M1243" i="3"/>
  <c r="M1244" i="3"/>
  <c r="M1245" i="3"/>
  <c r="M1246" i="3"/>
  <c r="M1247" i="3"/>
  <c r="M1248" i="3"/>
  <c r="M1249" i="3"/>
  <c r="M1250" i="3"/>
  <c r="M1251" i="3"/>
  <c r="M1252" i="3"/>
  <c r="M1253" i="3"/>
  <c r="M1254" i="3"/>
  <c r="M1255" i="3"/>
  <c r="M1256" i="3"/>
  <c r="M1257" i="3"/>
  <c r="M1258" i="3"/>
  <c r="M1259" i="3"/>
  <c r="M1260" i="3"/>
  <c r="M1261" i="3"/>
  <c r="M1262" i="3"/>
  <c r="M1263" i="3"/>
  <c r="M1264" i="3"/>
  <c r="M1265" i="3"/>
  <c r="M1266" i="3"/>
  <c r="M1267" i="3"/>
  <c r="M1268" i="3"/>
  <c r="M1269" i="3"/>
  <c r="M1270" i="3"/>
  <c r="M1271" i="3"/>
  <c r="M1272" i="3"/>
  <c r="M1273" i="3"/>
  <c r="M1274" i="3"/>
  <c r="M1275" i="3"/>
  <c r="M1276" i="3"/>
  <c r="M1277" i="3"/>
  <c r="M1278" i="3"/>
  <c r="M1279" i="3"/>
  <c r="M1280" i="3"/>
  <c r="M1281" i="3"/>
  <c r="M1282" i="3"/>
  <c r="M1283" i="3"/>
  <c r="M1284" i="3"/>
  <c r="M1285" i="3"/>
  <c r="M1286" i="3"/>
  <c r="M1287" i="3"/>
  <c r="M1288" i="3"/>
  <c r="M1289" i="3"/>
  <c r="M1290" i="3"/>
  <c r="M1291" i="3"/>
  <c r="M1292" i="3"/>
  <c r="M1293" i="3"/>
  <c r="M1294" i="3"/>
  <c r="M1295" i="3"/>
  <c r="M1296" i="3"/>
  <c r="M1297" i="3"/>
  <c r="M1298" i="3"/>
  <c r="M1299" i="3"/>
  <c r="M1300" i="3"/>
  <c r="M1301" i="3"/>
  <c r="M1302" i="3"/>
  <c r="M1303" i="3"/>
  <c r="M1304" i="3"/>
  <c r="M1305" i="3"/>
  <c r="M1306" i="3"/>
  <c r="M1307" i="3"/>
  <c r="M1308" i="3"/>
  <c r="M1309" i="3"/>
  <c r="M1310" i="3"/>
  <c r="M1311" i="3"/>
  <c r="M1312" i="3"/>
  <c r="M1313" i="3"/>
  <c r="M1314" i="3"/>
  <c r="M1315" i="3"/>
  <c r="M1316" i="3"/>
  <c r="M1317" i="3"/>
  <c r="M1318" i="3"/>
  <c r="M1319" i="3"/>
  <c r="M1320" i="3"/>
  <c r="M1321" i="3"/>
  <c r="M1322" i="3"/>
  <c r="M1323" i="3"/>
  <c r="M1324" i="3"/>
  <c r="M1325" i="3"/>
  <c r="M1326" i="3"/>
  <c r="M1327" i="3"/>
  <c r="M1328" i="3"/>
  <c r="M1329" i="3"/>
  <c r="M1330" i="3"/>
  <c r="M1331" i="3"/>
  <c r="M1332" i="3"/>
  <c r="M1333" i="3"/>
  <c r="M1334" i="3"/>
  <c r="M1335" i="3"/>
  <c r="M1336" i="3"/>
  <c r="M1337" i="3"/>
  <c r="M1338" i="3"/>
  <c r="M1339" i="3"/>
  <c r="M1340" i="3"/>
  <c r="M1341" i="3"/>
  <c r="M1342" i="3"/>
  <c r="M1343" i="3"/>
  <c r="M1344" i="3"/>
  <c r="M1345" i="3"/>
  <c r="M1346" i="3"/>
  <c r="M1347" i="3"/>
  <c r="M1348" i="3"/>
  <c r="M1349" i="3"/>
  <c r="M1350" i="3"/>
  <c r="M1351" i="3"/>
  <c r="M1352" i="3"/>
  <c r="M1353" i="3"/>
  <c r="M1354" i="3"/>
  <c r="M1355" i="3"/>
  <c r="M1356" i="3"/>
  <c r="M1357" i="3"/>
  <c r="M1358" i="3"/>
  <c r="M1359" i="3"/>
  <c r="M1360" i="3"/>
  <c r="M1361" i="3"/>
  <c r="M1362" i="3"/>
  <c r="M1363" i="3"/>
  <c r="M1364" i="3"/>
  <c r="M1365" i="3"/>
  <c r="M1366" i="3"/>
  <c r="M1367" i="3"/>
  <c r="M1368" i="3"/>
  <c r="M1369" i="3"/>
  <c r="M1370" i="3"/>
  <c r="M1371" i="3"/>
  <c r="M1372" i="3"/>
  <c r="M1373" i="3"/>
  <c r="M1374" i="3"/>
  <c r="M1375" i="3"/>
  <c r="M1376" i="3"/>
  <c r="M1377" i="3"/>
  <c r="M1378" i="3"/>
  <c r="M1379" i="3"/>
  <c r="M1380" i="3"/>
  <c r="M1381" i="3"/>
  <c r="M1382" i="3"/>
  <c r="M1383" i="3"/>
  <c r="M1384" i="3"/>
  <c r="M1385" i="3"/>
  <c r="M1386" i="3"/>
  <c r="M1387" i="3"/>
  <c r="M1388" i="3"/>
  <c r="M1389" i="3"/>
  <c r="M1390" i="3"/>
  <c r="M1391" i="3"/>
  <c r="M1392" i="3"/>
  <c r="M1393" i="3"/>
  <c r="M1394" i="3"/>
  <c r="M1395" i="3"/>
  <c r="M1396" i="3"/>
  <c r="M1397" i="3"/>
  <c r="M1398" i="3"/>
  <c r="M1399" i="3"/>
  <c r="M1400" i="3"/>
  <c r="M1401" i="3"/>
  <c r="M1402" i="3"/>
  <c r="M1403" i="3"/>
  <c r="M1404" i="3"/>
  <c r="M1405" i="3"/>
  <c r="M1406" i="3"/>
  <c r="M1407" i="3"/>
  <c r="M1408" i="3"/>
  <c r="M1409" i="3"/>
  <c r="M1410" i="3"/>
  <c r="M1411" i="3"/>
  <c r="M1412" i="3"/>
  <c r="M1413" i="3"/>
  <c r="M1414" i="3"/>
  <c r="M1415" i="3"/>
  <c r="M1416" i="3"/>
  <c r="M1417" i="3"/>
  <c r="M1418" i="3"/>
  <c r="M1419" i="3"/>
  <c r="M1420" i="3"/>
  <c r="M1421" i="3"/>
  <c r="M1422" i="3"/>
  <c r="M1423" i="3"/>
  <c r="M1424" i="3"/>
  <c r="M1425" i="3"/>
  <c r="M1426" i="3"/>
  <c r="M1427" i="3"/>
  <c r="M1428" i="3"/>
  <c r="M1429" i="3"/>
  <c r="M1430" i="3"/>
  <c r="M1431" i="3"/>
  <c r="M1432" i="3"/>
  <c r="M1433" i="3"/>
  <c r="M1434" i="3"/>
  <c r="M1435" i="3"/>
  <c r="M1436" i="3"/>
  <c r="M1437" i="3"/>
  <c r="M1438" i="3"/>
  <c r="M1439" i="3"/>
  <c r="M1440" i="3"/>
  <c r="M1441" i="3"/>
  <c r="M1442" i="3"/>
  <c r="M1443" i="3"/>
  <c r="M1444" i="3"/>
  <c r="M1445" i="3"/>
  <c r="M1446" i="3"/>
  <c r="M1447" i="3"/>
  <c r="M1448" i="3"/>
  <c r="M1449" i="3"/>
  <c r="M1450" i="3"/>
  <c r="M1451" i="3"/>
  <c r="M1452" i="3"/>
  <c r="M1453" i="3"/>
  <c r="M1454" i="3"/>
  <c r="M1455" i="3"/>
  <c r="M1456" i="3"/>
  <c r="M1457" i="3"/>
  <c r="M1458" i="3"/>
  <c r="M1459" i="3"/>
  <c r="M1460" i="3"/>
  <c r="M1461" i="3"/>
  <c r="M1462" i="3"/>
  <c r="M1463" i="3"/>
  <c r="M1464" i="3"/>
  <c r="M1465" i="3"/>
  <c r="M1466" i="3"/>
  <c r="M1467" i="3"/>
  <c r="M1468" i="3"/>
  <c r="M1469" i="3"/>
  <c r="M1470" i="3"/>
  <c r="M1471" i="3"/>
  <c r="M1472" i="3"/>
  <c r="M1473" i="3"/>
  <c r="M1474" i="3"/>
  <c r="M1475" i="3"/>
  <c r="M1476" i="3"/>
  <c r="M1477" i="3"/>
  <c r="M1478" i="3"/>
  <c r="M1479" i="3"/>
  <c r="M1480" i="3"/>
  <c r="M1481" i="3"/>
  <c r="M1482" i="3"/>
  <c r="M1483" i="3"/>
  <c r="M1484" i="3"/>
  <c r="M1485" i="3"/>
  <c r="M1486" i="3"/>
  <c r="M1487" i="3"/>
  <c r="M1488" i="3"/>
  <c r="M1489" i="3"/>
  <c r="M1490" i="3"/>
  <c r="M1491" i="3"/>
  <c r="M1492" i="3"/>
  <c r="M1493" i="3"/>
  <c r="M1494" i="3"/>
  <c r="M1495" i="3"/>
  <c r="M1496" i="3"/>
  <c r="M1497" i="3"/>
  <c r="M1498" i="3"/>
  <c r="M1499" i="3"/>
  <c r="M1500" i="3"/>
  <c r="M1501" i="3"/>
  <c r="M1502" i="3"/>
  <c r="M1503" i="3"/>
  <c r="M1504" i="3"/>
  <c r="M1505" i="3"/>
  <c r="M1506" i="3"/>
  <c r="M1507" i="3"/>
  <c r="M1508" i="3"/>
  <c r="M1509" i="3"/>
  <c r="M1510" i="3"/>
  <c r="M1511" i="3"/>
  <c r="M1512" i="3"/>
  <c r="M1513" i="3"/>
  <c r="M1514" i="3"/>
  <c r="M1515" i="3"/>
  <c r="M1516" i="3"/>
  <c r="M1517" i="3"/>
  <c r="M1518" i="3"/>
  <c r="M1519" i="3"/>
  <c r="M1520" i="3"/>
  <c r="M1521" i="3"/>
  <c r="M1522" i="3"/>
  <c r="M1523" i="3"/>
  <c r="M1524" i="3"/>
  <c r="M1525" i="3"/>
  <c r="M1526" i="3"/>
  <c r="M1527" i="3"/>
  <c r="M1528" i="3"/>
  <c r="M1529" i="3"/>
  <c r="M1530" i="3"/>
  <c r="M1531" i="3"/>
  <c r="M1532" i="3"/>
  <c r="M1533" i="3"/>
  <c r="M1534" i="3"/>
  <c r="M1535" i="3"/>
  <c r="M1536" i="3"/>
  <c r="M1537" i="3"/>
  <c r="M1538" i="3"/>
  <c r="M1539" i="3"/>
  <c r="M1540" i="3"/>
  <c r="M1541" i="3"/>
  <c r="M1542" i="3"/>
  <c r="M1543" i="3"/>
  <c r="M1544" i="3"/>
  <c r="M1545" i="3"/>
  <c r="M1546" i="3"/>
  <c r="M1547" i="3"/>
  <c r="M1548" i="3"/>
  <c r="M1549" i="3"/>
  <c r="M1550" i="3"/>
  <c r="M1551" i="3"/>
  <c r="M1552" i="3"/>
  <c r="M1553" i="3"/>
  <c r="M1554" i="3"/>
  <c r="M1555" i="3"/>
  <c r="M1556" i="3"/>
  <c r="M1557" i="3"/>
  <c r="M1558" i="3"/>
  <c r="M1559" i="3"/>
  <c r="M1560" i="3"/>
  <c r="M1561" i="3"/>
  <c r="M1562" i="3"/>
  <c r="M1563" i="3"/>
  <c r="M1564" i="3"/>
  <c r="M1565" i="3"/>
  <c r="M1566" i="3"/>
  <c r="M1567" i="3"/>
  <c r="M1568" i="3"/>
  <c r="M1569" i="3"/>
  <c r="M1570" i="3"/>
  <c r="M1571" i="3"/>
  <c r="M1572" i="3"/>
  <c r="M1573" i="3"/>
  <c r="M1574" i="3"/>
  <c r="M1575" i="3"/>
  <c r="M1576" i="3"/>
  <c r="M1577" i="3"/>
  <c r="M1578" i="3"/>
  <c r="M1579" i="3"/>
  <c r="M1580" i="3"/>
  <c r="M1581" i="3"/>
  <c r="M1582" i="3"/>
  <c r="M1583" i="3"/>
  <c r="M1584" i="3"/>
  <c r="M1585" i="3"/>
  <c r="M1586" i="3"/>
  <c r="M1587" i="3"/>
  <c r="M1588" i="3"/>
  <c r="M1589" i="3"/>
  <c r="M1590" i="3"/>
  <c r="M1591" i="3"/>
  <c r="M1592" i="3"/>
  <c r="M1593" i="3"/>
  <c r="M1594" i="3"/>
  <c r="M1595" i="3"/>
  <c r="M1596" i="3"/>
  <c r="M1597" i="3"/>
  <c r="M1598" i="3"/>
  <c r="M1599" i="3"/>
  <c r="M1600" i="3"/>
  <c r="M1601" i="3"/>
  <c r="M1602" i="3"/>
  <c r="M1603" i="3"/>
  <c r="M1604" i="3"/>
  <c r="M1605" i="3"/>
  <c r="M1606" i="3"/>
  <c r="M1607" i="3"/>
  <c r="M1608" i="3"/>
  <c r="M1609" i="3"/>
  <c r="M1610" i="3"/>
  <c r="M1611" i="3"/>
  <c r="M1612" i="3"/>
  <c r="M1613" i="3"/>
  <c r="M1614" i="3"/>
  <c r="M1615" i="3"/>
  <c r="M1616" i="3"/>
  <c r="M1617" i="3"/>
  <c r="M1618" i="3"/>
  <c r="M1619" i="3"/>
  <c r="M1620" i="3"/>
  <c r="M1621" i="3"/>
  <c r="M1622" i="3"/>
  <c r="M1623" i="3"/>
  <c r="M1624" i="3"/>
  <c r="M1625" i="3"/>
  <c r="M1626" i="3"/>
  <c r="M1627" i="3"/>
  <c r="M1628" i="3"/>
  <c r="M1629" i="3"/>
  <c r="M1630" i="3"/>
  <c r="M1631" i="3"/>
  <c r="M1632" i="3"/>
  <c r="M1633" i="3"/>
  <c r="M1634" i="3"/>
  <c r="M1635" i="3"/>
  <c r="M1636" i="3"/>
  <c r="M1637" i="3"/>
  <c r="M1638" i="3"/>
  <c r="M1639" i="3"/>
  <c r="M1640" i="3"/>
  <c r="M1641" i="3"/>
  <c r="M1642" i="3"/>
  <c r="M1643" i="3"/>
  <c r="M1644" i="3"/>
  <c r="M1645" i="3"/>
  <c r="M1646" i="3"/>
  <c r="M1647" i="3"/>
  <c r="M1648" i="3"/>
  <c r="M1649" i="3"/>
  <c r="M1650" i="3"/>
  <c r="M1651" i="3"/>
  <c r="M1652" i="3"/>
  <c r="M1653" i="3"/>
  <c r="M1654" i="3"/>
  <c r="M1655" i="3"/>
  <c r="M1656" i="3"/>
  <c r="M1657" i="3"/>
  <c r="M1658" i="3"/>
  <c r="M1659" i="3"/>
  <c r="M1660" i="3"/>
  <c r="M1661" i="3"/>
  <c r="M1662" i="3"/>
  <c r="M1663" i="3"/>
  <c r="M1664" i="3"/>
  <c r="M1665" i="3"/>
  <c r="M1666" i="3"/>
  <c r="M1667" i="3"/>
  <c r="M1668" i="3"/>
  <c r="M1669" i="3"/>
  <c r="M1670" i="3"/>
  <c r="M1671" i="3"/>
  <c r="M1672" i="3"/>
  <c r="M1673" i="3"/>
  <c r="M1674" i="3"/>
  <c r="M1675" i="3"/>
  <c r="M1676" i="3"/>
  <c r="M1677" i="3"/>
  <c r="M1678" i="3"/>
  <c r="M1679" i="3"/>
  <c r="M1680" i="3"/>
  <c r="M1681" i="3"/>
  <c r="M1682" i="3"/>
  <c r="M1683" i="3"/>
  <c r="M1684" i="3"/>
  <c r="M1685" i="3"/>
  <c r="M1686" i="3"/>
  <c r="M1687" i="3"/>
  <c r="M1688" i="3"/>
  <c r="M1689" i="3"/>
  <c r="M1690" i="3"/>
  <c r="M1691" i="3"/>
  <c r="M1692" i="3"/>
  <c r="M1693" i="3"/>
  <c r="M1694" i="3"/>
  <c r="M1695" i="3"/>
  <c r="M1696" i="3"/>
  <c r="M1697" i="3"/>
  <c r="M1698" i="3"/>
  <c r="M1699" i="3"/>
  <c r="M1700" i="3"/>
  <c r="M1701" i="3"/>
  <c r="M1702" i="3"/>
  <c r="M1703" i="3"/>
  <c r="M1704" i="3"/>
  <c r="M1705" i="3"/>
  <c r="M1706" i="3"/>
  <c r="M1707" i="3"/>
  <c r="M1708" i="3"/>
  <c r="M1709" i="3"/>
  <c r="M1710" i="3"/>
  <c r="M1711" i="3"/>
  <c r="M1712" i="3"/>
  <c r="M1713" i="3"/>
  <c r="M1714" i="3"/>
  <c r="M1715" i="3"/>
  <c r="M1716" i="3"/>
  <c r="M1717" i="3"/>
  <c r="M1718" i="3"/>
  <c r="M1719" i="3"/>
  <c r="M1720" i="3"/>
  <c r="M1721" i="3"/>
  <c r="M1722" i="3"/>
  <c r="M1723" i="3"/>
  <c r="M1724" i="3"/>
  <c r="M1725" i="3"/>
  <c r="M1726" i="3"/>
  <c r="M1727" i="3"/>
  <c r="M1728" i="3"/>
  <c r="M1729" i="3"/>
  <c r="M1730" i="3"/>
  <c r="M1731" i="3"/>
  <c r="M1732" i="3"/>
  <c r="M1733" i="3"/>
  <c r="M1734" i="3"/>
  <c r="M1735" i="3"/>
  <c r="M1736" i="3"/>
  <c r="M1737" i="3"/>
  <c r="M1738" i="3"/>
  <c r="M1739" i="3"/>
  <c r="M1740" i="3"/>
  <c r="M1741" i="3"/>
  <c r="M1742" i="3"/>
  <c r="M1743" i="3"/>
  <c r="M1744" i="3"/>
  <c r="M1745" i="3"/>
  <c r="M1746" i="3"/>
  <c r="M1747" i="3"/>
  <c r="M1748" i="3"/>
  <c r="M1749" i="3"/>
  <c r="M1750" i="3"/>
  <c r="M1751" i="3"/>
  <c r="M1752" i="3"/>
  <c r="M1753" i="3"/>
  <c r="M1754" i="3"/>
  <c r="M1755" i="3"/>
  <c r="M1756" i="3"/>
  <c r="M1757" i="3"/>
  <c r="M1758" i="3"/>
  <c r="M1759" i="3"/>
  <c r="M1760" i="3"/>
  <c r="M1761" i="3"/>
  <c r="M1762" i="3"/>
  <c r="M1763" i="3"/>
  <c r="M1764" i="3"/>
  <c r="M1765" i="3"/>
  <c r="M1766" i="3"/>
  <c r="M1767" i="3"/>
  <c r="M1768" i="3"/>
  <c r="M1769" i="3"/>
  <c r="M1770" i="3"/>
  <c r="M1771" i="3"/>
  <c r="M1772" i="3"/>
  <c r="M1773" i="3"/>
  <c r="M1774" i="3"/>
  <c r="M1775" i="3"/>
  <c r="M1776" i="3"/>
  <c r="M1777" i="3"/>
  <c r="M1778" i="3"/>
  <c r="M1779" i="3"/>
  <c r="M1780" i="3"/>
  <c r="M1781" i="3"/>
  <c r="M1782" i="3"/>
  <c r="M1783" i="3"/>
  <c r="M1784" i="3"/>
  <c r="M1785" i="3"/>
  <c r="M1786" i="3"/>
  <c r="M1787" i="3"/>
  <c r="M1788" i="3"/>
  <c r="M1789" i="3"/>
  <c r="M1790" i="3"/>
  <c r="M1791" i="3"/>
  <c r="M1792" i="3"/>
  <c r="M1793" i="3"/>
  <c r="M1794" i="3"/>
  <c r="M1795" i="3"/>
  <c r="M1796" i="3"/>
  <c r="M1797" i="3"/>
  <c r="M1798" i="3"/>
  <c r="M1799" i="3"/>
  <c r="M1800" i="3"/>
  <c r="M1801" i="3"/>
  <c r="M1802" i="3"/>
  <c r="M1803" i="3"/>
  <c r="M1804" i="3"/>
  <c r="M1805" i="3"/>
  <c r="M1806" i="3"/>
  <c r="M1807" i="3"/>
  <c r="M1808" i="3"/>
  <c r="M1809" i="3"/>
  <c r="M1810" i="3"/>
  <c r="M1811" i="3"/>
  <c r="M1812" i="3"/>
  <c r="M1813" i="3"/>
  <c r="M1814" i="3"/>
  <c r="M1815" i="3"/>
  <c r="M1816" i="3"/>
  <c r="M1817" i="3"/>
  <c r="M1818" i="3"/>
  <c r="M1819" i="3"/>
  <c r="M1820" i="3"/>
  <c r="M1821" i="3"/>
  <c r="M1822" i="3"/>
  <c r="M1823" i="3"/>
  <c r="M1824" i="3"/>
  <c r="M1825" i="3"/>
  <c r="M1826" i="3"/>
  <c r="M1827" i="3"/>
  <c r="M1828" i="3"/>
  <c r="M1829" i="3"/>
  <c r="M1830" i="3"/>
  <c r="M1831" i="3"/>
  <c r="M1832" i="3"/>
  <c r="M1833" i="3"/>
  <c r="M1834" i="3"/>
  <c r="M1835" i="3"/>
  <c r="M1836" i="3"/>
  <c r="M1837" i="3"/>
  <c r="M1838" i="3"/>
  <c r="M1839" i="3"/>
  <c r="M1840" i="3"/>
  <c r="M1841" i="3"/>
  <c r="M1842" i="3"/>
  <c r="M1843" i="3"/>
  <c r="M1844" i="3"/>
  <c r="M1845" i="3"/>
  <c r="M1846" i="3"/>
  <c r="M1847" i="3"/>
  <c r="M1848" i="3"/>
  <c r="M1849" i="3"/>
  <c r="M1850" i="3"/>
  <c r="M1851" i="3"/>
  <c r="M1852" i="3"/>
  <c r="M1853" i="3"/>
  <c r="M1854" i="3"/>
  <c r="M1855" i="3"/>
  <c r="M1856" i="3"/>
  <c r="M1857" i="3"/>
  <c r="M1858" i="3"/>
  <c r="M1859" i="3"/>
  <c r="M1860" i="3"/>
  <c r="M1861" i="3"/>
  <c r="M1862" i="3"/>
  <c r="M1863" i="3"/>
  <c r="M1864" i="3"/>
  <c r="M1865" i="3"/>
  <c r="M1866" i="3"/>
  <c r="M1867" i="3"/>
  <c r="M1868" i="3"/>
  <c r="M1869" i="3"/>
  <c r="M1870" i="3"/>
  <c r="M1871" i="3"/>
  <c r="M1872" i="3"/>
  <c r="M1873" i="3"/>
  <c r="M1874" i="3"/>
  <c r="M1875" i="3"/>
  <c r="M1876" i="3"/>
  <c r="M1877" i="3"/>
  <c r="M1878" i="3"/>
  <c r="M1879" i="3"/>
  <c r="M1880" i="3"/>
  <c r="M1881" i="3"/>
  <c r="M1882" i="3"/>
  <c r="M1883" i="3"/>
  <c r="M1884" i="3"/>
  <c r="M1885" i="3"/>
  <c r="M1886" i="3"/>
  <c r="M1887" i="3"/>
  <c r="M1888" i="3"/>
  <c r="M1889" i="3"/>
  <c r="M1890" i="3"/>
  <c r="M1891" i="3"/>
  <c r="M1892" i="3"/>
  <c r="M1893" i="3"/>
  <c r="M1894" i="3"/>
  <c r="M1895" i="3"/>
  <c r="M1896" i="3"/>
  <c r="M1897" i="3"/>
  <c r="M1898" i="3"/>
  <c r="M1899" i="3"/>
  <c r="M1900" i="3"/>
  <c r="M1901" i="3"/>
  <c r="M1902" i="3"/>
  <c r="M1903" i="3"/>
  <c r="M1904" i="3"/>
  <c r="M1905" i="3"/>
  <c r="M1906" i="3"/>
  <c r="M1907" i="3"/>
  <c r="M1908" i="3"/>
  <c r="M1909" i="3"/>
  <c r="M1910" i="3"/>
  <c r="M1911" i="3"/>
  <c r="M1912" i="3"/>
  <c r="M1913" i="3"/>
  <c r="M1914" i="3"/>
  <c r="M1915" i="3"/>
  <c r="M1916" i="3"/>
  <c r="M1917" i="3"/>
  <c r="M1918" i="3"/>
  <c r="M1919" i="3"/>
  <c r="M1920" i="3"/>
  <c r="M1921" i="3"/>
  <c r="M1922" i="3"/>
  <c r="M1923" i="3"/>
  <c r="M1924" i="3"/>
  <c r="M1925" i="3"/>
  <c r="M1926" i="3"/>
  <c r="M1927" i="3"/>
  <c r="M1928" i="3"/>
  <c r="M1929" i="3"/>
  <c r="M1930" i="3"/>
  <c r="M1931" i="3"/>
  <c r="M1932" i="3"/>
  <c r="M1933" i="3"/>
  <c r="M1934" i="3"/>
  <c r="M1935" i="3"/>
  <c r="M1936" i="3"/>
  <c r="M1937" i="3"/>
  <c r="M1938" i="3"/>
  <c r="M1939" i="3"/>
  <c r="M1940" i="3"/>
  <c r="M1941" i="3"/>
  <c r="M1942" i="3"/>
  <c r="M1943" i="3"/>
  <c r="M1944" i="3"/>
  <c r="M1945" i="3"/>
  <c r="M1946" i="3"/>
  <c r="M1947" i="3"/>
  <c r="M1948" i="3"/>
  <c r="M1949" i="3"/>
  <c r="M1950" i="3"/>
  <c r="M1951" i="3"/>
  <c r="M1952" i="3"/>
  <c r="M1953" i="3"/>
  <c r="M1954" i="3"/>
  <c r="M1955" i="3"/>
  <c r="M1956" i="3"/>
  <c r="M1957" i="3"/>
  <c r="M1958" i="3"/>
  <c r="M1959" i="3"/>
  <c r="M1960" i="3"/>
  <c r="M1961" i="3"/>
  <c r="M1962" i="3"/>
  <c r="M1963" i="3"/>
  <c r="M1964" i="3"/>
  <c r="M1965" i="3"/>
  <c r="M1966" i="3"/>
  <c r="M1967" i="3"/>
  <c r="M1968" i="3"/>
  <c r="M1969" i="3"/>
  <c r="M1970" i="3"/>
  <c r="M1971" i="3"/>
  <c r="M1972" i="3"/>
  <c r="M1973" i="3"/>
  <c r="M1974" i="3"/>
  <c r="M1975" i="3"/>
  <c r="M1976" i="3"/>
  <c r="M1977" i="3"/>
  <c r="M1978" i="3"/>
  <c r="M1979" i="3"/>
  <c r="M1980" i="3"/>
  <c r="M1981" i="3"/>
  <c r="M1982" i="3"/>
  <c r="M1983" i="3"/>
  <c r="M1984" i="3"/>
  <c r="M1985" i="3"/>
  <c r="M1986" i="3"/>
  <c r="M1987" i="3"/>
  <c r="M1988" i="3"/>
  <c r="M1989" i="3"/>
  <c r="M1990" i="3"/>
  <c r="M1991" i="3"/>
  <c r="M1992" i="3"/>
  <c r="M1993" i="3"/>
  <c r="M1994" i="3"/>
  <c r="M1995" i="3"/>
  <c r="M1996" i="3"/>
  <c r="M1997" i="3"/>
  <c r="M1998" i="3"/>
  <c r="M1999" i="3"/>
  <c r="M2000" i="3"/>
  <c r="M2001" i="3"/>
  <c r="A14" i="9"/>
  <c r="L2" i="3"/>
  <c r="L3" i="3"/>
  <c r="L4" i="3"/>
  <c r="L5" i="3"/>
  <c r="L6" i="3"/>
  <c r="L7" i="3"/>
  <c r="L8" i="3"/>
  <c r="L9" i="3"/>
  <c r="L10" i="3"/>
  <c r="L11" i="3"/>
  <c r="L12" i="3"/>
  <c r="L13" i="3"/>
  <c r="L14" i="3"/>
  <c r="L15" i="3"/>
  <c r="L16" i="3"/>
  <c r="L17" i="3"/>
  <c r="L18" i="3"/>
  <c r="L19" i="3"/>
  <c r="L20" i="3"/>
  <c r="L21" i="3"/>
  <c r="L22" i="3"/>
  <c r="L23" i="3"/>
  <c r="L24" i="3"/>
  <c r="L25" i="3"/>
  <c r="L26" i="3"/>
  <c r="L27" i="3"/>
  <c r="L28" i="3"/>
  <c r="L29" i="3"/>
  <c r="L30" i="3"/>
  <c r="L31" i="3"/>
  <c r="L32" i="3"/>
  <c r="L33" i="3"/>
  <c r="L34" i="3"/>
  <c r="L35" i="3"/>
  <c r="L36" i="3"/>
  <c r="L37" i="3"/>
  <c r="L38" i="3"/>
  <c r="L39" i="3"/>
  <c r="L40" i="3"/>
  <c r="L41" i="3"/>
  <c r="L42" i="3"/>
  <c r="L43" i="3"/>
  <c r="L44" i="3"/>
  <c r="L45" i="3"/>
  <c r="L46" i="3"/>
  <c r="L47" i="3"/>
  <c r="L48" i="3"/>
  <c r="L49" i="3"/>
  <c r="L50" i="3"/>
  <c r="L51" i="3"/>
  <c r="L52" i="3"/>
  <c r="L53" i="3"/>
  <c r="L54" i="3"/>
  <c r="L55" i="3"/>
  <c r="L56" i="3"/>
  <c r="L57" i="3"/>
  <c r="L58" i="3"/>
  <c r="L59" i="3"/>
  <c r="L60" i="3"/>
  <c r="L61" i="3"/>
  <c r="L62" i="3"/>
  <c r="L63" i="3"/>
  <c r="L64" i="3"/>
  <c r="L65" i="3"/>
  <c r="L66" i="3"/>
  <c r="L67" i="3"/>
  <c r="L68" i="3"/>
  <c r="L69" i="3"/>
  <c r="L70" i="3"/>
  <c r="L71" i="3"/>
  <c r="L72" i="3"/>
  <c r="L73" i="3"/>
  <c r="L74" i="3"/>
  <c r="L75" i="3"/>
  <c r="L76" i="3"/>
  <c r="L77" i="3"/>
  <c r="L78" i="3"/>
  <c r="L79" i="3"/>
  <c r="L80" i="3"/>
  <c r="L81" i="3"/>
  <c r="L82" i="3"/>
  <c r="L83" i="3"/>
  <c r="L84" i="3"/>
  <c r="L85" i="3"/>
  <c r="L86" i="3"/>
  <c r="L87" i="3"/>
  <c r="L88" i="3"/>
  <c r="L89" i="3"/>
  <c r="L90" i="3"/>
  <c r="L91" i="3"/>
  <c r="L92" i="3"/>
  <c r="L93" i="3"/>
  <c r="L94" i="3"/>
  <c r="L95" i="3"/>
  <c r="L96" i="3"/>
  <c r="L97" i="3"/>
  <c r="L98" i="3"/>
  <c r="L99" i="3"/>
  <c r="L100" i="3"/>
  <c r="L101" i="3"/>
  <c r="L102" i="3"/>
  <c r="L103" i="3"/>
  <c r="L104" i="3"/>
  <c r="L105" i="3"/>
  <c r="L106" i="3"/>
  <c r="L107" i="3"/>
  <c r="L108" i="3"/>
  <c r="L109" i="3"/>
  <c r="L110" i="3"/>
  <c r="L111" i="3"/>
  <c r="L112" i="3"/>
  <c r="L113" i="3"/>
  <c r="L114" i="3"/>
  <c r="L115" i="3"/>
  <c r="L116" i="3"/>
  <c r="L117" i="3"/>
  <c r="L118" i="3"/>
  <c r="L119" i="3"/>
  <c r="L120" i="3"/>
  <c r="L121" i="3"/>
  <c r="L122" i="3"/>
  <c r="L123" i="3"/>
  <c r="L124" i="3"/>
  <c r="L125" i="3"/>
  <c r="L126" i="3"/>
  <c r="L127" i="3"/>
  <c r="L128" i="3"/>
  <c r="L129" i="3"/>
  <c r="L130" i="3"/>
  <c r="L131" i="3"/>
  <c r="L132" i="3"/>
  <c r="L133" i="3"/>
  <c r="L134" i="3"/>
  <c r="L135" i="3"/>
  <c r="L136" i="3"/>
  <c r="L137" i="3"/>
  <c r="L138" i="3"/>
  <c r="L139" i="3"/>
  <c r="L140" i="3"/>
  <c r="L141" i="3"/>
  <c r="L142" i="3"/>
  <c r="L143" i="3"/>
  <c r="L144" i="3"/>
  <c r="L145" i="3"/>
  <c r="L146" i="3"/>
  <c r="L147" i="3"/>
  <c r="L148" i="3"/>
  <c r="L149" i="3"/>
  <c r="L150" i="3"/>
  <c r="L151" i="3"/>
  <c r="L152" i="3"/>
  <c r="L153" i="3"/>
  <c r="L154" i="3"/>
  <c r="L155" i="3"/>
  <c r="L156" i="3"/>
  <c r="L157" i="3"/>
  <c r="L158" i="3"/>
  <c r="L159" i="3"/>
  <c r="L160" i="3"/>
  <c r="L161" i="3"/>
  <c r="L162" i="3"/>
  <c r="L163" i="3"/>
  <c r="L164" i="3"/>
  <c r="L165" i="3"/>
  <c r="L166" i="3"/>
  <c r="L167" i="3"/>
  <c r="L168" i="3"/>
  <c r="L169" i="3"/>
  <c r="L170" i="3"/>
  <c r="L171" i="3"/>
  <c r="L172" i="3"/>
  <c r="L173" i="3"/>
  <c r="L174" i="3"/>
  <c r="L175" i="3"/>
  <c r="L176" i="3"/>
  <c r="L177" i="3"/>
  <c r="L178" i="3"/>
  <c r="L179" i="3"/>
  <c r="L180" i="3"/>
  <c r="L181" i="3"/>
  <c r="L182" i="3"/>
  <c r="L183" i="3"/>
  <c r="L184" i="3"/>
  <c r="L185" i="3"/>
  <c r="L186" i="3"/>
  <c r="L187" i="3"/>
  <c r="L188" i="3"/>
  <c r="L189" i="3"/>
  <c r="L190" i="3"/>
  <c r="L191" i="3"/>
  <c r="L192" i="3"/>
  <c r="L193" i="3"/>
  <c r="L194" i="3"/>
  <c r="L195" i="3"/>
  <c r="L196" i="3"/>
  <c r="L197" i="3"/>
  <c r="L198" i="3"/>
  <c r="L199" i="3"/>
  <c r="L200" i="3"/>
  <c r="L201" i="3"/>
  <c r="L202" i="3"/>
  <c r="L203" i="3"/>
  <c r="L204" i="3"/>
  <c r="L205" i="3"/>
  <c r="L206" i="3"/>
  <c r="L207" i="3"/>
  <c r="L208" i="3"/>
  <c r="L209" i="3"/>
  <c r="L210" i="3"/>
  <c r="L211" i="3"/>
  <c r="L212" i="3"/>
  <c r="L213" i="3"/>
  <c r="L214" i="3"/>
  <c r="L215" i="3"/>
  <c r="L216" i="3"/>
  <c r="L217" i="3"/>
  <c r="L218" i="3"/>
  <c r="L219" i="3"/>
  <c r="L220" i="3"/>
  <c r="L221" i="3"/>
  <c r="L222" i="3"/>
  <c r="L223" i="3"/>
  <c r="L224" i="3"/>
  <c r="L225" i="3"/>
  <c r="L226" i="3"/>
  <c r="L227" i="3"/>
  <c r="L228" i="3"/>
  <c r="L229" i="3"/>
  <c r="L230" i="3"/>
  <c r="L231" i="3"/>
  <c r="L232" i="3"/>
  <c r="L233" i="3"/>
  <c r="L234" i="3"/>
  <c r="L235" i="3"/>
  <c r="L236" i="3"/>
  <c r="L237" i="3"/>
  <c r="L238" i="3"/>
  <c r="L239" i="3"/>
  <c r="L240" i="3"/>
  <c r="L241" i="3"/>
  <c r="L242" i="3"/>
  <c r="L243" i="3"/>
  <c r="L244" i="3"/>
  <c r="L245" i="3"/>
  <c r="L246" i="3"/>
  <c r="L247" i="3"/>
  <c r="L248" i="3"/>
  <c r="L249" i="3"/>
  <c r="L250" i="3"/>
  <c r="L251" i="3"/>
  <c r="L252" i="3"/>
  <c r="L253" i="3"/>
  <c r="L254" i="3"/>
  <c r="L255" i="3"/>
  <c r="L256" i="3"/>
  <c r="L257" i="3"/>
  <c r="L258" i="3"/>
  <c r="L259" i="3"/>
  <c r="L260" i="3"/>
  <c r="L261" i="3"/>
  <c r="L262" i="3"/>
  <c r="L263" i="3"/>
  <c r="L264" i="3"/>
  <c r="L265" i="3"/>
  <c r="L266" i="3"/>
  <c r="L267" i="3"/>
  <c r="L268" i="3"/>
  <c r="L269" i="3"/>
  <c r="L270" i="3"/>
  <c r="L271" i="3"/>
  <c r="L272" i="3"/>
  <c r="L273" i="3"/>
  <c r="L274" i="3"/>
  <c r="L275" i="3"/>
  <c r="L276" i="3"/>
  <c r="L277" i="3"/>
  <c r="L278" i="3"/>
  <c r="L279" i="3"/>
  <c r="L280" i="3"/>
  <c r="L281" i="3"/>
  <c r="L282" i="3"/>
  <c r="L283" i="3"/>
  <c r="L284" i="3"/>
  <c r="L285" i="3"/>
  <c r="L286" i="3"/>
  <c r="L287" i="3"/>
  <c r="L288" i="3"/>
  <c r="L289" i="3"/>
  <c r="L290" i="3"/>
  <c r="L291" i="3"/>
  <c r="L292" i="3"/>
  <c r="L293" i="3"/>
  <c r="L294" i="3"/>
  <c r="L295" i="3"/>
  <c r="L296" i="3"/>
  <c r="L297" i="3"/>
  <c r="L298" i="3"/>
  <c r="L299" i="3"/>
  <c r="L300" i="3"/>
  <c r="L301" i="3"/>
  <c r="L302" i="3"/>
  <c r="L303" i="3"/>
  <c r="L304" i="3"/>
  <c r="L305" i="3"/>
  <c r="L306" i="3"/>
  <c r="L307" i="3"/>
  <c r="L308" i="3"/>
  <c r="L309" i="3"/>
  <c r="L310" i="3"/>
  <c r="L311" i="3"/>
  <c r="L312" i="3"/>
  <c r="L313" i="3"/>
  <c r="L314" i="3"/>
  <c r="L315" i="3"/>
  <c r="L316" i="3"/>
  <c r="L317" i="3"/>
  <c r="L318" i="3"/>
  <c r="L319" i="3"/>
  <c r="L320" i="3"/>
  <c r="L321" i="3"/>
  <c r="L322" i="3"/>
  <c r="L323" i="3"/>
  <c r="L324" i="3"/>
  <c r="L325" i="3"/>
  <c r="L326" i="3"/>
  <c r="L327" i="3"/>
  <c r="L328" i="3"/>
  <c r="L329" i="3"/>
  <c r="L330" i="3"/>
  <c r="L331" i="3"/>
  <c r="L332" i="3"/>
  <c r="L333" i="3"/>
  <c r="L334" i="3"/>
  <c r="L335" i="3"/>
  <c r="L336" i="3"/>
  <c r="L337" i="3"/>
  <c r="L338" i="3"/>
  <c r="L339" i="3"/>
  <c r="L340" i="3"/>
  <c r="L341" i="3"/>
  <c r="L342" i="3"/>
  <c r="L343" i="3"/>
  <c r="L344" i="3"/>
  <c r="L345" i="3"/>
  <c r="L346" i="3"/>
  <c r="L347" i="3"/>
  <c r="L348" i="3"/>
  <c r="L349" i="3"/>
  <c r="L350" i="3"/>
  <c r="L351" i="3"/>
  <c r="L352" i="3"/>
  <c r="L353" i="3"/>
  <c r="L354" i="3"/>
  <c r="L355" i="3"/>
  <c r="L356" i="3"/>
  <c r="L357" i="3"/>
  <c r="L358" i="3"/>
  <c r="L359" i="3"/>
  <c r="L360" i="3"/>
  <c r="L361" i="3"/>
  <c r="L362" i="3"/>
  <c r="L363" i="3"/>
  <c r="L364" i="3"/>
  <c r="L365" i="3"/>
  <c r="L366" i="3"/>
  <c r="L367" i="3"/>
  <c r="L368" i="3"/>
  <c r="L369" i="3"/>
  <c r="L370" i="3"/>
  <c r="L371" i="3"/>
  <c r="L372" i="3"/>
  <c r="L373" i="3"/>
  <c r="L374" i="3"/>
  <c r="L375" i="3"/>
  <c r="L376" i="3"/>
  <c r="L377" i="3"/>
  <c r="L378" i="3"/>
  <c r="L379" i="3"/>
  <c r="L380" i="3"/>
  <c r="L381" i="3"/>
  <c r="L382" i="3"/>
  <c r="L383" i="3"/>
  <c r="L384" i="3"/>
  <c r="L385" i="3"/>
  <c r="L386" i="3"/>
  <c r="L387" i="3"/>
  <c r="L388" i="3"/>
  <c r="L389" i="3"/>
  <c r="L390" i="3"/>
  <c r="L391" i="3"/>
  <c r="L392" i="3"/>
  <c r="L393" i="3"/>
  <c r="L394" i="3"/>
  <c r="L395" i="3"/>
  <c r="L396" i="3"/>
  <c r="L397" i="3"/>
  <c r="L398" i="3"/>
  <c r="L399" i="3"/>
  <c r="L400" i="3"/>
  <c r="L401" i="3"/>
  <c r="L402" i="3"/>
  <c r="L403" i="3"/>
  <c r="L404" i="3"/>
  <c r="L405" i="3"/>
  <c r="L406" i="3"/>
  <c r="L407" i="3"/>
  <c r="L408" i="3"/>
  <c r="L409" i="3"/>
  <c r="L410" i="3"/>
  <c r="L411" i="3"/>
  <c r="L412" i="3"/>
  <c r="L413" i="3"/>
  <c r="L414" i="3"/>
  <c r="L415" i="3"/>
  <c r="L416" i="3"/>
  <c r="L417" i="3"/>
  <c r="L418" i="3"/>
  <c r="L419" i="3"/>
  <c r="L420" i="3"/>
  <c r="L421" i="3"/>
  <c r="L422" i="3"/>
  <c r="L423" i="3"/>
  <c r="L424" i="3"/>
  <c r="L425" i="3"/>
  <c r="L426" i="3"/>
  <c r="L427" i="3"/>
  <c r="L428" i="3"/>
  <c r="L429" i="3"/>
  <c r="L430" i="3"/>
  <c r="L431" i="3"/>
  <c r="L432" i="3"/>
  <c r="L433" i="3"/>
  <c r="L434" i="3"/>
  <c r="L435" i="3"/>
  <c r="L436" i="3"/>
  <c r="L437" i="3"/>
  <c r="L438" i="3"/>
  <c r="L439" i="3"/>
  <c r="L440" i="3"/>
  <c r="L441" i="3"/>
  <c r="L442" i="3"/>
  <c r="L443" i="3"/>
  <c r="L444" i="3"/>
  <c r="L445" i="3"/>
  <c r="L446" i="3"/>
  <c r="L447" i="3"/>
  <c r="L448" i="3"/>
  <c r="L449" i="3"/>
  <c r="L450" i="3"/>
  <c r="L451" i="3"/>
  <c r="L452" i="3"/>
  <c r="L453" i="3"/>
  <c r="L454" i="3"/>
  <c r="L455" i="3"/>
  <c r="L456" i="3"/>
  <c r="L457" i="3"/>
  <c r="L458" i="3"/>
  <c r="L459" i="3"/>
  <c r="L460" i="3"/>
  <c r="L461" i="3"/>
  <c r="L462" i="3"/>
  <c r="L463" i="3"/>
  <c r="L464" i="3"/>
  <c r="L465" i="3"/>
  <c r="L466" i="3"/>
  <c r="L467" i="3"/>
  <c r="L468" i="3"/>
  <c r="L469" i="3"/>
  <c r="L470" i="3"/>
  <c r="L471" i="3"/>
  <c r="L472" i="3"/>
  <c r="L473" i="3"/>
  <c r="L474" i="3"/>
  <c r="L475" i="3"/>
  <c r="L476" i="3"/>
  <c r="L477" i="3"/>
  <c r="L478" i="3"/>
  <c r="L479" i="3"/>
  <c r="L480" i="3"/>
  <c r="L481" i="3"/>
  <c r="L482" i="3"/>
  <c r="L483" i="3"/>
  <c r="L484" i="3"/>
  <c r="L485" i="3"/>
  <c r="L486" i="3"/>
  <c r="L487" i="3"/>
  <c r="L488" i="3"/>
  <c r="L489" i="3"/>
  <c r="L490" i="3"/>
  <c r="L491" i="3"/>
  <c r="L492" i="3"/>
  <c r="L493" i="3"/>
  <c r="L494" i="3"/>
  <c r="L495" i="3"/>
  <c r="L496" i="3"/>
  <c r="L497" i="3"/>
  <c r="L498" i="3"/>
  <c r="L499" i="3"/>
  <c r="L500" i="3"/>
  <c r="L501" i="3"/>
  <c r="L502" i="3"/>
  <c r="L503" i="3"/>
  <c r="L504" i="3"/>
  <c r="L505" i="3"/>
  <c r="L506" i="3"/>
  <c r="L507" i="3"/>
  <c r="L508" i="3"/>
  <c r="L509" i="3"/>
  <c r="L510" i="3"/>
  <c r="L511" i="3"/>
  <c r="L512" i="3"/>
  <c r="L513" i="3"/>
  <c r="L514" i="3"/>
  <c r="L515" i="3"/>
  <c r="L516" i="3"/>
  <c r="L517" i="3"/>
  <c r="L518" i="3"/>
  <c r="L519" i="3"/>
  <c r="L520" i="3"/>
  <c r="L521" i="3"/>
  <c r="L522" i="3"/>
  <c r="L523" i="3"/>
  <c r="L524" i="3"/>
  <c r="L525" i="3"/>
  <c r="L526" i="3"/>
  <c r="L527" i="3"/>
  <c r="L528" i="3"/>
  <c r="L529" i="3"/>
  <c r="L530" i="3"/>
  <c r="L531" i="3"/>
  <c r="L532" i="3"/>
  <c r="L533" i="3"/>
  <c r="L534" i="3"/>
  <c r="L535" i="3"/>
  <c r="L536" i="3"/>
  <c r="L537" i="3"/>
  <c r="L538" i="3"/>
  <c r="L539" i="3"/>
  <c r="L540" i="3"/>
  <c r="L541" i="3"/>
  <c r="L542" i="3"/>
  <c r="L543" i="3"/>
  <c r="L544" i="3"/>
  <c r="L545" i="3"/>
  <c r="L546" i="3"/>
  <c r="L547" i="3"/>
  <c r="L548" i="3"/>
  <c r="L549" i="3"/>
  <c r="L550" i="3"/>
  <c r="L551" i="3"/>
  <c r="L552" i="3"/>
  <c r="L553" i="3"/>
  <c r="L554" i="3"/>
  <c r="L555" i="3"/>
  <c r="L556" i="3"/>
  <c r="L557" i="3"/>
  <c r="L558" i="3"/>
  <c r="L559" i="3"/>
  <c r="L560" i="3"/>
  <c r="L561" i="3"/>
  <c r="L562" i="3"/>
  <c r="L563" i="3"/>
  <c r="L564" i="3"/>
  <c r="L565" i="3"/>
  <c r="L566" i="3"/>
  <c r="L567" i="3"/>
  <c r="L568" i="3"/>
  <c r="L569" i="3"/>
  <c r="L570" i="3"/>
  <c r="L571" i="3"/>
  <c r="L572" i="3"/>
  <c r="L573" i="3"/>
  <c r="L574" i="3"/>
  <c r="L575" i="3"/>
  <c r="L576" i="3"/>
  <c r="L577" i="3"/>
  <c r="L578" i="3"/>
  <c r="L579" i="3"/>
  <c r="L580" i="3"/>
  <c r="L581" i="3"/>
  <c r="L582" i="3"/>
  <c r="L583" i="3"/>
  <c r="L584" i="3"/>
  <c r="L585" i="3"/>
  <c r="L586" i="3"/>
  <c r="L587" i="3"/>
  <c r="L588" i="3"/>
  <c r="L589" i="3"/>
  <c r="L590" i="3"/>
  <c r="L591" i="3"/>
  <c r="L592" i="3"/>
  <c r="L593" i="3"/>
  <c r="L594" i="3"/>
  <c r="L595" i="3"/>
  <c r="L596" i="3"/>
  <c r="L597" i="3"/>
  <c r="L598" i="3"/>
  <c r="L599" i="3"/>
  <c r="L600" i="3"/>
  <c r="L601" i="3"/>
  <c r="L602" i="3"/>
  <c r="L603" i="3"/>
  <c r="L604" i="3"/>
  <c r="L605" i="3"/>
  <c r="L606" i="3"/>
  <c r="L607" i="3"/>
  <c r="L608" i="3"/>
  <c r="L609" i="3"/>
  <c r="L610" i="3"/>
  <c r="L611" i="3"/>
  <c r="L612" i="3"/>
  <c r="L613" i="3"/>
  <c r="L614" i="3"/>
  <c r="L615" i="3"/>
  <c r="L616" i="3"/>
  <c r="L617" i="3"/>
  <c r="L618" i="3"/>
  <c r="L619" i="3"/>
  <c r="L620" i="3"/>
  <c r="L621" i="3"/>
  <c r="L622" i="3"/>
  <c r="L623" i="3"/>
  <c r="L624" i="3"/>
  <c r="L625" i="3"/>
  <c r="L626" i="3"/>
  <c r="L627" i="3"/>
  <c r="L628" i="3"/>
  <c r="L629" i="3"/>
  <c r="L630" i="3"/>
  <c r="L631" i="3"/>
  <c r="L632" i="3"/>
  <c r="L633" i="3"/>
  <c r="L634" i="3"/>
  <c r="L635" i="3"/>
  <c r="L636" i="3"/>
  <c r="L637" i="3"/>
  <c r="L638" i="3"/>
  <c r="L639" i="3"/>
  <c r="L640" i="3"/>
  <c r="L641" i="3"/>
  <c r="L642" i="3"/>
  <c r="L643" i="3"/>
  <c r="L644" i="3"/>
  <c r="L645" i="3"/>
  <c r="L646" i="3"/>
  <c r="L647" i="3"/>
  <c r="L648" i="3"/>
  <c r="L649" i="3"/>
  <c r="L650" i="3"/>
  <c r="L651" i="3"/>
  <c r="L652" i="3"/>
  <c r="L653" i="3"/>
  <c r="L654" i="3"/>
  <c r="L655" i="3"/>
  <c r="L656" i="3"/>
  <c r="L657" i="3"/>
  <c r="L658" i="3"/>
  <c r="L659" i="3"/>
  <c r="L660" i="3"/>
  <c r="L661" i="3"/>
  <c r="L662" i="3"/>
  <c r="L663" i="3"/>
  <c r="L664" i="3"/>
  <c r="L665" i="3"/>
  <c r="L666" i="3"/>
  <c r="L667" i="3"/>
  <c r="L668" i="3"/>
  <c r="L669" i="3"/>
  <c r="L670" i="3"/>
  <c r="L671" i="3"/>
  <c r="L672" i="3"/>
  <c r="L673" i="3"/>
  <c r="L674" i="3"/>
  <c r="L675" i="3"/>
  <c r="L676" i="3"/>
  <c r="L677" i="3"/>
  <c r="L678" i="3"/>
  <c r="L679" i="3"/>
  <c r="L680" i="3"/>
  <c r="L681" i="3"/>
  <c r="L682" i="3"/>
  <c r="L683" i="3"/>
  <c r="L684" i="3"/>
  <c r="L685" i="3"/>
  <c r="L686" i="3"/>
  <c r="L687" i="3"/>
  <c r="L688" i="3"/>
  <c r="L689" i="3"/>
  <c r="L690" i="3"/>
  <c r="L691" i="3"/>
  <c r="L692" i="3"/>
  <c r="L693" i="3"/>
  <c r="L694" i="3"/>
  <c r="L695" i="3"/>
  <c r="L696" i="3"/>
  <c r="L697" i="3"/>
  <c r="L698" i="3"/>
  <c r="L699" i="3"/>
  <c r="L700" i="3"/>
  <c r="L701" i="3"/>
  <c r="L702" i="3"/>
  <c r="L703" i="3"/>
  <c r="L704" i="3"/>
  <c r="L705" i="3"/>
  <c r="L706" i="3"/>
  <c r="L707" i="3"/>
  <c r="L708" i="3"/>
  <c r="L709" i="3"/>
  <c r="L710" i="3"/>
  <c r="L711" i="3"/>
  <c r="L712" i="3"/>
  <c r="L713" i="3"/>
  <c r="L714" i="3"/>
  <c r="L715" i="3"/>
  <c r="L716" i="3"/>
  <c r="L717" i="3"/>
  <c r="L718" i="3"/>
  <c r="L719" i="3"/>
  <c r="L720" i="3"/>
  <c r="L721" i="3"/>
  <c r="L722" i="3"/>
  <c r="L723" i="3"/>
  <c r="L724" i="3"/>
  <c r="L725" i="3"/>
  <c r="L726" i="3"/>
  <c r="L727" i="3"/>
  <c r="L728" i="3"/>
  <c r="L729" i="3"/>
  <c r="L730" i="3"/>
  <c r="L731" i="3"/>
  <c r="L732" i="3"/>
  <c r="L733" i="3"/>
  <c r="L734" i="3"/>
  <c r="L735" i="3"/>
  <c r="L736" i="3"/>
  <c r="L737" i="3"/>
  <c r="L738" i="3"/>
  <c r="L739" i="3"/>
  <c r="L740" i="3"/>
  <c r="L741" i="3"/>
  <c r="L742" i="3"/>
  <c r="L743" i="3"/>
  <c r="L744" i="3"/>
  <c r="L745" i="3"/>
  <c r="L746" i="3"/>
  <c r="L747" i="3"/>
  <c r="L748" i="3"/>
  <c r="L749" i="3"/>
  <c r="L750" i="3"/>
  <c r="L751" i="3"/>
  <c r="L752" i="3"/>
  <c r="L753" i="3"/>
  <c r="L754" i="3"/>
  <c r="L755" i="3"/>
  <c r="L756" i="3"/>
  <c r="L757" i="3"/>
  <c r="L758" i="3"/>
  <c r="L759" i="3"/>
  <c r="L760" i="3"/>
  <c r="L761" i="3"/>
  <c r="L762" i="3"/>
  <c r="L763" i="3"/>
  <c r="L764" i="3"/>
  <c r="L765" i="3"/>
  <c r="L766" i="3"/>
  <c r="L767" i="3"/>
  <c r="L768" i="3"/>
  <c r="L769" i="3"/>
  <c r="L770" i="3"/>
  <c r="L771" i="3"/>
  <c r="L772" i="3"/>
  <c r="L773" i="3"/>
  <c r="L774" i="3"/>
  <c r="L775" i="3"/>
  <c r="L776" i="3"/>
  <c r="L777" i="3"/>
  <c r="L778" i="3"/>
  <c r="L779" i="3"/>
  <c r="L780" i="3"/>
  <c r="L781" i="3"/>
  <c r="L782" i="3"/>
  <c r="L783" i="3"/>
  <c r="L784" i="3"/>
  <c r="L785" i="3"/>
  <c r="L786" i="3"/>
  <c r="L787" i="3"/>
  <c r="L788" i="3"/>
  <c r="L789" i="3"/>
  <c r="L790" i="3"/>
  <c r="L791" i="3"/>
  <c r="L792" i="3"/>
  <c r="L793" i="3"/>
  <c r="L794" i="3"/>
  <c r="L795" i="3"/>
  <c r="L796" i="3"/>
  <c r="L797" i="3"/>
  <c r="L798" i="3"/>
  <c r="L799" i="3"/>
  <c r="L800" i="3"/>
  <c r="L801" i="3"/>
  <c r="L802" i="3"/>
  <c r="L803" i="3"/>
  <c r="L804" i="3"/>
  <c r="L805" i="3"/>
  <c r="L806" i="3"/>
  <c r="L807" i="3"/>
  <c r="L808" i="3"/>
  <c r="L809" i="3"/>
  <c r="L810" i="3"/>
  <c r="L811" i="3"/>
  <c r="L812" i="3"/>
  <c r="L813" i="3"/>
  <c r="L814" i="3"/>
  <c r="L815" i="3"/>
  <c r="L816" i="3"/>
  <c r="L817" i="3"/>
  <c r="L818" i="3"/>
  <c r="L819" i="3"/>
  <c r="L820" i="3"/>
  <c r="L821" i="3"/>
  <c r="L822" i="3"/>
  <c r="L823" i="3"/>
  <c r="L824" i="3"/>
  <c r="L825" i="3"/>
  <c r="L826" i="3"/>
  <c r="L827" i="3"/>
  <c r="L828" i="3"/>
  <c r="L829" i="3"/>
  <c r="L830" i="3"/>
  <c r="L831" i="3"/>
  <c r="L832" i="3"/>
  <c r="L833" i="3"/>
  <c r="L834" i="3"/>
  <c r="L835" i="3"/>
  <c r="L836" i="3"/>
  <c r="L837" i="3"/>
  <c r="L838" i="3"/>
  <c r="L839" i="3"/>
  <c r="L840" i="3"/>
  <c r="L841" i="3"/>
  <c r="L842" i="3"/>
  <c r="L843" i="3"/>
  <c r="L844" i="3"/>
  <c r="L845" i="3"/>
  <c r="L846" i="3"/>
  <c r="L847" i="3"/>
  <c r="L848" i="3"/>
  <c r="L849" i="3"/>
  <c r="L850" i="3"/>
  <c r="L851" i="3"/>
  <c r="L852" i="3"/>
  <c r="L853" i="3"/>
  <c r="L854" i="3"/>
  <c r="L855" i="3"/>
  <c r="L856" i="3"/>
  <c r="L857" i="3"/>
  <c r="L858" i="3"/>
  <c r="L859" i="3"/>
  <c r="L860" i="3"/>
  <c r="L861" i="3"/>
  <c r="L862" i="3"/>
  <c r="L863" i="3"/>
  <c r="L864" i="3"/>
  <c r="L865" i="3"/>
  <c r="L866" i="3"/>
  <c r="L867" i="3"/>
  <c r="L868" i="3"/>
  <c r="L869" i="3"/>
  <c r="L870" i="3"/>
  <c r="L871" i="3"/>
  <c r="L872" i="3"/>
  <c r="L873" i="3"/>
  <c r="L874" i="3"/>
  <c r="L875" i="3"/>
  <c r="L876" i="3"/>
  <c r="L877" i="3"/>
  <c r="L878" i="3"/>
  <c r="L879" i="3"/>
  <c r="L880" i="3"/>
  <c r="L881" i="3"/>
  <c r="L882" i="3"/>
  <c r="L883" i="3"/>
  <c r="L884" i="3"/>
  <c r="L885" i="3"/>
  <c r="L886" i="3"/>
  <c r="L887" i="3"/>
  <c r="L888" i="3"/>
  <c r="L889" i="3"/>
  <c r="L890" i="3"/>
  <c r="L891" i="3"/>
  <c r="L892" i="3"/>
  <c r="L893" i="3"/>
  <c r="L894" i="3"/>
  <c r="L895" i="3"/>
  <c r="L896" i="3"/>
  <c r="L897" i="3"/>
  <c r="L898" i="3"/>
  <c r="L899" i="3"/>
  <c r="L900" i="3"/>
  <c r="L901" i="3"/>
  <c r="L902" i="3"/>
  <c r="L903" i="3"/>
  <c r="L904" i="3"/>
  <c r="L905" i="3"/>
  <c r="L906" i="3"/>
  <c r="L907" i="3"/>
  <c r="L908" i="3"/>
  <c r="L909" i="3"/>
  <c r="L910" i="3"/>
  <c r="L911" i="3"/>
  <c r="L912" i="3"/>
  <c r="L913" i="3"/>
  <c r="L914" i="3"/>
  <c r="L915" i="3"/>
  <c r="L916" i="3"/>
  <c r="L917" i="3"/>
  <c r="L918" i="3"/>
  <c r="L919" i="3"/>
  <c r="L920" i="3"/>
  <c r="L921" i="3"/>
  <c r="L922" i="3"/>
  <c r="L923" i="3"/>
  <c r="L924" i="3"/>
  <c r="L925" i="3"/>
  <c r="L926" i="3"/>
  <c r="L927" i="3"/>
  <c r="L928" i="3"/>
  <c r="L929" i="3"/>
  <c r="L930" i="3"/>
  <c r="L931" i="3"/>
  <c r="L932" i="3"/>
  <c r="L933" i="3"/>
  <c r="L934" i="3"/>
  <c r="L935" i="3"/>
  <c r="L936" i="3"/>
  <c r="L937" i="3"/>
  <c r="L938" i="3"/>
  <c r="L939" i="3"/>
  <c r="L940" i="3"/>
  <c r="L941" i="3"/>
  <c r="L942" i="3"/>
  <c r="L943" i="3"/>
  <c r="L944" i="3"/>
  <c r="L945" i="3"/>
  <c r="L946" i="3"/>
  <c r="L947" i="3"/>
  <c r="L948" i="3"/>
  <c r="L949" i="3"/>
  <c r="L950" i="3"/>
  <c r="L951" i="3"/>
  <c r="L952" i="3"/>
  <c r="L953" i="3"/>
  <c r="L954" i="3"/>
  <c r="L955" i="3"/>
  <c r="L956" i="3"/>
  <c r="L957" i="3"/>
  <c r="L958" i="3"/>
  <c r="L959" i="3"/>
  <c r="L960" i="3"/>
  <c r="L961" i="3"/>
  <c r="L962" i="3"/>
  <c r="L963" i="3"/>
  <c r="L964" i="3"/>
  <c r="L965" i="3"/>
  <c r="L966" i="3"/>
  <c r="L967" i="3"/>
  <c r="L968" i="3"/>
  <c r="L969" i="3"/>
  <c r="L970" i="3"/>
  <c r="L971" i="3"/>
  <c r="L972" i="3"/>
  <c r="L973" i="3"/>
  <c r="L974" i="3"/>
  <c r="L975" i="3"/>
  <c r="L976" i="3"/>
  <c r="L977" i="3"/>
  <c r="L978" i="3"/>
  <c r="L979" i="3"/>
  <c r="L980" i="3"/>
  <c r="L981" i="3"/>
  <c r="L982" i="3"/>
  <c r="L983" i="3"/>
  <c r="L984" i="3"/>
  <c r="L985" i="3"/>
  <c r="L986" i="3"/>
  <c r="L987" i="3"/>
  <c r="L988" i="3"/>
  <c r="L989" i="3"/>
  <c r="L990" i="3"/>
  <c r="L991" i="3"/>
  <c r="L992" i="3"/>
  <c r="L993" i="3"/>
  <c r="L994" i="3"/>
  <c r="L995" i="3"/>
  <c r="L996" i="3"/>
  <c r="L997" i="3"/>
  <c r="L998" i="3"/>
  <c r="L999" i="3"/>
  <c r="L1000" i="3"/>
  <c r="L1001" i="3"/>
  <c r="L1002" i="3"/>
  <c r="L1003" i="3"/>
  <c r="L1004" i="3"/>
  <c r="L1005" i="3"/>
  <c r="L1006" i="3"/>
  <c r="L1007" i="3"/>
  <c r="L1008" i="3"/>
  <c r="L1009" i="3"/>
  <c r="L1010" i="3"/>
  <c r="L1011" i="3"/>
  <c r="L1012" i="3"/>
  <c r="L1013" i="3"/>
  <c r="L1014" i="3"/>
  <c r="L1015" i="3"/>
  <c r="L1016" i="3"/>
  <c r="L1017" i="3"/>
  <c r="L1018" i="3"/>
  <c r="L1019" i="3"/>
  <c r="L1020" i="3"/>
  <c r="L1021" i="3"/>
  <c r="L1022" i="3"/>
  <c r="L1023" i="3"/>
  <c r="L1024" i="3"/>
  <c r="L1025" i="3"/>
  <c r="L1026" i="3"/>
  <c r="L1027" i="3"/>
  <c r="L1028" i="3"/>
  <c r="L1029" i="3"/>
  <c r="L1030" i="3"/>
  <c r="L1031" i="3"/>
  <c r="L1032" i="3"/>
  <c r="L1033" i="3"/>
  <c r="L1034" i="3"/>
  <c r="L1035" i="3"/>
  <c r="L1036" i="3"/>
  <c r="L1037" i="3"/>
  <c r="L1038" i="3"/>
  <c r="L1039" i="3"/>
  <c r="L1040" i="3"/>
  <c r="L1041" i="3"/>
  <c r="L1042" i="3"/>
  <c r="L1043" i="3"/>
  <c r="L1044" i="3"/>
  <c r="L1045" i="3"/>
  <c r="L1046" i="3"/>
  <c r="L1047" i="3"/>
  <c r="L1048" i="3"/>
  <c r="L1049" i="3"/>
  <c r="L1050" i="3"/>
  <c r="L1051" i="3"/>
  <c r="L1052" i="3"/>
  <c r="L1053" i="3"/>
  <c r="L1054" i="3"/>
  <c r="L1055" i="3"/>
  <c r="L1056" i="3"/>
  <c r="L1057" i="3"/>
  <c r="L1058" i="3"/>
  <c r="L1059" i="3"/>
  <c r="L1060" i="3"/>
  <c r="L1061" i="3"/>
  <c r="L1062" i="3"/>
  <c r="L1063" i="3"/>
  <c r="L1064" i="3"/>
  <c r="L1065" i="3"/>
  <c r="L1066" i="3"/>
  <c r="L1067" i="3"/>
  <c r="L1068" i="3"/>
  <c r="L1069" i="3"/>
  <c r="L1070" i="3"/>
  <c r="L1071" i="3"/>
  <c r="L1072" i="3"/>
  <c r="L1073" i="3"/>
  <c r="L1074" i="3"/>
  <c r="L1075" i="3"/>
  <c r="L1076" i="3"/>
  <c r="L1077" i="3"/>
  <c r="L1078" i="3"/>
  <c r="L1079" i="3"/>
  <c r="L1080" i="3"/>
  <c r="L1081" i="3"/>
  <c r="L1082" i="3"/>
  <c r="L1083" i="3"/>
  <c r="L1084" i="3"/>
  <c r="L1085" i="3"/>
  <c r="L1086" i="3"/>
  <c r="L1087" i="3"/>
  <c r="L1088" i="3"/>
  <c r="L1089" i="3"/>
  <c r="L1090" i="3"/>
  <c r="L1091" i="3"/>
  <c r="L1092" i="3"/>
  <c r="L1093" i="3"/>
  <c r="L1094" i="3"/>
  <c r="L1095" i="3"/>
  <c r="L1096" i="3"/>
  <c r="L1097" i="3"/>
  <c r="L1098" i="3"/>
  <c r="L1099" i="3"/>
  <c r="L1100" i="3"/>
  <c r="L1101" i="3"/>
  <c r="L1102" i="3"/>
  <c r="L1103" i="3"/>
  <c r="L1104" i="3"/>
  <c r="L1105" i="3"/>
  <c r="L1106" i="3"/>
  <c r="L1107" i="3"/>
  <c r="L1108" i="3"/>
  <c r="L1109" i="3"/>
  <c r="L1110" i="3"/>
  <c r="L1111" i="3"/>
  <c r="L1112" i="3"/>
  <c r="L1113" i="3"/>
  <c r="L1114" i="3"/>
  <c r="L1115" i="3"/>
  <c r="L1116" i="3"/>
  <c r="L1117" i="3"/>
  <c r="L1118" i="3"/>
  <c r="L1119" i="3"/>
  <c r="L1120" i="3"/>
  <c r="L1121" i="3"/>
  <c r="L1122" i="3"/>
  <c r="L1123" i="3"/>
  <c r="L1124" i="3"/>
  <c r="L1125" i="3"/>
  <c r="L1126" i="3"/>
  <c r="L1127" i="3"/>
  <c r="L1128" i="3"/>
  <c r="L1129" i="3"/>
  <c r="L1130" i="3"/>
  <c r="L1131" i="3"/>
  <c r="L1132" i="3"/>
  <c r="L1133" i="3"/>
  <c r="L1134" i="3"/>
  <c r="L1135" i="3"/>
  <c r="L1136" i="3"/>
  <c r="L1137" i="3"/>
  <c r="L1138" i="3"/>
  <c r="L1139" i="3"/>
  <c r="L1140" i="3"/>
  <c r="L1141" i="3"/>
  <c r="L1142" i="3"/>
  <c r="L1143" i="3"/>
  <c r="L1144" i="3"/>
  <c r="L1145" i="3"/>
  <c r="L1146" i="3"/>
  <c r="L1147" i="3"/>
  <c r="L1148" i="3"/>
  <c r="L1149" i="3"/>
  <c r="L1150" i="3"/>
  <c r="L1151" i="3"/>
  <c r="L1152" i="3"/>
  <c r="L1153" i="3"/>
  <c r="L1154" i="3"/>
  <c r="L1155" i="3"/>
  <c r="L1156" i="3"/>
  <c r="L1157" i="3"/>
  <c r="L1158" i="3"/>
  <c r="L1159" i="3"/>
  <c r="L1160" i="3"/>
  <c r="L1161" i="3"/>
  <c r="L1162" i="3"/>
  <c r="L1163" i="3"/>
  <c r="L1164" i="3"/>
  <c r="L1165" i="3"/>
  <c r="L1166" i="3"/>
  <c r="L1167" i="3"/>
  <c r="L1168" i="3"/>
  <c r="L1169" i="3"/>
  <c r="L1170" i="3"/>
  <c r="L1171" i="3"/>
  <c r="L1172" i="3"/>
  <c r="L1173" i="3"/>
  <c r="L1174" i="3"/>
  <c r="L1175" i="3"/>
  <c r="L1176" i="3"/>
  <c r="L1177" i="3"/>
  <c r="L1178" i="3"/>
  <c r="L1179" i="3"/>
  <c r="L1180" i="3"/>
  <c r="L1181" i="3"/>
  <c r="L1182" i="3"/>
  <c r="L1183" i="3"/>
  <c r="L1184" i="3"/>
  <c r="L1185" i="3"/>
  <c r="L1186" i="3"/>
  <c r="L1187" i="3"/>
  <c r="L1188" i="3"/>
  <c r="L1189" i="3"/>
  <c r="L1190" i="3"/>
  <c r="L1191" i="3"/>
  <c r="L1192" i="3"/>
  <c r="L1193" i="3"/>
  <c r="L1194" i="3"/>
  <c r="L1195" i="3"/>
  <c r="L1196" i="3"/>
  <c r="L1197" i="3"/>
  <c r="L1198" i="3"/>
  <c r="L1199" i="3"/>
  <c r="L1200" i="3"/>
  <c r="L1201" i="3"/>
  <c r="L1202" i="3"/>
  <c r="L1203" i="3"/>
  <c r="L1204" i="3"/>
  <c r="L1205" i="3"/>
  <c r="L1206" i="3"/>
  <c r="L1207" i="3"/>
  <c r="L1208" i="3"/>
  <c r="L1209" i="3"/>
  <c r="L1210" i="3"/>
  <c r="L1211" i="3"/>
  <c r="L1212" i="3"/>
  <c r="L1213" i="3"/>
  <c r="L1214" i="3"/>
  <c r="L1215" i="3"/>
  <c r="L1216" i="3"/>
  <c r="L1217" i="3"/>
  <c r="L1218" i="3"/>
  <c r="L1219" i="3"/>
  <c r="L1220" i="3"/>
  <c r="L1221" i="3"/>
  <c r="L1222" i="3"/>
  <c r="L1223" i="3"/>
  <c r="L1224" i="3"/>
  <c r="L1225" i="3"/>
  <c r="L1226" i="3"/>
  <c r="L1227" i="3"/>
  <c r="L1228" i="3"/>
  <c r="L1229" i="3"/>
  <c r="L1230" i="3"/>
  <c r="L1231" i="3"/>
  <c r="L1232" i="3"/>
  <c r="L1233" i="3"/>
  <c r="L1234" i="3"/>
  <c r="L1235" i="3"/>
  <c r="L1236" i="3"/>
  <c r="L1237" i="3"/>
  <c r="L1238" i="3"/>
  <c r="L1239" i="3"/>
  <c r="L1240" i="3"/>
  <c r="L1241" i="3"/>
  <c r="L1242" i="3"/>
  <c r="L1243" i="3"/>
  <c r="L1244" i="3"/>
  <c r="L1245" i="3"/>
  <c r="L1246" i="3"/>
  <c r="L1247" i="3"/>
  <c r="L1248" i="3"/>
  <c r="L1249" i="3"/>
  <c r="L1250" i="3"/>
  <c r="L1251" i="3"/>
  <c r="L1252" i="3"/>
  <c r="L1253" i="3"/>
  <c r="L1254" i="3"/>
  <c r="L1255" i="3"/>
  <c r="L1256" i="3"/>
  <c r="L1257" i="3"/>
  <c r="L1258" i="3"/>
  <c r="L1259" i="3"/>
  <c r="L1260" i="3"/>
  <c r="L1261" i="3"/>
  <c r="L1262" i="3"/>
  <c r="L1263" i="3"/>
  <c r="L1264" i="3"/>
  <c r="L1265" i="3"/>
  <c r="L1266" i="3"/>
  <c r="L1267" i="3"/>
  <c r="L1268" i="3"/>
  <c r="L1269" i="3"/>
  <c r="L1270" i="3"/>
  <c r="L1271" i="3"/>
  <c r="L1272" i="3"/>
  <c r="L1273" i="3"/>
  <c r="L1274" i="3"/>
  <c r="L1275" i="3"/>
  <c r="L1276" i="3"/>
  <c r="L1277" i="3"/>
  <c r="L1278" i="3"/>
  <c r="L1279" i="3"/>
  <c r="L1280" i="3"/>
  <c r="L1281" i="3"/>
  <c r="L1282" i="3"/>
  <c r="L1283" i="3"/>
  <c r="L1284" i="3"/>
  <c r="L1285" i="3"/>
  <c r="L1286" i="3"/>
  <c r="L1287" i="3"/>
  <c r="L1288" i="3"/>
  <c r="L1289" i="3"/>
  <c r="L1290" i="3"/>
  <c r="L1291" i="3"/>
  <c r="L1292" i="3"/>
  <c r="L1293" i="3"/>
  <c r="L1294" i="3"/>
  <c r="L1295" i="3"/>
  <c r="L1296" i="3"/>
  <c r="L1297" i="3"/>
  <c r="L1298" i="3"/>
  <c r="L1299" i="3"/>
  <c r="L1300" i="3"/>
  <c r="L1301" i="3"/>
  <c r="L1302" i="3"/>
  <c r="L1303" i="3"/>
  <c r="L1304" i="3"/>
  <c r="L1305" i="3"/>
  <c r="L1306" i="3"/>
  <c r="L1307" i="3"/>
  <c r="L1308" i="3"/>
  <c r="L1309" i="3"/>
  <c r="L1310" i="3"/>
  <c r="L1311" i="3"/>
  <c r="L1312" i="3"/>
  <c r="L1313" i="3"/>
  <c r="L1314" i="3"/>
  <c r="L1315" i="3"/>
  <c r="L1316" i="3"/>
  <c r="L1317" i="3"/>
  <c r="L1318" i="3"/>
  <c r="L1319" i="3"/>
  <c r="L1320" i="3"/>
  <c r="L1321" i="3"/>
  <c r="L1322" i="3"/>
  <c r="L1323" i="3"/>
  <c r="L1324" i="3"/>
  <c r="L1325" i="3"/>
  <c r="L1326" i="3"/>
  <c r="L1327" i="3"/>
  <c r="L1328" i="3"/>
  <c r="L1329" i="3"/>
  <c r="L1330" i="3"/>
  <c r="L1331" i="3"/>
  <c r="L1332" i="3"/>
  <c r="L1333" i="3"/>
  <c r="L1334" i="3"/>
  <c r="L1335" i="3"/>
  <c r="L1336" i="3"/>
  <c r="L1337" i="3"/>
  <c r="L1338" i="3"/>
  <c r="L1339" i="3"/>
  <c r="L1340" i="3"/>
  <c r="L1341" i="3"/>
  <c r="L1342" i="3"/>
  <c r="L1343" i="3"/>
  <c r="L1344" i="3"/>
  <c r="L1345" i="3"/>
  <c r="L1346" i="3"/>
  <c r="L1347" i="3"/>
  <c r="L1348" i="3"/>
  <c r="L1349" i="3"/>
  <c r="L1350" i="3"/>
  <c r="L1351" i="3"/>
  <c r="L1352" i="3"/>
  <c r="L1353" i="3"/>
  <c r="L1354" i="3"/>
  <c r="L1355" i="3"/>
  <c r="L1356" i="3"/>
  <c r="L1357" i="3"/>
  <c r="L1358" i="3"/>
  <c r="L1359" i="3"/>
  <c r="L1360" i="3"/>
  <c r="L1361" i="3"/>
  <c r="L1362" i="3"/>
  <c r="L1363" i="3"/>
  <c r="L1364" i="3"/>
  <c r="L1365" i="3"/>
  <c r="L1366" i="3"/>
  <c r="L1367" i="3"/>
  <c r="L1368" i="3"/>
  <c r="L1369" i="3"/>
  <c r="L1370" i="3"/>
  <c r="L1371" i="3"/>
  <c r="L1372" i="3"/>
  <c r="L1373" i="3"/>
  <c r="L1374" i="3"/>
  <c r="L1375" i="3"/>
  <c r="L1376" i="3"/>
  <c r="L1377" i="3"/>
  <c r="L1378" i="3"/>
  <c r="L1379" i="3"/>
  <c r="L1380" i="3"/>
  <c r="L1381" i="3"/>
  <c r="L1382" i="3"/>
  <c r="L1383" i="3"/>
  <c r="L1384" i="3"/>
  <c r="L1385" i="3"/>
  <c r="L1386" i="3"/>
  <c r="L1387" i="3"/>
  <c r="L1388" i="3"/>
  <c r="L1389" i="3"/>
  <c r="L1390" i="3"/>
  <c r="L1391" i="3"/>
  <c r="L1392" i="3"/>
  <c r="L1393" i="3"/>
  <c r="L1394" i="3"/>
  <c r="L1395" i="3"/>
  <c r="L1396" i="3"/>
  <c r="L1397" i="3"/>
  <c r="L1398" i="3"/>
  <c r="L1399" i="3"/>
  <c r="L1400" i="3"/>
  <c r="L1401" i="3"/>
  <c r="L1402" i="3"/>
  <c r="L1403" i="3"/>
  <c r="L1404" i="3"/>
  <c r="L1405" i="3"/>
  <c r="L1406" i="3"/>
  <c r="L1407" i="3"/>
  <c r="L1408" i="3"/>
  <c r="L1409" i="3"/>
  <c r="L1410" i="3"/>
  <c r="L1411" i="3"/>
  <c r="L1412" i="3"/>
  <c r="L1413" i="3"/>
  <c r="L1414" i="3"/>
  <c r="L1415" i="3"/>
  <c r="L1416" i="3"/>
  <c r="L1417" i="3"/>
  <c r="L1418" i="3"/>
  <c r="L1419" i="3"/>
  <c r="L1420" i="3"/>
  <c r="L1421" i="3"/>
  <c r="L1422" i="3"/>
  <c r="L1423" i="3"/>
  <c r="L1424" i="3"/>
  <c r="L1425" i="3"/>
  <c r="L1426" i="3"/>
  <c r="L1427" i="3"/>
  <c r="L1428" i="3"/>
  <c r="L1429" i="3"/>
  <c r="L1430" i="3"/>
  <c r="L1431" i="3"/>
  <c r="L1432" i="3"/>
  <c r="L1433" i="3"/>
  <c r="L1434" i="3"/>
  <c r="L1435" i="3"/>
  <c r="L1436" i="3"/>
  <c r="L1437" i="3"/>
  <c r="L1438" i="3"/>
  <c r="L1439" i="3"/>
  <c r="L1440" i="3"/>
  <c r="L1441" i="3"/>
  <c r="L1442" i="3"/>
  <c r="L1443" i="3"/>
  <c r="L1444" i="3"/>
  <c r="L1445" i="3"/>
  <c r="L1446" i="3"/>
  <c r="L1447" i="3"/>
  <c r="L1448" i="3"/>
  <c r="L1449" i="3"/>
  <c r="L1450" i="3"/>
  <c r="L1451" i="3"/>
  <c r="L1452" i="3"/>
  <c r="L1453" i="3"/>
  <c r="L1454" i="3"/>
  <c r="L1455" i="3"/>
  <c r="L1456" i="3"/>
  <c r="L1457" i="3"/>
  <c r="L1458" i="3"/>
  <c r="L1459" i="3"/>
  <c r="L1460" i="3"/>
  <c r="L1461" i="3"/>
  <c r="L1462" i="3"/>
  <c r="L1463" i="3"/>
  <c r="L1464" i="3"/>
  <c r="L1465" i="3"/>
  <c r="L1466" i="3"/>
  <c r="L1467" i="3"/>
  <c r="L1468" i="3"/>
  <c r="L1469" i="3"/>
  <c r="L1470" i="3"/>
  <c r="L1471" i="3"/>
  <c r="L1472" i="3"/>
  <c r="L1473" i="3"/>
  <c r="L1474" i="3"/>
  <c r="L1475" i="3"/>
  <c r="L1476" i="3"/>
  <c r="L1477" i="3"/>
  <c r="L1478" i="3"/>
  <c r="L1479" i="3"/>
  <c r="L1480" i="3"/>
  <c r="L1481" i="3"/>
  <c r="L1482" i="3"/>
  <c r="L1483" i="3"/>
  <c r="L1484" i="3"/>
  <c r="L1485" i="3"/>
  <c r="L1486" i="3"/>
  <c r="L1487" i="3"/>
  <c r="L1488" i="3"/>
  <c r="L1489" i="3"/>
  <c r="L1490" i="3"/>
  <c r="L1491" i="3"/>
  <c r="L1492" i="3"/>
  <c r="L1493" i="3"/>
  <c r="L1494" i="3"/>
  <c r="L1495" i="3"/>
  <c r="L1496" i="3"/>
  <c r="L1497" i="3"/>
  <c r="L1498" i="3"/>
  <c r="L1499" i="3"/>
  <c r="L1500" i="3"/>
  <c r="L1501" i="3"/>
  <c r="L1502" i="3"/>
  <c r="L1503" i="3"/>
  <c r="L1504" i="3"/>
  <c r="L1505" i="3"/>
  <c r="L1506" i="3"/>
  <c r="L1507" i="3"/>
  <c r="L1508" i="3"/>
  <c r="L1509" i="3"/>
  <c r="L1510" i="3"/>
  <c r="L1511" i="3"/>
  <c r="L1512" i="3"/>
  <c r="L1513" i="3"/>
  <c r="L1514" i="3"/>
  <c r="L1515" i="3"/>
  <c r="L1516" i="3"/>
  <c r="L1517" i="3"/>
  <c r="L1518" i="3"/>
  <c r="L1519" i="3"/>
  <c r="L1520" i="3"/>
  <c r="L1521" i="3"/>
  <c r="L1522" i="3"/>
  <c r="L1523" i="3"/>
  <c r="L1524" i="3"/>
  <c r="L1525" i="3"/>
  <c r="L1526" i="3"/>
  <c r="L1527" i="3"/>
  <c r="L1528" i="3"/>
  <c r="L1529" i="3"/>
  <c r="L1530" i="3"/>
  <c r="L1531" i="3"/>
  <c r="L1532" i="3"/>
  <c r="L1533" i="3"/>
  <c r="L1534" i="3"/>
  <c r="L1535" i="3"/>
  <c r="L1536" i="3"/>
  <c r="L1537" i="3"/>
  <c r="L1538" i="3"/>
  <c r="L1539" i="3"/>
  <c r="L1540" i="3"/>
  <c r="L1541" i="3"/>
  <c r="L1542" i="3"/>
  <c r="L1543" i="3"/>
  <c r="L1544" i="3"/>
  <c r="L1545" i="3"/>
  <c r="L1546" i="3"/>
  <c r="L1547" i="3"/>
  <c r="L1548" i="3"/>
  <c r="L1549" i="3"/>
  <c r="L1550" i="3"/>
  <c r="L1551" i="3"/>
  <c r="L1552" i="3"/>
  <c r="L1553" i="3"/>
  <c r="L1554" i="3"/>
  <c r="L1555" i="3"/>
  <c r="L1556" i="3"/>
  <c r="L1557" i="3"/>
  <c r="L1558" i="3"/>
  <c r="L1559" i="3"/>
  <c r="L1560" i="3"/>
  <c r="L1561" i="3"/>
  <c r="L1562" i="3"/>
  <c r="L1563" i="3"/>
  <c r="L1564" i="3"/>
  <c r="L1565" i="3"/>
  <c r="L1566" i="3"/>
  <c r="L1567" i="3"/>
  <c r="L1568" i="3"/>
  <c r="L1569" i="3"/>
  <c r="L1570" i="3"/>
  <c r="L1571" i="3"/>
  <c r="L1572" i="3"/>
  <c r="L1573" i="3"/>
  <c r="L1574" i="3"/>
  <c r="L1575" i="3"/>
  <c r="L1576" i="3"/>
  <c r="L1577" i="3"/>
  <c r="L1578" i="3"/>
  <c r="L1579" i="3"/>
  <c r="L1580" i="3"/>
  <c r="L1581" i="3"/>
  <c r="L1582" i="3"/>
  <c r="L1583" i="3"/>
  <c r="L1584" i="3"/>
  <c r="L1585" i="3"/>
  <c r="L1586" i="3"/>
  <c r="L1587" i="3"/>
  <c r="L1588" i="3"/>
  <c r="L1589" i="3"/>
  <c r="L1590" i="3"/>
  <c r="L1591" i="3"/>
  <c r="L1592" i="3"/>
  <c r="L1593" i="3"/>
  <c r="L1594" i="3"/>
  <c r="L1595" i="3"/>
  <c r="L1596" i="3"/>
  <c r="L1597" i="3"/>
  <c r="L1598" i="3"/>
  <c r="L1599" i="3"/>
  <c r="L1600" i="3"/>
  <c r="L1601" i="3"/>
  <c r="L1602" i="3"/>
  <c r="L1603" i="3"/>
  <c r="L1604" i="3"/>
  <c r="L1605" i="3"/>
  <c r="L1606" i="3"/>
  <c r="L1607" i="3"/>
  <c r="L1608" i="3"/>
  <c r="L1609" i="3"/>
  <c r="L1610" i="3"/>
  <c r="L1611" i="3"/>
  <c r="L1612" i="3"/>
  <c r="L1613" i="3"/>
  <c r="L1614" i="3"/>
  <c r="L1615" i="3"/>
  <c r="L1616" i="3"/>
  <c r="L1617" i="3"/>
  <c r="L1618" i="3"/>
  <c r="L1619" i="3"/>
  <c r="L1620" i="3"/>
  <c r="L1621" i="3"/>
  <c r="L1622" i="3"/>
  <c r="L1623" i="3"/>
  <c r="L1624" i="3"/>
  <c r="L1625" i="3"/>
  <c r="L1626" i="3"/>
  <c r="L1627" i="3"/>
  <c r="L1628" i="3"/>
  <c r="L1629" i="3"/>
  <c r="L1630" i="3"/>
  <c r="L1631" i="3"/>
  <c r="L1632" i="3"/>
  <c r="L1633" i="3"/>
  <c r="L1634" i="3"/>
  <c r="L1635" i="3"/>
  <c r="L1636" i="3"/>
  <c r="L1637" i="3"/>
  <c r="L1638" i="3"/>
  <c r="L1639" i="3"/>
  <c r="L1640" i="3"/>
  <c r="L1641" i="3"/>
  <c r="L1642" i="3"/>
  <c r="L1643" i="3"/>
  <c r="L1644" i="3"/>
  <c r="L1645" i="3"/>
  <c r="L1646" i="3"/>
  <c r="L1647" i="3"/>
  <c r="L1648" i="3"/>
  <c r="L1649" i="3"/>
  <c r="L1650" i="3"/>
  <c r="L1651" i="3"/>
  <c r="L1652" i="3"/>
  <c r="L1653" i="3"/>
  <c r="L1654" i="3"/>
  <c r="L1655" i="3"/>
  <c r="L1656" i="3"/>
  <c r="L1657" i="3"/>
  <c r="L1658" i="3"/>
  <c r="L1659" i="3"/>
  <c r="L1660" i="3"/>
  <c r="L1661" i="3"/>
  <c r="L1662" i="3"/>
  <c r="L1663" i="3"/>
  <c r="L1664" i="3"/>
  <c r="L1665" i="3"/>
  <c r="L1666" i="3"/>
  <c r="L1667" i="3"/>
  <c r="L1668" i="3"/>
  <c r="L1669" i="3"/>
  <c r="L1670" i="3"/>
  <c r="L1671" i="3"/>
  <c r="L1672" i="3"/>
  <c r="L1673" i="3"/>
  <c r="L1674" i="3"/>
  <c r="L1675" i="3"/>
  <c r="L1676" i="3"/>
  <c r="L1677" i="3"/>
  <c r="L1678" i="3"/>
  <c r="L1679" i="3"/>
  <c r="L1680" i="3"/>
  <c r="L1681" i="3"/>
  <c r="L1682" i="3"/>
  <c r="L1683" i="3"/>
  <c r="L1684" i="3"/>
  <c r="L1685" i="3"/>
  <c r="L1686" i="3"/>
  <c r="L1687" i="3"/>
  <c r="L1688" i="3"/>
  <c r="L1689" i="3"/>
  <c r="L1690" i="3"/>
  <c r="L1691" i="3"/>
  <c r="L1692" i="3"/>
  <c r="L1693" i="3"/>
  <c r="L1694" i="3"/>
  <c r="L1695" i="3"/>
  <c r="L1696" i="3"/>
  <c r="L1697" i="3"/>
  <c r="L1698" i="3"/>
  <c r="L1699" i="3"/>
  <c r="L1700" i="3"/>
  <c r="L1701" i="3"/>
  <c r="L1702" i="3"/>
  <c r="L1703" i="3"/>
  <c r="L1704" i="3"/>
  <c r="L1705" i="3"/>
  <c r="L1706" i="3"/>
  <c r="L1707" i="3"/>
  <c r="L1708" i="3"/>
  <c r="L1709" i="3"/>
  <c r="L1710" i="3"/>
  <c r="L1711" i="3"/>
  <c r="L1712" i="3"/>
  <c r="L1713" i="3"/>
  <c r="L1714" i="3"/>
  <c r="L1715" i="3"/>
  <c r="L1716" i="3"/>
  <c r="L1717" i="3"/>
  <c r="L1718" i="3"/>
  <c r="L1719" i="3"/>
  <c r="L1720" i="3"/>
  <c r="L1721" i="3"/>
  <c r="L1722" i="3"/>
  <c r="L1723" i="3"/>
  <c r="L1724" i="3"/>
  <c r="L1725" i="3"/>
  <c r="L1726" i="3"/>
  <c r="L1727" i="3"/>
  <c r="L1728" i="3"/>
  <c r="L1729" i="3"/>
  <c r="L1730" i="3"/>
  <c r="L1731" i="3"/>
  <c r="L1732" i="3"/>
  <c r="L1733" i="3"/>
  <c r="L1734" i="3"/>
  <c r="L1735" i="3"/>
  <c r="L1736" i="3"/>
  <c r="L1737" i="3"/>
  <c r="L1738" i="3"/>
  <c r="L1739" i="3"/>
  <c r="L1740" i="3"/>
  <c r="L1741" i="3"/>
  <c r="L1742" i="3"/>
  <c r="L1743" i="3"/>
  <c r="L1744" i="3"/>
  <c r="L1745" i="3"/>
  <c r="L1746" i="3"/>
  <c r="L1747" i="3"/>
  <c r="L1748" i="3"/>
  <c r="L1749" i="3"/>
  <c r="L1750" i="3"/>
  <c r="L1751" i="3"/>
  <c r="L1752" i="3"/>
  <c r="L1753" i="3"/>
  <c r="L1754" i="3"/>
  <c r="L1755" i="3"/>
  <c r="L1756" i="3"/>
  <c r="L1757" i="3"/>
  <c r="L1758" i="3"/>
  <c r="L1759" i="3"/>
  <c r="L1760" i="3"/>
  <c r="L1761" i="3"/>
  <c r="L1762" i="3"/>
  <c r="L1763" i="3"/>
  <c r="L1764" i="3"/>
  <c r="L1765" i="3"/>
  <c r="L1766" i="3"/>
  <c r="L1767" i="3"/>
  <c r="L1768" i="3"/>
  <c r="L1769" i="3"/>
  <c r="L1770" i="3"/>
  <c r="L1771" i="3"/>
  <c r="L1772" i="3"/>
  <c r="L1773" i="3"/>
  <c r="L1774" i="3"/>
  <c r="L1775" i="3"/>
  <c r="L1776" i="3"/>
  <c r="L1777" i="3"/>
  <c r="L1778" i="3"/>
  <c r="L1779" i="3"/>
  <c r="L1780" i="3"/>
  <c r="L1781" i="3"/>
  <c r="L1782" i="3"/>
  <c r="L1783" i="3"/>
  <c r="L1784" i="3"/>
  <c r="L1785" i="3"/>
  <c r="L1786" i="3"/>
  <c r="L1787" i="3"/>
  <c r="L1788" i="3"/>
  <c r="L1789" i="3"/>
  <c r="L1790" i="3"/>
  <c r="L1791" i="3"/>
  <c r="L1792" i="3"/>
  <c r="L1793" i="3"/>
  <c r="L1794" i="3"/>
  <c r="L1795" i="3"/>
  <c r="L1796" i="3"/>
  <c r="L1797" i="3"/>
  <c r="L1798" i="3"/>
  <c r="L1799" i="3"/>
  <c r="L1800" i="3"/>
  <c r="L1801" i="3"/>
  <c r="L1802" i="3"/>
  <c r="L1803" i="3"/>
  <c r="L1804" i="3"/>
  <c r="L1805" i="3"/>
  <c r="L1806" i="3"/>
  <c r="L1807" i="3"/>
  <c r="L1808" i="3"/>
  <c r="L1809" i="3"/>
  <c r="L1810" i="3"/>
  <c r="L1811" i="3"/>
  <c r="L1812" i="3"/>
  <c r="L1813" i="3"/>
  <c r="L1814" i="3"/>
  <c r="L1815" i="3"/>
  <c r="L1816" i="3"/>
  <c r="L1817" i="3"/>
  <c r="L1818" i="3"/>
  <c r="L1819" i="3"/>
  <c r="L1820" i="3"/>
  <c r="L1821" i="3"/>
  <c r="L1822" i="3"/>
  <c r="L1823" i="3"/>
  <c r="L1824" i="3"/>
  <c r="L1825" i="3"/>
  <c r="L1826" i="3"/>
  <c r="L1827" i="3"/>
  <c r="L1828" i="3"/>
  <c r="L1829" i="3"/>
  <c r="L1830" i="3"/>
  <c r="L1831" i="3"/>
  <c r="L1832" i="3"/>
  <c r="L1833" i="3"/>
  <c r="L1834" i="3"/>
  <c r="L1835" i="3"/>
  <c r="L1836" i="3"/>
  <c r="L1837" i="3"/>
  <c r="L1838" i="3"/>
  <c r="L1839" i="3"/>
  <c r="L1840" i="3"/>
  <c r="L1841" i="3"/>
  <c r="L1842" i="3"/>
  <c r="L1843" i="3"/>
  <c r="L1844" i="3"/>
  <c r="L1845" i="3"/>
  <c r="L1846" i="3"/>
  <c r="L1847" i="3"/>
  <c r="L1848" i="3"/>
  <c r="L1849" i="3"/>
  <c r="L1850" i="3"/>
  <c r="L1851" i="3"/>
  <c r="L1852" i="3"/>
  <c r="L1853" i="3"/>
  <c r="L1854" i="3"/>
  <c r="L1855" i="3"/>
  <c r="L1856" i="3"/>
  <c r="L1857" i="3"/>
  <c r="L1858" i="3"/>
  <c r="L1859" i="3"/>
  <c r="L1860" i="3"/>
  <c r="L1861" i="3"/>
  <c r="L1862" i="3"/>
  <c r="L1863" i="3"/>
  <c r="L1864" i="3"/>
  <c r="L1865" i="3"/>
  <c r="L1866" i="3"/>
  <c r="L1867" i="3"/>
  <c r="L1868" i="3"/>
  <c r="L1869" i="3"/>
  <c r="L1870" i="3"/>
  <c r="L1871" i="3"/>
  <c r="L1872" i="3"/>
  <c r="L1873" i="3"/>
  <c r="L1874" i="3"/>
  <c r="L1875" i="3"/>
  <c r="L1876" i="3"/>
  <c r="L1877" i="3"/>
  <c r="L1878" i="3"/>
  <c r="L1879" i="3"/>
  <c r="L1880" i="3"/>
  <c r="L1881" i="3"/>
  <c r="L1882" i="3"/>
  <c r="L1883" i="3"/>
  <c r="L1884" i="3"/>
  <c r="L1885" i="3"/>
  <c r="L1886" i="3"/>
  <c r="L1887" i="3"/>
  <c r="L1888" i="3"/>
  <c r="L1889" i="3"/>
  <c r="L1890" i="3"/>
  <c r="L1891" i="3"/>
  <c r="L1892" i="3"/>
  <c r="L1893" i="3"/>
  <c r="L1894" i="3"/>
  <c r="L1895" i="3"/>
  <c r="L1896" i="3"/>
  <c r="L1897" i="3"/>
  <c r="L1898" i="3"/>
  <c r="L1899" i="3"/>
  <c r="L1900" i="3"/>
  <c r="L1901" i="3"/>
  <c r="L1902" i="3"/>
  <c r="L1903" i="3"/>
  <c r="L1904" i="3"/>
  <c r="L1905" i="3"/>
  <c r="L1906" i="3"/>
  <c r="L1907" i="3"/>
  <c r="L1908" i="3"/>
  <c r="L1909" i="3"/>
  <c r="L1910" i="3"/>
  <c r="L1911" i="3"/>
  <c r="L1912" i="3"/>
  <c r="L1913" i="3"/>
  <c r="L1914" i="3"/>
  <c r="L1915" i="3"/>
  <c r="L1916" i="3"/>
  <c r="L1917" i="3"/>
  <c r="L1918" i="3"/>
  <c r="L1919" i="3"/>
  <c r="L1920" i="3"/>
  <c r="L1921" i="3"/>
  <c r="L1922" i="3"/>
  <c r="L1923" i="3"/>
  <c r="L1924" i="3"/>
  <c r="L1925" i="3"/>
  <c r="L1926" i="3"/>
  <c r="L1927" i="3"/>
  <c r="L1928" i="3"/>
  <c r="L1929" i="3"/>
  <c r="L1930" i="3"/>
  <c r="L1931" i="3"/>
  <c r="L1932" i="3"/>
  <c r="L1933" i="3"/>
  <c r="L1934" i="3"/>
  <c r="L1935" i="3"/>
  <c r="L1936" i="3"/>
  <c r="L1937" i="3"/>
  <c r="L1938" i="3"/>
  <c r="L1939" i="3"/>
  <c r="L1940" i="3"/>
  <c r="L1941" i="3"/>
  <c r="L1942" i="3"/>
  <c r="L1943" i="3"/>
  <c r="L1944" i="3"/>
  <c r="L1945" i="3"/>
  <c r="L1946" i="3"/>
  <c r="L1947" i="3"/>
  <c r="L1948" i="3"/>
  <c r="L1949" i="3"/>
  <c r="L1950" i="3"/>
  <c r="L1951" i="3"/>
  <c r="L1952" i="3"/>
  <c r="L1953" i="3"/>
  <c r="L1954" i="3"/>
  <c r="L1955" i="3"/>
  <c r="L1956" i="3"/>
  <c r="L1957" i="3"/>
  <c r="L1958" i="3"/>
  <c r="L1959" i="3"/>
  <c r="L1960" i="3"/>
  <c r="L1961" i="3"/>
  <c r="L1962" i="3"/>
  <c r="L1963" i="3"/>
  <c r="L1964" i="3"/>
  <c r="L1965" i="3"/>
  <c r="L1966" i="3"/>
  <c r="L1967" i="3"/>
  <c r="L1968" i="3"/>
  <c r="L1969" i="3"/>
  <c r="L1970" i="3"/>
  <c r="L1971" i="3"/>
  <c r="L1972" i="3"/>
  <c r="L1973" i="3"/>
  <c r="L1974" i="3"/>
  <c r="L1975" i="3"/>
  <c r="L1976" i="3"/>
  <c r="L1977" i="3"/>
  <c r="L1978" i="3"/>
  <c r="L1979" i="3"/>
  <c r="L1980" i="3"/>
  <c r="L1981" i="3"/>
  <c r="L1982" i="3"/>
  <c r="L1983" i="3"/>
  <c r="L1984" i="3"/>
  <c r="L1985" i="3"/>
  <c r="L1986" i="3"/>
  <c r="L1987" i="3"/>
  <c r="L1988" i="3"/>
  <c r="L1989" i="3"/>
  <c r="L1990" i="3"/>
  <c r="L1991" i="3"/>
  <c r="L1992" i="3"/>
  <c r="L1993" i="3"/>
  <c r="L1994" i="3"/>
  <c r="L1995" i="3"/>
  <c r="L1996" i="3"/>
  <c r="L1997" i="3"/>
  <c r="L1998" i="3"/>
  <c r="L1999" i="3"/>
  <c r="L2000" i="3"/>
  <c r="L2001" i="3"/>
  <c r="K2" i="3"/>
  <c r="F3" i="3"/>
  <c r="F4" i="3"/>
  <c r="F5" i="3"/>
  <c r="F6" i="3"/>
  <c r="F7" i="3"/>
  <c r="F8" i="3"/>
  <c r="F9" i="3"/>
  <c r="F10" i="3"/>
  <c r="F11" i="3"/>
  <c r="F12" i="3"/>
  <c r="F13" i="3"/>
  <c r="F14" i="3"/>
  <c r="F15" i="3"/>
  <c r="F16" i="3"/>
  <c r="F17" i="3"/>
  <c r="F18" i="3"/>
  <c r="F19" i="3"/>
  <c r="F20" i="3"/>
  <c r="F21" i="3"/>
  <c r="F22" i="3"/>
  <c r="F23" i="3"/>
  <c r="F24" i="3"/>
  <c r="F25" i="3"/>
  <c r="F26" i="3"/>
  <c r="F27" i="3"/>
  <c r="F28" i="3"/>
  <c r="F29" i="3"/>
  <c r="F30" i="3"/>
  <c r="F31" i="3"/>
  <c r="F32" i="3"/>
  <c r="F33" i="3"/>
  <c r="F34" i="3"/>
  <c r="F35" i="3"/>
  <c r="F36" i="3"/>
  <c r="F37" i="3"/>
  <c r="F38" i="3"/>
  <c r="F39" i="3"/>
  <c r="F40" i="3"/>
  <c r="F41" i="3"/>
  <c r="F42" i="3"/>
  <c r="F43" i="3"/>
  <c r="F44" i="3"/>
  <c r="F45" i="3"/>
  <c r="F46" i="3"/>
  <c r="F47" i="3"/>
  <c r="F48" i="3"/>
  <c r="F49" i="3"/>
  <c r="F50" i="3"/>
  <c r="F51" i="3"/>
  <c r="F52" i="3"/>
  <c r="F53" i="3"/>
  <c r="F54" i="3"/>
  <c r="F55" i="3"/>
  <c r="F56" i="3"/>
  <c r="F57" i="3"/>
  <c r="F58" i="3"/>
  <c r="F59" i="3"/>
  <c r="F60" i="3"/>
  <c r="F61" i="3"/>
  <c r="F62" i="3"/>
  <c r="F63" i="3"/>
  <c r="F64" i="3"/>
  <c r="F65" i="3"/>
  <c r="F66" i="3"/>
  <c r="F67" i="3"/>
  <c r="F68" i="3"/>
  <c r="F69" i="3"/>
  <c r="F70" i="3"/>
  <c r="F71" i="3"/>
  <c r="F72" i="3"/>
  <c r="F73" i="3"/>
  <c r="F74" i="3"/>
  <c r="F75" i="3"/>
  <c r="F76" i="3"/>
  <c r="F77" i="3"/>
  <c r="F78" i="3"/>
  <c r="F79" i="3"/>
  <c r="F80" i="3"/>
  <c r="F81" i="3"/>
  <c r="F82" i="3"/>
  <c r="F83" i="3"/>
  <c r="F84" i="3"/>
  <c r="F85" i="3"/>
  <c r="F86" i="3"/>
  <c r="F87" i="3"/>
  <c r="F88" i="3"/>
  <c r="F89" i="3"/>
  <c r="F90" i="3"/>
  <c r="F91" i="3"/>
  <c r="F92" i="3"/>
  <c r="F93" i="3"/>
  <c r="F94" i="3"/>
  <c r="F95" i="3"/>
  <c r="F96" i="3"/>
  <c r="F97" i="3"/>
  <c r="F98" i="3"/>
  <c r="F99" i="3"/>
  <c r="F100" i="3"/>
  <c r="F101" i="3"/>
  <c r="F102" i="3"/>
  <c r="F103" i="3"/>
  <c r="F104" i="3"/>
  <c r="F105" i="3"/>
  <c r="F106" i="3"/>
  <c r="F107" i="3"/>
  <c r="F108" i="3"/>
  <c r="F109" i="3"/>
  <c r="F110" i="3"/>
  <c r="F111" i="3"/>
  <c r="F112" i="3"/>
  <c r="F113" i="3"/>
  <c r="F114" i="3"/>
  <c r="F115" i="3"/>
  <c r="F116" i="3"/>
  <c r="F117" i="3"/>
  <c r="F118" i="3"/>
  <c r="F119" i="3"/>
  <c r="F120" i="3"/>
  <c r="F121" i="3"/>
  <c r="F122" i="3"/>
  <c r="F123" i="3"/>
  <c r="F124" i="3"/>
  <c r="F125" i="3"/>
  <c r="F126" i="3"/>
  <c r="F127" i="3"/>
  <c r="F128" i="3"/>
  <c r="F129" i="3"/>
  <c r="F130" i="3"/>
  <c r="F131" i="3"/>
  <c r="F132" i="3"/>
  <c r="F133" i="3"/>
  <c r="F134" i="3"/>
  <c r="F135" i="3"/>
  <c r="F136" i="3"/>
  <c r="F137" i="3"/>
  <c r="F138" i="3"/>
  <c r="F139" i="3"/>
  <c r="F140" i="3"/>
  <c r="F141" i="3"/>
  <c r="F142" i="3"/>
  <c r="F143" i="3"/>
  <c r="F144" i="3"/>
  <c r="F145" i="3"/>
  <c r="F146" i="3"/>
  <c r="F147" i="3"/>
  <c r="F148" i="3"/>
  <c r="F149" i="3"/>
  <c r="F150" i="3"/>
  <c r="F151" i="3"/>
  <c r="F152" i="3"/>
  <c r="F153" i="3"/>
  <c r="F154" i="3"/>
  <c r="F155" i="3"/>
  <c r="F156" i="3"/>
  <c r="F157" i="3"/>
  <c r="F158" i="3"/>
  <c r="F159" i="3"/>
  <c r="F160" i="3"/>
  <c r="F161" i="3"/>
  <c r="F162" i="3"/>
  <c r="F163" i="3"/>
  <c r="F164" i="3"/>
  <c r="F165" i="3"/>
  <c r="F166" i="3"/>
  <c r="F167" i="3"/>
  <c r="F168" i="3"/>
  <c r="F169" i="3"/>
  <c r="F170" i="3"/>
  <c r="F171" i="3"/>
  <c r="F172" i="3"/>
  <c r="F173" i="3"/>
  <c r="F174" i="3"/>
  <c r="F175" i="3"/>
  <c r="F176" i="3"/>
  <c r="F177" i="3"/>
  <c r="F178" i="3"/>
  <c r="F179" i="3"/>
  <c r="F180" i="3"/>
  <c r="F181" i="3"/>
  <c r="F182" i="3"/>
  <c r="F183" i="3"/>
  <c r="F184" i="3"/>
  <c r="F185" i="3"/>
  <c r="F186" i="3"/>
  <c r="F187" i="3"/>
  <c r="F188" i="3"/>
  <c r="F189" i="3"/>
  <c r="F190" i="3"/>
  <c r="F191" i="3"/>
  <c r="F192" i="3"/>
  <c r="F193" i="3"/>
  <c r="F194" i="3"/>
  <c r="F195" i="3"/>
  <c r="F196" i="3"/>
  <c r="F197" i="3"/>
  <c r="F198" i="3"/>
  <c r="F199" i="3"/>
  <c r="F200" i="3"/>
  <c r="F201" i="3"/>
  <c r="F202" i="3"/>
  <c r="F203" i="3"/>
  <c r="F204" i="3"/>
  <c r="F205" i="3"/>
  <c r="F206" i="3"/>
  <c r="F207" i="3"/>
  <c r="F208" i="3"/>
  <c r="F209" i="3"/>
  <c r="F210" i="3"/>
  <c r="F211" i="3"/>
  <c r="F212" i="3"/>
  <c r="F213" i="3"/>
  <c r="F214" i="3"/>
  <c r="F215" i="3"/>
  <c r="F216" i="3"/>
  <c r="F217" i="3"/>
  <c r="F218" i="3"/>
  <c r="F219" i="3"/>
  <c r="F220" i="3"/>
  <c r="F221" i="3"/>
  <c r="F222" i="3"/>
  <c r="F223" i="3"/>
  <c r="F224" i="3"/>
  <c r="F225" i="3"/>
  <c r="F226" i="3"/>
  <c r="F227" i="3"/>
  <c r="F228" i="3"/>
  <c r="F229" i="3"/>
  <c r="F230" i="3"/>
  <c r="F231" i="3"/>
  <c r="F232" i="3"/>
  <c r="F233" i="3"/>
  <c r="F234" i="3"/>
  <c r="F235" i="3"/>
  <c r="F236" i="3"/>
  <c r="F237" i="3"/>
  <c r="F238" i="3"/>
  <c r="F239" i="3"/>
  <c r="F240" i="3"/>
  <c r="F241" i="3"/>
  <c r="F242" i="3"/>
  <c r="F243" i="3"/>
  <c r="F244" i="3"/>
  <c r="F245" i="3"/>
  <c r="F246" i="3"/>
  <c r="F247" i="3"/>
  <c r="F248" i="3"/>
  <c r="F249" i="3"/>
  <c r="F250" i="3"/>
  <c r="F251" i="3"/>
  <c r="F252" i="3"/>
  <c r="F253" i="3"/>
  <c r="F254" i="3"/>
  <c r="F255" i="3"/>
  <c r="F256" i="3"/>
  <c r="F257" i="3"/>
  <c r="F258" i="3"/>
  <c r="F259" i="3"/>
  <c r="F260" i="3"/>
  <c r="F261" i="3"/>
  <c r="F262" i="3"/>
  <c r="F263" i="3"/>
  <c r="F264" i="3"/>
  <c r="F265" i="3"/>
  <c r="F266" i="3"/>
  <c r="F267" i="3"/>
  <c r="F268" i="3"/>
  <c r="F269" i="3"/>
  <c r="F270" i="3"/>
  <c r="F271" i="3"/>
  <c r="F272" i="3"/>
  <c r="F273" i="3"/>
  <c r="F274" i="3"/>
  <c r="F275" i="3"/>
  <c r="F276" i="3"/>
  <c r="F277" i="3"/>
  <c r="F278" i="3"/>
  <c r="F279" i="3"/>
  <c r="F280" i="3"/>
  <c r="F281" i="3"/>
  <c r="F282" i="3"/>
  <c r="F283" i="3"/>
  <c r="F284" i="3"/>
  <c r="F285" i="3"/>
  <c r="F286" i="3"/>
  <c r="F287" i="3"/>
  <c r="F288" i="3"/>
  <c r="F289" i="3"/>
  <c r="F290" i="3"/>
  <c r="F291" i="3"/>
  <c r="F292" i="3"/>
  <c r="F293" i="3"/>
  <c r="F294" i="3"/>
  <c r="F295" i="3"/>
  <c r="F296" i="3"/>
  <c r="F297" i="3"/>
  <c r="F298" i="3"/>
  <c r="F299" i="3"/>
  <c r="F300" i="3"/>
  <c r="F301" i="3"/>
  <c r="F302" i="3"/>
  <c r="F303" i="3"/>
  <c r="F304" i="3"/>
  <c r="F305" i="3"/>
  <c r="F306" i="3"/>
  <c r="F307" i="3"/>
  <c r="F308" i="3"/>
  <c r="F309" i="3"/>
  <c r="F310" i="3"/>
  <c r="F311" i="3"/>
  <c r="F312" i="3"/>
  <c r="F313" i="3"/>
  <c r="F314" i="3"/>
  <c r="F315" i="3"/>
  <c r="F316" i="3"/>
  <c r="F317" i="3"/>
  <c r="F318" i="3"/>
  <c r="F319" i="3"/>
  <c r="F320" i="3"/>
  <c r="F321" i="3"/>
  <c r="F322" i="3"/>
  <c r="F323" i="3"/>
  <c r="F324" i="3"/>
  <c r="F325" i="3"/>
  <c r="F326" i="3"/>
  <c r="F327" i="3"/>
  <c r="F328" i="3"/>
  <c r="F329" i="3"/>
  <c r="F330" i="3"/>
  <c r="F331" i="3"/>
  <c r="F332" i="3"/>
  <c r="F333" i="3"/>
  <c r="F334" i="3"/>
  <c r="F335" i="3"/>
  <c r="F336" i="3"/>
  <c r="F337" i="3"/>
  <c r="F338" i="3"/>
  <c r="F339" i="3"/>
  <c r="F340" i="3"/>
  <c r="F341" i="3"/>
  <c r="F342" i="3"/>
  <c r="F343" i="3"/>
  <c r="F344" i="3"/>
  <c r="F345" i="3"/>
  <c r="F346" i="3"/>
  <c r="F347" i="3"/>
  <c r="F348" i="3"/>
  <c r="F349" i="3"/>
  <c r="F350" i="3"/>
  <c r="F351" i="3"/>
  <c r="F352" i="3"/>
  <c r="F353" i="3"/>
  <c r="F354" i="3"/>
  <c r="F355" i="3"/>
  <c r="F356" i="3"/>
  <c r="F357" i="3"/>
  <c r="F358" i="3"/>
  <c r="F359" i="3"/>
  <c r="F360" i="3"/>
  <c r="F361" i="3"/>
  <c r="F362" i="3"/>
  <c r="F363" i="3"/>
  <c r="F364" i="3"/>
  <c r="F365" i="3"/>
  <c r="F366" i="3"/>
  <c r="F367" i="3"/>
  <c r="F368" i="3"/>
  <c r="F369" i="3"/>
  <c r="F370" i="3"/>
  <c r="F371" i="3"/>
  <c r="F372" i="3"/>
  <c r="F373" i="3"/>
  <c r="F374" i="3"/>
  <c r="F375" i="3"/>
  <c r="F376" i="3"/>
  <c r="F377" i="3"/>
  <c r="F378" i="3"/>
  <c r="F379" i="3"/>
  <c r="F380" i="3"/>
  <c r="F381" i="3"/>
  <c r="F382" i="3"/>
  <c r="F383" i="3"/>
  <c r="F384" i="3"/>
  <c r="F385" i="3"/>
  <c r="F386" i="3"/>
  <c r="F387" i="3"/>
  <c r="F388" i="3"/>
  <c r="F389" i="3"/>
  <c r="F390" i="3"/>
  <c r="F391" i="3"/>
  <c r="F392" i="3"/>
  <c r="F393" i="3"/>
  <c r="F394" i="3"/>
  <c r="F395" i="3"/>
  <c r="F396" i="3"/>
  <c r="F397" i="3"/>
  <c r="F398" i="3"/>
  <c r="F399" i="3"/>
  <c r="F400" i="3"/>
  <c r="F401" i="3"/>
  <c r="F402" i="3"/>
  <c r="F403" i="3"/>
  <c r="F404" i="3"/>
  <c r="F405" i="3"/>
  <c r="F406" i="3"/>
  <c r="F407" i="3"/>
  <c r="F408" i="3"/>
  <c r="F409" i="3"/>
  <c r="F410" i="3"/>
  <c r="F411" i="3"/>
  <c r="F412" i="3"/>
  <c r="F413" i="3"/>
  <c r="F414" i="3"/>
  <c r="F415" i="3"/>
  <c r="F416" i="3"/>
  <c r="F417" i="3"/>
  <c r="F418" i="3"/>
  <c r="F419" i="3"/>
  <c r="F420" i="3"/>
  <c r="F421" i="3"/>
  <c r="F422" i="3"/>
  <c r="F423" i="3"/>
  <c r="F424" i="3"/>
  <c r="F425" i="3"/>
  <c r="F426" i="3"/>
  <c r="F427" i="3"/>
  <c r="F428" i="3"/>
  <c r="F429" i="3"/>
  <c r="F430" i="3"/>
  <c r="F431" i="3"/>
  <c r="F432" i="3"/>
  <c r="F433" i="3"/>
  <c r="F434" i="3"/>
  <c r="F435" i="3"/>
  <c r="F436" i="3"/>
  <c r="F437" i="3"/>
  <c r="F438" i="3"/>
  <c r="F439" i="3"/>
  <c r="F440" i="3"/>
  <c r="F441" i="3"/>
  <c r="F442" i="3"/>
  <c r="F443" i="3"/>
  <c r="F444" i="3"/>
  <c r="F445" i="3"/>
  <c r="F446" i="3"/>
  <c r="F447" i="3"/>
  <c r="F448" i="3"/>
  <c r="F449" i="3"/>
  <c r="F450" i="3"/>
  <c r="F451" i="3"/>
  <c r="F452" i="3"/>
  <c r="F453" i="3"/>
  <c r="F454" i="3"/>
  <c r="F455" i="3"/>
  <c r="F456" i="3"/>
  <c r="F457" i="3"/>
  <c r="F458" i="3"/>
  <c r="F459" i="3"/>
  <c r="F460" i="3"/>
  <c r="F461" i="3"/>
  <c r="F462" i="3"/>
  <c r="F463" i="3"/>
  <c r="F464" i="3"/>
  <c r="F465" i="3"/>
  <c r="F466" i="3"/>
  <c r="F467" i="3"/>
  <c r="F468" i="3"/>
  <c r="F469" i="3"/>
  <c r="F470" i="3"/>
  <c r="F471" i="3"/>
  <c r="F472" i="3"/>
  <c r="F473" i="3"/>
  <c r="F474" i="3"/>
  <c r="F475" i="3"/>
  <c r="F476" i="3"/>
  <c r="F477" i="3"/>
  <c r="F478" i="3"/>
  <c r="F479" i="3"/>
  <c r="F480" i="3"/>
  <c r="F481" i="3"/>
  <c r="F482" i="3"/>
  <c r="F483" i="3"/>
  <c r="F484" i="3"/>
  <c r="F485" i="3"/>
  <c r="F486" i="3"/>
  <c r="F487" i="3"/>
  <c r="F488" i="3"/>
  <c r="F489" i="3"/>
  <c r="F490" i="3"/>
  <c r="F491" i="3"/>
  <c r="F492" i="3"/>
  <c r="F493" i="3"/>
  <c r="F494" i="3"/>
  <c r="F495" i="3"/>
  <c r="F496" i="3"/>
  <c r="F497" i="3"/>
  <c r="F498" i="3"/>
  <c r="F499" i="3"/>
  <c r="F500" i="3"/>
  <c r="F501" i="3"/>
  <c r="F502" i="3"/>
  <c r="F503" i="3"/>
  <c r="F504" i="3"/>
  <c r="F505" i="3"/>
  <c r="F506" i="3"/>
  <c r="F507" i="3"/>
  <c r="F508" i="3"/>
  <c r="F509" i="3"/>
  <c r="F510" i="3"/>
  <c r="F511" i="3"/>
  <c r="F512" i="3"/>
  <c r="F513" i="3"/>
  <c r="F514" i="3"/>
  <c r="F515" i="3"/>
  <c r="F516" i="3"/>
  <c r="F517" i="3"/>
  <c r="F518" i="3"/>
  <c r="F519" i="3"/>
  <c r="F520" i="3"/>
  <c r="F521" i="3"/>
  <c r="F522" i="3"/>
  <c r="F523" i="3"/>
  <c r="F524" i="3"/>
  <c r="F525" i="3"/>
  <c r="F526" i="3"/>
  <c r="F527" i="3"/>
  <c r="F528" i="3"/>
  <c r="F529" i="3"/>
  <c r="F530" i="3"/>
  <c r="F531" i="3"/>
  <c r="F532" i="3"/>
  <c r="F533" i="3"/>
  <c r="F534" i="3"/>
  <c r="F535" i="3"/>
  <c r="F536" i="3"/>
  <c r="F537" i="3"/>
  <c r="F538" i="3"/>
  <c r="F539" i="3"/>
  <c r="F540" i="3"/>
  <c r="F541" i="3"/>
  <c r="F542" i="3"/>
  <c r="F543" i="3"/>
  <c r="F544" i="3"/>
  <c r="F545" i="3"/>
  <c r="F546" i="3"/>
  <c r="F547" i="3"/>
  <c r="F548" i="3"/>
  <c r="F549" i="3"/>
  <c r="F550" i="3"/>
  <c r="F551" i="3"/>
  <c r="F552" i="3"/>
  <c r="F553" i="3"/>
  <c r="F554" i="3"/>
  <c r="F555" i="3"/>
  <c r="F556" i="3"/>
  <c r="F557" i="3"/>
  <c r="F558" i="3"/>
  <c r="F559" i="3"/>
  <c r="F560" i="3"/>
  <c r="F561" i="3"/>
  <c r="F562" i="3"/>
  <c r="F563" i="3"/>
  <c r="F564" i="3"/>
  <c r="F565" i="3"/>
  <c r="F566" i="3"/>
  <c r="F567" i="3"/>
  <c r="F568" i="3"/>
  <c r="F569" i="3"/>
  <c r="F570" i="3"/>
  <c r="F571" i="3"/>
  <c r="F572" i="3"/>
  <c r="F573" i="3"/>
  <c r="F574" i="3"/>
  <c r="F575" i="3"/>
  <c r="F576" i="3"/>
  <c r="F577" i="3"/>
  <c r="F578" i="3"/>
  <c r="F579" i="3"/>
  <c r="F580" i="3"/>
  <c r="F581" i="3"/>
  <c r="F582" i="3"/>
  <c r="F583" i="3"/>
  <c r="F584" i="3"/>
  <c r="F585" i="3"/>
  <c r="F586" i="3"/>
  <c r="F587" i="3"/>
  <c r="F588" i="3"/>
  <c r="F589" i="3"/>
  <c r="F590" i="3"/>
  <c r="F591" i="3"/>
  <c r="F592" i="3"/>
  <c r="F593" i="3"/>
  <c r="F594" i="3"/>
  <c r="F595" i="3"/>
  <c r="F596" i="3"/>
  <c r="F597" i="3"/>
  <c r="F598" i="3"/>
  <c r="F599" i="3"/>
  <c r="F600" i="3"/>
  <c r="F601" i="3"/>
  <c r="F602" i="3"/>
  <c r="F603" i="3"/>
  <c r="F604" i="3"/>
  <c r="F605" i="3"/>
  <c r="F606" i="3"/>
  <c r="F607" i="3"/>
  <c r="F608" i="3"/>
  <c r="F609" i="3"/>
  <c r="F610" i="3"/>
  <c r="F611" i="3"/>
  <c r="F612" i="3"/>
  <c r="F613" i="3"/>
  <c r="F614" i="3"/>
  <c r="F615" i="3"/>
  <c r="F616" i="3"/>
  <c r="F617" i="3"/>
  <c r="F618" i="3"/>
  <c r="F619" i="3"/>
  <c r="F620" i="3"/>
  <c r="F621" i="3"/>
  <c r="F622" i="3"/>
  <c r="F623" i="3"/>
  <c r="F624" i="3"/>
  <c r="F625" i="3"/>
  <c r="F626" i="3"/>
  <c r="F627" i="3"/>
  <c r="F628" i="3"/>
  <c r="F629" i="3"/>
  <c r="F630" i="3"/>
  <c r="F631" i="3"/>
  <c r="F632" i="3"/>
  <c r="F633" i="3"/>
  <c r="F634" i="3"/>
  <c r="F635" i="3"/>
  <c r="F636" i="3"/>
  <c r="F637" i="3"/>
  <c r="F638" i="3"/>
  <c r="F639" i="3"/>
  <c r="F640" i="3"/>
  <c r="F641" i="3"/>
  <c r="F642" i="3"/>
  <c r="F643" i="3"/>
  <c r="F644" i="3"/>
  <c r="F645" i="3"/>
  <c r="F646" i="3"/>
  <c r="F647" i="3"/>
  <c r="F648" i="3"/>
  <c r="F649" i="3"/>
  <c r="F650" i="3"/>
  <c r="F651" i="3"/>
  <c r="F652" i="3"/>
  <c r="F653" i="3"/>
  <c r="F654" i="3"/>
  <c r="F655" i="3"/>
  <c r="F656" i="3"/>
  <c r="F657" i="3"/>
  <c r="F658" i="3"/>
  <c r="F659" i="3"/>
  <c r="F660" i="3"/>
  <c r="F661" i="3"/>
  <c r="F662" i="3"/>
  <c r="F663" i="3"/>
  <c r="F664" i="3"/>
  <c r="F665" i="3"/>
  <c r="F666" i="3"/>
  <c r="F667" i="3"/>
  <c r="F668" i="3"/>
  <c r="F669" i="3"/>
  <c r="F670" i="3"/>
  <c r="F671" i="3"/>
  <c r="F672" i="3"/>
  <c r="F673" i="3"/>
  <c r="F674" i="3"/>
  <c r="F675" i="3"/>
  <c r="F676" i="3"/>
  <c r="F677" i="3"/>
  <c r="F678" i="3"/>
  <c r="F679" i="3"/>
  <c r="F680" i="3"/>
  <c r="F681" i="3"/>
  <c r="F682" i="3"/>
  <c r="F683" i="3"/>
  <c r="F684" i="3"/>
  <c r="F685" i="3"/>
  <c r="F686" i="3"/>
  <c r="F687" i="3"/>
  <c r="F688" i="3"/>
  <c r="F689" i="3"/>
  <c r="F690" i="3"/>
  <c r="F691" i="3"/>
  <c r="F692" i="3"/>
  <c r="F693" i="3"/>
  <c r="F694" i="3"/>
  <c r="F695" i="3"/>
  <c r="F696" i="3"/>
  <c r="F697" i="3"/>
  <c r="F698" i="3"/>
  <c r="F699" i="3"/>
  <c r="F700" i="3"/>
  <c r="F701" i="3"/>
  <c r="F702" i="3"/>
  <c r="F703" i="3"/>
  <c r="F704" i="3"/>
  <c r="F705" i="3"/>
  <c r="F706" i="3"/>
  <c r="F707" i="3"/>
  <c r="F708" i="3"/>
  <c r="F709" i="3"/>
  <c r="F710" i="3"/>
  <c r="F711" i="3"/>
  <c r="F712" i="3"/>
  <c r="F713" i="3"/>
  <c r="F714" i="3"/>
  <c r="F715" i="3"/>
  <c r="F716" i="3"/>
  <c r="F717" i="3"/>
  <c r="F718" i="3"/>
  <c r="F719" i="3"/>
  <c r="F720" i="3"/>
  <c r="F721" i="3"/>
  <c r="F722" i="3"/>
  <c r="F723" i="3"/>
  <c r="F724" i="3"/>
  <c r="F725" i="3"/>
  <c r="F726" i="3"/>
  <c r="F727" i="3"/>
  <c r="F728" i="3"/>
  <c r="F729" i="3"/>
  <c r="F730" i="3"/>
  <c r="F731" i="3"/>
  <c r="F732" i="3"/>
  <c r="F733" i="3"/>
  <c r="F734" i="3"/>
  <c r="F735" i="3"/>
  <c r="F736" i="3"/>
  <c r="F737" i="3"/>
  <c r="F738" i="3"/>
  <c r="F739" i="3"/>
  <c r="F740" i="3"/>
  <c r="F741" i="3"/>
  <c r="F742" i="3"/>
  <c r="F743" i="3"/>
  <c r="F744" i="3"/>
  <c r="F745" i="3"/>
  <c r="F746" i="3"/>
  <c r="F747" i="3"/>
  <c r="F748" i="3"/>
  <c r="F749" i="3"/>
  <c r="F750" i="3"/>
  <c r="F751" i="3"/>
  <c r="F752" i="3"/>
  <c r="F753" i="3"/>
  <c r="F754" i="3"/>
  <c r="F755" i="3"/>
  <c r="F756" i="3"/>
  <c r="F757" i="3"/>
  <c r="F758" i="3"/>
  <c r="F759" i="3"/>
  <c r="F760" i="3"/>
  <c r="F761" i="3"/>
  <c r="F762" i="3"/>
  <c r="F763" i="3"/>
  <c r="F764" i="3"/>
  <c r="F765" i="3"/>
  <c r="F766" i="3"/>
  <c r="F767" i="3"/>
  <c r="F768" i="3"/>
  <c r="F769" i="3"/>
  <c r="F770" i="3"/>
  <c r="F771" i="3"/>
  <c r="F772" i="3"/>
  <c r="F773" i="3"/>
  <c r="F774" i="3"/>
  <c r="F775" i="3"/>
  <c r="F776" i="3"/>
  <c r="F777" i="3"/>
  <c r="F778" i="3"/>
  <c r="F779" i="3"/>
  <c r="F780" i="3"/>
  <c r="F781" i="3"/>
  <c r="F782" i="3"/>
  <c r="F783" i="3"/>
  <c r="F784" i="3"/>
  <c r="F785" i="3"/>
  <c r="F786" i="3"/>
  <c r="F787" i="3"/>
  <c r="F788" i="3"/>
  <c r="F789" i="3"/>
  <c r="F790" i="3"/>
  <c r="F791" i="3"/>
  <c r="F792" i="3"/>
  <c r="F793" i="3"/>
  <c r="F794" i="3"/>
  <c r="F795" i="3"/>
  <c r="F796" i="3"/>
  <c r="F797" i="3"/>
  <c r="F798" i="3"/>
  <c r="F799" i="3"/>
  <c r="F800" i="3"/>
  <c r="F801" i="3"/>
  <c r="F802" i="3"/>
  <c r="F803" i="3"/>
  <c r="F804" i="3"/>
  <c r="F805" i="3"/>
  <c r="F806" i="3"/>
  <c r="F807" i="3"/>
  <c r="F808" i="3"/>
  <c r="F809" i="3"/>
  <c r="F810" i="3"/>
  <c r="F811" i="3"/>
  <c r="F812" i="3"/>
  <c r="F813" i="3"/>
  <c r="F814" i="3"/>
  <c r="F815" i="3"/>
  <c r="F816" i="3"/>
  <c r="F817" i="3"/>
  <c r="F818" i="3"/>
  <c r="F819" i="3"/>
  <c r="F820" i="3"/>
  <c r="F821" i="3"/>
  <c r="F822" i="3"/>
  <c r="F823" i="3"/>
  <c r="F824" i="3"/>
  <c r="F825" i="3"/>
  <c r="F826" i="3"/>
  <c r="F827" i="3"/>
  <c r="F828" i="3"/>
  <c r="F829" i="3"/>
  <c r="F830" i="3"/>
  <c r="F831" i="3"/>
  <c r="F832" i="3"/>
  <c r="F833" i="3"/>
  <c r="F834" i="3"/>
  <c r="F835" i="3"/>
  <c r="F836" i="3"/>
  <c r="F837" i="3"/>
  <c r="F838" i="3"/>
  <c r="F839" i="3"/>
  <c r="F840" i="3"/>
  <c r="F841" i="3"/>
  <c r="F842" i="3"/>
  <c r="F843" i="3"/>
  <c r="F844" i="3"/>
  <c r="F845" i="3"/>
  <c r="F846" i="3"/>
  <c r="F847" i="3"/>
  <c r="F848" i="3"/>
  <c r="F849" i="3"/>
  <c r="F850" i="3"/>
  <c r="F851" i="3"/>
  <c r="F852" i="3"/>
  <c r="F853" i="3"/>
  <c r="F854" i="3"/>
  <c r="F855" i="3"/>
  <c r="F856" i="3"/>
  <c r="F857" i="3"/>
  <c r="F858" i="3"/>
  <c r="F859" i="3"/>
  <c r="F860" i="3"/>
  <c r="F861" i="3"/>
  <c r="F862" i="3"/>
  <c r="F863" i="3"/>
  <c r="F864" i="3"/>
  <c r="F865" i="3"/>
  <c r="F866" i="3"/>
  <c r="F867" i="3"/>
  <c r="F868" i="3"/>
  <c r="F869" i="3"/>
  <c r="F870" i="3"/>
  <c r="F871" i="3"/>
  <c r="F872" i="3"/>
  <c r="F873" i="3"/>
  <c r="F874" i="3"/>
  <c r="F875" i="3"/>
  <c r="F876" i="3"/>
  <c r="F877" i="3"/>
  <c r="F878" i="3"/>
  <c r="F879" i="3"/>
  <c r="F880" i="3"/>
  <c r="F881" i="3"/>
  <c r="F882" i="3"/>
  <c r="F883" i="3"/>
  <c r="F884" i="3"/>
  <c r="F885" i="3"/>
  <c r="F886" i="3"/>
  <c r="F887" i="3"/>
  <c r="F888" i="3"/>
  <c r="F889" i="3"/>
  <c r="F890" i="3"/>
  <c r="F891" i="3"/>
  <c r="F892" i="3"/>
  <c r="F893" i="3"/>
  <c r="F894" i="3"/>
  <c r="F895" i="3"/>
  <c r="F896" i="3"/>
  <c r="F897" i="3"/>
  <c r="F898" i="3"/>
  <c r="F899" i="3"/>
  <c r="F900" i="3"/>
  <c r="F901" i="3"/>
  <c r="F902" i="3"/>
  <c r="F903" i="3"/>
  <c r="F904" i="3"/>
  <c r="F905" i="3"/>
  <c r="F906" i="3"/>
  <c r="F907" i="3"/>
  <c r="F908" i="3"/>
  <c r="F909" i="3"/>
  <c r="F910" i="3"/>
  <c r="F911" i="3"/>
  <c r="F912" i="3"/>
  <c r="F913" i="3"/>
  <c r="F914" i="3"/>
  <c r="F915" i="3"/>
  <c r="F916" i="3"/>
  <c r="F917" i="3"/>
  <c r="F918" i="3"/>
  <c r="F919" i="3"/>
  <c r="F920" i="3"/>
  <c r="F921" i="3"/>
  <c r="F922" i="3"/>
  <c r="F923" i="3"/>
  <c r="F924" i="3"/>
  <c r="F925" i="3"/>
  <c r="F926" i="3"/>
  <c r="F927" i="3"/>
  <c r="F928" i="3"/>
  <c r="F929" i="3"/>
  <c r="F930" i="3"/>
  <c r="F931" i="3"/>
  <c r="F932" i="3"/>
  <c r="F933" i="3"/>
  <c r="F934" i="3"/>
  <c r="F935" i="3"/>
  <c r="F936" i="3"/>
  <c r="F937" i="3"/>
  <c r="F938" i="3"/>
  <c r="F939" i="3"/>
  <c r="F940" i="3"/>
  <c r="F941" i="3"/>
  <c r="F942" i="3"/>
  <c r="F943" i="3"/>
  <c r="F944" i="3"/>
  <c r="F945" i="3"/>
  <c r="F946" i="3"/>
  <c r="F947" i="3"/>
  <c r="F948" i="3"/>
  <c r="F949" i="3"/>
  <c r="F950" i="3"/>
  <c r="F951" i="3"/>
  <c r="F952" i="3"/>
  <c r="F953" i="3"/>
  <c r="F954" i="3"/>
  <c r="F955" i="3"/>
  <c r="F956" i="3"/>
  <c r="F957" i="3"/>
  <c r="F958" i="3"/>
  <c r="F959" i="3"/>
  <c r="F960" i="3"/>
  <c r="F961" i="3"/>
  <c r="F962" i="3"/>
  <c r="F963" i="3"/>
  <c r="F964" i="3"/>
  <c r="F965" i="3"/>
  <c r="F966" i="3"/>
  <c r="F967" i="3"/>
  <c r="F968" i="3"/>
  <c r="F969" i="3"/>
  <c r="F970" i="3"/>
  <c r="F971" i="3"/>
  <c r="F972" i="3"/>
  <c r="F973" i="3"/>
  <c r="F974" i="3"/>
  <c r="F975" i="3"/>
  <c r="F976" i="3"/>
  <c r="F977" i="3"/>
  <c r="F978" i="3"/>
  <c r="F979" i="3"/>
  <c r="F980" i="3"/>
  <c r="F981" i="3"/>
  <c r="F982" i="3"/>
  <c r="F983" i="3"/>
  <c r="F984" i="3"/>
  <c r="F985" i="3"/>
  <c r="F986" i="3"/>
  <c r="F987" i="3"/>
  <c r="F988" i="3"/>
  <c r="F989" i="3"/>
  <c r="F990" i="3"/>
  <c r="F991" i="3"/>
  <c r="F992" i="3"/>
  <c r="F993" i="3"/>
  <c r="F994" i="3"/>
  <c r="F995" i="3"/>
  <c r="F996" i="3"/>
  <c r="F997" i="3"/>
  <c r="F998" i="3"/>
  <c r="F999" i="3"/>
  <c r="F1000" i="3"/>
  <c r="F1001" i="3"/>
  <c r="F1002" i="3"/>
  <c r="F1003" i="3"/>
  <c r="F1004" i="3"/>
  <c r="F1005" i="3"/>
  <c r="F1006" i="3"/>
  <c r="F1007" i="3"/>
  <c r="F1008" i="3"/>
  <c r="F1009" i="3"/>
  <c r="F1010" i="3"/>
  <c r="F1011" i="3"/>
  <c r="F1012" i="3"/>
  <c r="F1013" i="3"/>
  <c r="F1014" i="3"/>
  <c r="F1015" i="3"/>
  <c r="F1016" i="3"/>
  <c r="F1017" i="3"/>
  <c r="F1018" i="3"/>
  <c r="F1019" i="3"/>
  <c r="F1020" i="3"/>
  <c r="F1021" i="3"/>
  <c r="F1022" i="3"/>
  <c r="F1023" i="3"/>
  <c r="F1024" i="3"/>
  <c r="F1025" i="3"/>
  <c r="F1026" i="3"/>
  <c r="F1027" i="3"/>
  <c r="F1028" i="3"/>
  <c r="F1029" i="3"/>
  <c r="F1030" i="3"/>
  <c r="F1031" i="3"/>
  <c r="F1032" i="3"/>
  <c r="F1033" i="3"/>
  <c r="F1034" i="3"/>
  <c r="F1035" i="3"/>
  <c r="F1036" i="3"/>
  <c r="F1037" i="3"/>
  <c r="F1038" i="3"/>
  <c r="F1039" i="3"/>
  <c r="F1040" i="3"/>
  <c r="F1041" i="3"/>
  <c r="F1042" i="3"/>
  <c r="F1043" i="3"/>
  <c r="F1044" i="3"/>
  <c r="F1045" i="3"/>
  <c r="F1046" i="3"/>
  <c r="F1047" i="3"/>
  <c r="F1048" i="3"/>
  <c r="F1049" i="3"/>
  <c r="F1050" i="3"/>
  <c r="F1051" i="3"/>
  <c r="F1052" i="3"/>
  <c r="F1053" i="3"/>
  <c r="F1054" i="3"/>
  <c r="F1055" i="3"/>
  <c r="F1056" i="3"/>
  <c r="F1057" i="3"/>
  <c r="F1058" i="3"/>
  <c r="F1059" i="3"/>
  <c r="F1060" i="3"/>
  <c r="F1061" i="3"/>
  <c r="F1062" i="3"/>
  <c r="F1063" i="3"/>
  <c r="F1064" i="3"/>
  <c r="F1065" i="3"/>
  <c r="F1066" i="3"/>
  <c r="F1067" i="3"/>
  <c r="F1068" i="3"/>
  <c r="F1069" i="3"/>
  <c r="F1070" i="3"/>
  <c r="F1071" i="3"/>
  <c r="F1072" i="3"/>
  <c r="F1073" i="3"/>
  <c r="F1074" i="3"/>
  <c r="F1075" i="3"/>
  <c r="F1076" i="3"/>
  <c r="F1077" i="3"/>
  <c r="F1078" i="3"/>
  <c r="F1079" i="3"/>
  <c r="F1080" i="3"/>
  <c r="F1081" i="3"/>
  <c r="F1082" i="3"/>
  <c r="F1083" i="3"/>
  <c r="F1084" i="3"/>
  <c r="F1085" i="3"/>
  <c r="F1086" i="3"/>
  <c r="F1087" i="3"/>
  <c r="F1088" i="3"/>
  <c r="F1089" i="3"/>
  <c r="F1090" i="3"/>
  <c r="F1091" i="3"/>
  <c r="F1092" i="3"/>
  <c r="F1093" i="3"/>
  <c r="F1094" i="3"/>
  <c r="F1095" i="3"/>
  <c r="F1096" i="3"/>
  <c r="F1097" i="3"/>
  <c r="F1098" i="3"/>
  <c r="F1099" i="3"/>
  <c r="F1100" i="3"/>
  <c r="F1101" i="3"/>
  <c r="F1102" i="3"/>
  <c r="F1103" i="3"/>
  <c r="F1104" i="3"/>
  <c r="F1105" i="3"/>
  <c r="F1106" i="3"/>
  <c r="F1107" i="3"/>
  <c r="F1108" i="3"/>
  <c r="F1109" i="3"/>
  <c r="F1110" i="3"/>
  <c r="F1111" i="3"/>
  <c r="F1112" i="3"/>
  <c r="F1113" i="3"/>
  <c r="F1114" i="3"/>
  <c r="F1115" i="3"/>
  <c r="F1116" i="3"/>
  <c r="F1117" i="3"/>
  <c r="F1118" i="3"/>
  <c r="F1119" i="3"/>
  <c r="F1120" i="3"/>
  <c r="F1121" i="3"/>
  <c r="F1122" i="3"/>
  <c r="F1123" i="3"/>
  <c r="F1124" i="3"/>
  <c r="F1125" i="3"/>
  <c r="F1126" i="3"/>
  <c r="F1127" i="3"/>
  <c r="F1128" i="3"/>
  <c r="F1129" i="3"/>
  <c r="F1130" i="3"/>
  <c r="F1131" i="3"/>
  <c r="F1132" i="3"/>
  <c r="F1133" i="3"/>
  <c r="F1134" i="3"/>
  <c r="F1135" i="3"/>
  <c r="F1136" i="3"/>
  <c r="F1137" i="3"/>
  <c r="F1138" i="3"/>
  <c r="F1139" i="3"/>
  <c r="F1140" i="3"/>
  <c r="F1141" i="3"/>
  <c r="F1142" i="3"/>
  <c r="F1143" i="3"/>
  <c r="F1144" i="3"/>
  <c r="F1145" i="3"/>
  <c r="F1146" i="3"/>
  <c r="F1147" i="3"/>
  <c r="F1148" i="3"/>
  <c r="F1149" i="3"/>
  <c r="F1150" i="3"/>
  <c r="F1151" i="3"/>
  <c r="F1152" i="3"/>
  <c r="F1153" i="3"/>
  <c r="F1154" i="3"/>
  <c r="F1155" i="3"/>
  <c r="F1156" i="3"/>
  <c r="F1157" i="3"/>
  <c r="F1158" i="3"/>
  <c r="F1159" i="3"/>
  <c r="F1160" i="3"/>
  <c r="F1161" i="3"/>
  <c r="F1162" i="3"/>
  <c r="F1163" i="3"/>
  <c r="F1164" i="3"/>
  <c r="F1165" i="3"/>
  <c r="F1166" i="3"/>
  <c r="F1167" i="3"/>
  <c r="F1168" i="3"/>
  <c r="F1169" i="3"/>
  <c r="F1170" i="3"/>
  <c r="F1171" i="3"/>
  <c r="F1172" i="3"/>
  <c r="F1173" i="3"/>
  <c r="F1174" i="3"/>
  <c r="F1175" i="3"/>
  <c r="F1176" i="3"/>
  <c r="F1177" i="3"/>
  <c r="F1178" i="3"/>
  <c r="F1179" i="3"/>
  <c r="F1180" i="3"/>
  <c r="F1181" i="3"/>
  <c r="F1182" i="3"/>
  <c r="F1183" i="3"/>
  <c r="F1184" i="3"/>
  <c r="F1185" i="3"/>
  <c r="F1186" i="3"/>
  <c r="F1187" i="3"/>
  <c r="F1188" i="3"/>
  <c r="F1189" i="3"/>
  <c r="F1190" i="3"/>
  <c r="F1191" i="3"/>
  <c r="F1192" i="3"/>
  <c r="F1193" i="3"/>
  <c r="F1194" i="3"/>
  <c r="F1195" i="3"/>
  <c r="F1196" i="3"/>
  <c r="F1197" i="3"/>
  <c r="F1198" i="3"/>
  <c r="F1199" i="3"/>
  <c r="F1200" i="3"/>
  <c r="F1201" i="3"/>
  <c r="F1202" i="3"/>
  <c r="F1203" i="3"/>
  <c r="F1204" i="3"/>
  <c r="F1205" i="3"/>
  <c r="F1206" i="3"/>
  <c r="F1207" i="3"/>
  <c r="F1208" i="3"/>
  <c r="F1209" i="3"/>
  <c r="F1210" i="3"/>
  <c r="F1211" i="3"/>
  <c r="F1212" i="3"/>
  <c r="F1213" i="3"/>
  <c r="F1214" i="3"/>
  <c r="F1215" i="3"/>
  <c r="F1216" i="3"/>
  <c r="F1217" i="3"/>
  <c r="F1218" i="3"/>
  <c r="F1219" i="3"/>
  <c r="F1220" i="3"/>
  <c r="F1221" i="3"/>
  <c r="F1222" i="3"/>
  <c r="F1223" i="3"/>
  <c r="F1224" i="3"/>
  <c r="F1225" i="3"/>
  <c r="F1226" i="3"/>
  <c r="F1227" i="3"/>
  <c r="F1228" i="3"/>
  <c r="F1229" i="3"/>
  <c r="F1230" i="3"/>
  <c r="F1231" i="3"/>
  <c r="F1232" i="3"/>
  <c r="F1233" i="3"/>
  <c r="F1234" i="3"/>
  <c r="F1235" i="3"/>
  <c r="F1236" i="3"/>
  <c r="F1237" i="3"/>
  <c r="F1238" i="3"/>
  <c r="F1239" i="3"/>
  <c r="F1240" i="3"/>
  <c r="F1241" i="3"/>
  <c r="F1242" i="3"/>
  <c r="F1243" i="3"/>
  <c r="F1244" i="3"/>
  <c r="F1245" i="3"/>
  <c r="F1246" i="3"/>
  <c r="F1247" i="3"/>
  <c r="F1248" i="3"/>
  <c r="F1249" i="3"/>
  <c r="F1250" i="3"/>
  <c r="F1251" i="3"/>
  <c r="F1252" i="3"/>
  <c r="F1253" i="3"/>
  <c r="F1254" i="3"/>
  <c r="F1255" i="3"/>
  <c r="F1256" i="3"/>
  <c r="F1257" i="3"/>
  <c r="F1258" i="3"/>
  <c r="F1259" i="3"/>
  <c r="F1260" i="3"/>
  <c r="F1261" i="3"/>
  <c r="F1262" i="3"/>
  <c r="F1263" i="3"/>
  <c r="F1264" i="3"/>
  <c r="F1265" i="3"/>
  <c r="F1266" i="3"/>
  <c r="F1267" i="3"/>
  <c r="F1268" i="3"/>
  <c r="F1269" i="3"/>
  <c r="F1270" i="3"/>
  <c r="F1271" i="3"/>
  <c r="F1272" i="3"/>
  <c r="F1273" i="3"/>
  <c r="F1274" i="3"/>
  <c r="F1275" i="3"/>
  <c r="F1276" i="3"/>
  <c r="F1277" i="3"/>
  <c r="F1278" i="3"/>
  <c r="F1279" i="3"/>
  <c r="F1280" i="3"/>
  <c r="F1281" i="3"/>
  <c r="F1282" i="3"/>
  <c r="F1283" i="3"/>
  <c r="F1284" i="3"/>
  <c r="F1285" i="3"/>
  <c r="F1286" i="3"/>
  <c r="F1287" i="3"/>
  <c r="F1288" i="3"/>
  <c r="F1289" i="3"/>
  <c r="F1290" i="3"/>
  <c r="F1291" i="3"/>
  <c r="F1292" i="3"/>
  <c r="F1293" i="3"/>
  <c r="F1294" i="3"/>
  <c r="F1295" i="3"/>
  <c r="F1296" i="3"/>
  <c r="F1297" i="3"/>
  <c r="F1298" i="3"/>
  <c r="F1299" i="3"/>
  <c r="F1300" i="3"/>
  <c r="F1301" i="3"/>
  <c r="F1302" i="3"/>
  <c r="F1303" i="3"/>
  <c r="F1304" i="3"/>
  <c r="F1305" i="3"/>
  <c r="F1306" i="3"/>
  <c r="F1307" i="3"/>
  <c r="F1308" i="3"/>
  <c r="F1309" i="3"/>
  <c r="F1310" i="3"/>
  <c r="F1311" i="3"/>
  <c r="F1312" i="3"/>
  <c r="F1313" i="3"/>
  <c r="F1314" i="3"/>
  <c r="F1315" i="3"/>
  <c r="F1316" i="3"/>
  <c r="F1317" i="3"/>
  <c r="F1318" i="3"/>
  <c r="F1319" i="3"/>
  <c r="F1320" i="3"/>
  <c r="F1321" i="3"/>
  <c r="F1322" i="3"/>
  <c r="F1323" i="3"/>
  <c r="F1324" i="3"/>
  <c r="F1325" i="3"/>
  <c r="F1326" i="3"/>
  <c r="F1327" i="3"/>
  <c r="F1328" i="3"/>
  <c r="F1329" i="3"/>
  <c r="F1330" i="3"/>
  <c r="F1331" i="3"/>
  <c r="F1332" i="3"/>
  <c r="F1333" i="3"/>
  <c r="F1334" i="3"/>
  <c r="F1335" i="3"/>
  <c r="F1336" i="3"/>
  <c r="F1337" i="3"/>
  <c r="F1338" i="3"/>
  <c r="F1339" i="3"/>
  <c r="F1340" i="3"/>
  <c r="F1341" i="3"/>
  <c r="F1342" i="3"/>
  <c r="F1343" i="3"/>
  <c r="F1344" i="3"/>
  <c r="F1345" i="3"/>
  <c r="F1346" i="3"/>
  <c r="F1347" i="3"/>
  <c r="F1348" i="3"/>
  <c r="F1349" i="3"/>
  <c r="F1350" i="3"/>
  <c r="F1351" i="3"/>
  <c r="F1352" i="3"/>
  <c r="F1353" i="3"/>
  <c r="F1354" i="3"/>
  <c r="F1355" i="3"/>
  <c r="F1356" i="3"/>
  <c r="F1357" i="3"/>
  <c r="F1358" i="3"/>
  <c r="F1359" i="3"/>
  <c r="F1360" i="3"/>
  <c r="F1361" i="3"/>
  <c r="F1362" i="3"/>
  <c r="F1363" i="3"/>
  <c r="F1364" i="3"/>
  <c r="F1365" i="3"/>
  <c r="F1366" i="3"/>
  <c r="F1367" i="3"/>
  <c r="F1368" i="3"/>
  <c r="F1369" i="3"/>
  <c r="F1370" i="3"/>
  <c r="F1371" i="3"/>
  <c r="F1372" i="3"/>
  <c r="F1373" i="3"/>
  <c r="F1374" i="3"/>
  <c r="F1375" i="3"/>
  <c r="F1376" i="3"/>
  <c r="F1377" i="3"/>
  <c r="F1378" i="3"/>
  <c r="F1379" i="3"/>
  <c r="F1380" i="3"/>
  <c r="F1381" i="3"/>
  <c r="F1382" i="3"/>
  <c r="F1383" i="3"/>
  <c r="F1384" i="3"/>
  <c r="F1385" i="3"/>
  <c r="F1386" i="3"/>
  <c r="F1387" i="3"/>
  <c r="F1388" i="3"/>
  <c r="F1389" i="3"/>
  <c r="F1390" i="3"/>
  <c r="F1391" i="3"/>
  <c r="F1392" i="3"/>
  <c r="F1393" i="3"/>
  <c r="F1394" i="3"/>
  <c r="F1395" i="3"/>
  <c r="F1396" i="3"/>
  <c r="F1397" i="3"/>
  <c r="F1398" i="3"/>
  <c r="F1399" i="3"/>
  <c r="F1400" i="3"/>
  <c r="F1401" i="3"/>
  <c r="F1402" i="3"/>
  <c r="F1403" i="3"/>
  <c r="F1404" i="3"/>
  <c r="F1405" i="3"/>
  <c r="F1406" i="3"/>
  <c r="F1407" i="3"/>
  <c r="F1408" i="3"/>
  <c r="F1409" i="3"/>
  <c r="F1410" i="3"/>
  <c r="F1411" i="3"/>
  <c r="F1412" i="3"/>
  <c r="F1413" i="3"/>
  <c r="F1414" i="3"/>
  <c r="F1415" i="3"/>
  <c r="F1416" i="3"/>
  <c r="F1417" i="3"/>
  <c r="F1418" i="3"/>
  <c r="F1419" i="3"/>
  <c r="F1420" i="3"/>
  <c r="F1421" i="3"/>
  <c r="F1422" i="3"/>
  <c r="F1423" i="3"/>
  <c r="F1424" i="3"/>
  <c r="F1425" i="3"/>
  <c r="F1426" i="3"/>
  <c r="F1427" i="3"/>
  <c r="F1428" i="3"/>
  <c r="F1429" i="3"/>
  <c r="F1430" i="3"/>
  <c r="F1431" i="3"/>
  <c r="F1432" i="3"/>
  <c r="F1433" i="3"/>
  <c r="F1434" i="3"/>
  <c r="F1435" i="3"/>
  <c r="F1436" i="3"/>
  <c r="F1437" i="3"/>
  <c r="F1438" i="3"/>
  <c r="F1439" i="3"/>
  <c r="F1440" i="3"/>
  <c r="F1441" i="3"/>
  <c r="F1442" i="3"/>
  <c r="F1443" i="3"/>
  <c r="F1444" i="3"/>
  <c r="F1445" i="3"/>
  <c r="F1446" i="3"/>
  <c r="F1447" i="3"/>
  <c r="F1448" i="3"/>
  <c r="F1449" i="3"/>
  <c r="F1450" i="3"/>
  <c r="F1451" i="3"/>
  <c r="F1452" i="3"/>
  <c r="F1453" i="3"/>
  <c r="F1454" i="3"/>
  <c r="F1455" i="3"/>
  <c r="F1456" i="3"/>
  <c r="F1457" i="3"/>
  <c r="F1458" i="3"/>
  <c r="F1459" i="3"/>
  <c r="F1460" i="3"/>
  <c r="F1461" i="3"/>
  <c r="F1462" i="3"/>
  <c r="F1463" i="3"/>
  <c r="F1464" i="3"/>
  <c r="F1465" i="3"/>
  <c r="F1466" i="3"/>
  <c r="F1467" i="3"/>
  <c r="F1468" i="3"/>
  <c r="F1469" i="3"/>
  <c r="F1470" i="3"/>
  <c r="F1471" i="3"/>
  <c r="F1472" i="3"/>
  <c r="F1473" i="3"/>
  <c r="F1474" i="3"/>
  <c r="F1475" i="3"/>
  <c r="F1476" i="3"/>
  <c r="F1477" i="3"/>
  <c r="F1478" i="3"/>
  <c r="F1479" i="3"/>
  <c r="F1480" i="3"/>
  <c r="F1481" i="3"/>
  <c r="F1482" i="3"/>
  <c r="F1483" i="3"/>
  <c r="F1484" i="3"/>
  <c r="F1485" i="3"/>
  <c r="F1486" i="3"/>
  <c r="F1487" i="3"/>
  <c r="F1488" i="3"/>
  <c r="F1489" i="3"/>
  <c r="F1490" i="3"/>
  <c r="F1491" i="3"/>
  <c r="F1492" i="3"/>
  <c r="F1493" i="3"/>
  <c r="F1494" i="3"/>
  <c r="F1495" i="3"/>
  <c r="F1496" i="3"/>
  <c r="F1497" i="3"/>
  <c r="F1498" i="3"/>
  <c r="F1499" i="3"/>
  <c r="F1500" i="3"/>
  <c r="F1501" i="3"/>
  <c r="F1502" i="3"/>
  <c r="F1503" i="3"/>
  <c r="F1504" i="3"/>
  <c r="F1505" i="3"/>
  <c r="F1506" i="3"/>
  <c r="F1507" i="3"/>
  <c r="F1508" i="3"/>
  <c r="F1509" i="3"/>
  <c r="F1510" i="3"/>
  <c r="F1511" i="3"/>
  <c r="F1512" i="3"/>
  <c r="F1513" i="3"/>
  <c r="F1514" i="3"/>
  <c r="F1515" i="3"/>
  <c r="F1516" i="3"/>
  <c r="F1517" i="3"/>
  <c r="F1518" i="3"/>
  <c r="F1519" i="3"/>
  <c r="F1520" i="3"/>
  <c r="F1521" i="3"/>
  <c r="F1522" i="3"/>
  <c r="F1523" i="3"/>
  <c r="F1524" i="3"/>
  <c r="F1525" i="3"/>
  <c r="F1526" i="3"/>
  <c r="F1527" i="3"/>
  <c r="F1528" i="3"/>
  <c r="F1529" i="3"/>
  <c r="F1530" i="3"/>
  <c r="F1531" i="3"/>
  <c r="F1532" i="3"/>
  <c r="F1533" i="3"/>
  <c r="F1534" i="3"/>
  <c r="F1535" i="3"/>
  <c r="F1536" i="3"/>
  <c r="F1537" i="3"/>
  <c r="F1538" i="3"/>
  <c r="F1539" i="3"/>
  <c r="F1540" i="3"/>
  <c r="F1541" i="3"/>
  <c r="F1542" i="3"/>
  <c r="F1543" i="3"/>
  <c r="F1544" i="3"/>
  <c r="F1545" i="3"/>
  <c r="F1546" i="3"/>
  <c r="F1547" i="3"/>
  <c r="F1548" i="3"/>
  <c r="F1549" i="3"/>
  <c r="F1550" i="3"/>
  <c r="F1551" i="3"/>
  <c r="F1552" i="3"/>
  <c r="F1553" i="3"/>
  <c r="F1554" i="3"/>
  <c r="F1555" i="3"/>
  <c r="F1556" i="3"/>
  <c r="F1557" i="3"/>
  <c r="F1558" i="3"/>
  <c r="F1559" i="3"/>
  <c r="F1560" i="3"/>
  <c r="F1561" i="3"/>
  <c r="F1562" i="3"/>
  <c r="F1563" i="3"/>
  <c r="F1564" i="3"/>
  <c r="F1565" i="3"/>
  <c r="F1566" i="3"/>
  <c r="F1567" i="3"/>
  <c r="F1568" i="3"/>
  <c r="F1569" i="3"/>
  <c r="F1570" i="3"/>
  <c r="F1571" i="3"/>
  <c r="F1572" i="3"/>
  <c r="F1573" i="3"/>
  <c r="F1574" i="3"/>
  <c r="F1575" i="3"/>
  <c r="F1576" i="3"/>
  <c r="F1577" i="3"/>
  <c r="F1578" i="3"/>
  <c r="F1579" i="3"/>
  <c r="F1580" i="3"/>
  <c r="F1581" i="3"/>
  <c r="F1582" i="3"/>
  <c r="F1583" i="3"/>
  <c r="F1584" i="3"/>
  <c r="F1585" i="3"/>
  <c r="F1586" i="3"/>
  <c r="F1587" i="3"/>
  <c r="F1588" i="3"/>
  <c r="F1589" i="3"/>
  <c r="F1590" i="3"/>
  <c r="F1591" i="3"/>
  <c r="F1592" i="3"/>
  <c r="F1593" i="3"/>
  <c r="F1594" i="3"/>
  <c r="F1595" i="3"/>
  <c r="F1596" i="3"/>
  <c r="F1597" i="3"/>
  <c r="F1598" i="3"/>
  <c r="F1599" i="3"/>
  <c r="F1600" i="3"/>
  <c r="F1601" i="3"/>
  <c r="F1602" i="3"/>
  <c r="F1603" i="3"/>
  <c r="F1604" i="3"/>
  <c r="F1605" i="3"/>
  <c r="F1606" i="3"/>
  <c r="F1607" i="3"/>
  <c r="F1608" i="3"/>
  <c r="F1609" i="3"/>
  <c r="F1610" i="3"/>
  <c r="F1611" i="3"/>
  <c r="F1612" i="3"/>
  <c r="F1613" i="3"/>
  <c r="F1614" i="3"/>
  <c r="F1615" i="3"/>
  <c r="F1616" i="3"/>
  <c r="F1617" i="3"/>
  <c r="F1618" i="3"/>
  <c r="F1619" i="3"/>
  <c r="F1620" i="3"/>
  <c r="F1621" i="3"/>
  <c r="F1622" i="3"/>
  <c r="F1623" i="3"/>
  <c r="F1624" i="3"/>
  <c r="F1625" i="3"/>
  <c r="F1626" i="3"/>
  <c r="F1627" i="3"/>
  <c r="F1628" i="3"/>
  <c r="F1629" i="3"/>
  <c r="F1630" i="3"/>
  <c r="F1631" i="3"/>
  <c r="F1632" i="3"/>
  <c r="F1633" i="3"/>
  <c r="F1634" i="3"/>
  <c r="F1635" i="3"/>
  <c r="F1636" i="3"/>
  <c r="F1637" i="3"/>
  <c r="F1638" i="3"/>
  <c r="F1639" i="3"/>
  <c r="F1640" i="3"/>
  <c r="F1641" i="3"/>
  <c r="F1642" i="3"/>
  <c r="F1643" i="3"/>
  <c r="F1644" i="3"/>
  <c r="F1645" i="3"/>
  <c r="F1646" i="3"/>
  <c r="F1647" i="3"/>
  <c r="F1648" i="3"/>
  <c r="F1649" i="3"/>
  <c r="F1650" i="3"/>
  <c r="F1651" i="3"/>
  <c r="F1652" i="3"/>
  <c r="F1653" i="3"/>
  <c r="F1654" i="3"/>
  <c r="F1655" i="3"/>
  <c r="F1656" i="3"/>
  <c r="F1657" i="3"/>
  <c r="F1658" i="3"/>
  <c r="F1659" i="3"/>
  <c r="F1660" i="3"/>
  <c r="F1661" i="3"/>
  <c r="F1662" i="3"/>
  <c r="F1663" i="3"/>
  <c r="F1664" i="3"/>
  <c r="F1665" i="3"/>
  <c r="F1666" i="3"/>
  <c r="F1667" i="3"/>
  <c r="F1668" i="3"/>
  <c r="F1669" i="3"/>
  <c r="F1670" i="3"/>
  <c r="F1671" i="3"/>
  <c r="F1672" i="3"/>
  <c r="F1673" i="3"/>
  <c r="F1674" i="3"/>
  <c r="F1675" i="3"/>
  <c r="F1676" i="3"/>
  <c r="F1677" i="3"/>
  <c r="F1678" i="3"/>
  <c r="F1679" i="3"/>
  <c r="F1680" i="3"/>
  <c r="F1681" i="3"/>
  <c r="F1682" i="3"/>
  <c r="F1683" i="3"/>
  <c r="F1684" i="3"/>
  <c r="F1685" i="3"/>
  <c r="F1686" i="3"/>
  <c r="F1687" i="3"/>
  <c r="F1688" i="3"/>
  <c r="F1689" i="3"/>
  <c r="F1690" i="3"/>
  <c r="F1691" i="3"/>
  <c r="F1692" i="3"/>
  <c r="F1693" i="3"/>
  <c r="F1694" i="3"/>
  <c r="F1695" i="3"/>
  <c r="F1696" i="3"/>
  <c r="F1697" i="3"/>
  <c r="F1698" i="3"/>
  <c r="F1699" i="3"/>
  <c r="F1700" i="3"/>
  <c r="F1701" i="3"/>
  <c r="F1702" i="3"/>
  <c r="F1703" i="3"/>
  <c r="F1704" i="3"/>
  <c r="F1705" i="3"/>
  <c r="F1706" i="3"/>
  <c r="F1707" i="3"/>
  <c r="F1708" i="3"/>
  <c r="F1709" i="3"/>
  <c r="F1710" i="3"/>
  <c r="F1711" i="3"/>
  <c r="F1712" i="3"/>
  <c r="F1713" i="3"/>
  <c r="F1714" i="3"/>
  <c r="F1715" i="3"/>
  <c r="F1716" i="3"/>
  <c r="F1717" i="3"/>
  <c r="F1718" i="3"/>
  <c r="F1719" i="3"/>
  <c r="F1720" i="3"/>
  <c r="F1721" i="3"/>
  <c r="F1722" i="3"/>
  <c r="F1723" i="3"/>
  <c r="F1724" i="3"/>
  <c r="F1725" i="3"/>
  <c r="F1726" i="3"/>
  <c r="F1727" i="3"/>
  <c r="F1728" i="3"/>
  <c r="F1729" i="3"/>
  <c r="F1730" i="3"/>
  <c r="F1731" i="3"/>
  <c r="F1732" i="3"/>
  <c r="F1733" i="3"/>
  <c r="F1734" i="3"/>
  <c r="F1735" i="3"/>
  <c r="F1736" i="3"/>
  <c r="F1737" i="3"/>
  <c r="F1738" i="3"/>
  <c r="F1739" i="3"/>
  <c r="F1740" i="3"/>
  <c r="F1741" i="3"/>
  <c r="F1742" i="3"/>
  <c r="F1743" i="3"/>
  <c r="F1744" i="3"/>
  <c r="F1745" i="3"/>
  <c r="F1746" i="3"/>
  <c r="F1747" i="3"/>
  <c r="F1748" i="3"/>
  <c r="F1749" i="3"/>
  <c r="F1750" i="3"/>
  <c r="F1751" i="3"/>
  <c r="F1752" i="3"/>
  <c r="F1753" i="3"/>
  <c r="F1754" i="3"/>
  <c r="F1755" i="3"/>
  <c r="F1756" i="3"/>
  <c r="F1757" i="3"/>
  <c r="F1758" i="3"/>
  <c r="F1759" i="3"/>
  <c r="F1760" i="3"/>
  <c r="F1761" i="3"/>
  <c r="F1762" i="3"/>
  <c r="F1763" i="3"/>
  <c r="F1764" i="3"/>
  <c r="F1765" i="3"/>
  <c r="F1766" i="3"/>
  <c r="F1767" i="3"/>
  <c r="F1768" i="3"/>
  <c r="F1769" i="3"/>
  <c r="F1770" i="3"/>
  <c r="F1771" i="3"/>
  <c r="F1772" i="3"/>
  <c r="F1773" i="3"/>
  <c r="F1774" i="3"/>
  <c r="F1775" i="3"/>
  <c r="F1776" i="3"/>
  <c r="F1777" i="3"/>
  <c r="F1778" i="3"/>
  <c r="F1779" i="3"/>
  <c r="F1780" i="3"/>
  <c r="F1781" i="3"/>
  <c r="F1782" i="3"/>
  <c r="F1783" i="3"/>
  <c r="F1784" i="3"/>
  <c r="F1785" i="3"/>
  <c r="F1786" i="3"/>
  <c r="F1787" i="3"/>
  <c r="F1788" i="3"/>
  <c r="F1789" i="3"/>
  <c r="F1790" i="3"/>
  <c r="F1791" i="3"/>
  <c r="F1792" i="3"/>
  <c r="F1793" i="3"/>
  <c r="F1794" i="3"/>
  <c r="F1795" i="3"/>
  <c r="F1796" i="3"/>
  <c r="F1797" i="3"/>
  <c r="F1798" i="3"/>
  <c r="F1799" i="3"/>
  <c r="F1800" i="3"/>
  <c r="F1801" i="3"/>
  <c r="F1802" i="3"/>
  <c r="F1803" i="3"/>
  <c r="F1804" i="3"/>
  <c r="F1805" i="3"/>
  <c r="F1806" i="3"/>
  <c r="F1807" i="3"/>
  <c r="F1808" i="3"/>
  <c r="F1809" i="3"/>
  <c r="F1810" i="3"/>
  <c r="F1811" i="3"/>
  <c r="F1812" i="3"/>
  <c r="F1813" i="3"/>
  <c r="F1814" i="3"/>
  <c r="F1815" i="3"/>
  <c r="F1816" i="3"/>
  <c r="F1817" i="3"/>
  <c r="F1818" i="3"/>
  <c r="F1819" i="3"/>
  <c r="F1820" i="3"/>
  <c r="F1821" i="3"/>
  <c r="F1822" i="3"/>
  <c r="F1823" i="3"/>
  <c r="F1824" i="3"/>
  <c r="F1825" i="3"/>
  <c r="F1826" i="3"/>
  <c r="F1827" i="3"/>
  <c r="F1828" i="3"/>
  <c r="F1829" i="3"/>
  <c r="F1830" i="3"/>
  <c r="F1831" i="3"/>
  <c r="F1832" i="3"/>
  <c r="F1833" i="3"/>
  <c r="F1834" i="3"/>
  <c r="F1835" i="3"/>
  <c r="F1836" i="3"/>
  <c r="F1837" i="3"/>
  <c r="F1838" i="3"/>
  <c r="F1839" i="3"/>
  <c r="F1840" i="3"/>
  <c r="F1841" i="3"/>
  <c r="F1842" i="3"/>
  <c r="F1843" i="3"/>
  <c r="F1844" i="3"/>
  <c r="F1845" i="3"/>
  <c r="F1846" i="3"/>
  <c r="F1847" i="3"/>
  <c r="F1848" i="3"/>
  <c r="F1849" i="3"/>
  <c r="F1850" i="3"/>
  <c r="F1851" i="3"/>
  <c r="F1852" i="3"/>
  <c r="F1853" i="3"/>
  <c r="F1854" i="3"/>
  <c r="F1855" i="3"/>
  <c r="F1856" i="3"/>
  <c r="F1857" i="3"/>
  <c r="F1858" i="3"/>
  <c r="F1859" i="3"/>
  <c r="F1860" i="3"/>
  <c r="F1861" i="3"/>
  <c r="F1862" i="3"/>
  <c r="F1863" i="3"/>
  <c r="F1864" i="3"/>
  <c r="F1865" i="3"/>
  <c r="F1866" i="3"/>
  <c r="F1867" i="3"/>
  <c r="F1868" i="3"/>
  <c r="F1869" i="3"/>
  <c r="F1870" i="3"/>
  <c r="F1871" i="3"/>
  <c r="F1872" i="3"/>
  <c r="F1873" i="3"/>
  <c r="F1874" i="3"/>
  <c r="F1875" i="3"/>
  <c r="F1876" i="3"/>
  <c r="F1877" i="3"/>
  <c r="F1878" i="3"/>
  <c r="F1879" i="3"/>
  <c r="F1880" i="3"/>
  <c r="F1881" i="3"/>
  <c r="F1882" i="3"/>
  <c r="F1883" i="3"/>
  <c r="F1884" i="3"/>
  <c r="F1885" i="3"/>
  <c r="F1886" i="3"/>
  <c r="F1887" i="3"/>
  <c r="F1888" i="3"/>
  <c r="F1889" i="3"/>
  <c r="F1890" i="3"/>
  <c r="F1891" i="3"/>
  <c r="F1892" i="3"/>
  <c r="F1893" i="3"/>
  <c r="F1894" i="3"/>
  <c r="F1895" i="3"/>
  <c r="F1896" i="3"/>
  <c r="F1897" i="3"/>
  <c r="F1898" i="3"/>
  <c r="F1899" i="3"/>
  <c r="F1900" i="3"/>
  <c r="F1901" i="3"/>
  <c r="F1902" i="3"/>
  <c r="F1903" i="3"/>
  <c r="F1904" i="3"/>
  <c r="F1905" i="3"/>
  <c r="F1906" i="3"/>
  <c r="F1907" i="3"/>
  <c r="F1908" i="3"/>
  <c r="F1909" i="3"/>
  <c r="F1910" i="3"/>
  <c r="F1911" i="3"/>
  <c r="F1912" i="3"/>
  <c r="F1913" i="3"/>
  <c r="F1914" i="3"/>
  <c r="F1915" i="3"/>
  <c r="F1916" i="3"/>
  <c r="F1917" i="3"/>
  <c r="F1918" i="3"/>
  <c r="F1919" i="3"/>
  <c r="F1920" i="3"/>
  <c r="F1921" i="3"/>
  <c r="F1922" i="3"/>
  <c r="F1923" i="3"/>
  <c r="F1924" i="3"/>
  <c r="F1925" i="3"/>
  <c r="F1926" i="3"/>
  <c r="F1927" i="3"/>
  <c r="F1928" i="3"/>
  <c r="F1929" i="3"/>
  <c r="F1930" i="3"/>
  <c r="F1931" i="3"/>
  <c r="F1932" i="3"/>
  <c r="F1933" i="3"/>
  <c r="F1934" i="3"/>
  <c r="F1935" i="3"/>
  <c r="F1936" i="3"/>
  <c r="F1937" i="3"/>
  <c r="F1938" i="3"/>
  <c r="F1939" i="3"/>
  <c r="F1940" i="3"/>
  <c r="F1941" i="3"/>
  <c r="F1942" i="3"/>
  <c r="F1943" i="3"/>
  <c r="F1944" i="3"/>
  <c r="F1945" i="3"/>
  <c r="F1946" i="3"/>
  <c r="F1947" i="3"/>
  <c r="F1948" i="3"/>
  <c r="F1949" i="3"/>
  <c r="F1950" i="3"/>
  <c r="F1951" i="3"/>
  <c r="F1952" i="3"/>
  <c r="F1953" i="3"/>
  <c r="F1954" i="3"/>
  <c r="F1955" i="3"/>
  <c r="F1956" i="3"/>
  <c r="F1957" i="3"/>
  <c r="F1958" i="3"/>
  <c r="F1959" i="3"/>
  <c r="F1960" i="3"/>
  <c r="F1961" i="3"/>
  <c r="F1962" i="3"/>
  <c r="F1963" i="3"/>
  <c r="F1964" i="3"/>
  <c r="F1965" i="3"/>
  <c r="F1966" i="3"/>
  <c r="F1967" i="3"/>
  <c r="F1968" i="3"/>
  <c r="F1969" i="3"/>
  <c r="F1970" i="3"/>
  <c r="F1971" i="3"/>
  <c r="F1972" i="3"/>
  <c r="F1973" i="3"/>
  <c r="F1974" i="3"/>
  <c r="F1975" i="3"/>
  <c r="F1976" i="3"/>
  <c r="F1977" i="3"/>
  <c r="F1978" i="3"/>
  <c r="F1979" i="3"/>
  <c r="F1980" i="3"/>
  <c r="F1981" i="3"/>
  <c r="F1982" i="3"/>
  <c r="F1983" i="3"/>
  <c r="F1984" i="3"/>
  <c r="F1985" i="3"/>
  <c r="F1986" i="3"/>
  <c r="F1987" i="3"/>
  <c r="F1988" i="3"/>
  <c r="F1989" i="3"/>
  <c r="F1990" i="3"/>
  <c r="F1991" i="3"/>
  <c r="F1992" i="3"/>
  <c r="F1993" i="3"/>
  <c r="F1994" i="3"/>
  <c r="F1995" i="3"/>
  <c r="F1996" i="3"/>
  <c r="F1997" i="3"/>
  <c r="F1998" i="3"/>
  <c r="F1999" i="3"/>
  <c r="F2000" i="3"/>
  <c r="F2001" i="3"/>
  <c r="F2" i="3"/>
  <c r="A16" i="7"/>
  <c r="G3" i="3"/>
  <c r="G4" i="3"/>
  <c r="G5" i="3"/>
  <c r="G6" i="3"/>
  <c r="G7" i="3"/>
  <c r="G8" i="3"/>
  <c r="G9" i="3"/>
  <c r="G10" i="3"/>
  <c r="G11" i="3"/>
  <c r="G12" i="3"/>
  <c r="G13" i="3"/>
  <c r="G14" i="3"/>
  <c r="G15" i="3"/>
  <c r="G16" i="3"/>
  <c r="G17" i="3"/>
  <c r="G18" i="3"/>
  <c r="G19" i="3"/>
  <c r="G20" i="3"/>
  <c r="G21" i="3"/>
  <c r="G22" i="3"/>
  <c r="G23" i="3"/>
  <c r="G24" i="3"/>
  <c r="G25" i="3"/>
  <c r="G26" i="3"/>
  <c r="G27" i="3"/>
  <c r="G28" i="3"/>
  <c r="G29" i="3"/>
  <c r="G30" i="3"/>
  <c r="G31" i="3"/>
  <c r="G32" i="3"/>
  <c r="G33" i="3"/>
  <c r="G34" i="3"/>
  <c r="G35" i="3"/>
  <c r="G36" i="3"/>
  <c r="G37" i="3"/>
  <c r="G38" i="3"/>
  <c r="G39" i="3"/>
  <c r="G40" i="3"/>
  <c r="G41" i="3"/>
  <c r="G42" i="3"/>
  <c r="G43" i="3"/>
  <c r="G44" i="3"/>
  <c r="G45" i="3"/>
  <c r="G46" i="3"/>
  <c r="G47" i="3"/>
  <c r="G48" i="3"/>
  <c r="G49" i="3"/>
  <c r="G50" i="3"/>
  <c r="G51" i="3"/>
  <c r="G52" i="3"/>
  <c r="G53" i="3"/>
  <c r="G54" i="3"/>
  <c r="G55" i="3"/>
  <c r="G56" i="3"/>
  <c r="G57" i="3"/>
  <c r="G58" i="3"/>
  <c r="G59" i="3"/>
  <c r="G60" i="3"/>
  <c r="G61" i="3"/>
  <c r="G62" i="3"/>
  <c r="G63" i="3"/>
  <c r="G64" i="3"/>
  <c r="G65" i="3"/>
  <c r="G66" i="3"/>
  <c r="G67" i="3"/>
  <c r="G68" i="3"/>
  <c r="G69" i="3"/>
  <c r="G70" i="3"/>
  <c r="G71" i="3"/>
  <c r="G72" i="3"/>
  <c r="G73" i="3"/>
  <c r="G74" i="3"/>
  <c r="G75" i="3"/>
  <c r="G76" i="3"/>
  <c r="G77" i="3"/>
  <c r="G78" i="3"/>
  <c r="G79" i="3"/>
  <c r="G80" i="3"/>
  <c r="G81" i="3"/>
  <c r="G82" i="3"/>
  <c r="G83" i="3"/>
  <c r="G84" i="3"/>
  <c r="G85" i="3"/>
  <c r="G86" i="3"/>
  <c r="G87" i="3"/>
  <c r="G88" i="3"/>
  <c r="G89" i="3"/>
  <c r="G90" i="3"/>
  <c r="G91" i="3"/>
  <c r="G92" i="3"/>
  <c r="G93" i="3"/>
  <c r="G94" i="3"/>
  <c r="G95" i="3"/>
  <c r="G96" i="3"/>
  <c r="G97" i="3"/>
  <c r="G98" i="3"/>
  <c r="G99" i="3"/>
  <c r="G100" i="3"/>
  <c r="G101" i="3"/>
  <c r="G102" i="3"/>
  <c r="G103" i="3"/>
  <c r="G104" i="3"/>
  <c r="G105" i="3"/>
  <c r="G106" i="3"/>
  <c r="G107" i="3"/>
  <c r="G108" i="3"/>
  <c r="G109" i="3"/>
  <c r="G110" i="3"/>
  <c r="G111" i="3"/>
  <c r="G112" i="3"/>
  <c r="G113" i="3"/>
  <c r="G114" i="3"/>
  <c r="G115" i="3"/>
  <c r="G116" i="3"/>
  <c r="G117" i="3"/>
  <c r="G118" i="3"/>
  <c r="G119" i="3"/>
  <c r="G120" i="3"/>
  <c r="G121" i="3"/>
  <c r="G122" i="3"/>
  <c r="G123" i="3"/>
  <c r="G124" i="3"/>
  <c r="G125" i="3"/>
  <c r="G126" i="3"/>
  <c r="G127" i="3"/>
  <c r="G128" i="3"/>
  <c r="G129" i="3"/>
  <c r="G130" i="3"/>
  <c r="G131" i="3"/>
  <c r="G132" i="3"/>
  <c r="G133" i="3"/>
  <c r="G134" i="3"/>
  <c r="G135" i="3"/>
  <c r="G136" i="3"/>
  <c r="G137" i="3"/>
  <c r="G138" i="3"/>
  <c r="G139" i="3"/>
  <c r="G140" i="3"/>
  <c r="G141" i="3"/>
  <c r="G142" i="3"/>
  <c r="G143" i="3"/>
  <c r="G144" i="3"/>
  <c r="G145" i="3"/>
  <c r="G146" i="3"/>
  <c r="G147" i="3"/>
  <c r="G148" i="3"/>
  <c r="G149" i="3"/>
  <c r="G150" i="3"/>
  <c r="G151" i="3"/>
  <c r="G152" i="3"/>
  <c r="G153" i="3"/>
  <c r="G154" i="3"/>
  <c r="G155" i="3"/>
  <c r="G156" i="3"/>
  <c r="G157" i="3"/>
  <c r="G158" i="3"/>
  <c r="G159" i="3"/>
  <c r="G160" i="3"/>
  <c r="G161" i="3"/>
  <c r="G162" i="3"/>
  <c r="G163" i="3"/>
  <c r="G164" i="3"/>
  <c r="G165" i="3"/>
  <c r="G166" i="3"/>
  <c r="G167" i="3"/>
  <c r="G168" i="3"/>
  <c r="G169" i="3"/>
  <c r="G170" i="3"/>
  <c r="G171" i="3"/>
  <c r="G172" i="3"/>
  <c r="G173" i="3"/>
  <c r="G174" i="3"/>
  <c r="G175" i="3"/>
  <c r="G176" i="3"/>
  <c r="G177" i="3"/>
  <c r="G178" i="3"/>
  <c r="G179" i="3"/>
  <c r="G180" i="3"/>
  <c r="G181" i="3"/>
  <c r="G182" i="3"/>
  <c r="G183" i="3"/>
  <c r="G184" i="3"/>
  <c r="G185" i="3"/>
  <c r="G186" i="3"/>
  <c r="G187" i="3"/>
  <c r="G188" i="3"/>
  <c r="G189" i="3"/>
  <c r="G190" i="3"/>
  <c r="G191" i="3"/>
  <c r="G192" i="3"/>
  <c r="G193" i="3"/>
  <c r="G194" i="3"/>
  <c r="G195" i="3"/>
  <c r="G196" i="3"/>
  <c r="G197" i="3"/>
  <c r="G198" i="3"/>
  <c r="G199" i="3"/>
  <c r="G200" i="3"/>
  <c r="G201" i="3"/>
  <c r="G202" i="3"/>
  <c r="G203" i="3"/>
  <c r="G204" i="3"/>
  <c r="G205" i="3"/>
  <c r="G206" i="3"/>
  <c r="G207" i="3"/>
  <c r="G208" i="3"/>
  <c r="G209" i="3"/>
  <c r="G210" i="3"/>
  <c r="G211" i="3"/>
  <c r="G212" i="3"/>
  <c r="G213" i="3"/>
  <c r="G214" i="3"/>
  <c r="G215" i="3"/>
  <c r="G216" i="3"/>
  <c r="G217" i="3"/>
  <c r="G218" i="3"/>
  <c r="G219" i="3"/>
  <c r="G220" i="3"/>
  <c r="G221" i="3"/>
  <c r="G222" i="3"/>
  <c r="G223" i="3"/>
  <c r="G224" i="3"/>
  <c r="G225" i="3"/>
  <c r="G226" i="3"/>
  <c r="G227" i="3"/>
  <c r="G228" i="3"/>
  <c r="G229" i="3"/>
  <c r="G230" i="3"/>
  <c r="G231" i="3"/>
  <c r="G232" i="3"/>
  <c r="G233" i="3"/>
  <c r="G234" i="3"/>
  <c r="G235" i="3"/>
  <c r="G236" i="3"/>
  <c r="G237" i="3"/>
  <c r="G238" i="3"/>
  <c r="G239" i="3"/>
  <c r="G240" i="3"/>
  <c r="G241" i="3"/>
  <c r="G242" i="3"/>
  <c r="G243" i="3"/>
  <c r="G244" i="3"/>
  <c r="G245" i="3"/>
  <c r="G246" i="3"/>
  <c r="G247" i="3"/>
  <c r="G248" i="3"/>
  <c r="G249" i="3"/>
  <c r="G250" i="3"/>
  <c r="G251" i="3"/>
  <c r="G252" i="3"/>
  <c r="G253" i="3"/>
  <c r="G254" i="3"/>
  <c r="G255" i="3"/>
  <c r="G256" i="3"/>
  <c r="G257" i="3"/>
  <c r="G258" i="3"/>
  <c r="G259" i="3"/>
  <c r="G260" i="3"/>
  <c r="G261" i="3"/>
  <c r="G262" i="3"/>
  <c r="G263" i="3"/>
  <c r="G264" i="3"/>
  <c r="G265" i="3"/>
  <c r="G266" i="3"/>
  <c r="G267" i="3"/>
  <c r="G268" i="3"/>
  <c r="G269" i="3"/>
  <c r="G270" i="3"/>
  <c r="G271" i="3"/>
  <c r="G272" i="3"/>
  <c r="G273" i="3"/>
  <c r="G274" i="3"/>
  <c r="G275" i="3"/>
  <c r="G276" i="3"/>
  <c r="G277" i="3"/>
  <c r="G278" i="3"/>
  <c r="G279" i="3"/>
  <c r="G280" i="3"/>
  <c r="G281" i="3"/>
  <c r="G282" i="3"/>
  <c r="G283" i="3"/>
  <c r="G284" i="3"/>
  <c r="G285" i="3"/>
  <c r="G286" i="3"/>
  <c r="G287" i="3"/>
  <c r="G288" i="3"/>
  <c r="G289" i="3"/>
  <c r="G290" i="3"/>
  <c r="G291" i="3"/>
  <c r="G292" i="3"/>
  <c r="G293" i="3"/>
  <c r="G294" i="3"/>
  <c r="G295" i="3"/>
  <c r="G296" i="3"/>
  <c r="G297" i="3"/>
  <c r="G298" i="3"/>
  <c r="G299" i="3"/>
  <c r="G300" i="3"/>
  <c r="G301" i="3"/>
  <c r="G302" i="3"/>
  <c r="G303" i="3"/>
  <c r="G304" i="3"/>
  <c r="G305" i="3"/>
  <c r="G306" i="3"/>
  <c r="G307" i="3"/>
  <c r="G308" i="3"/>
  <c r="G309" i="3"/>
  <c r="G310" i="3"/>
  <c r="G311" i="3"/>
  <c r="G312" i="3"/>
  <c r="G313" i="3"/>
  <c r="G314" i="3"/>
  <c r="G315" i="3"/>
  <c r="G316" i="3"/>
  <c r="G317" i="3"/>
  <c r="G318" i="3"/>
  <c r="G319" i="3"/>
  <c r="G320" i="3"/>
  <c r="G321" i="3"/>
  <c r="G322" i="3"/>
  <c r="G323" i="3"/>
  <c r="G324" i="3"/>
  <c r="G325" i="3"/>
  <c r="G326" i="3"/>
  <c r="G327" i="3"/>
  <c r="G328" i="3"/>
  <c r="G329" i="3"/>
  <c r="G330" i="3"/>
  <c r="G331" i="3"/>
  <c r="G332" i="3"/>
  <c r="G333" i="3"/>
  <c r="G334" i="3"/>
  <c r="G335" i="3"/>
  <c r="G336" i="3"/>
  <c r="G337" i="3"/>
  <c r="G338" i="3"/>
  <c r="G339" i="3"/>
  <c r="G340" i="3"/>
  <c r="G341" i="3"/>
  <c r="G342" i="3"/>
  <c r="G343" i="3"/>
  <c r="G344" i="3"/>
  <c r="G345" i="3"/>
  <c r="G346" i="3"/>
  <c r="G347" i="3"/>
  <c r="G348" i="3"/>
  <c r="G349" i="3"/>
  <c r="G350" i="3"/>
  <c r="G351" i="3"/>
  <c r="G352" i="3"/>
  <c r="G353" i="3"/>
  <c r="G354" i="3"/>
  <c r="G355" i="3"/>
  <c r="G356" i="3"/>
  <c r="G357" i="3"/>
  <c r="G358" i="3"/>
  <c r="G359" i="3"/>
  <c r="G360" i="3"/>
  <c r="G361" i="3"/>
  <c r="G362" i="3"/>
  <c r="G363" i="3"/>
  <c r="G364" i="3"/>
  <c r="G365" i="3"/>
  <c r="G366" i="3"/>
  <c r="G367" i="3"/>
  <c r="G368" i="3"/>
  <c r="G369" i="3"/>
  <c r="G370" i="3"/>
  <c r="G371" i="3"/>
  <c r="G372" i="3"/>
  <c r="G373" i="3"/>
  <c r="G374" i="3"/>
  <c r="G375" i="3"/>
  <c r="G376" i="3"/>
  <c r="G377" i="3"/>
  <c r="G378" i="3"/>
  <c r="G379" i="3"/>
  <c r="G380" i="3"/>
  <c r="G381" i="3"/>
  <c r="G382" i="3"/>
  <c r="G383" i="3"/>
  <c r="G384" i="3"/>
  <c r="G385" i="3"/>
  <c r="G386" i="3"/>
  <c r="G387" i="3"/>
  <c r="G388" i="3"/>
  <c r="G389" i="3"/>
  <c r="G390" i="3"/>
  <c r="G391" i="3"/>
  <c r="G392" i="3"/>
  <c r="G393" i="3"/>
  <c r="G394" i="3"/>
  <c r="G395" i="3"/>
  <c r="G396" i="3"/>
  <c r="G397" i="3"/>
  <c r="G398" i="3"/>
  <c r="G399" i="3"/>
  <c r="G400" i="3"/>
  <c r="G401" i="3"/>
  <c r="G402" i="3"/>
  <c r="G403" i="3"/>
  <c r="G404" i="3"/>
  <c r="G405" i="3"/>
  <c r="G406" i="3"/>
  <c r="G407" i="3"/>
  <c r="G408" i="3"/>
  <c r="G409" i="3"/>
  <c r="G410" i="3"/>
  <c r="G411" i="3"/>
  <c r="G412" i="3"/>
  <c r="G413" i="3"/>
  <c r="G414" i="3"/>
  <c r="G415" i="3"/>
  <c r="G416" i="3"/>
  <c r="G417" i="3"/>
  <c r="G418" i="3"/>
  <c r="G419" i="3"/>
  <c r="G420" i="3"/>
  <c r="G421" i="3"/>
  <c r="G422" i="3"/>
  <c r="G423" i="3"/>
  <c r="G424" i="3"/>
  <c r="G425" i="3"/>
  <c r="G426" i="3"/>
  <c r="G427" i="3"/>
  <c r="G428" i="3"/>
  <c r="G429" i="3"/>
  <c r="G430" i="3"/>
  <c r="G431" i="3"/>
  <c r="G432" i="3"/>
  <c r="G433" i="3"/>
  <c r="G434" i="3"/>
  <c r="G435" i="3"/>
  <c r="G436" i="3"/>
  <c r="G437" i="3"/>
  <c r="G438" i="3"/>
  <c r="G439" i="3"/>
  <c r="G440" i="3"/>
  <c r="G441" i="3"/>
  <c r="G442" i="3"/>
  <c r="G443" i="3"/>
  <c r="G444" i="3"/>
  <c r="G445" i="3"/>
  <c r="G446" i="3"/>
  <c r="G447" i="3"/>
  <c r="G448" i="3"/>
  <c r="G449" i="3"/>
  <c r="G450" i="3"/>
  <c r="G451" i="3"/>
  <c r="G452" i="3"/>
  <c r="G453" i="3"/>
  <c r="G454" i="3"/>
  <c r="G455" i="3"/>
  <c r="G456" i="3"/>
  <c r="G457" i="3"/>
  <c r="G458" i="3"/>
  <c r="G459" i="3"/>
  <c r="G460" i="3"/>
  <c r="G461" i="3"/>
  <c r="G462" i="3"/>
  <c r="G463" i="3"/>
  <c r="G464" i="3"/>
  <c r="G465" i="3"/>
  <c r="G466" i="3"/>
  <c r="G467" i="3"/>
  <c r="G468" i="3"/>
  <c r="G469" i="3"/>
  <c r="G470" i="3"/>
  <c r="G471" i="3"/>
  <c r="G472" i="3"/>
  <c r="G473" i="3"/>
  <c r="G474" i="3"/>
  <c r="G475" i="3"/>
  <c r="G476" i="3"/>
  <c r="G477" i="3"/>
  <c r="G478" i="3"/>
  <c r="G479" i="3"/>
  <c r="G480" i="3"/>
  <c r="G481" i="3"/>
  <c r="G482" i="3"/>
  <c r="G483" i="3"/>
  <c r="G484" i="3"/>
  <c r="G485" i="3"/>
  <c r="G486" i="3"/>
  <c r="G487" i="3"/>
  <c r="G488" i="3"/>
  <c r="G489" i="3"/>
  <c r="G490" i="3"/>
  <c r="G491" i="3"/>
  <c r="G492" i="3"/>
  <c r="G493" i="3"/>
  <c r="G494" i="3"/>
  <c r="G495" i="3"/>
  <c r="G496" i="3"/>
  <c r="G497" i="3"/>
  <c r="G498" i="3"/>
  <c r="G499" i="3"/>
  <c r="G500" i="3"/>
  <c r="G501" i="3"/>
  <c r="G502" i="3"/>
  <c r="G503" i="3"/>
  <c r="G504" i="3"/>
  <c r="G505" i="3"/>
  <c r="G506" i="3"/>
  <c r="G507" i="3"/>
  <c r="G508" i="3"/>
  <c r="G509" i="3"/>
  <c r="G510" i="3"/>
  <c r="G511" i="3"/>
  <c r="G512" i="3"/>
  <c r="G513" i="3"/>
  <c r="G514" i="3"/>
  <c r="G515" i="3"/>
  <c r="G516" i="3"/>
  <c r="G517" i="3"/>
  <c r="G518" i="3"/>
  <c r="G519" i="3"/>
  <c r="G520" i="3"/>
  <c r="G521" i="3"/>
  <c r="G522" i="3"/>
  <c r="G523" i="3"/>
  <c r="G524" i="3"/>
  <c r="G525" i="3"/>
  <c r="G526" i="3"/>
  <c r="G527" i="3"/>
  <c r="G528" i="3"/>
  <c r="G529" i="3"/>
  <c r="G530" i="3"/>
  <c r="G531" i="3"/>
  <c r="G532" i="3"/>
  <c r="G533" i="3"/>
  <c r="G534" i="3"/>
  <c r="G535" i="3"/>
  <c r="G536" i="3"/>
  <c r="G537" i="3"/>
  <c r="G538" i="3"/>
  <c r="G539" i="3"/>
  <c r="G540" i="3"/>
  <c r="G541" i="3"/>
  <c r="G542" i="3"/>
  <c r="G543" i="3"/>
  <c r="G544" i="3"/>
  <c r="G545" i="3"/>
  <c r="G546" i="3"/>
  <c r="G547" i="3"/>
  <c r="G548" i="3"/>
  <c r="G549" i="3"/>
  <c r="G550" i="3"/>
  <c r="G551" i="3"/>
  <c r="G552" i="3"/>
  <c r="G553" i="3"/>
  <c r="G554" i="3"/>
  <c r="G555" i="3"/>
  <c r="G556" i="3"/>
  <c r="G557" i="3"/>
  <c r="G558" i="3"/>
  <c r="G559" i="3"/>
  <c r="G560" i="3"/>
  <c r="G561" i="3"/>
  <c r="G562" i="3"/>
  <c r="G563" i="3"/>
  <c r="G564" i="3"/>
  <c r="G565" i="3"/>
  <c r="G566" i="3"/>
  <c r="G567" i="3"/>
  <c r="G568" i="3"/>
  <c r="G569" i="3"/>
  <c r="G570" i="3"/>
  <c r="G571" i="3"/>
  <c r="G572" i="3"/>
  <c r="G573" i="3"/>
  <c r="G574" i="3"/>
  <c r="G575" i="3"/>
  <c r="G576" i="3"/>
  <c r="G577" i="3"/>
  <c r="G578" i="3"/>
  <c r="G579" i="3"/>
  <c r="G580" i="3"/>
  <c r="G581" i="3"/>
  <c r="G582" i="3"/>
  <c r="G583" i="3"/>
  <c r="G584" i="3"/>
  <c r="G585" i="3"/>
  <c r="G586" i="3"/>
  <c r="G587" i="3"/>
  <c r="G588" i="3"/>
  <c r="G589" i="3"/>
  <c r="G590" i="3"/>
  <c r="G591" i="3"/>
  <c r="G592" i="3"/>
  <c r="G593" i="3"/>
  <c r="G594" i="3"/>
  <c r="G595" i="3"/>
  <c r="G596" i="3"/>
  <c r="G597" i="3"/>
  <c r="G598" i="3"/>
  <c r="G599" i="3"/>
  <c r="G600" i="3"/>
  <c r="G601" i="3"/>
  <c r="G602" i="3"/>
  <c r="G603" i="3"/>
  <c r="G604" i="3"/>
  <c r="G605" i="3"/>
  <c r="G606" i="3"/>
  <c r="G607" i="3"/>
  <c r="G608" i="3"/>
  <c r="G609" i="3"/>
  <c r="G610" i="3"/>
  <c r="G611" i="3"/>
  <c r="G612" i="3"/>
  <c r="G613" i="3"/>
  <c r="G614" i="3"/>
  <c r="G615" i="3"/>
  <c r="G616" i="3"/>
  <c r="G617" i="3"/>
  <c r="G618" i="3"/>
  <c r="G619" i="3"/>
  <c r="G620" i="3"/>
  <c r="G621" i="3"/>
  <c r="G622" i="3"/>
  <c r="G623" i="3"/>
  <c r="G624" i="3"/>
  <c r="G625" i="3"/>
  <c r="G626" i="3"/>
  <c r="G627" i="3"/>
  <c r="G628" i="3"/>
  <c r="G629" i="3"/>
  <c r="G630" i="3"/>
  <c r="G631" i="3"/>
  <c r="G632" i="3"/>
  <c r="G633" i="3"/>
  <c r="G634" i="3"/>
  <c r="G635" i="3"/>
  <c r="G636" i="3"/>
  <c r="G637" i="3"/>
  <c r="G638" i="3"/>
  <c r="G639" i="3"/>
  <c r="G640" i="3"/>
  <c r="G641" i="3"/>
  <c r="G642" i="3"/>
  <c r="G643" i="3"/>
  <c r="G644" i="3"/>
  <c r="G645" i="3"/>
  <c r="G646" i="3"/>
  <c r="G647" i="3"/>
  <c r="G648" i="3"/>
  <c r="G649" i="3"/>
  <c r="G650" i="3"/>
  <c r="G651" i="3"/>
  <c r="G652" i="3"/>
  <c r="G653" i="3"/>
  <c r="G654" i="3"/>
  <c r="G655" i="3"/>
  <c r="G656" i="3"/>
  <c r="G657" i="3"/>
  <c r="G658" i="3"/>
  <c r="G659" i="3"/>
  <c r="G660" i="3"/>
  <c r="G661" i="3"/>
  <c r="G662" i="3"/>
  <c r="G663" i="3"/>
  <c r="G664" i="3"/>
  <c r="G665" i="3"/>
  <c r="G666" i="3"/>
  <c r="G667" i="3"/>
  <c r="G668" i="3"/>
  <c r="G669" i="3"/>
  <c r="G670" i="3"/>
  <c r="G671" i="3"/>
  <c r="G672" i="3"/>
  <c r="G673" i="3"/>
  <c r="G674" i="3"/>
  <c r="G675" i="3"/>
  <c r="G676" i="3"/>
  <c r="G677" i="3"/>
  <c r="G678" i="3"/>
  <c r="G679" i="3"/>
  <c r="G680" i="3"/>
  <c r="G681" i="3"/>
  <c r="G682" i="3"/>
  <c r="G683" i="3"/>
  <c r="G684" i="3"/>
  <c r="G685" i="3"/>
  <c r="G686" i="3"/>
  <c r="G687" i="3"/>
  <c r="G688" i="3"/>
  <c r="G689" i="3"/>
  <c r="G690" i="3"/>
  <c r="G691" i="3"/>
  <c r="G692" i="3"/>
  <c r="G693" i="3"/>
  <c r="G694" i="3"/>
  <c r="G695" i="3"/>
  <c r="G696" i="3"/>
  <c r="G697" i="3"/>
  <c r="G698" i="3"/>
  <c r="G699" i="3"/>
  <c r="G700" i="3"/>
  <c r="G701" i="3"/>
  <c r="G702" i="3"/>
  <c r="G703" i="3"/>
  <c r="G704" i="3"/>
  <c r="G705" i="3"/>
  <c r="G706" i="3"/>
  <c r="G707" i="3"/>
  <c r="G708" i="3"/>
  <c r="G709" i="3"/>
  <c r="G710" i="3"/>
  <c r="G711" i="3"/>
  <c r="G712" i="3"/>
  <c r="G713" i="3"/>
  <c r="G714" i="3"/>
  <c r="G715" i="3"/>
  <c r="G716" i="3"/>
  <c r="G717" i="3"/>
  <c r="G718" i="3"/>
  <c r="G719" i="3"/>
  <c r="G720" i="3"/>
  <c r="G721" i="3"/>
  <c r="G722" i="3"/>
  <c r="G723" i="3"/>
  <c r="G724" i="3"/>
  <c r="G725" i="3"/>
  <c r="G726" i="3"/>
  <c r="G727" i="3"/>
  <c r="G728" i="3"/>
  <c r="G729" i="3"/>
  <c r="G730" i="3"/>
  <c r="G731" i="3"/>
  <c r="G732" i="3"/>
  <c r="G733" i="3"/>
  <c r="G734" i="3"/>
  <c r="G735" i="3"/>
  <c r="G736" i="3"/>
  <c r="G737" i="3"/>
  <c r="G738" i="3"/>
  <c r="G739" i="3"/>
  <c r="G740" i="3"/>
  <c r="G741" i="3"/>
  <c r="G742" i="3"/>
  <c r="G743" i="3"/>
  <c r="G744" i="3"/>
  <c r="G745" i="3"/>
  <c r="G746" i="3"/>
  <c r="G747" i="3"/>
  <c r="G748" i="3"/>
  <c r="G749" i="3"/>
  <c r="G750" i="3"/>
  <c r="G751" i="3"/>
  <c r="G752" i="3"/>
  <c r="G753" i="3"/>
  <c r="G754" i="3"/>
  <c r="G755" i="3"/>
  <c r="G756" i="3"/>
  <c r="G757" i="3"/>
  <c r="G758" i="3"/>
  <c r="G759" i="3"/>
  <c r="G760" i="3"/>
  <c r="G761" i="3"/>
  <c r="G762" i="3"/>
  <c r="G763" i="3"/>
  <c r="G764" i="3"/>
  <c r="G765" i="3"/>
  <c r="G766" i="3"/>
  <c r="G767" i="3"/>
  <c r="G768" i="3"/>
  <c r="G769" i="3"/>
  <c r="G770" i="3"/>
  <c r="G771" i="3"/>
  <c r="G772" i="3"/>
  <c r="G773" i="3"/>
  <c r="G774" i="3"/>
  <c r="G775" i="3"/>
  <c r="G776" i="3"/>
  <c r="G777" i="3"/>
  <c r="G778" i="3"/>
  <c r="G779" i="3"/>
  <c r="G780" i="3"/>
  <c r="G781" i="3"/>
  <c r="G782" i="3"/>
  <c r="G783" i="3"/>
  <c r="G784" i="3"/>
  <c r="G785" i="3"/>
  <c r="G786" i="3"/>
  <c r="G787" i="3"/>
  <c r="G788" i="3"/>
  <c r="G789" i="3"/>
  <c r="G790" i="3"/>
  <c r="G791" i="3"/>
  <c r="G792" i="3"/>
  <c r="G793" i="3"/>
  <c r="G794" i="3"/>
  <c r="G795" i="3"/>
  <c r="G796" i="3"/>
  <c r="G797" i="3"/>
  <c r="G798" i="3"/>
  <c r="G799" i="3"/>
  <c r="G800" i="3"/>
  <c r="G801" i="3"/>
  <c r="G802" i="3"/>
  <c r="G803" i="3"/>
  <c r="G804" i="3"/>
  <c r="G805" i="3"/>
  <c r="G806" i="3"/>
  <c r="G807" i="3"/>
  <c r="G808" i="3"/>
  <c r="G809" i="3"/>
  <c r="G810" i="3"/>
  <c r="G811" i="3"/>
  <c r="G812" i="3"/>
  <c r="G813" i="3"/>
  <c r="G814" i="3"/>
  <c r="G815" i="3"/>
  <c r="G816" i="3"/>
  <c r="G817" i="3"/>
  <c r="G818" i="3"/>
  <c r="G819" i="3"/>
  <c r="G820" i="3"/>
  <c r="G821" i="3"/>
  <c r="G822" i="3"/>
  <c r="G823" i="3"/>
  <c r="G824" i="3"/>
  <c r="G825" i="3"/>
  <c r="G826" i="3"/>
  <c r="G827" i="3"/>
  <c r="G828" i="3"/>
  <c r="G829" i="3"/>
  <c r="G830" i="3"/>
  <c r="G831" i="3"/>
  <c r="G832" i="3"/>
  <c r="G833" i="3"/>
  <c r="G834" i="3"/>
  <c r="G835" i="3"/>
  <c r="G836" i="3"/>
  <c r="G837" i="3"/>
  <c r="G838" i="3"/>
  <c r="G839" i="3"/>
  <c r="G840" i="3"/>
  <c r="G841" i="3"/>
  <c r="G842" i="3"/>
  <c r="G843" i="3"/>
  <c r="G844" i="3"/>
  <c r="G845" i="3"/>
  <c r="G846" i="3"/>
  <c r="G847" i="3"/>
  <c r="G848" i="3"/>
  <c r="G849" i="3"/>
  <c r="G850" i="3"/>
  <c r="G851" i="3"/>
  <c r="G852" i="3"/>
  <c r="G853" i="3"/>
  <c r="G854" i="3"/>
  <c r="G855" i="3"/>
  <c r="G856" i="3"/>
  <c r="G857" i="3"/>
  <c r="G858" i="3"/>
  <c r="G859" i="3"/>
  <c r="G860" i="3"/>
  <c r="G861" i="3"/>
  <c r="G862" i="3"/>
  <c r="G863" i="3"/>
  <c r="G864" i="3"/>
  <c r="G865" i="3"/>
  <c r="G866" i="3"/>
  <c r="G867" i="3"/>
  <c r="G868" i="3"/>
  <c r="G869" i="3"/>
  <c r="G870" i="3"/>
  <c r="G871" i="3"/>
  <c r="G872" i="3"/>
  <c r="G873" i="3"/>
  <c r="G874" i="3"/>
  <c r="G875" i="3"/>
  <c r="G876" i="3"/>
  <c r="G877" i="3"/>
  <c r="G878" i="3"/>
  <c r="G879" i="3"/>
  <c r="G880" i="3"/>
  <c r="G881" i="3"/>
  <c r="G882" i="3"/>
  <c r="G883" i="3"/>
  <c r="G884" i="3"/>
  <c r="G885" i="3"/>
  <c r="G886" i="3"/>
  <c r="G887" i="3"/>
  <c r="G888" i="3"/>
  <c r="G889" i="3"/>
  <c r="G890" i="3"/>
  <c r="G891" i="3"/>
  <c r="G892" i="3"/>
  <c r="G893" i="3"/>
  <c r="G894" i="3"/>
  <c r="G895" i="3"/>
  <c r="G896" i="3"/>
  <c r="G897" i="3"/>
  <c r="G898" i="3"/>
  <c r="G899" i="3"/>
  <c r="G900" i="3"/>
  <c r="G901" i="3"/>
  <c r="G902" i="3"/>
  <c r="G903" i="3"/>
  <c r="G904" i="3"/>
  <c r="G905" i="3"/>
  <c r="G906" i="3"/>
  <c r="G907" i="3"/>
  <c r="G908" i="3"/>
  <c r="G909" i="3"/>
  <c r="G910" i="3"/>
  <c r="G911" i="3"/>
  <c r="G912" i="3"/>
  <c r="G913" i="3"/>
  <c r="G914" i="3"/>
  <c r="G915" i="3"/>
  <c r="G916" i="3"/>
  <c r="G917" i="3"/>
  <c r="G918" i="3"/>
  <c r="G919" i="3"/>
  <c r="G920" i="3"/>
  <c r="G921" i="3"/>
  <c r="G922" i="3"/>
  <c r="G923" i="3"/>
  <c r="G924" i="3"/>
  <c r="G925" i="3"/>
  <c r="G926" i="3"/>
  <c r="G927" i="3"/>
  <c r="G928" i="3"/>
  <c r="G929" i="3"/>
  <c r="G930" i="3"/>
  <c r="G931" i="3"/>
  <c r="G932" i="3"/>
  <c r="G933" i="3"/>
  <c r="G934" i="3"/>
  <c r="G935" i="3"/>
  <c r="G936" i="3"/>
  <c r="G937" i="3"/>
  <c r="G938" i="3"/>
  <c r="G939" i="3"/>
  <c r="G940" i="3"/>
  <c r="G941" i="3"/>
  <c r="G942" i="3"/>
  <c r="G943" i="3"/>
  <c r="G944" i="3"/>
  <c r="G945" i="3"/>
  <c r="G946" i="3"/>
  <c r="G947" i="3"/>
  <c r="G948" i="3"/>
  <c r="G949" i="3"/>
  <c r="G950" i="3"/>
  <c r="G951" i="3"/>
  <c r="G952" i="3"/>
  <c r="G953" i="3"/>
  <c r="G954" i="3"/>
  <c r="G955" i="3"/>
  <c r="G956" i="3"/>
  <c r="G957" i="3"/>
  <c r="G958" i="3"/>
  <c r="G959" i="3"/>
  <c r="G960" i="3"/>
  <c r="G961" i="3"/>
  <c r="G962" i="3"/>
  <c r="G963" i="3"/>
  <c r="G964" i="3"/>
  <c r="G965" i="3"/>
  <c r="G966" i="3"/>
  <c r="G967" i="3"/>
  <c r="G968" i="3"/>
  <c r="G969" i="3"/>
  <c r="G970" i="3"/>
  <c r="G971" i="3"/>
  <c r="G972" i="3"/>
  <c r="G973" i="3"/>
  <c r="G974" i="3"/>
  <c r="G975" i="3"/>
  <c r="G976" i="3"/>
  <c r="G977" i="3"/>
  <c r="G978" i="3"/>
  <c r="G979" i="3"/>
  <c r="G980" i="3"/>
  <c r="G981" i="3"/>
  <c r="G982" i="3"/>
  <c r="G983" i="3"/>
  <c r="G984" i="3"/>
  <c r="G985" i="3"/>
  <c r="G986" i="3"/>
  <c r="G987" i="3"/>
  <c r="G988" i="3"/>
  <c r="G989" i="3"/>
  <c r="G990" i="3"/>
  <c r="G991" i="3"/>
  <c r="G992" i="3"/>
  <c r="G993" i="3"/>
  <c r="G994" i="3"/>
  <c r="G995" i="3"/>
  <c r="G996" i="3"/>
  <c r="G997" i="3"/>
  <c r="G998" i="3"/>
  <c r="G999" i="3"/>
  <c r="G1000" i="3"/>
  <c r="G1001" i="3"/>
  <c r="G1002" i="3"/>
  <c r="G1003" i="3"/>
  <c r="G1004" i="3"/>
  <c r="G1005" i="3"/>
  <c r="G1006" i="3"/>
  <c r="G1007" i="3"/>
  <c r="G1008" i="3"/>
  <c r="G1009" i="3"/>
  <c r="G1010" i="3"/>
  <c r="G1011" i="3"/>
  <c r="G1012" i="3"/>
  <c r="G1013" i="3"/>
  <c r="G1014" i="3"/>
  <c r="G1015" i="3"/>
  <c r="G1016" i="3"/>
  <c r="G1017" i="3"/>
  <c r="G1018" i="3"/>
  <c r="G1019" i="3"/>
  <c r="G1020" i="3"/>
  <c r="G1021" i="3"/>
  <c r="G1022" i="3"/>
  <c r="G1023" i="3"/>
  <c r="G1024" i="3"/>
  <c r="G1025" i="3"/>
  <c r="G1026" i="3"/>
  <c r="G1027" i="3"/>
  <c r="G1028" i="3"/>
  <c r="G1029" i="3"/>
  <c r="G1030" i="3"/>
  <c r="G1031" i="3"/>
  <c r="G1032" i="3"/>
  <c r="G1033" i="3"/>
  <c r="G1034" i="3"/>
  <c r="G1035" i="3"/>
  <c r="G1036" i="3"/>
  <c r="G1037" i="3"/>
  <c r="G1038" i="3"/>
  <c r="G1039" i="3"/>
  <c r="G1040" i="3"/>
  <c r="G1041" i="3"/>
  <c r="G1042" i="3"/>
  <c r="G1043" i="3"/>
  <c r="G1044" i="3"/>
  <c r="G1045" i="3"/>
  <c r="G1046" i="3"/>
  <c r="G1047" i="3"/>
  <c r="G1048" i="3"/>
  <c r="G1049" i="3"/>
  <c r="G1050" i="3"/>
  <c r="G1051" i="3"/>
  <c r="G1052" i="3"/>
  <c r="G1053" i="3"/>
  <c r="G1054" i="3"/>
  <c r="G1055" i="3"/>
  <c r="G1056" i="3"/>
  <c r="G1057" i="3"/>
  <c r="G1058" i="3"/>
  <c r="G1059" i="3"/>
  <c r="G1060" i="3"/>
  <c r="G1061" i="3"/>
  <c r="G1062" i="3"/>
  <c r="G1063" i="3"/>
  <c r="G1064" i="3"/>
  <c r="G1065" i="3"/>
  <c r="G1066" i="3"/>
  <c r="G1067" i="3"/>
  <c r="G1068" i="3"/>
  <c r="G1069" i="3"/>
  <c r="G1070" i="3"/>
  <c r="G1071" i="3"/>
  <c r="G1072" i="3"/>
  <c r="G1073" i="3"/>
  <c r="G1074" i="3"/>
  <c r="G1075" i="3"/>
  <c r="G1076" i="3"/>
  <c r="G1077" i="3"/>
  <c r="G1078" i="3"/>
  <c r="G1079" i="3"/>
  <c r="G1080" i="3"/>
  <c r="G1081" i="3"/>
  <c r="G1082" i="3"/>
  <c r="G1083" i="3"/>
  <c r="G1084" i="3"/>
  <c r="G1085" i="3"/>
  <c r="G1086" i="3"/>
  <c r="G1087" i="3"/>
  <c r="G1088" i="3"/>
  <c r="G1089" i="3"/>
  <c r="G1090" i="3"/>
  <c r="G1091" i="3"/>
  <c r="G1092" i="3"/>
  <c r="G1093" i="3"/>
  <c r="G1094" i="3"/>
  <c r="G1095" i="3"/>
  <c r="G1096" i="3"/>
  <c r="G1097" i="3"/>
  <c r="G1098" i="3"/>
  <c r="G1099" i="3"/>
  <c r="G1100" i="3"/>
  <c r="G1101" i="3"/>
  <c r="G1102" i="3"/>
  <c r="G1103" i="3"/>
  <c r="G1104" i="3"/>
  <c r="G1105" i="3"/>
  <c r="G1106" i="3"/>
  <c r="G1107" i="3"/>
  <c r="G1108" i="3"/>
  <c r="G1109" i="3"/>
  <c r="G1110" i="3"/>
  <c r="G1111" i="3"/>
  <c r="G1112" i="3"/>
  <c r="G1113" i="3"/>
  <c r="G1114" i="3"/>
  <c r="G1115" i="3"/>
  <c r="G1116" i="3"/>
  <c r="G1117" i="3"/>
  <c r="G1118" i="3"/>
  <c r="G1119" i="3"/>
  <c r="G1120" i="3"/>
  <c r="G1121" i="3"/>
  <c r="G1122" i="3"/>
  <c r="G1123" i="3"/>
  <c r="G1124" i="3"/>
  <c r="G1125" i="3"/>
  <c r="G1126" i="3"/>
  <c r="G1127" i="3"/>
  <c r="G1128" i="3"/>
  <c r="G1129" i="3"/>
  <c r="G1130" i="3"/>
  <c r="G1131" i="3"/>
  <c r="G1132" i="3"/>
  <c r="G1133" i="3"/>
  <c r="G1134" i="3"/>
  <c r="G1135" i="3"/>
  <c r="G1136" i="3"/>
  <c r="G1137" i="3"/>
  <c r="G1138" i="3"/>
  <c r="G1139" i="3"/>
  <c r="G1140" i="3"/>
  <c r="G1141" i="3"/>
  <c r="G1142" i="3"/>
  <c r="G1143" i="3"/>
  <c r="G1144" i="3"/>
  <c r="G1145" i="3"/>
  <c r="G1146" i="3"/>
  <c r="G1147" i="3"/>
  <c r="G1148" i="3"/>
  <c r="G1149" i="3"/>
  <c r="G1150" i="3"/>
  <c r="G1151" i="3"/>
  <c r="G1152" i="3"/>
  <c r="G1153" i="3"/>
  <c r="G1154" i="3"/>
  <c r="G1155" i="3"/>
  <c r="G1156" i="3"/>
  <c r="G1157" i="3"/>
  <c r="G1158" i="3"/>
  <c r="G1159" i="3"/>
  <c r="G1160" i="3"/>
  <c r="G1161" i="3"/>
  <c r="G1162" i="3"/>
  <c r="G1163" i="3"/>
  <c r="G1164" i="3"/>
  <c r="G1165" i="3"/>
  <c r="G1166" i="3"/>
  <c r="G1167" i="3"/>
  <c r="G1168" i="3"/>
  <c r="G1169" i="3"/>
  <c r="G1170" i="3"/>
  <c r="G1171" i="3"/>
  <c r="G1172" i="3"/>
  <c r="G1173" i="3"/>
  <c r="G1174" i="3"/>
  <c r="G1175" i="3"/>
  <c r="G1176" i="3"/>
  <c r="G1177" i="3"/>
  <c r="G1178" i="3"/>
  <c r="G1179" i="3"/>
  <c r="G1180" i="3"/>
  <c r="G1181" i="3"/>
  <c r="G1182" i="3"/>
  <c r="G1183" i="3"/>
  <c r="G1184" i="3"/>
  <c r="G1185" i="3"/>
  <c r="G1186" i="3"/>
  <c r="G1187" i="3"/>
  <c r="G1188" i="3"/>
  <c r="G1189" i="3"/>
  <c r="G1190" i="3"/>
  <c r="G1191" i="3"/>
  <c r="G1192" i="3"/>
  <c r="G1193" i="3"/>
  <c r="G1194" i="3"/>
  <c r="G1195" i="3"/>
  <c r="G1196" i="3"/>
  <c r="G1197" i="3"/>
  <c r="G1198" i="3"/>
  <c r="G1199" i="3"/>
  <c r="G1200" i="3"/>
  <c r="G1201" i="3"/>
  <c r="G1202" i="3"/>
  <c r="G1203" i="3"/>
  <c r="G1204" i="3"/>
  <c r="G1205" i="3"/>
  <c r="G1206" i="3"/>
  <c r="G1207" i="3"/>
  <c r="G1208" i="3"/>
  <c r="G1209" i="3"/>
  <c r="G1210" i="3"/>
  <c r="G1211" i="3"/>
  <c r="G1212" i="3"/>
  <c r="G1213" i="3"/>
  <c r="G1214" i="3"/>
  <c r="G1215" i="3"/>
  <c r="G1216" i="3"/>
  <c r="G1217" i="3"/>
  <c r="G1218" i="3"/>
  <c r="G1219" i="3"/>
  <c r="G1220" i="3"/>
  <c r="G1221" i="3"/>
  <c r="G1222" i="3"/>
  <c r="G1223" i="3"/>
  <c r="G1224" i="3"/>
  <c r="G1225" i="3"/>
  <c r="G1226" i="3"/>
  <c r="G1227" i="3"/>
  <c r="G1228" i="3"/>
  <c r="G1229" i="3"/>
  <c r="G1230" i="3"/>
  <c r="G1231" i="3"/>
  <c r="G1232" i="3"/>
  <c r="G1233" i="3"/>
  <c r="G1234" i="3"/>
  <c r="G1235" i="3"/>
  <c r="G1236" i="3"/>
  <c r="G1237" i="3"/>
  <c r="G1238" i="3"/>
  <c r="G1239" i="3"/>
  <c r="G1240" i="3"/>
  <c r="G1241" i="3"/>
  <c r="G1242" i="3"/>
  <c r="G1243" i="3"/>
  <c r="G1244" i="3"/>
  <c r="G1245" i="3"/>
  <c r="G1246" i="3"/>
  <c r="G1247" i="3"/>
  <c r="G1248" i="3"/>
  <c r="G1249" i="3"/>
  <c r="G1250" i="3"/>
  <c r="G1251" i="3"/>
  <c r="G1252" i="3"/>
  <c r="G1253" i="3"/>
  <c r="G1254" i="3"/>
  <c r="G1255" i="3"/>
  <c r="G1256" i="3"/>
  <c r="G1257" i="3"/>
  <c r="G1258" i="3"/>
  <c r="G1259" i="3"/>
  <c r="G1260" i="3"/>
  <c r="G1261" i="3"/>
  <c r="G1262" i="3"/>
  <c r="G1263" i="3"/>
  <c r="G1264" i="3"/>
  <c r="G1265" i="3"/>
  <c r="G1266" i="3"/>
  <c r="G1267" i="3"/>
  <c r="G1268" i="3"/>
  <c r="G1269" i="3"/>
  <c r="G1270" i="3"/>
  <c r="G1271" i="3"/>
  <c r="G1272" i="3"/>
  <c r="G1273" i="3"/>
  <c r="G1274" i="3"/>
  <c r="G1275" i="3"/>
  <c r="G1276" i="3"/>
  <c r="G1277" i="3"/>
  <c r="G1278" i="3"/>
  <c r="G1279" i="3"/>
  <c r="G1280" i="3"/>
  <c r="G1281" i="3"/>
  <c r="G1282" i="3"/>
  <c r="G1283" i="3"/>
  <c r="G1284" i="3"/>
  <c r="G1285" i="3"/>
  <c r="G1286" i="3"/>
  <c r="G1287" i="3"/>
  <c r="G1288" i="3"/>
  <c r="G1289" i="3"/>
  <c r="G1290" i="3"/>
  <c r="G1291" i="3"/>
  <c r="G1292" i="3"/>
  <c r="G1293" i="3"/>
  <c r="G1294" i="3"/>
  <c r="G1295" i="3"/>
  <c r="G1296" i="3"/>
  <c r="G1297" i="3"/>
  <c r="G1298" i="3"/>
  <c r="G1299" i="3"/>
  <c r="G1300" i="3"/>
  <c r="G1301" i="3"/>
  <c r="G1302" i="3"/>
  <c r="G1303" i="3"/>
  <c r="G1304" i="3"/>
  <c r="G1305" i="3"/>
  <c r="G1306" i="3"/>
  <c r="G1307" i="3"/>
  <c r="G1308" i="3"/>
  <c r="G1309" i="3"/>
  <c r="G1310" i="3"/>
  <c r="G1311" i="3"/>
  <c r="G1312" i="3"/>
  <c r="G1313" i="3"/>
  <c r="G1314" i="3"/>
  <c r="G1315" i="3"/>
  <c r="G1316" i="3"/>
  <c r="G1317" i="3"/>
  <c r="G1318" i="3"/>
  <c r="G1319" i="3"/>
  <c r="G1320" i="3"/>
  <c r="G1321" i="3"/>
  <c r="G1322" i="3"/>
  <c r="G1323" i="3"/>
  <c r="G1324" i="3"/>
  <c r="G1325" i="3"/>
  <c r="G1326" i="3"/>
  <c r="G1327" i="3"/>
  <c r="G1328" i="3"/>
  <c r="G1329" i="3"/>
  <c r="G1330" i="3"/>
  <c r="G1331" i="3"/>
  <c r="G1332" i="3"/>
  <c r="G1333" i="3"/>
  <c r="G1334" i="3"/>
  <c r="G1335" i="3"/>
  <c r="G1336" i="3"/>
  <c r="G1337" i="3"/>
  <c r="G1338" i="3"/>
  <c r="G1339" i="3"/>
  <c r="G1340" i="3"/>
  <c r="G1341" i="3"/>
  <c r="G1342" i="3"/>
  <c r="G1343" i="3"/>
  <c r="G1344" i="3"/>
  <c r="G1345" i="3"/>
  <c r="G1346" i="3"/>
  <c r="G1347" i="3"/>
  <c r="G1348" i="3"/>
  <c r="G1349" i="3"/>
  <c r="G1350" i="3"/>
  <c r="G1351" i="3"/>
  <c r="G1352" i="3"/>
  <c r="G1353" i="3"/>
  <c r="G1354" i="3"/>
  <c r="G1355" i="3"/>
  <c r="G1356" i="3"/>
  <c r="G1357" i="3"/>
  <c r="G1358" i="3"/>
  <c r="G1359" i="3"/>
  <c r="G1360" i="3"/>
  <c r="G1361" i="3"/>
  <c r="G1362" i="3"/>
  <c r="G1363" i="3"/>
  <c r="G1364" i="3"/>
  <c r="G1365" i="3"/>
  <c r="G1366" i="3"/>
  <c r="G1367" i="3"/>
  <c r="G1368" i="3"/>
  <c r="G1369" i="3"/>
  <c r="G1370" i="3"/>
  <c r="G1371" i="3"/>
  <c r="G1372" i="3"/>
  <c r="G1373" i="3"/>
  <c r="G1374" i="3"/>
  <c r="G1375" i="3"/>
  <c r="G1376" i="3"/>
  <c r="G1377" i="3"/>
  <c r="G1378" i="3"/>
  <c r="G1379" i="3"/>
  <c r="G1380" i="3"/>
  <c r="G1381" i="3"/>
  <c r="G1382" i="3"/>
  <c r="G1383" i="3"/>
  <c r="G1384" i="3"/>
  <c r="G1385" i="3"/>
  <c r="G1386" i="3"/>
  <c r="G1387" i="3"/>
  <c r="G1388" i="3"/>
  <c r="G1389" i="3"/>
  <c r="G1390" i="3"/>
  <c r="G1391" i="3"/>
  <c r="G1392" i="3"/>
  <c r="G1393" i="3"/>
  <c r="G1394" i="3"/>
  <c r="G1395" i="3"/>
  <c r="G1396" i="3"/>
  <c r="G1397" i="3"/>
  <c r="G1398" i="3"/>
  <c r="G1399" i="3"/>
  <c r="G1400" i="3"/>
  <c r="G1401" i="3"/>
  <c r="G1402" i="3"/>
  <c r="G1403" i="3"/>
  <c r="G1404" i="3"/>
  <c r="G1405" i="3"/>
  <c r="G1406" i="3"/>
  <c r="G1407" i="3"/>
  <c r="G1408" i="3"/>
  <c r="G1409" i="3"/>
  <c r="G1410" i="3"/>
  <c r="G1411" i="3"/>
  <c r="G1412" i="3"/>
  <c r="G1413" i="3"/>
  <c r="G1414" i="3"/>
  <c r="G1415" i="3"/>
  <c r="G1416" i="3"/>
  <c r="G1417" i="3"/>
  <c r="G1418" i="3"/>
  <c r="G1419" i="3"/>
  <c r="G1420" i="3"/>
  <c r="G1421" i="3"/>
  <c r="G1422" i="3"/>
  <c r="G1423" i="3"/>
  <c r="G1424" i="3"/>
  <c r="G1425" i="3"/>
  <c r="G1426" i="3"/>
  <c r="G1427" i="3"/>
  <c r="G1428" i="3"/>
  <c r="G1429" i="3"/>
  <c r="G1430" i="3"/>
  <c r="G1431" i="3"/>
  <c r="G1432" i="3"/>
  <c r="G1433" i="3"/>
  <c r="G1434" i="3"/>
  <c r="G1435" i="3"/>
  <c r="G1436" i="3"/>
  <c r="G1437" i="3"/>
  <c r="G1438" i="3"/>
  <c r="G1439" i="3"/>
  <c r="G1440" i="3"/>
  <c r="G1441" i="3"/>
  <c r="G1442" i="3"/>
  <c r="G1443" i="3"/>
  <c r="G1444" i="3"/>
  <c r="G1445" i="3"/>
  <c r="G1446" i="3"/>
  <c r="G1447" i="3"/>
  <c r="G1448" i="3"/>
  <c r="G1449" i="3"/>
  <c r="G1450" i="3"/>
  <c r="G1451" i="3"/>
  <c r="G1452" i="3"/>
  <c r="G1453" i="3"/>
  <c r="G1454" i="3"/>
  <c r="G1455" i="3"/>
  <c r="G1456" i="3"/>
  <c r="G1457" i="3"/>
  <c r="G1458" i="3"/>
  <c r="G1459" i="3"/>
  <c r="G1460" i="3"/>
  <c r="G1461" i="3"/>
  <c r="G1462" i="3"/>
  <c r="G1463" i="3"/>
  <c r="G1464" i="3"/>
  <c r="G1465" i="3"/>
  <c r="G1466" i="3"/>
  <c r="G1467" i="3"/>
  <c r="G1468" i="3"/>
  <c r="G1469" i="3"/>
  <c r="G1470" i="3"/>
  <c r="G1471" i="3"/>
  <c r="G1472" i="3"/>
  <c r="G1473" i="3"/>
  <c r="G1474" i="3"/>
  <c r="G1475" i="3"/>
  <c r="G1476" i="3"/>
  <c r="G1477" i="3"/>
  <c r="G1478" i="3"/>
  <c r="G1479" i="3"/>
  <c r="G1480" i="3"/>
  <c r="G1481" i="3"/>
  <c r="G1482" i="3"/>
  <c r="G1483" i="3"/>
  <c r="G1484" i="3"/>
  <c r="G1485" i="3"/>
  <c r="G1486" i="3"/>
  <c r="G1487" i="3"/>
  <c r="G1488" i="3"/>
  <c r="G1489" i="3"/>
  <c r="G1490" i="3"/>
  <c r="G1491" i="3"/>
  <c r="G1492" i="3"/>
  <c r="G1493" i="3"/>
  <c r="G1494" i="3"/>
  <c r="G1495" i="3"/>
  <c r="G1496" i="3"/>
  <c r="G1497" i="3"/>
  <c r="G1498" i="3"/>
  <c r="G1499" i="3"/>
  <c r="G1500" i="3"/>
  <c r="G1501" i="3"/>
  <c r="G1502" i="3"/>
  <c r="G1503" i="3"/>
  <c r="G1504" i="3"/>
  <c r="G1505" i="3"/>
  <c r="G1506" i="3"/>
  <c r="G1507" i="3"/>
  <c r="G1508" i="3"/>
  <c r="G1509" i="3"/>
  <c r="G1510" i="3"/>
  <c r="G1511" i="3"/>
  <c r="G1512" i="3"/>
  <c r="G1513" i="3"/>
  <c r="G1514" i="3"/>
  <c r="G1515" i="3"/>
  <c r="G1516" i="3"/>
  <c r="G1517" i="3"/>
  <c r="G1518" i="3"/>
  <c r="G1519" i="3"/>
  <c r="G1520" i="3"/>
  <c r="G1521" i="3"/>
  <c r="G1522" i="3"/>
  <c r="G1523" i="3"/>
  <c r="G1524" i="3"/>
  <c r="G1525" i="3"/>
  <c r="G1526" i="3"/>
  <c r="G1527" i="3"/>
  <c r="G1528" i="3"/>
  <c r="G1529" i="3"/>
  <c r="G1530" i="3"/>
  <c r="G1531" i="3"/>
  <c r="G1532" i="3"/>
  <c r="G1533" i="3"/>
  <c r="G1534" i="3"/>
  <c r="G1535" i="3"/>
  <c r="G1536" i="3"/>
  <c r="G1537" i="3"/>
  <c r="G1538" i="3"/>
  <c r="G1539" i="3"/>
  <c r="G1540" i="3"/>
  <c r="G1541" i="3"/>
  <c r="G1542" i="3"/>
  <c r="G1543" i="3"/>
  <c r="G1544" i="3"/>
  <c r="G1545" i="3"/>
  <c r="G1546" i="3"/>
  <c r="G1547" i="3"/>
  <c r="G1548" i="3"/>
  <c r="G1549" i="3"/>
  <c r="G1550" i="3"/>
  <c r="G1551" i="3"/>
  <c r="G1552" i="3"/>
  <c r="G1553" i="3"/>
  <c r="G1554" i="3"/>
  <c r="G1555" i="3"/>
  <c r="G1556" i="3"/>
  <c r="G1557" i="3"/>
  <c r="G1558" i="3"/>
  <c r="G1559" i="3"/>
  <c r="G1560" i="3"/>
  <c r="G1561" i="3"/>
  <c r="G1562" i="3"/>
  <c r="G1563" i="3"/>
  <c r="G1564" i="3"/>
  <c r="G1565" i="3"/>
  <c r="G1566" i="3"/>
  <c r="G1567" i="3"/>
  <c r="G1568" i="3"/>
  <c r="G1569" i="3"/>
  <c r="G1570" i="3"/>
  <c r="G1571" i="3"/>
  <c r="G1572" i="3"/>
  <c r="G1573" i="3"/>
  <c r="G1574" i="3"/>
  <c r="G1575" i="3"/>
  <c r="G1576" i="3"/>
  <c r="G1577" i="3"/>
  <c r="G1578" i="3"/>
  <c r="G1579" i="3"/>
  <c r="G1580" i="3"/>
  <c r="G1581" i="3"/>
  <c r="G1582" i="3"/>
  <c r="G1583" i="3"/>
  <c r="G1584" i="3"/>
  <c r="G1585" i="3"/>
  <c r="G1586" i="3"/>
  <c r="G1587" i="3"/>
  <c r="G1588" i="3"/>
  <c r="G1589" i="3"/>
  <c r="G1590" i="3"/>
  <c r="G1591" i="3"/>
  <c r="G1592" i="3"/>
  <c r="G1593" i="3"/>
  <c r="G1594" i="3"/>
  <c r="G1595" i="3"/>
  <c r="G1596" i="3"/>
  <c r="G1597" i="3"/>
  <c r="G1598" i="3"/>
  <c r="G1599" i="3"/>
  <c r="G1600" i="3"/>
  <c r="G1601" i="3"/>
  <c r="G1602" i="3"/>
  <c r="G1603" i="3"/>
  <c r="G1604" i="3"/>
  <c r="G1605" i="3"/>
  <c r="G1606" i="3"/>
  <c r="G1607" i="3"/>
  <c r="G1608" i="3"/>
  <c r="G1609" i="3"/>
  <c r="G1610" i="3"/>
  <c r="G1611" i="3"/>
  <c r="G1612" i="3"/>
  <c r="G1613" i="3"/>
  <c r="G1614" i="3"/>
  <c r="G1615" i="3"/>
  <c r="G1616" i="3"/>
  <c r="G1617" i="3"/>
  <c r="G1618" i="3"/>
  <c r="G1619" i="3"/>
  <c r="G1620" i="3"/>
  <c r="G1621" i="3"/>
  <c r="G1622" i="3"/>
  <c r="G1623" i="3"/>
  <c r="G1624" i="3"/>
  <c r="G1625" i="3"/>
  <c r="G1626" i="3"/>
  <c r="G1627" i="3"/>
  <c r="G1628" i="3"/>
  <c r="G1629" i="3"/>
  <c r="G1630" i="3"/>
  <c r="G1631" i="3"/>
  <c r="G1632" i="3"/>
  <c r="G1633" i="3"/>
  <c r="G1634" i="3"/>
  <c r="G1635" i="3"/>
  <c r="G1636" i="3"/>
  <c r="G1637" i="3"/>
  <c r="G1638" i="3"/>
  <c r="G1639" i="3"/>
  <c r="G1640" i="3"/>
  <c r="G1641" i="3"/>
  <c r="G1642" i="3"/>
  <c r="G1643" i="3"/>
  <c r="G1644" i="3"/>
  <c r="G1645" i="3"/>
  <c r="G1646" i="3"/>
  <c r="G1647" i="3"/>
  <c r="G1648" i="3"/>
  <c r="G1649" i="3"/>
  <c r="G1650" i="3"/>
  <c r="G1651" i="3"/>
  <c r="G1652" i="3"/>
  <c r="G1653" i="3"/>
  <c r="G1654" i="3"/>
  <c r="G1655" i="3"/>
  <c r="G1656" i="3"/>
  <c r="G1657" i="3"/>
  <c r="G1658" i="3"/>
  <c r="G1659" i="3"/>
  <c r="G1660" i="3"/>
  <c r="G1661" i="3"/>
  <c r="G1662" i="3"/>
  <c r="G1663" i="3"/>
  <c r="G1664" i="3"/>
  <c r="G1665" i="3"/>
  <c r="G1666" i="3"/>
  <c r="G1667" i="3"/>
  <c r="G1668" i="3"/>
  <c r="G1669" i="3"/>
  <c r="G1670" i="3"/>
  <c r="G1671" i="3"/>
  <c r="G1672" i="3"/>
  <c r="G1673" i="3"/>
  <c r="G1674" i="3"/>
  <c r="G1675" i="3"/>
  <c r="G1676" i="3"/>
  <c r="G1677" i="3"/>
  <c r="G1678" i="3"/>
  <c r="G1679" i="3"/>
  <c r="G1680" i="3"/>
  <c r="G1681" i="3"/>
  <c r="G1682" i="3"/>
  <c r="G1683" i="3"/>
  <c r="G1684" i="3"/>
  <c r="G1685" i="3"/>
  <c r="G1686" i="3"/>
  <c r="G1687" i="3"/>
  <c r="G1688" i="3"/>
  <c r="G1689" i="3"/>
  <c r="G1690" i="3"/>
  <c r="G1691" i="3"/>
  <c r="G1692" i="3"/>
  <c r="G1693" i="3"/>
  <c r="G1694" i="3"/>
  <c r="G1695" i="3"/>
  <c r="G1696" i="3"/>
  <c r="G1697" i="3"/>
  <c r="G1698" i="3"/>
  <c r="G1699" i="3"/>
  <c r="G1700" i="3"/>
  <c r="G1701" i="3"/>
  <c r="G1702" i="3"/>
  <c r="G1703" i="3"/>
  <c r="G1704" i="3"/>
  <c r="G1705" i="3"/>
  <c r="G1706" i="3"/>
  <c r="G1707" i="3"/>
  <c r="G1708" i="3"/>
  <c r="G1709" i="3"/>
  <c r="G1710" i="3"/>
  <c r="G1711" i="3"/>
  <c r="G1712" i="3"/>
  <c r="G1713" i="3"/>
  <c r="G1714" i="3"/>
  <c r="G1715" i="3"/>
  <c r="G1716" i="3"/>
  <c r="G1717" i="3"/>
  <c r="G1718" i="3"/>
  <c r="G1719" i="3"/>
  <c r="G1720" i="3"/>
  <c r="G1721" i="3"/>
  <c r="G1722" i="3"/>
  <c r="G1723" i="3"/>
  <c r="G1724" i="3"/>
  <c r="G1725" i="3"/>
  <c r="G1726" i="3"/>
  <c r="G1727" i="3"/>
  <c r="G1728" i="3"/>
  <c r="G1729" i="3"/>
  <c r="G1730" i="3"/>
  <c r="G1731" i="3"/>
  <c r="G1732" i="3"/>
  <c r="G1733" i="3"/>
  <c r="G1734" i="3"/>
  <c r="G1735" i="3"/>
  <c r="G1736" i="3"/>
  <c r="G1737" i="3"/>
  <c r="G1738" i="3"/>
  <c r="G1739" i="3"/>
  <c r="G1740" i="3"/>
  <c r="G1741" i="3"/>
  <c r="G1742" i="3"/>
  <c r="G1743" i="3"/>
  <c r="G1744" i="3"/>
  <c r="G1745" i="3"/>
  <c r="G1746" i="3"/>
  <c r="G1747" i="3"/>
  <c r="G1748" i="3"/>
  <c r="G1749" i="3"/>
  <c r="G1750" i="3"/>
  <c r="G1751" i="3"/>
  <c r="G1752" i="3"/>
  <c r="G1753" i="3"/>
  <c r="G1754" i="3"/>
  <c r="G1755" i="3"/>
  <c r="G1756" i="3"/>
  <c r="G1757" i="3"/>
  <c r="G1758" i="3"/>
  <c r="G1759" i="3"/>
  <c r="G1760" i="3"/>
  <c r="G1761" i="3"/>
  <c r="G1762" i="3"/>
  <c r="G1763" i="3"/>
  <c r="G1764" i="3"/>
  <c r="G1765" i="3"/>
  <c r="G1766" i="3"/>
  <c r="G1767" i="3"/>
  <c r="G1768" i="3"/>
  <c r="G1769" i="3"/>
  <c r="G1770" i="3"/>
  <c r="G1771" i="3"/>
  <c r="G1772" i="3"/>
  <c r="G1773" i="3"/>
  <c r="G1774" i="3"/>
  <c r="G1775" i="3"/>
  <c r="G1776" i="3"/>
  <c r="G1777" i="3"/>
  <c r="G1778" i="3"/>
  <c r="G1779" i="3"/>
  <c r="G1780" i="3"/>
  <c r="G1781" i="3"/>
  <c r="G1782" i="3"/>
  <c r="G1783" i="3"/>
  <c r="G1784" i="3"/>
  <c r="G1785" i="3"/>
  <c r="G1786" i="3"/>
  <c r="G1787" i="3"/>
  <c r="G1788" i="3"/>
  <c r="G1789" i="3"/>
  <c r="G1790" i="3"/>
  <c r="G1791" i="3"/>
  <c r="G1792" i="3"/>
  <c r="G1793" i="3"/>
  <c r="G1794" i="3"/>
  <c r="G1795" i="3"/>
  <c r="G1796" i="3"/>
  <c r="G1797" i="3"/>
  <c r="G1798" i="3"/>
  <c r="G1799" i="3"/>
  <c r="G1800" i="3"/>
  <c r="G1801" i="3"/>
  <c r="G1802" i="3"/>
  <c r="G1803" i="3"/>
  <c r="G1804" i="3"/>
  <c r="G1805" i="3"/>
  <c r="G1806" i="3"/>
  <c r="G1807" i="3"/>
  <c r="G1808" i="3"/>
  <c r="G1809" i="3"/>
  <c r="G1810" i="3"/>
  <c r="G1811" i="3"/>
  <c r="G1812" i="3"/>
  <c r="G1813" i="3"/>
  <c r="G1814" i="3"/>
  <c r="G1815" i="3"/>
  <c r="G1816" i="3"/>
  <c r="G1817" i="3"/>
  <c r="G1818" i="3"/>
  <c r="G1819" i="3"/>
  <c r="G1820" i="3"/>
  <c r="G1821" i="3"/>
  <c r="G1822" i="3"/>
  <c r="G1823" i="3"/>
  <c r="G1824" i="3"/>
  <c r="G1825" i="3"/>
  <c r="G1826" i="3"/>
  <c r="G1827" i="3"/>
  <c r="G1828" i="3"/>
  <c r="G1829" i="3"/>
  <c r="G1830" i="3"/>
  <c r="G1831" i="3"/>
  <c r="G1832" i="3"/>
  <c r="G1833" i="3"/>
  <c r="G1834" i="3"/>
  <c r="G1835" i="3"/>
  <c r="G1836" i="3"/>
  <c r="G1837" i="3"/>
  <c r="G1838" i="3"/>
  <c r="G1839" i="3"/>
  <c r="G1840" i="3"/>
  <c r="G1841" i="3"/>
  <c r="G1842" i="3"/>
  <c r="G1843" i="3"/>
  <c r="G1844" i="3"/>
  <c r="G1845" i="3"/>
  <c r="G1846" i="3"/>
  <c r="G1847" i="3"/>
  <c r="G1848" i="3"/>
  <c r="G1849" i="3"/>
  <c r="G1850" i="3"/>
  <c r="G1851" i="3"/>
  <c r="G1852" i="3"/>
  <c r="G1853" i="3"/>
  <c r="G1854" i="3"/>
  <c r="G1855" i="3"/>
  <c r="G1856" i="3"/>
  <c r="G1857" i="3"/>
  <c r="G1858" i="3"/>
  <c r="G1859" i="3"/>
  <c r="G1860" i="3"/>
  <c r="G1861" i="3"/>
  <c r="G1862" i="3"/>
  <c r="G1863" i="3"/>
  <c r="G1864" i="3"/>
  <c r="G1865" i="3"/>
  <c r="G1866" i="3"/>
  <c r="G1867" i="3"/>
  <c r="G1868" i="3"/>
  <c r="G1869" i="3"/>
  <c r="G1870" i="3"/>
  <c r="G1871" i="3"/>
  <c r="G1872" i="3"/>
  <c r="G1873" i="3"/>
  <c r="G1874" i="3"/>
  <c r="G1875" i="3"/>
  <c r="G1876" i="3"/>
  <c r="G1877" i="3"/>
  <c r="G1878" i="3"/>
  <c r="G1879" i="3"/>
  <c r="G1880" i="3"/>
  <c r="G1881" i="3"/>
  <c r="G1882" i="3"/>
  <c r="G1883" i="3"/>
  <c r="G1884" i="3"/>
  <c r="G1885" i="3"/>
  <c r="G1886" i="3"/>
  <c r="G1887" i="3"/>
  <c r="G1888" i="3"/>
  <c r="G1889" i="3"/>
  <c r="G1890" i="3"/>
  <c r="G1891" i="3"/>
  <c r="G1892" i="3"/>
  <c r="G1893" i="3"/>
  <c r="G1894" i="3"/>
  <c r="G1895" i="3"/>
  <c r="G1896" i="3"/>
  <c r="G1897" i="3"/>
  <c r="G1898" i="3"/>
  <c r="G1899" i="3"/>
  <c r="G1900" i="3"/>
  <c r="G1901" i="3"/>
  <c r="G1902" i="3"/>
  <c r="G1903" i="3"/>
  <c r="G1904" i="3"/>
  <c r="G1905" i="3"/>
  <c r="G1906" i="3"/>
  <c r="G1907" i="3"/>
  <c r="G1908" i="3"/>
  <c r="G1909" i="3"/>
  <c r="G1910" i="3"/>
  <c r="G1911" i="3"/>
  <c r="G1912" i="3"/>
  <c r="G1913" i="3"/>
  <c r="G1914" i="3"/>
  <c r="G1915" i="3"/>
  <c r="G1916" i="3"/>
  <c r="G1917" i="3"/>
  <c r="G1918" i="3"/>
  <c r="G1919" i="3"/>
  <c r="G1920" i="3"/>
  <c r="G1921" i="3"/>
  <c r="G1922" i="3"/>
  <c r="G1923" i="3"/>
  <c r="G1924" i="3"/>
  <c r="G1925" i="3"/>
  <c r="G1926" i="3"/>
  <c r="G1927" i="3"/>
  <c r="G1928" i="3"/>
  <c r="G1929" i="3"/>
  <c r="G1930" i="3"/>
  <c r="G1931" i="3"/>
  <c r="G1932" i="3"/>
  <c r="G1933" i="3"/>
  <c r="G1934" i="3"/>
  <c r="G1935" i="3"/>
  <c r="G1936" i="3"/>
  <c r="G1937" i="3"/>
  <c r="G1938" i="3"/>
  <c r="G1939" i="3"/>
  <c r="G1940" i="3"/>
  <c r="G1941" i="3"/>
  <c r="G1942" i="3"/>
  <c r="G1943" i="3"/>
  <c r="G1944" i="3"/>
  <c r="G1945" i="3"/>
  <c r="G1946" i="3"/>
  <c r="G1947" i="3"/>
  <c r="G1948" i="3"/>
  <c r="G1949" i="3"/>
  <c r="G1950" i="3"/>
  <c r="G1951" i="3"/>
  <c r="G1952" i="3"/>
  <c r="G1953" i="3"/>
  <c r="G1954" i="3"/>
  <c r="G1955" i="3"/>
  <c r="G1956" i="3"/>
  <c r="G1957" i="3"/>
  <c r="G1958" i="3"/>
  <c r="G1959" i="3"/>
  <c r="G1960" i="3"/>
  <c r="G1961" i="3"/>
  <c r="G1962" i="3"/>
  <c r="G1963" i="3"/>
  <c r="G1964" i="3"/>
  <c r="G1965" i="3"/>
  <c r="G1966" i="3"/>
  <c r="G1967" i="3"/>
  <c r="G1968" i="3"/>
  <c r="G1969" i="3"/>
  <c r="G1970" i="3"/>
  <c r="G1971" i="3"/>
  <c r="G1972" i="3"/>
  <c r="G1973" i="3"/>
  <c r="G1974" i="3"/>
  <c r="G1975" i="3"/>
  <c r="G1976" i="3"/>
  <c r="G1977" i="3"/>
  <c r="G1978" i="3"/>
  <c r="G1979" i="3"/>
  <c r="G1980" i="3"/>
  <c r="G1981" i="3"/>
  <c r="G1982" i="3"/>
  <c r="G1983" i="3"/>
  <c r="G1984" i="3"/>
  <c r="G1985" i="3"/>
  <c r="G1986" i="3"/>
  <c r="G1987" i="3"/>
  <c r="G1988" i="3"/>
  <c r="G1989" i="3"/>
  <c r="G1990" i="3"/>
  <c r="G1991" i="3"/>
  <c r="G1992" i="3"/>
  <c r="G1993" i="3"/>
  <c r="G1994" i="3"/>
  <c r="G1995" i="3"/>
  <c r="G1996" i="3"/>
  <c r="G1997" i="3"/>
  <c r="G1998" i="3"/>
  <c r="G1999" i="3"/>
  <c r="G2000" i="3"/>
  <c r="G2001" i="3"/>
  <c r="G2" i="3"/>
  <c r="K2001" i="3"/>
  <c r="K2000" i="3"/>
  <c r="K1999" i="3"/>
  <c r="K1998" i="3"/>
  <c r="K1997" i="3"/>
  <c r="K1996" i="3"/>
  <c r="K1995" i="3"/>
  <c r="K1994" i="3"/>
  <c r="K1993" i="3"/>
  <c r="K1992" i="3"/>
  <c r="K1991" i="3"/>
  <c r="K1990" i="3"/>
  <c r="K1989" i="3"/>
  <c r="K1988" i="3"/>
  <c r="K1987" i="3"/>
  <c r="K1986" i="3"/>
  <c r="K1985" i="3"/>
  <c r="K1984" i="3"/>
  <c r="K1983" i="3"/>
  <c r="K1982" i="3"/>
  <c r="K1981" i="3"/>
  <c r="K1980" i="3"/>
  <c r="K1979" i="3"/>
  <c r="K1978" i="3"/>
  <c r="K1977" i="3"/>
  <c r="K1976" i="3"/>
  <c r="K1975" i="3"/>
  <c r="K1974" i="3"/>
  <c r="K1973" i="3"/>
  <c r="K1972" i="3"/>
  <c r="K1971" i="3"/>
  <c r="K1970" i="3"/>
  <c r="K1969" i="3"/>
  <c r="K1968" i="3"/>
  <c r="K1967" i="3"/>
  <c r="K1966" i="3"/>
  <c r="K1965" i="3"/>
  <c r="K1964" i="3"/>
  <c r="K1963" i="3"/>
  <c r="K1962" i="3"/>
  <c r="K1961" i="3"/>
  <c r="K1960" i="3"/>
  <c r="K1959" i="3"/>
  <c r="K1958" i="3"/>
  <c r="K1957" i="3"/>
  <c r="K1956" i="3"/>
  <c r="K1955" i="3"/>
  <c r="K1954" i="3"/>
  <c r="K1953" i="3"/>
  <c r="K1952" i="3"/>
  <c r="K1951" i="3"/>
  <c r="K1950" i="3"/>
  <c r="K1949" i="3"/>
  <c r="K1948" i="3"/>
  <c r="K1947" i="3"/>
  <c r="K1946" i="3"/>
  <c r="K1945" i="3"/>
  <c r="K1944" i="3"/>
  <c r="K1943" i="3"/>
  <c r="K1942" i="3"/>
  <c r="K1941" i="3"/>
  <c r="K1940" i="3"/>
  <c r="K1939" i="3"/>
  <c r="K1938" i="3"/>
  <c r="K1937" i="3"/>
  <c r="K1936" i="3"/>
  <c r="K1935" i="3"/>
  <c r="K1934" i="3"/>
  <c r="K1933" i="3"/>
  <c r="K1932" i="3"/>
  <c r="K1931" i="3"/>
  <c r="K1930" i="3"/>
  <c r="K1929" i="3"/>
  <c r="K1928" i="3"/>
  <c r="K1927" i="3"/>
  <c r="K1926" i="3"/>
  <c r="K1925" i="3"/>
  <c r="K1924" i="3"/>
  <c r="K1923" i="3"/>
  <c r="K1922" i="3"/>
  <c r="K1921" i="3"/>
  <c r="K1920" i="3"/>
  <c r="K1919" i="3"/>
  <c r="K1918" i="3"/>
  <c r="K1917" i="3"/>
  <c r="K1916" i="3"/>
  <c r="K1915" i="3"/>
  <c r="K1914" i="3"/>
  <c r="K1913" i="3"/>
  <c r="K1912" i="3"/>
  <c r="K1911" i="3"/>
  <c r="K1910" i="3"/>
  <c r="K1909" i="3"/>
  <c r="K1908" i="3"/>
  <c r="K1907" i="3"/>
  <c r="K1906" i="3"/>
  <c r="K1905" i="3"/>
  <c r="K1904" i="3"/>
  <c r="K1903" i="3"/>
  <c r="K1902" i="3"/>
  <c r="K1901" i="3"/>
  <c r="K1900" i="3"/>
  <c r="K1899" i="3"/>
  <c r="K1898" i="3"/>
  <c r="K1897" i="3"/>
  <c r="K1896" i="3"/>
  <c r="K1895" i="3"/>
  <c r="K1894" i="3"/>
  <c r="K1893" i="3"/>
  <c r="K1892" i="3"/>
  <c r="K1891" i="3"/>
  <c r="K1890" i="3"/>
  <c r="K1889" i="3"/>
  <c r="K1888" i="3"/>
  <c r="K1887" i="3"/>
  <c r="K1886" i="3"/>
  <c r="K1885" i="3"/>
  <c r="K1884" i="3"/>
  <c r="K1883" i="3"/>
  <c r="K1882" i="3"/>
  <c r="K1881" i="3"/>
  <c r="K1880" i="3"/>
  <c r="K1879" i="3"/>
  <c r="K1878" i="3"/>
  <c r="K1877" i="3"/>
  <c r="K1876" i="3"/>
  <c r="K1875" i="3"/>
  <c r="K1874" i="3"/>
  <c r="K1873" i="3"/>
  <c r="K1872" i="3"/>
  <c r="K1871" i="3"/>
  <c r="K1870" i="3"/>
  <c r="K1869" i="3"/>
  <c r="K1868" i="3"/>
  <c r="K1867" i="3"/>
  <c r="K1866" i="3"/>
  <c r="K1865" i="3"/>
  <c r="K1864" i="3"/>
  <c r="K1863" i="3"/>
  <c r="K1862" i="3"/>
  <c r="K1861" i="3"/>
  <c r="K1860" i="3"/>
  <c r="K1859" i="3"/>
  <c r="K1858" i="3"/>
  <c r="K1857" i="3"/>
  <c r="K1856" i="3"/>
  <c r="K1855" i="3"/>
  <c r="K1854" i="3"/>
  <c r="K1853" i="3"/>
  <c r="K1852" i="3"/>
  <c r="K1851" i="3"/>
  <c r="K1850" i="3"/>
  <c r="K1849" i="3"/>
  <c r="K1848" i="3"/>
  <c r="K1847" i="3"/>
  <c r="K1846" i="3"/>
  <c r="K1845" i="3"/>
  <c r="K1844" i="3"/>
  <c r="K1843" i="3"/>
  <c r="K1842" i="3"/>
  <c r="K1841" i="3"/>
  <c r="K1840" i="3"/>
  <c r="K1839" i="3"/>
  <c r="K1838" i="3"/>
  <c r="K1837" i="3"/>
  <c r="K1836" i="3"/>
  <c r="K1835" i="3"/>
  <c r="K1834" i="3"/>
  <c r="K1833" i="3"/>
  <c r="K1832" i="3"/>
  <c r="K1831" i="3"/>
  <c r="K1830" i="3"/>
  <c r="K1829" i="3"/>
  <c r="K1828" i="3"/>
  <c r="K1827" i="3"/>
  <c r="K1826" i="3"/>
  <c r="K1825" i="3"/>
  <c r="K1824" i="3"/>
  <c r="K1823" i="3"/>
  <c r="K1822" i="3"/>
  <c r="K1821" i="3"/>
  <c r="K1820" i="3"/>
  <c r="K1819" i="3"/>
  <c r="K1818" i="3"/>
  <c r="K1817" i="3"/>
  <c r="K1816" i="3"/>
  <c r="K1815" i="3"/>
  <c r="K1814" i="3"/>
  <c r="K1813" i="3"/>
  <c r="K1812" i="3"/>
  <c r="K1811" i="3"/>
  <c r="K1810" i="3"/>
  <c r="K1809" i="3"/>
  <c r="K1808" i="3"/>
  <c r="K1807" i="3"/>
  <c r="K1806" i="3"/>
  <c r="K1805" i="3"/>
  <c r="K1804" i="3"/>
  <c r="K1803" i="3"/>
  <c r="K1802" i="3"/>
  <c r="K1801" i="3"/>
  <c r="K1800" i="3"/>
  <c r="K1799" i="3"/>
  <c r="K1798" i="3"/>
  <c r="K1797" i="3"/>
  <c r="K1796" i="3"/>
  <c r="K1795" i="3"/>
  <c r="K1794" i="3"/>
  <c r="K1793" i="3"/>
  <c r="K1792" i="3"/>
  <c r="K1791" i="3"/>
  <c r="K1790" i="3"/>
  <c r="K1789" i="3"/>
  <c r="K1788" i="3"/>
  <c r="K1787" i="3"/>
  <c r="K1786" i="3"/>
  <c r="K1785" i="3"/>
  <c r="K1784" i="3"/>
  <c r="K1783" i="3"/>
  <c r="K1782" i="3"/>
  <c r="K1781" i="3"/>
  <c r="K1780" i="3"/>
  <c r="K1779" i="3"/>
  <c r="K1778" i="3"/>
  <c r="K1777" i="3"/>
  <c r="K1776" i="3"/>
  <c r="K1775" i="3"/>
  <c r="K1774" i="3"/>
  <c r="K1773" i="3"/>
  <c r="K1772" i="3"/>
  <c r="K1771" i="3"/>
  <c r="K1770" i="3"/>
  <c r="K1769" i="3"/>
  <c r="K1768" i="3"/>
  <c r="K1767" i="3"/>
  <c r="K1766" i="3"/>
  <c r="K1765" i="3"/>
  <c r="K1764" i="3"/>
  <c r="K1763" i="3"/>
  <c r="K1762" i="3"/>
  <c r="K1761" i="3"/>
  <c r="K1760" i="3"/>
  <c r="K1759" i="3"/>
  <c r="K1758" i="3"/>
  <c r="K1757" i="3"/>
  <c r="K1756" i="3"/>
  <c r="K1755" i="3"/>
  <c r="K1754" i="3"/>
  <c r="K1753" i="3"/>
  <c r="K1752" i="3"/>
  <c r="K1751" i="3"/>
  <c r="K1750" i="3"/>
  <c r="K1749" i="3"/>
  <c r="K1748" i="3"/>
  <c r="K1747" i="3"/>
  <c r="K1746" i="3"/>
  <c r="K1745" i="3"/>
  <c r="K1744" i="3"/>
  <c r="K1743" i="3"/>
  <c r="K1742" i="3"/>
  <c r="K1741" i="3"/>
  <c r="K1740" i="3"/>
  <c r="K1739" i="3"/>
  <c r="K1738" i="3"/>
  <c r="K1737" i="3"/>
  <c r="K1736" i="3"/>
  <c r="K1735" i="3"/>
  <c r="K1734" i="3"/>
  <c r="K1733" i="3"/>
  <c r="K1732" i="3"/>
  <c r="K1731" i="3"/>
  <c r="K1730" i="3"/>
  <c r="K1729" i="3"/>
  <c r="K1728" i="3"/>
  <c r="K1727" i="3"/>
  <c r="K1726" i="3"/>
  <c r="K1725" i="3"/>
  <c r="K1724" i="3"/>
  <c r="K1723" i="3"/>
  <c r="K1722" i="3"/>
  <c r="K1721" i="3"/>
  <c r="K1720" i="3"/>
  <c r="K1719" i="3"/>
  <c r="K1718" i="3"/>
  <c r="K1717" i="3"/>
  <c r="K1716" i="3"/>
  <c r="K1715" i="3"/>
  <c r="K1714" i="3"/>
  <c r="K1713" i="3"/>
  <c r="K1712" i="3"/>
  <c r="K1711" i="3"/>
  <c r="K1710" i="3"/>
  <c r="K1709" i="3"/>
  <c r="K1708" i="3"/>
  <c r="K1707" i="3"/>
  <c r="K1706" i="3"/>
  <c r="K1705" i="3"/>
  <c r="K1704" i="3"/>
  <c r="K1703" i="3"/>
  <c r="K1702" i="3"/>
  <c r="K1701" i="3"/>
  <c r="K1700" i="3"/>
  <c r="K1699" i="3"/>
  <c r="K1698" i="3"/>
  <c r="K1697" i="3"/>
  <c r="K1696" i="3"/>
  <c r="K1695" i="3"/>
  <c r="K1694" i="3"/>
  <c r="K1693" i="3"/>
  <c r="K1692" i="3"/>
  <c r="K1691" i="3"/>
  <c r="K1690" i="3"/>
  <c r="K1689" i="3"/>
  <c r="K1688" i="3"/>
  <c r="K1687" i="3"/>
  <c r="K1686" i="3"/>
  <c r="K1685" i="3"/>
  <c r="K1684" i="3"/>
  <c r="K1683" i="3"/>
  <c r="K1682" i="3"/>
  <c r="K1681" i="3"/>
  <c r="K1680" i="3"/>
  <c r="K1679" i="3"/>
  <c r="K1678" i="3"/>
  <c r="K1677" i="3"/>
  <c r="K1676" i="3"/>
  <c r="K1675" i="3"/>
  <c r="K1674" i="3"/>
  <c r="K1673" i="3"/>
  <c r="K1672" i="3"/>
  <c r="K1671" i="3"/>
  <c r="K1670" i="3"/>
  <c r="K1669" i="3"/>
  <c r="K1668" i="3"/>
  <c r="K1667" i="3"/>
  <c r="K1666" i="3"/>
  <c r="K1665" i="3"/>
  <c r="K1664" i="3"/>
  <c r="K1663" i="3"/>
  <c r="K1662" i="3"/>
  <c r="K1661" i="3"/>
  <c r="K1660" i="3"/>
  <c r="K1659" i="3"/>
  <c r="K1658" i="3"/>
  <c r="K1657" i="3"/>
  <c r="K1656" i="3"/>
  <c r="K1655" i="3"/>
  <c r="K1654" i="3"/>
  <c r="K1653" i="3"/>
  <c r="K1652" i="3"/>
  <c r="K1651" i="3"/>
  <c r="K1650" i="3"/>
  <c r="K1649" i="3"/>
  <c r="K1648" i="3"/>
  <c r="K1647" i="3"/>
  <c r="K1646" i="3"/>
  <c r="K1645" i="3"/>
  <c r="K1644" i="3"/>
  <c r="K1643" i="3"/>
  <c r="K1642" i="3"/>
  <c r="K1641" i="3"/>
  <c r="K1640" i="3"/>
  <c r="K1639" i="3"/>
  <c r="K1638" i="3"/>
  <c r="K1637" i="3"/>
  <c r="K1636" i="3"/>
  <c r="K1635" i="3"/>
  <c r="K1634" i="3"/>
  <c r="K1633" i="3"/>
  <c r="K1632" i="3"/>
  <c r="K1631" i="3"/>
  <c r="K1630" i="3"/>
  <c r="K1629" i="3"/>
  <c r="K1628" i="3"/>
  <c r="K1627" i="3"/>
  <c r="K1626" i="3"/>
  <c r="K1625" i="3"/>
  <c r="K1624" i="3"/>
  <c r="K1623" i="3"/>
  <c r="K1622" i="3"/>
  <c r="K1621" i="3"/>
  <c r="K1620" i="3"/>
  <c r="K1619" i="3"/>
  <c r="K1618" i="3"/>
  <c r="K1617" i="3"/>
  <c r="K1616" i="3"/>
  <c r="K1615" i="3"/>
  <c r="K1614" i="3"/>
  <c r="K1613" i="3"/>
  <c r="K1612" i="3"/>
  <c r="K1611" i="3"/>
  <c r="K1610" i="3"/>
  <c r="K1609" i="3"/>
  <c r="K1608" i="3"/>
  <c r="K1607" i="3"/>
  <c r="K1606" i="3"/>
  <c r="K1605" i="3"/>
  <c r="K1604" i="3"/>
  <c r="K1603" i="3"/>
  <c r="K1602" i="3"/>
  <c r="K1601" i="3"/>
  <c r="K1600" i="3"/>
  <c r="K1599" i="3"/>
  <c r="K1598" i="3"/>
  <c r="K1597" i="3"/>
  <c r="K1596" i="3"/>
  <c r="K1595" i="3"/>
  <c r="K1594" i="3"/>
  <c r="K1593" i="3"/>
  <c r="K1592" i="3"/>
  <c r="K1591" i="3"/>
  <c r="K1590" i="3"/>
  <c r="K1589" i="3"/>
  <c r="K1588" i="3"/>
  <c r="K1587" i="3"/>
  <c r="K1586" i="3"/>
  <c r="K1585" i="3"/>
  <c r="K1584" i="3"/>
  <c r="K1583" i="3"/>
  <c r="K1582" i="3"/>
  <c r="K1581" i="3"/>
  <c r="K1580" i="3"/>
  <c r="K1579" i="3"/>
  <c r="K1578" i="3"/>
  <c r="K1577" i="3"/>
  <c r="K1576" i="3"/>
  <c r="K1575" i="3"/>
  <c r="K1574" i="3"/>
  <c r="K1573" i="3"/>
  <c r="K1572" i="3"/>
  <c r="K1571" i="3"/>
  <c r="K1570" i="3"/>
  <c r="K1569" i="3"/>
  <c r="K1568" i="3"/>
  <c r="K1567" i="3"/>
  <c r="K1566" i="3"/>
  <c r="K1565" i="3"/>
  <c r="K1564" i="3"/>
  <c r="K1563" i="3"/>
  <c r="K1562" i="3"/>
  <c r="K1561" i="3"/>
  <c r="K1560" i="3"/>
  <c r="K1559" i="3"/>
  <c r="K1558" i="3"/>
  <c r="K1557" i="3"/>
  <c r="K1556" i="3"/>
  <c r="K1555" i="3"/>
  <c r="K1554" i="3"/>
  <c r="K1553" i="3"/>
  <c r="K1552" i="3"/>
  <c r="K1551" i="3"/>
  <c r="K1550" i="3"/>
  <c r="K1549" i="3"/>
  <c r="K1548" i="3"/>
  <c r="K1547" i="3"/>
  <c r="K1546" i="3"/>
  <c r="K1545" i="3"/>
  <c r="K1544" i="3"/>
  <c r="K1543" i="3"/>
  <c r="K1542" i="3"/>
  <c r="K1541" i="3"/>
  <c r="K1540" i="3"/>
  <c r="K1539" i="3"/>
  <c r="K1538" i="3"/>
  <c r="K1537" i="3"/>
  <c r="K1536" i="3"/>
  <c r="K1535" i="3"/>
  <c r="K1534" i="3"/>
  <c r="K1533" i="3"/>
  <c r="K1532" i="3"/>
  <c r="K1531" i="3"/>
  <c r="K1530" i="3"/>
  <c r="K1529" i="3"/>
  <c r="K1528" i="3"/>
  <c r="K1527" i="3"/>
  <c r="K1526" i="3"/>
  <c r="K1525" i="3"/>
  <c r="K1524" i="3"/>
  <c r="K1523" i="3"/>
  <c r="K1522" i="3"/>
  <c r="K1521" i="3"/>
  <c r="K1520" i="3"/>
  <c r="K1519" i="3"/>
  <c r="K1518" i="3"/>
  <c r="K1517" i="3"/>
  <c r="K1516" i="3"/>
  <c r="K1515" i="3"/>
  <c r="K1514" i="3"/>
  <c r="K1513" i="3"/>
  <c r="K1512" i="3"/>
  <c r="K1511" i="3"/>
  <c r="K1510" i="3"/>
  <c r="K1509" i="3"/>
  <c r="K1508" i="3"/>
  <c r="K1507" i="3"/>
  <c r="K1506" i="3"/>
  <c r="K1505" i="3"/>
  <c r="K1504" i="3"/>
  <c r="K1503" i="3"/>
  <c r="K1502" i="3"/>
  <c r="K1501" i="3"/>
  <c r="K1500" i="3"/>
  <c r="K1499" i="3"/>
  <c r="K1498" i="3"/>
  <c r="K1497" i="3"/>
  <c r="K1496" i="3"/>
  <c r="K1495" i="3"/>
  <c r="K1494" i="3"/>
  <c r="K1493" i="3"/>
  <c r="K1492" i="3"/>
  <c r="K1491" i="3"/>
  <c r="K1490" i="3"/>
  <c r="K1489" i="3"/>
  <c r="K1488" i="3"/>
  <c r="K1487" i="3"/>
  <c r="K1486" i="3"/>
  <c r="K1485" i="3"/>
  <c r="K1484" i="3"/>
  <c r="K1483" i="3"/>
  <c r="K1482" i="3"/>
  <c r="K1481" i="3"/>
  <c r="K1480" i="3"/>
  <c r="K1479" i="3"/>
  <c r="K1478" i="3"/>
  <c r="K1477" i="3"/>
  <c r="K1476" i="3"/>
  <c r="K1475" i="3"/>
  <c r="K1474" i="3"/>
  <c r="K1473" i="3"/>
  <c r="K1472" i="3"/>
  <c r="K1471" i="3"/>
  <c r="K1470" i="3"/>
  <c r="K1469" i="3"/>
  <c r="K1468" i="3"/>
  <c r="K1467" i="3"/>
  <c r="K1466" i="3"/>
  <c r="K1465" i="3"/>
  <c r="K1464" i="3"/>
  <c r="K1463" i="3"/>
  <c r="K1462" i="3"/>
  <c r="K1461" i="3"/>
  <c r="K1460" i="3"/>
  <c r="K1459" i="3"/>
  <c r="K1458" i="3"/>
  <c r="K1457" i="3"/>
  <c r="K1456" i="3"/>
  <c r="K1455" i="3"/>
  <c r="K1454" i="3"/>
  <c r="K1453" i="3"/>
  <c r="K1452" i="3"/>
  <c r="K1451" i="3"/>
  <c r="K1450" i="3"/>
  <c r="K1449" i="3"/>
  <c r="K1448" i="3"/>
  <c r="K1447" i="3"/>
  <c r="K1446" i="3"/>
  <c r="K1445" i="3"/>
  <c r="K1444" i="3"/>
  <c r="K1443" i="3"/>
  <c r="K1442" i="3"/>
  <c r="K1441" i="3"/>
  <c r="K1440" i="3"/>
  <c r="K1439" i="3"/>
  <c r="K1438" i="3"/>
  <c r="K1437" i="3"/>
  <c r="K1436" i="3"/>
  <c r="K1435" i="3"/>
  <c r="K1434" i="3"/>
  <c r="K1433" i="3"/>
  <c r="K1432" i="3"/>
  <c r="K1431" i="3"/>
  <c r="K1430" i="3"/>
  <c r="K1429" i="3"/>
  <c r="K1428" i="3"/>
  <c r="K1427" i="3"/>
  <c r="K1426" i="3"/>
  <c r="K1425" i="3"/>
  <c r="K1424" i="3"/>
  <c r="K1423" i="3"/>
  <c r="K1422" i="3"/>
  <c r="K1421" i="3"/>
  <c r="K1420" i="3"/>
  <c r="K1419" i="3"/>
  <c r="K1418" i="3"/>
  <c r="K1417" i="3"/>
  <c r="K1416" i="3"/>
  <c r="K1415" i="3"/>
  <c r="K1414" i="3"/>
  <c r="K1413" i="3"/>
  <c r="K1412" i="3"/>
  <c r="K1411" i="3"/>
  <c r="K1410" i="3"/>
  <c r="K1409" i="3"/>
  <c r="K1408" i="3"/>
  <c r="K1407" i="3"/>
  <c r="K1406" i="3"/>
  <c r="K1405" i="3"/>
  <c r="K1404" i="3"/>
  <c r="K1403" i="3"/>
  <c r="K1402" i="3"/>
  <c r="K1401" i="3"/>
  <c r="K1400" i="3"/>
  <c r="K1399" i="3"/>
  <c r="K1398" i="3"/>
  <c r="K1397" i="3"/>
  <c r="K1396" i="3"/>
  <c r="K1395" i="3"/>
  <c r="K1394" i="3"/>
  <c r="K1393" i="3"/>
  <c r="K1392" i="3"/>
  <c r="K1391" i="3"/>
  <c r="K1390" i="3"/>
  <c r="K1389" i="3"/>
  <c r="K1388" i="3"/>
  <c r="K1387" i="3"/>
  <c r="K1386" i="3"/>
  <c r="K1385" i="3"/>
  <c r="K1384" i="3"/>
  <c r="K1383" i="3"/>
  <c r="K1382" i="3"/>
  <c r="K1381" i="3"/>
  <c r="K1380" i="3"/>
  <c r="K1379" i="3"/>
  <c r="K1378" i="3"/>
  <c r="K1377" i="3"/>
  <c r="K1376" i="3"/>
  <c r="K1375" i="3"/>
  <c r="K1374" i="3"/>
  <c r="K1373" i="3"/>
  <c r="K1372" i="3"/>
  <c r="K1371" i="3"/>
  <c r="K1370" i="3"/>
  <c r="K1369" i="3"/>
  <c r="K1368" i="3"/>
  <c r="K1367" i="3"/>
  <c r="K1366" i="3"/>
  <c r="K1365" i="3"/>
  <c r="K1364" i="3"/>
  <c r="K1363" i="3"/>
  <c r="K1362" i="3"/>
  <c r="K1361" i="3"/>
  <c r="K1360" i="3"/>
  <c r="K1359" i="3"/>
  <c r="K1358" i="3"/>
  <c r="K1357" i="3"/>
  <c r="K1356" i="3"/>
  <c r="K1355" i="3"/>
  <c r="K1354" i="3"/>
  <c r="K1353" i="3"/>
  <c r="K1352" i="3"/>
  <c r="K1351" i="3"/>
  <c r="K1350" i="3"/>
  <c r="K1349" i="3"/>
  <c r="K1348" i="3"/>
  <c r="K1347" i="3"/>
  <c r="K1346" i="3"/>
  <c r="K1345" i="3"/>
  <c r="K1344" i="3"/>
  <c r="K1343" i="3"/>
  <c r="K1342" i="3"/>
  <c r="K1341" i="3"/>
  <c r="K1340" i="3"/>
  <c r="K1339" i="3"/>
  <c r="K1338" i="3"/>
  <c r="K1337" i="3"/>
  <c r="K1336" i="3"/>
  <c r="K1335" i="3"/>
  <c r="K1334" i="3"/>
  <c r="K1333" i="3"/>
  <c r="K1332" i="3"/>
  <c r="K1331" i="3"/>
  <c r="K1330" i="3"/>
  <c r="K1329" i="3"/>
  <c r="K1328" i="3"/>
  <c r="K1327" i="3"/>
  <c r="K1326" i="3"/>
  <c r="K1325" i="3"/>
  <c r="K1324" i="3"/>
  <c r="K1323" i="3"/>
  <c r="K1322" i="3"/>
  <c r="K1321" i="3"/>
  <c r="K1320" i="3"/>
  <c r="K1319" i="3"/>
  <c r="K1318" i="3"/>
  <c r="K1317" i="3"/>
  <c r="K1316" i="3"/>
  <c r="K1315" i="3"/>
  <c r="K1314" i="3"/>
  <c r="K1313" i="3"/>
  <c r="K1312" i="3"/>
  <c r="K1311" i="3"/>
  <c r="K1310" i="3"/>
  <c r="K1309" i="3"/>
  <c r="K1308" i="3"/>
  <c r="K1307" i="3"/>
  <c r="K1306" i="3"/>
  <c r="K1305" i="3"/>
  <c r="K1304" i="3"/>
  <c r="K1303" i="3"/>
  <c r="K1302" i="3"/>
  <c r="K1301" i="3"/>
  <c r="K1300" i="3"/>
  <c r="K1299" i="3"/>
  <c r="K1298" i="3"/>
  <c r="K1297" i="3"/>
  <c r="K1296" i="3"/>
  <c r="K1295" i="3"/>
  <c r="K1294" i="3"/>
  <c r="K1293" i="3"/>
  <c r="K1292" i="3"/>
  <c r="K1291" i="3"/>
  <c r="K1290" i="3"/>
  <c r="K1289" i="3"/>
  <c r="K1288" i="3"/>
  <c r="K1287" i="3"/>
  <c r="K1286" i="3"/>
  <c r="K1285" i="3"/>
  <c r="K1284" i="3"/>
  <c r="K1283" i="3"/>
  <c r="K1282" i="3"/>
  <c r="K1281" i="3"/>
  <c r="K1280" i="3"/>
  <c r="K1279" i="3"/>
  <c r="K1278" i="3"/>
  <c r="K1277" i="3"/>
  <c r="K1276" i="3"/>
  <c r="K1275" i="3"/>
  <c r="K1274" i="3"/>
  <c r="K1273" i="3"/>
  <c r="K1272" i="3"/>
  <c r="K1271" i="3"/>
  <c r="K1270" i="3"/>
  <c r="K1269" i="3"/>
  <c r="K1268" i="3"/>
  <c r="K1267" i="3"/>
  <c r="K1266" i="3"/>
  <c r="K1265" i="3"/>
  <c r="K1264" i="3"/>
  <c r="K1263" i="3"/>
  <c r="K1262" i="3"/>
  <c r="K1261" i="3"/>
  <c r="K1260" i="3"/>
  <c r="K1259" i="3"/>
  <c r="K1258" i="3"/>
  <c r="K1257" i="3"/>
  <c r="K1256" i="3"/>
  <c r="K1255" i="3"/>
  <c r="K1254" i="3"/>
  <c r="K1253" i="3"/>
  <c r="K1252" i="3"/>
  <c r="K1251" i="3"/>
  <c r="K1250" i="3"/>
  <c r="K1249" i="3"/>
  <c r="K1248" i="3"/>
  <c r="K1247" i="3"/>
  <c r="K1246" i="3"/>
  <c r="K1245" i="3"/>
  <c r="K1244" i="3"/>
  <c r="K1243" i="3"/>
  <c r="K1242" i="3"/>
  <c r="K1241" i="3"/>
  <c r="K1240" i="3"/>
  <c r="K1239" i="3"/>
  <c r="K1238" i="3"/>
  <c r="K1237" i="3"/>
  <c r="K1236" i="3"/>
  <c r="K1235" i="3"/>
  <c r="K1234" i="3"/>
  <c r="K1233" i="3"/>
  <c r="K1232" i="3"/>
  <c r="K1231" i="3"/>
  <c r="K1230" i="3"/>
  <c r="K1229" i="3"/>
  <c r="K1228" i="3"/>
  <c r="K1227" i="3"/>
  <c r="K1226" i="3"/>
  <c r="K1225" i="3"/>
  <c r="K1224" i="3"/>
  <c r="K1223" i="3"/>
  <c r="K1222" i="3"/>
  <c r="K1221" i="3"/>
  <c r="K1220" i="3"/>
  <c r="K1219" i="3"/>
  <c r="K1218" i="3"/>
  <c r="K1217" i="3"/>
  <c r="K1216" i="3"/>
  <c r="K1215" i="3"/>
  <c r="K1214" i="3"/>
  <c r="K1213" i="3"/>
  <c r="K1212" i="3"/>
  <c r="K1211" i="3"/>
  <c r="K1210" i="3"/>
  <c r="K1209" i="3"/>
  <c r="K1208" i="3"/>
  <c r="K1207" i="3"/>
  <c r="K1206" i="3"/>
  <c r="K1205" i="3"/>
  <c r="K1204" i="3"/>
  <c r="K1203" i="3"/>
  <c r="K1202" i="3"/>
  <c r="K1201" i="3"/>
  <c r="K1200" i="3"/>
  <c r="K1199" i="3"/>
  <c r="K1198" i="3"/>
  <c r="K1197" i="3"/>
  <c r="K1196" i="3"/>
  <c r="K1195" i="3"/>
  <c r="K1194" i="3"/>
  <c r="K1193" i="3"/>
  <c r="K1192" i="3"/>
  <c r="K1191" i="3"/>
  <c r="K1190" i="3"/>
  <c r="K1189" i="3"/>
  <c r="K1188" i="3"/>
  <c r="K1187" i="3"/>
  <c r="K1186" i="3"/>
  <c r="K1185" i="3"/>
  <c r="K1184" i="3"/>
  <c r="K1183" i="3"/>
  <c r="K1182" i="3"/>
  <c r="K1181" i="3"/>
  <c r="K1180" i="3"/>
  <c r="K1179" i="3"/>
  <c r="K1178" i="3"/>
  <c r="K1177" i="3"/>
  <c r="K1176" i="3"/>
  <c r="K1175" i="3"/>
  <c r="K1174" i="3"/>
  <c r="K1173" i="3"/>
  <c r="K1172" i="3"/>
  <c r="K1171" i="3"/>
  <c r="K1170" i="3"/>
  <c r="K1169" i="3"/>
  <c r="K1168" i="3"/>
  <c r="K1167" i="3"/>
  <c r="K1166" i="3"/>
  <c r="K1165" i="3"/>
  <c r="K1164" i="3"/>
  <c r="K1163" i="3"/>
  <c r="K1162" i="3"/>
  <c r="K1161" i="3"/>
  <c r="K1160" i="3"/>
  <c r="K1159" i="3"/>
  <c r="K1158" i="3"/>
  <c r="K1157" i="3"/>
  <c r="K1156" i="3"/>
  <c r="K1155" i="3"/>
  <c r="K1154" i="3"/>
  <c r="K1153" i="3"/>
  <c r="K1152" i="3"/>
  <c r="K1151" i="3"/>
  <c r="K1150" i="3"/>
  <c r="K1149" i="3"/>
  <c r="K1148" i="3"/>
  <c r="K1147" i="3"/>
  <c r="K1146" i="3"/>
  <c r="K1145" i="3"/>
  <c r="K1144" i="3"/>
  <c r="K1143" i="3"/>
  <c r="K1142" i="3"/>
  <c r="K1141" i="3"/>
  <c r="K1140" i="3"/>
  <c r="K1139" i="3"/>
  <c r="K1138" i="3"/>
  <c r="K1137" i="3"/>
  <c r="K1136" i="3"/>
  <c r="K1135" i="3"/>
  <c r="K1134" i="3"/>
  <c r="K1133" i="3"/>
  <c r="K1132" i="3"/>
  <c r="K1131" i="3"/>
  <c r="K1130" i="3"/>
  <c r="K1129" i="3"/>
  <c r="K1128" i="3"/>
  <c r="K1127" i="3"/>
  <c r="K1126" i="3"/>
  <c r="K1125" i="3"/>
  <c r="K1124" i="3"/>
  <c r="K1123" i="3"/>
  <c r="K1122" i="3"/>
  <c r="K1121" i="3"/>
  <c r="K1120" i="3"/>
  <c r="K1119" i="3"/>
  <c r="K1118" i="3"/>
  <c r="K1117" i="3"/>
  <c r="K1116" i="3"/>
  <c r="K1115" i="3"/>
  <c r="K1114" i="3"/>
  <c r="K1113" i="3"/>
  <c r="K1112" i="3"/>
  <c r="K1111" i="3"/>
  <c r="K1110" i="3"/>
  <c r="K1109" i="3"/>
  <c r="K1108" i="3"/>
  <c r="K1107" i="3"/>
  <c r="K1106" i="3"/>
  <c r="K1105" i="3"/>
  <c r="K1104" i="3"/>
  <c r="K1103" i="3"/>
  <c r="K1102" i="3"/>
  <c r="K1101" i="3"/>
  <c r="K1100" i="3"/>
  <c r="K1099" i="3"/>
  <c r="K1098" i="3"/>
  <c r="K1097" i="3"/>
  <c r="K1096" i="3"/>
  <c r="K1095" i="3"/>
  <c r="K1094" i="3"/>
  <c r="K1093" i="3"/>
  <c r="K1092" i="3"/>
  <c r="K1091" i="3"/>
  <c r="K1090" i="3"/>
  <c r="K1089" i="3"/>
  <c r="K1088" i="3"/>
  <c r="K1087" i="3"/>
  <c r="K1086" i="3"/>
  <c r="K1085" i="3"/>
  <c r="K1084" i="3"/>
  <c r="K1083" i="3"/>
  <c r="K1082" i="3"/>
  <c r="K1081" i="3"/>
  <c r="K1080" i="3"/>
  <c r="K1079" i="3"/>
  <c r="K1078" i="3"/>
  <c r="K1077" i="3"/>
  <c r="K1076" i="3"/>
  <c r="K1075" i="3"/>
  <c r="K1074" i="3"/>
  <c r="K1073" i="3"/>
  <c r="K1072" i="3"/>
  <c r="K1071" i="3"/>
  <c r="K1070" i="3"/>
  <c r="K1069" i="3"/>
  <c r="K1068" i="3"/>
  <c r="K1067" i="3"/>
  <c r="K1066" i="3"/>
  <c r="K1065" i="3"/>
  <c r="K1064" i="3"/>
  <c r="K1063" i="3"/>
  <c r="K1062" i="3"/>
  <c r="K1061" i="3"/>
  <c r="K1060" i="3"/>
  <c r="K1059" i="3"/>
  <c r="K1058" i="3"/>
  <c r="K1057" i="3"/>
  <c r="K1056" i="3"/>
  <c r="K1055" i="3"/>
  <c r="K1054" i="3"/>
  <c r="K1053" i="3"/>
  <c r="K1052" i="3"/>
  <c r="K1051" i="3"/>
  <c r="K1050" i="3"/>
  <c r="K1049" i="3"/>
  <c r="K1048" i="3"/>
  <c r="K1047" i="3"/>
  <c r="K1046" i="3"/>
  <c r="K1045" i="3"/>
  <c r="K1044" i="3"/>
  <c r="K1043" i="3"/>
  <c r="K1042" i="3"/>
  <c r="K1041" i="3"/>
  <c r="K1040" i="3"/>
  <c r="K1039" i="3"/>
  <c r="K1038" i="3"/>
  <c r="K1037" i="3"/>
  <c r="K1036" i="3"/>
  <c r="K1035" i="3"/>
  <c r="K1034" i="3"/>
  <c r="K1033" i="3"/>
  <c r="K1032" i="3"/>
  <c r="K1031" i="3"/>
  <c r="K1030" i="3"/>
  <c r="K1029" i="3"/>
  <c r="K1028" i="3"/>
  <c r="K1027" i="3"/>
  <c r="K1026" i="3"/>
  <c r="K1025" i="3"/>
  <c r="K1024" i="3"/>
  <c r="K1023" i="3"/>
  <c r="K1022" i="3"/>
  <c r="K1021" i="3"/>
  <c r="K1020" i="3"/>
  <c r="K1019" i="3"/>
  <c r="K1018" i="3"/>
  <c r="K1017" i="3"/>
  <c r="K1016" i="3"/>
  <c r="K1015" i="3"/>
  <c r="K1014" i="3"/>
  <c r="K1013" i="3"/>
  <c r="K1012" i="3"/>
  <c r="K1011" i="3"/>
  <c r="K1010" i="3"/>
  <c r="K1009" i="3"/>
  <c r="K1008" i="3"/>
  <c r="K1007" i="3"/>
  <c r="K1006" i="3"/>
  <c r="K1005" i="3"/>
  <c r="K1004" i="3"/>
  <c r="K1003" i="3"/>
  <c r="K1002" i="3"/>
  <c r="K1001" i="3"/>
  <c r="K1000" i="3"/>
  <c r="K999" i="3"/>
  <c r="K998" i="3"/>
  <c r="K997" i="3"/>
  <c r="K996" i="3"/>
  <c r="K995" i="3"/>
  <c r="K994" i="3"/>
  <c r="K993" i="3"/>
  <c r="K992" i="3"/>
  <c r="K991" i="3"/>
  <c r="K990" i="3"/>
  <c r="K989" i="3"/>
  <c r="K988" i="3"/>
  <c r="K987" i="3"/>
  <c r="K986" i="3"/>
  <c r="K985" i="3"/>
  <c r="K984" i="3"/>
  <c r="K983" i="3"/>
  <c r="K982" i="3"/>
  <c r="K981" i="3"/>
  <c r="K980" i="3"/>
  <c r="K979" i="3"/>
  <c r="K978" i="3"/>
  <c r="K977" i="3"/>
  <c r="K976" i="3"/>
  <c r="K975" i="3"/>
  <c r="K974" i="3"/>
  <c r="K973" i="3"/>
  <c r="K972" i="3"/>
  <c r="K971" i="3"/>
  <c r="K970" i="3"/>
  <c r="K969" i="3"/>
  <c r="K968" i="3"/>
  <c r="K967" i="3"/>
  <c r="K966" i="3"/>
  <c r="K965" i="3"/>
  <c r="K964" i="3"/>
  <c r="K963" i="3"/>
  <c r="K962" i="3"/>
  <c r="K961" i="3"/>
  <c r="K960" i="3"/>
  <c r="K959" i="3"/>
  <c r="K958" i="3"/>
  <c r="K957" i="3"/>
  <c r="K956" i="3"/>
  <c r="K955" i="3"/>
  <c r="K954" i="3"/>
  <c r="K953" i="3"/>
  <c r="K952" i="3"/>
  <c r="K951" i="3"/>
  <c r="K950" i="3"/>
  <c r="K949" i="3"/>
  <c r="K948" i="3"/>
  <c r="K947" i="3"/>
  <c r="K946" i="3"/>
  <c r="K945" i="3"/>
  <c r="K944" i="3"/>
  <c r="K943" i="3"/>
  <c r="K942" i="3"/>
  <c r="K941" i="3"/>
  <c r="K940" i="3"/>
  <c r="K939" i="3"/>
  <c r="K938" i="3"/>
  <c r="K937" i="3"/>
  <c r="K936" i="3"/>
  <c r="K935" i="3"/>
  <c r="K934" i="3"/>
  <c r="K933" i="3"/>
  <c r="K932" i="3"/>
  <c r="K931" i="3"/>
  <c r="K930" i="3"/>
  <c r="K929" i="3"/>
  <c r="K928" i="3"/>
  <c r="K927" i="3"/>
  <c r="K926" i="3"/>
  <c r="K925" i="3"/>
  <c r="K924" i="3"/>
  <c r="K923" i="3"/>
  <c r="K922" i="3"/>
  <c r="K921" i="3"/>
  <c r="K920" i="3"/>
  <c r="K919" i="3"/>
  <c r="K918" i="3"/>
  <c r="K917" i="3"/>
  <c r="K916" i="3"/>
  <c r="K915" i="3"/>
  <c r="K914" i="3"/>
  <c r="K913" i="3"/>
  <c r="K912" i="3"/>
  <c r="K911" i="3"/>
  <c r="K910" i="3"/>
  <c r="K909" i="3"/>
  <c r="K908" i="3"/>
  <c r="K907" i="3"/>
  <c r="K906" i="3"/>
  <c r="K905" i="3"/>
  <c r="K904" i="3"/>
  <c r="K903" i="3"/>
  <c r="K902" i="3"/>
  <c r="K901" i="3"/>
  <c r="K900" i="3"/>
  <c r="K899" i="3"/>
  <c r="K898" i="3"/>
  <c r="K897" i="3"/>
  <c r="K896" i="3"/>
  <c r="K895" i="3"/>
  <c r="K894" i="3"/>
  <c r="K893" i="3"/>
  <c r="K892" i="3"/>
  <c r="K891" i="3"/>
  <c r="K890" i="3"/>
  <c r="K889" i="3"/>
  <c r="K888" i="3"/>
  <c r="K887" i="3"/>
  <c r="K886" i="3"/>
  <c r="K885" i="3"/>
  <c r="K884" i="3"/>
  <c r="K883" i="3"/>
  <c r="K882" i="3"/>
  <c r="K881" i="3"/>
  <c r="K880" i="3"/>
  <c r="K879" i="3"/>
  <c r="K878" i="3"/>
  <c r="K877" i="3"/>
  <c r="K876" i="3"/>
  <c r="K875" i="3"/>
  <c r="K874" i="3"/>
  <c r="K873" i="3"/>
  <c r="K872" i="3"/>
  <c r="K871" i="3"/>
  <c r="K870" i="3"/>
  <c r="K869" i="3"/>
  <c r="K868" i="3"/>
  <c r="K867" i="3"/>
  <c r="K866" i="3"/>
  <c r="K865" i="3"/>
  <c r="K864" i="3"/>
  <c r="K863" i="3"/>
  <c r="K862" i="3"/>
  <c r="K861" i="3"/>
  <c r="K860" i="3"/>
  <c r="K859" i="3"/>
  <c r="K858" i="3"/>
  <c r="K857" i="3"/>
  <c r="K856" i="3"/>
  <c r="K855" i="3"/>
  <c r="K854" i="3"/>
  <c r="K853" i="3"/>
  <c r="K852" i="3"/>
  <c r="K851" i="3"/>
  <c r="K850" i="3"/>
  <c r="K849" i="3"/>
  <c r="K848" i="3"/>
  <c r="K847" i="3"/>
  <c r="K846" i="3"/>
  <c r="K845" i="3"/>
  <c r="K844" i="3"/>
  <c r="K843" i="3"/>
  <c r="K842" i="3"/>
  <c r="K841" i="3"/>
  <c r="K840" i="3"/>
  <c r="K839" i="3"/>
  <c r="K838" i="3"/>
  <c r="K837" i="3"/>
  <c r="K836" i="3"/>
  <c r="K835" i="3"/>
  <c r="K834" i="3"/>
  <c r="K833" i="3"/>
  <c r="K832" i="3"/>
  <c r="K831" i="3"/>
  <c r="K830" i="3"/>
  <c r="K829" i="3"/>
  <c r="K828" i="3"/>
  <c r="K827" i="3"/>
  <c r="K826" i="3"/>
  <c r="K825" i="3"/>
  <c r="K824" i="3"/>
  <c r="K823" i="3"/>
  <c r="K822" i="3"/>
  <c r="K821" i="3"/>
  <c r="K820" i="3"/>
  <c r="K819" i="3"/>
  <c r="K818" i="3"/>
  <c r="K817" i="3"/>
  <c r="K816" i="3"/>
  <c r="K815" i="3"/>
  <c r="K814" i="3"/>
  <c r="K813" i="3"/>
  <c r="K812" i="3"/>
  <c r="K811" i="3"/>
  <c r="K810" i="3"/>
  <c r="K809" i="3"/>
  <c r="K808" i="3"/>
  <c r="K807" i="3"/>
  <c r="K806" i="3"/>
  <c r="K805" i="3"/>
  <c r="K804" i="3"/>
  <c r="K803" i="3"/>
  <c r="K802" i="3"/>
  <c r="K801" i="3"/>
  <c r="K800" i="3"/>
  <c r="K799" i="3"/>
  <c r="K798" i="3"/>
  <c r="K797" i="3"/>
  <c r="K796" i="3"/>
  <c r="K795" i="3"/>
  <c r="K794" i="3"/>
  <c r="K793" i="3"/>
  <c r="K792" i="3"/>
  <c r="K791" i="3"/>
  <c r="K790" i="3"/>
  <c r="K789" i="3"/>
  <c r="K788" i="3"/>
  <c r="K787" i="3"/>
  <c r="K786" i="3"/>
  <c r="K785" i="3"/>
  <c r="K784" i="3"/>
  <c r="K783" i="3"/>
  <c r="K782" i="3"/>
  <c r="K781" i="3"/>
  <c r="K780" i="3"/>
  <c r="K779" i="3"/>
  <c r="K778" i="3"/>
  <c r="K777" i="3"/>
  <c r="K776" i="3"/>
  <c r="K775" i="3"/>
  <c r="K774" i="3"/>
  <c r="K773" i="3"/>
  <c r="K772" i="3"/>
  <c r="K771" i="3"/>
  <c r="K770" i="3"/>
  <c r="K769" i="3"/>
  <c r="K768" i="3"/>
  <c r="K767" i="3"/>
  <c r="K766" i="3"/>
  <c r="K765" i="3"/>
  <c r="K764" i="3"/>
  <c r="K763" i="3"/>
  <c r="K762" i="3"/>
  <c r="K761" i="3"/>
  <c r="K760" i="3"/>
  <c r="K759" i="3"/>
  <c r="K758" i="3"/>
  <c r="K757" i="3"/>
  <c r="K756" i="3"/>
  <c r="K755" i="3"/>
  <c r="K754" i="3"/>
  <c r="K753" i="3"/>
  <c r="K752" i="3"/>
  <c r="K751" i="3"/>
  <c r="K750" i="3"/>
  <c r="K749" i="3"/>
  <c r="K748" i="3"/>
  <c r="K747" i="3"/>
  <c r="K746" i="3"/>
  <c r="K745" i="3"/>
  <c r="K744" i="3"/>
  <c r="K743" i="3"/>
  <c r="K742" i="3"/>
  <c r="K741" i="3"/>
  <c r="K740" i="3"/>
  <c r="K739" i="3"/>
  <c r="K738" i="3"/>
  <c r="K737" i="3"/>
  <c r="K736" i="3"/>
  <c r="K735" i="3"/>
  <c r="K734" i="3"/>
  <c r="K733" i="3"/>
  <c r="K732" i="3"/>
  <c r="K731" i="3"/>
  <c r="K730" i="3"/>
  <c r="K729" i="3"/>
  <c r="K728" i="3"/>
  <c r="K727" i="3"/>
  <c r="K726" i="3"/>
  <c r="K725" i="3"/>
  <c r="K724" i="3"/>
  <c r="K723" i="3"/>
  <c r="K722" i="3"/>
  <c r="K721" i="3"/>
  <c r="K720" i="3"/>
  <c r="K719" i="3"/>
  <c r="K718" i="3"/>
  <c r="K717" i="3"/>
  <c r="K716" i="3"/>
  <c r="K715" i="3"/>
  <c r="K714" i="3"/>
  <c r="K713" i="3"/>
  <c r="K712" i="3"/>
  <c r="K711" i="3"/>
  <c r="K710" i="3"/>
  <c r="K709" i="3"/>
  <c r="K708" i="3"/>
  <c r="K707" i="3"/>
  <c r="K706" i="3"/>
  <c r="K705" i="3"/>
  <c r="K704" i="3"/>
  <c r="K703" i="3"/>
  <c r="K702" i="3"/>
  <c r="K701" i="3"/>
  <c r="K700" i="3"/>
  <c r="K699" i="3"/>
  <c r="K698" i="3"/>
  <c r="K697" i="3"/>
  <c r="K696" i="3"/>
  <c r="K695" i="3"/>
  <c r="K694" i="3"/>
  <c r="K693" i="3"/>
  <c r="K692" i="3"/>
  <c r="K691" i="3"/>
  <c r="K690" i="3"/>
  <c r="K689" i="3"/>
  <c r="K688" i="3"/>
  <c r="K687" i="3"/>
  <c r="K686" i="3"/>
  <c r="K685" i="3"/>
  <c r="K684" i="3"/>
  <c r="K683" i="3"/>
  <c r="K682" i="3"/>
  <c r="K681" i="3"/>
  <c r="K680" i="3"/>
  <c r="K679" i="3"/>
  <c r="K678" i="3"/>
  <c r="K677" i="3"/>
  <c r="K676" i="3"/>
  <c r="K675" i="3"/>
  <c r="K674" i="3"/>
  <c r="K673" i="3"/>
  <c r="K672" i="3"/>
  <c r="K671" i="3"/>
  <c r="K670" i="3"/>
  <c r="K669" i="3"/>
  <c r="K668" i="3"/>
  <c r="K667" i="3"/>
  <c r="K666" i="3"/>
  <c r="K665" i="3"/>
  <c r="K664" i="3"/>
  <c r="K663" i="3"/>
  <c r="K662" i="3"/>
  <c r="K661" i="3"/>
  <c r="K660" i="3"/>
  <c r="K659" i="3"/>
  <c r="K658" i="3"/>
  <c r="K657" i="3"/>
  <c r="K656" i="3"/>
  <c r="K655" i="3"/>
  <c r="K654" i="3"/>
  <c r="K653" i="3"/>
  <c r="K652" i="3"/>
  <c r="K651" i="3"/>
  <c r="K650" i="3"/>
  <c r="K649" i="3"/>
  <c r="K648" i="3"/>
  <c r="K647" i="3"/>
  <c r="K646" i="3"/>
  <c r="K645" i="3"/>
  <c r="K644" i="3"/>
  <c r="K643" i="3"/>
  <c r="K642" i="3"/>
  <c r="K641" i="3"/>
  <c r="K640" i="3"/>
  <c r="K639" i="3"/>
  <c r="K638" i="3"/>
  <c r="K637" i="3"/>
  <c r="K636" i="3"/>
  <c r="K635" i="3"/>
  <c r="K634" i="3"/>
  <c r="K633" i="3"/>
  <c r="K632" i="3"/>
  <c r="K631" i="3"/>
  <c r="K630" i="3"/>
  <c r="K629" i="3"/>
  <c r="K628" i="3"/>
  <c r="K627" i="3"/>
  <c r="K626" i="3"/>
  <c r="K625" i="3"/>
  <c r="K624" i="3"/>
  <c r="K623" i="3"/>
  <c r="K622" i="3"/>
  <c r="K621" i="3"/>
  <c r="K620" i="3"/>
  <c r="K619" i="3"/>
  <c r="K618" i="3"/>
  <c r="K617" i="3"/>
  <c r="K616" i="3"/>
  <c r="K615" i="3"/>
  <c r="K614" i="3"/>
  <c r="K613" i="3"/>
  <c r="K612" i="3"/>
  <c r="K611" i="3"/>
  <c r="K610" i="3"/>
  <c r="K609" i="3"/>
  <c r="K608" i="3"/>
  <c r="K607" i="3"/>
  <c r="K606" i="3"/>
  <c r="K605" i="3"/>
  <c r="K604" i="3"/>
  <c r="K603" i="3"/>
  <c r="K602" i="3"/>
  <c r="K601" i="3"/>
  <c r="K600" i="3"/>
  <c r="K599" i="3"/>
  <c r="K598" i="3"/>
  <c r="K597" i="3"/>
  <c r="K596" i="3"/>
  <c r="K595" i="3"/>
  <c r="K594" i="3"/>
  <c r="K593" i="3"/>
  <c r="K592" i="3"/>
  <c r="K591" i="3"/>
  <c r="K590" i="3"/>
  <c r="K589" i="3"/>
  <c r="K588" i="3"/>
  <c r="K587" i="3"/>
  <c r="K586" i="3"/>
  <c r="K585" i="3"/>
  <c r="K584" i="3"/>
  <c r="K583" i="3"/>
  <c r="K582" i="3"/>
  <c r="K581" i="3"/>
  <c r="K580" i="3"/>
  <c r="K579" i="3"/>
  <c r="K578" i="3"/>
  <c r="K577" i="3"/>
  <c r="K576" i="3"/>
  <c r="K575" i="3"/>
  <c r="K574" i="3"/>
  <c r="K573" i="3"/>
  <c r="K572" i="3"/>
  <c r="K571" i="3"/>
  <c r="K570" i="3"/>
  <c r="K569" i="3"/>
  <c r="K568" i="3"/>
  <c r="K567" i="3"/>
  <c r="K566" i="3"/>
  <c r="K565" i="3"/>
  <c r="K564" i="3"/>
  <c r="K563" i="3"/>
  <c r="K562" i="3"/>
  <c r="K561" i="3"/>
  <c r="K560" i="3"/>
  <c r="K559" i="3"/>
  <c r="K558" i="3"/>
  <c r="K557" i="3"/>
  <c r="K556" i="3"/>
  <c r="K555" i="3"/>
  <c r="K554" i="3"/>
  <c r="K553" i="3"/>
  <c r="K552" i="3"/>
  <c r="K551" i="3"/>
  <c r="K550" i="3"/>
  <c r="K549" i="3"/>
  <c r="K548" i="3"/>
  <c r="K547" i="3"/>
  <c r="K546" i="3"/>
  <c r="K545" i="3"/>
  <c r="K544" i="3"/>
  <c r="K543" i="3"/>
  <c r="K542" i="3"/>
  <c r="K541" i="3"/>
  <c r="K540" i="3"/>
  <c r="K539" i="3"/>
  <c r="K538" i="3"/>
  <c r="K537" i="3"/>
  <c r="K536" i="3"/>
  <c r="K535" i="3"/>
  <c r="K534" i="3"/>
  <c r="K533" i="3"/>
  <c r="K532" i="3"/>
  <c r="K531" i="3"/>
  <c r="K530" i="3"/>
  <c r="K529" i="3"/>
  <c r="K528" i="3"/>
  <c r="K527" i="3"/>
  <c r="K526" i="3"/>
  <c r="K525" i="3"/>
  <c r="K524" i="3"/>
  <c r="K523" i="3"/>
  <c r="K522" i="3"/>
  <c r="K521" i="3"/>
  <c r="K520" i="3"/>
  <c r="K519" i="3"/>
  <c r="K518" i="3"/>
  <c r="K517" i="3"/>
  <c r="K516" i="3"/>
  <c r="K515" i="3"/>
  <c r="K514" i="3"/>
  <c r="K513" i="3"/>
  <c r="K512" i="3"/>
  <c r="K511" i="3"/>
  <c r="K510" i="3"/>
  <c r="K509" i="3"/>
  <c r="K508" i="3"/>
  <c r="K507" i="3"/>
  <c r="K506" i="3"/>
  <c r="K505" i="3"/>
  <c r="K504" i="3"/>
  <c r="K503" i="3"/>
  <c r="K502" i="3"/>
  <c r="K501" i="3"/>
  <c r="K500" i="3"/>
  <c r="K499" i="3"/>
  <c r="K498" i="3"/>
  <c r="K497" i="3"/>
  <c r="K496" i="3"/>
  <c r="K495" i="3"/>
  <c r="K494" i="3"/>
  <c r="K493" i="3"/>
  <c r="K492" i="3"/>
  <c r="K491" i="3"/>
  <c r="K490" i="3"/>
  <c r="K489" i="3"/>
  <c r="K488" i="3"/>
  <c r="K487" i="3"/>
  <c r="K486" i="3"/>
  <c r="K485" i="3"/>
  <c r="K484" i="3"/>
  <c r="K483" i="3"/>
  <c r="K482" i="3"/>
  <c r="K481" i="3"/>
  <c r="K480" i="3"/>
  <c r="K479" i="3"/>
  <c r="K478" i="3"/>
  <c r="K477" i="3"/>
  <c r="K476" i="3"/>
  <c r="K475" i="3"/>
  <c r="K474" i="3"/>
  <c r="K473" i="3"/>
  <c r="K472" i="3"/>
  <c r="K471" i="3"/>
  <c r="K470" i="3"/>
  <c r="K469" i="3"/>
  <c r="K468" i="3"/>
  <c r="K467" i="3"/>
  <c r="K466" i="3"/>
  <c r="K465" i="3"/>
  <c r="K464" i="3"/>
  <c r="K463" i="3"/>
  <c r="K462" i="3"/>
  <c r="K461" i="3"/>
  <c r="K460" i="3"/>
  <c r="K459" i="3"/>
  <c r="K458" i="3"/>
  <c r="K457" i="3"/>
  <c r="K456" i="3"/>
  <c r="K455" i="3"/>
  <c r="K454" i="3"/>
  <c r="K453" i="3"/>
  <c r="K452" i="3"/>
  <c r="K451" i="3"/>
  <c r="K450" i="3"/>
  <c r="K449" i="3"/>
  <c r="K448" i="3"/>
  <c r="K447" i="3"/>
  <c r="K446" i="3"/>
  <c r="K445" i="3"/>
  <c r="K444" i="3"/>
  <c r="K443" i="3"/>
  <c r="K442" i="3"/>
  <c r="K441" i="3"/>
  <c r="K440" i="3"/>
  <c r="K439" i="3"/>
  <c r="K438" i="3"/>
  <c r="K437" i="3"/>
  <c r="K436" i="3"/>
  <c r="K435" i="3"/>
  <c r="K434" i="3"/>
  <c r="K433" i="3"/>
  <c r="K432" i="3"/>
  <c r="K431" i="3"/>
  <c r="K430" i="3"/>
  <c r="K429" i="3"/>
  <c r="K428" i="3"/>
  <c r="K427" i="3"/>
  <c r="K426" i="3"/>
  <c r="K425" i="3"/>
  <c r="K424" i="3"/>
  <c r="K423" i="3"/>
  <c r="K422" i="3"/>
  <c r="K421" i="3"/>
  <c r="K420" i="3"/>
  <c r="K419" i="3"/>
  <c r="K418" i="3"/>
  <c r="K417" i="3"/>
  <c r="K416" i="3"/>
  <c r="K415" i="3"/>
  <c r="K414" i="3"/>
  <c r="K413" i="3"/>
  <c r="K412" i="3"/>
  <c r="K411" i="3"/>
  <c r="K410" i="3"/>
  <c r="K409" i="3"/>
  <c r="K408" i="3"/>
  <c r="K407" i="3"/>
  <c r="K406" i="3"/>
  <c r="K405" i="3"/>
  <c r="K404" i="3"/>
  <c r="K403" i="3"/>
  <c r="K402" i="3"/>
  <c r="K401" i="3"/>
  <c r="K400" i="3"/>
  <c r="K399" i="3"/>
  <c r="K398" i="3"/>
  <c r="K397" i="3"/>
  <c r="K396" i="3"/>
  <c r="K395" i="3"/>
  <c r="K394" i="3"/>
  <c r="K393" i="3"/>
  <c r="K392" i="3"/>
  <c r="K391" i="3"/>
  <c r="K390" i="3"/>
  <c r="K389" i="3"/>
  <c r="K388" i="3"/>
  <c r="K387" i="3"/>
  <c r="K386" i="3"/>
  <c r="K385" i="3"/>
  <c r="K384" i="3"/>
  <c r="K383" i="3"/>
  <c r="K382" i="3"/>
  <c r="K381" i="3"/>
  <c r="K380" i="3"/>
  <c r="K379" i="3"/>
  <c r="K378" i="3"/>
  <c r="K377" i="3"/>
  <c r="K376" i="3"/>
  <c r="K375" i="3"/>
  <c r="K374" i="3"/>
  <c r="K373" i="3"/>
  <c r="K372" i="3"/>
  <c r="K371" i="3"/>
  <c r="K370" i="3"/>
  <c r="K369" i="3"/>
  <c r="K368" i="3"/>
  <c r="K367" i="3"/>
  <c r="K366" i="3"/>
  <c r="K365" i="3"/>
  <c r="K364" i="3"/>
  <c r="K363" i="3"/>
  <c r="K362" i="3"/>
  <c r="K361" i="3"/>
  <c r="K360" i="3"/>
  <c r="K359" i="3"/>
  <c r="K358" i="3"/>
  <c r="K357" i="3"/>
  <c r="K356" i="3"/>
  <c r="K355" i="3"/>
  <c r="K354" i="3"/>
  <c r="K353" i="3"/>
  <c r="K352" i="3"/>
  <c r="K351" i="3"/>
  <c r="K350" i="3"/>
  <c r="K349" i="3"/>
  <c r="K348" i="3"/>
  <c r="K347" i="3"/>
  <c r="K346" i="3"/>
  <c r="K345" i="3"/>
  <c r="K344" i="3"/>
  <c r="K343" i="3"/>
  <c r="K342" i="3"/>
  <c r="K341" i="3"/>
  <c r="K340" i="3"/>
  <c r="K339" i="3"/>
  <c r="K338" i="3"/>
  <c r="K337" i="3"/>
  <c r="K336" i="3"/>
  <c r="K335" i="3"/>
  <c r="K334" i="3"/>
  <c r="K333" i="3"/>
  <c r="K332" i="3"/>
  <c r="K331" i="3"/>
  <c r="K330" i="3"/>
  <c r="K329" i="3"/>
  <c r="K328" i="3"/>
  <c r="K327" i="3"/>
  <c r="K326" i="3"/>
  <c r="K325" i="3"/>
  <c r="K324" i="3"/>
  <c r="K323" i="3"/>
  <c r="K322" i="3"/>
  <c r="K321" i="3"/>
  <c r="K320" i="3"/>
  <c r="K319" i="3"/>
  <c r="K318" i="3"/>
  <c r="K317" i="3"/>
  <c r="K316" i="3"/>
  <c r="K315" i="3"/>
  <c r="K314" i="3"/>
  <c r="K313" i="3"/>
  <c r="K312" i="3"/>
  <c r="K311" i="3"/>
  <c r="K310" i="3"/>
  <c r="K309" i="3"/>
  <c r="K308" i="3"/>
  <c r="K307" i="3"/>
  <c r="K306" i="3"/>
  <c r="K305" i="3"/>
  <c r="K304" i="3"/>
  <c r="K303" i="3"/>
  <c r="K302" i="3"/>
  <c r="K301" i="3"/>
  <c r="K300" i="3"/>
  <c r="K299" i="3"/>
  <c r="K298" i="3"/>
  <c r="K297" i="3"/>
  <c r="K296" i="3"/>
  <c r="K295" i="3"/>
  <c r="K294" i="3"/>
  <c r="K293" i="3"/>
  <c r="K292" i="3"/>
  <c r="K291" i="3"/>
  <c r="K290" i="3"/>
  <c r="K289" i="3"/>
  <c r="K288" i="3"/>
  <c r="K287" i="3"/>
  <c r="K286" i="3"/>
  <c r="K285" i="3"/>
  <c r="K284" i="3"/>
  <c r="K283" i="3"/>
  <c r="K282" i="3"/>
  <c r="K281" i="3"/>
  <c r="K280" i="3"/>
  <c r="K279" i="3"/>
  <c r="K278" i="3"/>
  <c r="K277" i="3"/>
  <c r="K276" i="3"/>
  <c r="K275" i="3"/>
  <c r="K274" i="3"/>
  <c r="K273" i="3"/>
  <c r="K272" i="3"/>
  <c r="K271" i="3"/>
  <c r="K270" i="3"/>
  <c r="K269" i="3"/>
  <c r="K268" i="3"/>
  <c r="K267" i="3"/>
  <c r="K266" i="3"/>
  <c r="K265" i="3"/>
  <c r="K264" i="3"/>
  <c r="K263" i="3"/>
  <c r="K262" i="3"/>
  <c r="K261" i="3"/>
  <c r="K260" i="3"/>
  <c r="K259" i="3"/>
  <c r="K258" i="3"/>
  <c r="K257" i="3"/>
  <c r="K256" i="3"/>
  <c r="K255" i="3"/>
  <c r="K254" i="3"/>
  <c r="K253" i="3"/>
  <c r="K252" i="3"/>
  <c r="K251" i="3"/>
  <c r="K250" i="3"/>
  <c r="K249" i="3"/>
  <c r="K248" i="3"/>
  <c r="K247" i="3"/>
  <c r="K246" i="3"/>
  <c r="K245" i="3"/>
  <c r="K244" i="3"/>
  <c r="K243" i="3"/>
  <c r="K242" i="3"/>
  <c r="K241" i="3"/>
  <c r="K240" i="3"/>
  <c r="K239" i="3"/>
  <c r="K238" i="3"/>
  <c r="K237" i="3"/>
  <c r="K236" i="3"/>
  <c r="K235" i="3"/>
  <c r="K234" i="3"/>
  <c r="K233" i="3"/>
  <c r="K232" i="3"/>
  <c r="K231" i="3"/>
  <c r="K230" i="3"/>
  <c r="K229" i="3"/>
  <c r="K228" i="3"/>
  <c r="K227" i="3"/>
  <c r="K226" i="3"/>
  <c r="K225" i="3"/>
  <c r="K224" i="3"/>
  <c r="K223" i="3"/>
  <c r="K222" i="3"/>
  <c r="K221" i="3"/>
  <c r="K220" i="3"/>
  <c r="K219" i="3"/>
  <c r="K218" i="3"/>
  <c r="K217" i="3"/>
  <c r="K216" i="3"/>
  <c r="K215" i="3"/>
  <c r="K214" i="3"/>
  <c r="K213" i="3"/>
  <c r="K212" i="3"/>
  <c r="K211" i="3"/>
  <c r="K210" i="3"/>
  <c r="K209" i="3"/>
  <c r="K208" i="3"/>
  <c r="K207" i="3"/>
  <c r="K206" i="3"/>
  <c r="K205" i="3"/>
  <c r="K204" i="3"/>
  <c r="K203" i="3"/>
  <c r="K202" i="3"/>
  <c r="K201" i="3"/>
  <c r="K200" i="3"/>
  <c r="K199" i="3"/>
  <c r="K198" i="3"/>
  <c r="K197" i="3"/>
  <c r="K196" i="3"/>
  <c r="K195" i="3"/>
  <c r="K194" i="3"/>
  <c r="K193" i="3"/>
  <c r="K192" i="3"/>
  <c r="K191" i="3"/>
  <c r="K190" i="3"/>
  <c r="K189" i="3"/>
  <c r="K188" i="3"/>
  <c r="K187" i="3"/>
  <c r="K186" i="3"/>
  <c r="K185" i="3"/>
  <c r="K184" i="3"/>
  <c r="K183" i="3"/>
  <c r="K182" i="3"/>
  <c r="K181" i="3"/>
  <c r="K180" i="3"/>
  <c r="K179" i="3"/>
  <c r="K178" i="3"/>
  <c r="K177" i="3"/>
  <c r="K176" i="3"/>
  <c r="K175" i="3"/>
  <c r="K174" i="3"/>
  <c r="K173" i="3"/>
  <c r="K172" i="3"/>
  <c r="K171" i="3"/>
  <c r="K170" i="3"/>
  <c r="K169" i="3"/>
  <c r="K168" i="3"/>
  <c r="K167" i="3"/>
  <c r="K166" i="3"/>
  <c r="K165" i="3"/>
  <c r="K164" i="3"/>
  <c r="K163" i="3"/>
  <c r="K162" i="3"/>
  <c r="K161" i="3"/>
  <c r="K160" i="3"/>
  <c r="K159" i="3"/>
  <c r="K158" i="3"/>
  <c r="K157" i="3"/>
  <c r="K156" i="3"/>
  <c r="K155" i="3"/>
  <c r="K154" i="3"/>
  <c r="K153" i="3"/>
  <c r="K152" i="3"/>
  <c r="K151" i="3"/>
  <c r="K150" i="3"/>
  <c r="K149" i="3"/>
  <c r="K148" i="3"/>
  <c r="K147" i="3"/>
  <c r="K146" i="3"/>
  <c r="K145" i="3"/>
  <c r="K144" i="3"/>
  <c r="K143" i="3"/>
  <c r="K142" i="3"/>
  <c r="K141" i="3"/>
  <c r="K140" i="3"/>
  <c r="K139" i="3"/>
  <c r="K138" i="3"/>
  <c r="K137" i="3"/>
  <c r="K136" i="3"/>
  <c r="K135" i="3"/>
  <c r="K134" i="3"/>
  <c r="K133" i="3"/>
  <c r="K132" i="3"/>
  <c r="K131" i="3"/>
  <c r="K130" i="3"/>
  <c r="K129" i="3"/>
  <c r="K128" i="3"/>
  <c r="K127" i="3"/>
  <c r="K126" i="3"/>
  <c r="K125" i="3"/>
  <c r="K124" i="3"/>
  <c r="K123" i="3"/>
  <c r="K122" i="3"/>
  <c r="K121" i="3"/>
  <c r="K120" i="3"/>
  <c r="K119" i="3"/>
  <c r="K118" i="3"/>
  <c r="K117" i="3"/>
  <c r="K116" i="3"/>
  <c r="K115" i="3"/>
  <c r="K114" i="3"/>
  <c r="K113" i="3"/>
  <c r="K112" i="3"/>
  <c r="K111" i="3"/>
  <c r="K110" i="3"/>
  <c r="K109" i="3"/>
  <c r="K108" i="3"/>
  <c r="K107" i="3"/>
  <c r="K106" i="3"/>
  <c r="K105" i="3"/>
  <c r="K104" i="3"/>
  <c r="K103" i="3"/>
  <c r="K102" i="3"/>
  <c r="K101" i="3"/>
  <c r="K100" i="3"/>
  <c r="K99" i="3"/>
  <c r="K98" i="3"/>
  <c r="K97" i="3"/>
  <c r="K96" i="3"/>
  <c r="K95" i="3"/>
  <c r="K94" i="3"/>
  <c r="K93" i="3"/>
  <c r="K92" i="3"/>
  <c r="K91" i="3"/>
  <c r="K90" i="3"/>
  <c r="K89" i="3"/>
  <c r="K88" i="3"/>
  <c r="K87" i="3"/>
  <c r="K86" i="3"/>
  <c r="K85" i="3"/>
  <c r="K84" i="3"/>
  <c r="K83" i="3"/>
  <c r="K82" i="3"/>
  <c r="K81" i="3"/>
  <c r="K80" i="3"/>
  <c r="K79" i="3"/>
  <c r="K78" i="3"/>
  <c r="K77" i="3"/>
  <c r="K76" i="3"/>
  <c r="K75" i="3"/>
  <c r="K74" i="3"/>
  <c r="K73" i="3"/>
  <c r="K72" i="3"/>
  <c r="K71" i="3"/>
  <c r="K70" i="3"/>
  <c r="K69" i="3"/>
  <c r="K68" i="3"/>
  <c r="K67" i="3"/>
  <c r="K66" i="3"/>
  <c r="K65" i="3"/>
  <c r="K64" i="3"/>
  <c r="K63" i="3"/>
  <c r="K62" i="3"/>
  <c r="K61" i="3"/>
  <c r="K60" i="3"/>
  <c r="K59" i="3"/>
  <c r="K58" i="3"/>
  <c r="K57" i="3"/>
  <c r="K56" i="3"/>
  <c r="K55" i="3"/>
  <c r="K54" i="3"/>
  <c r="K53" i="3"/>
  <c r="K52" i="3"/>
  <c r="K51" i="3"/>
  <c r="K50" i="3"/>
  <c r="K49" i="3"/>
  <c r="K48" i="3"/>
  <c r="K47" i="3"/>
  <c r="K46" i="3"/>
  <c r="K45" i="3"/>
  <c r="K44" i="3"/>
  <c r="K43" i="3"/>
  <c r="K42" i="3"/>
  <c r="K41" i="3"/>
  <c r="K40" i="3"/>
  <c r="K39" i="3"/>
  <c r="K38" i="3"/>
  <c r="K37" i="3"/>
  <c r="K36" i="3"/>
  <c r="K35" i="3"/>
  <c r="K34" i="3"/>
  <c r="K33" i="3"/>
  <c r="K32" i="3"/>
  <c r="K31" i="3"/>
  <c r="K30" i="3"/>
  <c r="K29" i="3"/>
  <c r="K28" i="3"/>
  <c r="K27" i="3"/>
  <c r="K26" i="3"/>
  <c r="K25" i="3"/>
  <c r="K24" i="3"/>
  <c r="K23" i="3"/>
  <c r="K22" i="3"/>
  <c r="K21" i="3"/>
  <c r="K20" i="3"/>
  <c r="K19" i="3"/>
  <c r="K18" i="3"/>
  <c r="K17" i="3"/>
  <c r="K16" i="3"/>
  <c r="K15" i="3"/>
  <c r="K14" i="3"/>
  <c r="K13" i="3"/>
  <c r="K12" i="3"/>
  <c r="K11" i="3"/>
  <c r="K10" i="3"/>
  <c r="K9" i="3"/>
  <c r="K8" i="3"/>
  <c r="K7" i="3"/>
  <c r="K6" i="3"/>
  <c r="K5" i="3"/>
  <c r="K4" i="3"/>
  <c r="K3" i="3"/>
  <c r="A18" i="4"/>
  <c r="A34" i="4"/>
  <c r="A26" i="4"/>
  <c r="A37" i="9"/>
  <c r="A5" i="9"/>
  <c r="A9" i="7"/>
  <c r="A22" i="7"/>
  <c r="A4" i="7"/>
</calcChain>
</file>

<file path=xl/sharedStrings.xml><?xml version="1.0" encoding="utf-8"?>
<sst xmlns="http://schemas.openxmlformats.org/spreadsheetml/2006/main" count="16251" uniqueCount="2116">
  <si>
    <t>ProductID</t>
  </si>
  <si>
    <t>ProductName</t>
  </si>
  <si>
    <t>Category</t>
  </si>
  <si>
    <t>Price ($)</t>
  </si>
  <si>
    <t>Discount (%)</t>
  </si>
  <si>
    <t>Quantity Sold</t>
  </si>
  <si>
    <t>Sales Value ($)</t>
  </si>
  <si>
    <t>Date Sold</t>
  </si>
  <si>
    <t>Sales Rep</t>
  </si>
  <si>
    <t>FSH1000</t>
  </si>
  <si>
    <t>Floral Dress</t>
  </si>
  <si>
    <t>Accessories</t>
  </si>
  <si>
    <t>Alice Johnson</t>
  </si>
  <si>
    <t>FSH1001</t>
  </si>
  <si>
    <t>Sneaker Low Top</t>
  </si>
  <si>
    <t>Outerwear</t>
  </si>
  <si>
    <t>FSH1002</t>
  </si>
  <si>
    <t>Wool Scarf</t>
  </si>
  <si>
    <t>Dresses</t>
  </si>
  <si>
    <t>Evelyn Zhang</t>
  </si>
  <si>
    <t>FSH1003</t>
  </si>
  <si>
    <t>Hoodie Sweatshirt</t>
  </si>
  <si>
    <t>FSH1004</t>
  </si>
  <si>
    <t>Winter Gloves</t>
  </si>
  <si>
    <t>Chidera Okafor</t>
  </si>
  <si>
    <t>FSH1005</t>
  </si>
  <si>
    <t>Sun Hat</t>
  </si>
  <si>
    <t>FSH1006</t>
  </si>
  <si>
    <t>Running Shoes</t>
  </si>
  <si>
    <t>FSH1007</t>
  </si>
  <si>
    <t>Sports Bra</t>
  </si>
  <si>
    <t>FSH1008</t>
  </si>
  <si>
    <t>Graphic T-shirt</t>
  </si>
  <si>
    <t>Footwear</t>
  </si>
  <si>
    <t>FSH1009</t>
  </si>
  <si>
    <t>Bottomwear</t>
  </si>
  <si>
    <t>FSH1010</t>
  </si>
  <si>
    <t>FSH1011</t>
  </si>
  <si>
    <t>Brian Osei</t>
  </si>
  <si>
    <t>FSH1012</t>
  </si>
  <si>
    <t>Beanie Hat</t>
  </si>
  <si>
    <t>Tops</t>
  </si>
  <si>
    <t>FSH1013</t>
  </si>
  <si>
    <t>Linen Shirt</t>
  </si>
  <si>
    <t>FSH1014</t>
  </si>
  <si>
    <t>David Musa</t>
  </si>
  <si>
    <t>FSH1015</t>
  </si>
  <si>
    <t>Chinos Pants</t>
  </si>
  <si>
    <t>FSH1016</t>
  </si>
  <si>
    <t>FSH1017</t>
  </si>
  <si>
    <t>Maxi Skirt</t>
  </si>
  <si>
    <t>FSH1018</t>
  </si>
  <si>
    <t>FSH1019</t>
  </si>
  <si>
    <t>Denim Jacket</t>
  </si>
  <si>
    <t>FSH1020</t>
  </si>
  <si>
    <t>FSH1021</t>
  </si>
  <si>
    <t>FSH1022</t>
  </si>
  <si>
    <t>FSH1023</t>
  </si>
  <si>
    <t>Leather Boots</t>
  </si>
  <si>
    <t>FSH1024</t>
  </si>
  <si>
    <t>Ankle Socks</t>
  </si>
  <si>
    <t>FSH1025</t>
  </si>
  <si>
    <t>Raincoat</t>
  </si>
  <si>
    <t>FSH1026</t>
  </si>
  <si>
    <t>FSH1027</t>
  </si>
  <si>
    <t>FSH1028</t>
  </si>
  <si>
    <t>FSH1029</t>
  </si>
  <si>
    <t>FSH1030</t>
  </si>
  <si>
    <t>FSH1031</t>
  </si>
  <si>
    <t>Cotton Shorts</t>
  </si>
  <si>
    <t>FSH1032</t>
  </si>
  <si>
    <t>Puffer Jacket</t>
  </si>
  <si>
    <t>FSH1033</t>
  </si>
  <si>
    <t>FSH1034</t>
  </si>
  <si>
    <t>FSH1035</t>
  </si>
  <si>
    <t>FSH1036</t>
  </si>
  <si>
    <t>FSH1037</t>
  </si>
  <si>
    <t>FSH1038</t>
  </si>
  <si>
    <t>FSH1039</t>
  </si>
  <si>
    <t>FSH1040</t>
  </si>
  <si>
    <t>FSH1041</t>
  </si>
  <si>
    <t>FSH1042</t>
  </si>
  <si>
    <t>FSH1043</t>
  </si>
  <si>
    <t>FSH1044</t>
  </si>
  <si>
    <t>FSH1045</t>
  </si>
  <si>
    <t>Slim Fit Jeans</t>
  </si>
  <si>
    <t>FSH1046</t>
  </si>
  <si>
    <t>FSH1047</t>
  </si>
  <si>
    <t>FSH1048</t>
  </si>
  <si>
    <t>FSH1049</t>
  </si>
  <si>
    <t>FSH1050</t>
  </si>
  <si>
    <t>FSH1051</t>
  </si>
  <si>
    <t>FSH1052</t>
  </si>
  <si>
    <t>FSH1053</t>
  </si>
  <si>
    <t>FSH1054</t>
  </si>
  <si>
    <t>FSH1055</t>
  </si>
  <si>
    <t>FSH1056</t>
  </si>
  <si>
    <t>FSH1057</t>
  </si>
  <si>
    <t>FSH1058</t>
  </si>
  <si>
    <t>FSH1059</t>
  </si>
  <si>
    <t>FSH1060</t>
  </si>
  <si>
    <t>FSH1061</t>
  </si>
  <si>
    <t>FSH1062</t>
  </si>
  <si>
    <t>FSH1063</t>
  </si>
  <si>
    <t>FSH1064</t>
  </si>
  <si>
    <t>FSH1065</t>
  </si>
  <si>
    <t>FSH1066</t>
  </si>
  <si>
    <t>FSH1067</t>
  </si>
  <si>
    <t>FSH1068</t>
  </si>
  <si>
    <t>FSH1069</t>
  </si>
  <si>
    <t>FSH1070</t>
  </si>
  <si>
    <t>FSH1071</t>
  </si>
  <si>
    <t>FSH1072</t>
  </si>
  <si>
    <t>FSH1073</t>
  </si>
  <si>
    <t>FSH1074</t>
  </si>
  <si>
    <t>FSH1075</t>
  </si>
  <si>
    <t>FSH1076</t>
  </si>
  <si>
    <t>FSH1077</t>
  </si>
  <si>
    <t>FSH1078</t>
  </si>
  <si>
    <t>FSH1079</t>
  </si>
  <si>
    <t>FSH1080</t>
  </si>
  <si>
    <t>FSH1081</t>
  </si>
  <si>
    <t>FSH1082</t>
  </si>
  <si>
    <t>FSH1083</t>
  </si>
  <si>
    <t>FSH1084</t>
  </si>
  <si>
    <t>FSH1085</t>
  </si>
  <si>
    <t>FSH1086</t>
  </si>
  <si>
    <t>FSH1087</t>
  </si>
  <si>
    <t>FSH1088</t>
  </si>
  <si>
    <t>FSH1089</t>
  </si>
  <si>
    <t>FSH1090</t>
  </si>
  <si>
    <t>FSH1091</t>
  </si>
  <si>
    <t>FSH1092</t>
  </si>
  <si>
    <t>FSH1093</t>
  </si>
  <si>
    <t>FSH1094</t>
  </si>
  <si>
    <t>FSH1095</t>
  </si>
  <si>
    <t>FSH1096</t>
  </si>
  <si>
    <t>FSH1097</t>
  </si>
  <si>
    <t>FSH1098</t>
  </si>
  <si>
    <t>FSH1099</t>
  </si>
  <si>
    <t>FSH1100</t>
  </si>
  <si>
    <t>FSH1101</t>
  </si>
  <si>
    <t>FSH1102</t>
  </si>
  <si>
    <t>FSH1103</t>
  </si>
  <si>
    <t>FSH1104</t>
  </si>
  <si>
    <t>FSH1105</t>
  </si>
  <si>
    <t>FSH1106</t>
  </si>
  <si>
    <t>FSH1107</t>
  </si>
  <si>
    <t>FSH1108</t>
  </si>
  <si>
    <t>FSH1109</t>
  </si>
  <si>
    <t>FSH1110</t>
  </si>
  <si>
    <t>FSH1111</t>
  </si>
  <si>
    <t>FSH1112</t>
  </si>
  <si>
    <t>FSH1113</t>
  </si>
  <si>
    <t>FSH1114</t>
  </si>
  <si>
    <t>FSH1115</t>
  </si>
  <si>
    <t>FSH1116</t>
  </si>
  <si>
    <t>FSH1117</t>
  </si>
  <si>
    <t>FSH1118</t>
  </si>
  <si>
    <t>FSH1119</t>
  </si>
  <si>
    <t>FSH1120</t>
  </si>
  <si>
    <t>FSH1121</t>
  </si>
  <si>
    <t>FSH1122</t>
  </si>
  <si>
    <t>FSH1123</t>
  </si>
  <si>
    <t>FSH1124</t>
  </si>
  <si>
    <t>FSH1125</t>
  </si>
  <si>
    <t>FSH1126</t>
  </si>
  <si>
    <t>FSH1127</t>
  </si>
  <si>
    <t>FSH1128</t>
  </si>
  <si>
    <t>FSH1129</t>
  </si>
  <si>
    <t>FSH1130</t>
  </si>
  <si>
    <t>FSH1131</t>
  </si>
  <si>
    <t>FSH1132</t>
  </si>
  <si>
    <t>FSH1133</t>
  </si>
  <si>
    <t>FSH1134</t>
  </si>
  <si>
    <t>FSH1135</t>
  </si>
  <si>
    <t>FSH1136</t>
  </si>
  <si>
    <t>FSH1137</t>
  </si>
  <si>
    <t>FSH1138</t>
  </si>
  <si>
    <t>FSH1139</t>
  </si>
  <si>
    <t>FSH1140</t>
  </si>
  <si>
    <t>FSH1141</t>
  </si>
  <si>
    <t>FSH1142</t>
  </si>
  <si>
    <t>FSH1143</t>
  </si>
  <si>
    <t>FSH1144</t>
  </si>
  <si>
    <t>FSH1145</t>
  </si>
  <si>
    <t>FSH1146</t>
  </si>
  <si>
    <t>FSH1147</t>
  </si>
  <si>
    <t>FSH1148</t>
  </si>
  <si>
    <t>FSH1149</t>
  </si>
  <si>
    <t>FSH1150</t>
  </si>
  <si>
    <t>FSH1151</t>
  </si>
  <si>
    <t>FSH1152</t>
  </si>
  <si>
    <t>FSH1153</t>
  </si>
  <si>
    <t>FSH1154</t>
  </si>
  <si>
    <t>FSH1155</t>
  </si>
  <si>
    <t>FSH1156</t>
  </si>
  <si>
    <t>FSH1157</t>
  </si>
  <si>
    <t>FSH1158</t>
  </si>
  <si>
    <t>FSH1159</t>
  </si>
  <si>
    <t>FSH1160</t>
  </si>
  <si>
    <t>FSH1161</t>
  </si>
  <si>
    <t>FSH1162</t>
  </si>
  <si>
    <t>FSH1163</t>
  </si>
  <si>
    <t>FSH1164</t>
  </si>
  <si>
    <t>FSH1165</t>
  </si>
  <si>
    <t>FSH1166</t>
  </si>
  <si>
    <t>FSH1167</t>
  </si>
  <si>
    <t>FSH1168</t>
  </si>
  <si>
    <t>FSH1169</t>
  </si>
  <si>
    <t>FSH1170</t>
  </si>
  <si>
    <t>FSH1171</t>
  </si>
  <si>
    <t>FSH1172</t>
  </si>
  <si>
    <t>FSH1173</t>
  </si>
  <si>
    <t>FSH1174</t>
  </si>
  <si>
    <t>FSH1175</t>
  </si>
  <si>
    <t>FSH1176</t>
  </si>
  <si>
    <t>FSH1177</t>
  </si>
  <si>
    <t>FSH1178</t>
  </si>
  <si>
    <t>FSH1179</t>
  </si>
  <si>
    <t>FSH1180</t>
  </si>
  <si>
    <t>FSH1181</t>
  </si>
  <si>
    <t>FSH1182</t>
  </si>
  <si>
    <t>FSH1183</t>
  </si>
  <si>
    <t>FSH1184</t>
  </si>
  <si>
    <t>FSH1185</t>
  </si>
  <si>
    <t>FSH1186</t>
  </si>
  <si>
    <t>FSH1187</t>
  </si>
  <si>
    <t>FSH1188</t>
  </si>
  <si>
    <t>FSH1189</t>
  </si>
  <si>
    <t>FSH1190</t>
  </si>
  <si>
    <t>FSH1191</t>
  </si>
  <si>
    <t>FSH1192</t>
  </si>
  <si>
    <t>FSH1193</t>
  </si>
  <si>
    <t>FSH1194</t>
  </si>
  <si>
    <t>FSH1195</t>
  </si>
  <si>
    <t>FSH1196</t>
  </si>
  <si>
    <t>FSH1197</t>
  </si>
  <si>
    <t>FSH1198</t>
  </si>
  <si>
    <t>FSH1199</t>
  </si>
  <si>
    <t>FSH1200</t>
  </si>
  <si>
    <t>FSH1201</t>
  </si>
  <si>
    <t>FSH1202</t>
  </si>
  <si>
    <t>FSH1203</t>
  </si>
  <si>
    <t>FSH1204</t>
  </si>
  <si>
    <t>FSH1205</t>
  </si>
  <si>
    <t>FSH1206</t>
  </si>
  <si>
    <t>FSH1207</t>
  </si>
  <si>
    <t>FSH1208</t>
  </si>
  <si>
    <t>FSH1209</t>
  </si>
  <si>
    <t>FSH1210</t>
  </si>
  <si>
    <t>FSH1211</t>
  </si>
  <si>
    <t>FSH1212</t>
  </si>
  <si>
    <t>FSH1213</t>
  </si>
  <si>
    <t>FSH1214</t>
  </si>
  <si>
    <t>FSH1215</t>
  </si>
  <si>
    <t>FSH1216</t>
  </si>
  <si>
    <t>FSH1217</t>
  </si>
  <si>
    <t>FSH1218</t>
  </si>
  <si>
    <t>FSH1219</t>
  </si>
  <si>
    <t>FSH1220</t>
  </si>
  <si>
    <t>FSH1221</t>
  </si>
  <si>
    <t>FSH1222</t>
  </si>
  <si>
    <t>FSH1223</t>
  </si>
  <si>
    <t>FSH1224</t>
  </si>
  <si>
    <t>FSH1225</t>
  </si>
  <si>
    <t>FSH1226</t>
  </si>
  <si>
    <t>FSH1227</t>
  </si>
  <si>
    <t>FSH1228</t>
  </si>
  <si>
    <t>FSH1229</t>
  </si>
  <si>
    <t>FSH1230</t>
  </si>
  <si>
    <t>FSH1231</t>
  </si>
  <si>
    <t>FSH1232</t>
  </si>
  <si>
    <t>FSH1233</t>
  </si>
  <si>
    <t>FSH1234</t>
  </si>
  <si>
    <t>FSH1235</t>
  </si>
  <si>
    <t>FSH1236</t>
  </si>
  <si>
    <t>FSH1237</t>
  </si>
  <si>
    <t>FSH1238</t>
  </si>
  <si>
    <t>FSH1239</t>
  </si>
  <si>
    <t>FSH1240</t>
  </si>
  <si>
    <t>FSH1241</t>
  </si>
  <si>
    <t>FSH1242</t>
  </si>
  <si>
    <t>FSH1243</t>
  </si>
  <si>
    <t>FSH1244</t>
  </si>
  <si>
    <t>FSH1245</t>
  </si>
  <si>
    <t>FSH1246</t>
  </si>
  <si>
    <t>FSH1247</t>
  </si>
  <si>
    <t>FSH1248</t>
  </si>
  <si>
    <t>FSH1249</t>
  </si>
  <si>
    <t>FSH1250</t>
  </si>
  <si>
    <t>FSH1251</t>
  </si>
  <si>
    <t>FSH1252</t>
  </si>
  <si>
    <t>FSH1253</t>
  </si>
  <si>
    <t>FSH1254</t>
  </si>
  <si>
    <t>FSH1255</t>
  </si>
  <si>
    <t>FSH1256</t>
  </si>
  <si>
    <t>FSH1257</t>
  </si>
  <si>
    <t>FSH1258</t>
  </si>
  <si>
    <t>FSH1259</t>
  </si>
  <si>
    <t>FSH1260</t>
  </si>
  <si>
    <t>FSH1261</t>
  </si>
  <si>
    <t>FSH1262</t>
  </si>
  <si>
    <t>FSH1263</t>
  </si>
  <si>
    <t>FSH1264</t>
  </si>
  <si>
    <t>FSH1265</t>
  </si>
  <si>
    <t>FSH1266</t>
  </si>
  <si>
    <t>FSH1267</t>
  </si>
  <si>
    <t>FSH1268</t>
  </si>
  <si>
    <t>FSH1269</t>
  </si>
  <si>
    <t>FSH1270</t>
  </si>
  <si>
    <t>FSH1271</t>
  </si>
  <si>
    <t>FSH1272</t>
  </si>
  <si>
    <t>FSH1273</t>
  </si>
  <si>
    <t>FSH1274</t>
  </si>
  <si>
    <t>FSH1275</t>
  </si>
  <si>
    <t>FSH1276</t>
  </si>
  <si>
    <t>FSH1277</t>
  </si>
  <si>
    <t>FSH1278</t>
  </si>
  <si>
    <t>FSH1279</t>
  </si>
  <si>
    <t>FSH1280</t>
  </si>
  <si>
    <t>FSH1281</t>
  </si>
  <si>
    <t>FSH1282</t>
  </si>
  <si>
    <t>FSH1283</t>
  </si>
  <si>
    <t>FSH1284</t>
  </si>
  <si>
    <t>FSH1285</t>
  </si>
  <si>
    <t>FSH1286</t>
  </si>
  <si>
    <t>FSH1287</t>
  </si>
  <si>
    <t>FSH1288</t>
  </si>
  <si>
    <t>FSH1289</t>
  </si>
  <si>
    <t>FSH1290</t>
  </si>
  <si>
    <t>FSH1291</t>
  </si>
  <si>
    <t>FSH1292</t>
  </si>
  <si>
    <t>FSH1293</t>
  </si>
  <si>
    <t>FSH1294</t>
  </si>
  <si>
    <t>FSH1295</t>
  </si>
  <si>
    <t>FSH1296</t>
  </si>
  <si>
    <t>FSH1297</t>
  </si>
  <si>
    <t>FSH1298</t>
  </si>
  <si>
    <t>FSH1299</t>
  </si>
  <si>
    <t>FSH1300</t>
  </si>
  <si>
    <t>FSH1301</t>
  </si>
  <si>
    <t>FSH1302</t>
  </si>
  <si>
    <t>FSH1303</t>
  </si>
  <si>
    <t>FSH1304</t>
  </si>
  <si>
    <t>FSH1305</t>
  </si>
  <si>
    <t>FSH1306</t>
  </si>
  <si>
    <t>FSH1307</t>
  </si>
  <si>
    <t>FSH1308</t>
  </si>
  <si>
    <t>FSH1309</t>
  </si>
  <si>
    <t>FSH1310</t>
  </si>
  <si>
    <t>FSH1311</t>
  </si>
  <si>
    <t>FSH1312</t>
  </si>
  <si>
    <t>FSH1313</t>
  </si>
  <si>
    <t>FSH1314</t>
  </si>
  <si>
    <t>FSH1315</t>
  </si>
  <si>
    <t>FSH1316</t>
  </si>
  <si>
    <t>FSH1317</t>
  </si>
  <si>
    <t>FSH1318</t>
  </si>
  <si>
    <t>FSH1319</t>
  </si>
  <si>
    <t>FSH1320</t>
  </si>
  <si>
    <t>FSH1321</t>
  </si>
  <si>
    <t>FSH1322</t>
  </si>
  <si>
    <t>FSH1323</t>
  </si>
  <si>
    <t>FSH1324</t>
  </si>
  <si>
    <t>FSH1325</t>
  </si>
  <si>
    <t>FSH1326</t>
  </si>
  <si>
    <t>FSH1327</t>
  </si>
  <si>
    <t>FSH1328</t>
  </si>
  <si>
    <t>FSH1329</t>
  </si>
  <si>
    <t>FSH1330</t>
  </si>
  <si>
    <t>FSH1331</t>
  </si>
  <si>
    <t>FSH1332</t>
  </si>
  <si>
    <t>FSH1333</t>
  </si>
  <si>
    <t>FSH1334</t>
  </si>
  <si>
    <t>FSH1335</t>
  </si>
  <si>
    <t>FSH1336</t>
  </si>
  <si>
    <t>FSH1337</t>
  </si>
  <si>
    <t>FSH1338</t>
  </si>
  <si>
    <t>FSH1339</t>
  </si>
  <si>
    <t>FSH1340</t>
  </si>
  <si>
    <t>FSH1341</t>
  </si>
  <si>
    <t>FSH1342</t>
  </si>
  <si>
    <t>FSH1343</t>
  </si>
  <si>
    <t>FSH1344</t>
  </si>
  <si>
    <t>FSH1345</t>
  </si>
  <si>
    <t>FSH1346</t>
  </si>
  <si>
    <t>FSH1347</t>
  </si>
  <si>
    <t>FSH1348</t>
  </si>
  <si>
    <t>FSH1349</t>
  </si>
  <si>
    <t>FSH1350</t>
  </si>
  <si>
    <t>FSH1351</t>
  </si>
  <si>
    <t>FSH1352</t>
  </si>
  <si>
    <t>FSH1353</t>
  </si>
  <si>
    <t>FSH1354</t>
  </si>
  <si>
    <t>FSH1355</t>
  </si>
  <si>
    <t>FSH1356</t>
  </si>
  <si>
    <t>FSH1357</t>
  </si>
  <si>
    <t>FSH1358</t>
  </si>
  <si>
    <t>FSH1359</t>
  </si>
  <si>
    <t>FSH1360</t>
  </si>
  <si>
    <t>FSH1361</t>
  </si>
  <si>
    <t>FSH1362</t>
  </si>
  <si>
    <t>FSH1363</t>
  </si>
  <si>
    <t>FSH1364</t>
  </si>
  <si>
    <t>FSH1365</t>
  </si>
  <si>
    <t>FSH1366</t>
  </si>
  <si>
    <t>FSH1367</t>
  </si>
  <si>
    <t>FSH1368</t>
  </si>
  <si>
    <t>FSH1369</t>
  </si>
  <si>
    <t>FSH1370</t>
  </si>
  <si>
    <t>FSH1371</t>
  </si>
  <si>
    <t>FSH1372</t>
  </si>
  <si>
    <t>FSH1373</t>
  </si>
  <si>
    <t>FSH1374</t>
  </si>
  <si>
    <t>FSH1375</t>
  </si>
  <si>
    <t>FSH1376</t>
  </si>
  <si>
    <t>FSH1377</t>
  </si>
  <si>
    <t>FSH1378</t>
  </si>
  <si>
    <t>FSH1379</t>
  </si>
  <si>
    <t>FSH1380</t>
  </si>
  <si>
    <t>FSH1381</t>
  </si>
  <si>
    <t>FSH1382</t>
  </si>
  <si>
    <t>FSH1383</t>
  </si>
  <si>
    <t>FSH1384</t>
  </si>
  <si>
    <t>FSH1385</t>
  </si>
  <si>
    <t>FSH1386</t>
  </si>
  <si>
    <t>FSH1387</t>
  </si>
  <si>
    <t>FSH1388</t>
  </si>
  <si>
    <t>FSH1389</t>
  </si>
  <si>
    <t>FSH1390</t>
  </si>
  <si>
    <t>FSH1391</t>
  </si>
  <si>
    <t>FSH1392</t>
  </si>
  <si>
    <t>FSH1393</t>
  </si>
  <si>
    <t>FSH1394</t>
  </si>
  <si>
    <t>FSH1395</t>
  </si>
  <si>
    <t>FSH1396</t>
  </si>
  <si>
    <t>FSH1397</t>
  </si>
  <si>
    <t>FSH1398</t>
  </si>
  <si>
    <t>FSH1399</t>
  </si>
  <si>
    <t>FSH1400</t>
  </si>
  <si>
    <t>FSH1401</t>
  </si>
  <si>
    <t>FSH1402</t>
  </si>
  <si>
    <t>FSH1403</t>
  </si>
  <si>
    <t>FSH1404</t>
  </si>
  <si>
    <t>FSH1405</t>
  </si>
  <si>
    <t>FSH1406</t>
  </si>
  <si>
    <t>FSH1407</t>
  </si>
  <si>
    <t>FSH1408</t>
  </si>
  <si>
    <t>FSH1409</t>
  </si>
  <si>
    <t>FSH1410</t>
  </si>
  <si>
    <t>FSH1411</t>
  </si>
  <si>
    <t>FSH1412</t>
  </si>
  <si>
    <t>FSH1413</t>
  </si>
  <si>
    <t>FSH1414</t>
  </si>
  <si>
    <t>FSH1415</t>
  </si>
  <si>
    <t>FSH1416</t>
  </si>
  <si>
    <t>FSH1417</t>
  </si>
  <si>
    <t>FSH1418</t>
  </si>
  <si>
    <t>FSH1419</t>
  </si>
  <si>
    <t>FSH1420</t>
  </si>
  <si>
    <t>FSH1421</t>
  </si>
  <si>
    <t>FSH1422</t>
  </si>
  <si>
    <t>FSH1423</t>
  </si>
  <si>
    <t>FSH1424</t>
  </si>
  <si>
    <t>FSH1425</t>
  </si>
  <si>
    <t>FSH1426</t>
  </si>
  <si>
    <t>FSH1427</t>
  </si>
  <si>
    <t>FSH1428</t>
  </si>
  <si>
    <t>FSH1429</t>
  </si>
  <si>
    <t>FSH1430</t>
  </si>
  <si>
    <t>FSH1431</t>
  </si>
  <si>
    <t>FSH1432</t>
  </si>
  <si>
    <t>FSH1433</t>
  </si>
  <si>
    <t>FSH1434</t>
  </si>
  <si>
    <t>FSH1435</t>
  </si>
  <si>
    <t>FSH1436</t>
  </si>
  <si>
    <t>FSH1437</t>
  </si>
  <si>
    <t>FSH1438</t>
  </si>
  <si>
    <t>FSH1439</t>
  </si>
  <si>
    <t>FSH1440</t>
  </si>
  <si>
    <t>FSH1441</t>
  </si>
  <si>
    <t>FSH1442</t>
  </si>
  <si>
    <t>FSH1443</t>
  </si>
  <si>
    <t>FSH1444</t>
  </si>
  <si>
    <t>FSH1445</t>
  </si>
  <si>
    <t>FSH1446</t>
  </si>
  <si>
    <t>FSH1447</t>
  </si>
  <si>
    <t>FSH1448</t>
  </si>
  <si>
    <t>FSH1449</t>
  </si>
  <si>
    <t>FSH1450</t>
  </si>
  <si>
    <t>FSH1451</t>
  </si>
  <si>
    <t>FSH1452</t>
  </si>
  <si>
    <t>FSH1453</t>
  </si>
  <si>
    <t>FSH1454</t>
  </si>
  <si>
    <t>FSH1455</t>
  </si>
  <si>
    <t>FSH1456</t>
  </si>
  <si>
    <t>FSH1457</t>
  </si>
  <si>
    <t>FSH1458</t>
  </si>
  <si>
    <t>FSH1459</t>
  </si>
  <si>
    <t>FSH1460</t>
  </si>
  <si>
    <t>FSH1461</t>
  </si>
  <si>
    <t>FSH1462</t>
  </si>
  <si>
    <t>FSH1463</t>
  </si>
  <si>
    <t>FSH1464</t>
  </si>
  <si>
    <t>FSH1465</t>
  </si>
  <si>
    <t>FSH1466</t>
  </si>
  <si>
    <t>FSH1467</t>
  </si>
  <si>
    <t>FSH1468</t>
  </si>
  <si>
    <t>FSH1469</t>
  </si>
  <si>
    <t>FSH1470</t>
  </si>
  <si>
    <t>FSH1471</t>
  </si>
  <si>
    <t>FSH1472</t>
  </si>
  <si>
    <t>FSH1473</t>
  </si>
  <si>
    <t>FSH1474</t>
  </si>
  <si>
    <t>FSH1475</t>
  </si>
  <si>
    <t>FSH1476</t>
  </si>
  <si>
    <t>FSH1477</t>
  </si>
  <si>
    <t>FSH1478</t>
  </si>
  <si>
    <t>FSH1479</t>
  </si>
  <si>
    <t>FSH1480</t>
  </si>
  <si>
    <t>FSH1481</t>
  </si>
  <si>
    <t>FSH1482</t>
  </si>
  <si>
    <t>FSH1483</t>
  </si>
  <si>
    <t>FSH1484</t>
  </si>
  <si>
    <t>FSH1485</t>
  </si>
  <si>
    <t>FSH1486</t>
  </si>
  <si>
    <t>FSH1487</t>
  </si>
  <si>
    <t>FSH1488</t>
  </si>
  <si>
    <t>FSH1489</t>
  </si>
  <si>
    <t>FSH1490</t>
  </si>
  <si>
    <t>FSH1491</t>
  </si>
  <si>
    <t>FSH1492</t>
  </si>
  <si>
    <t>FSH1493</t>
  </si>
  <si>
    <t>FSH1494</t>
  </si>
  <si>
    <t>FSH1495</t>
  </si>
  <si>
    <t>FSH1496</t>
  </si>
  <si>
    <t>FSH1497</t>
  </si>
  <si>
    <t>FSH1498</t>
  </si>
  <si>
    <t>FSH1499</t>
  </si>
  <si>
    <t>FSH1500</t>
  </si>
  <si>
    <t>FSH1501</t>
  </si>
  <si>
    <t>FSH1502</t>
  </si>
  <si>
    <t>FSH1503</t>
  </si>
  <si>
    <t>FSH1504</t>
  </si>
  <si>
    <t>FSH1505</t>
  </si>
  <si>
    <t>FSH1506</t>
  </si>
  <si>
    <t>FSH1507</t>
  </si>
  <si>
    <t>FSH1508</t>
  </si>
  <si>
    <t>FSH1509</t>
  </si>
  <si>
    <t>FSH1510</t>
  </si>
  <si>
    <t>FSH1511</t>
  </si>
  <si>
    <t>FSH1512</t>
  </si>
  <si>
    <t>FSH1513</t>
  </si>
  <si>
    <t>FSH1514</t>
  </si>
  <si>
    <t>FSH1515</t>
  </si>
  <si>
    <t>FSH1516</t>
  </si>
  <si>
    <t>FSH1517</t>
  </si>
  <si>
    <t>FSH1518</t>
  </si>
  <si>
    <t>FSH1519</t>
  </si>
  <si>
    <t>FSH1520</t>
  </si>
  <si>
    <t>FSH1521</t>
  </si>
  <si>
    <t>FSH1522</t>
  </si>
  <si>
    <t>FSH1523</t>
  </si>
  <si>
    <t>FSH1524</t>
  </si>
  <si>
    <t>FSH1525</t>
  </si>
  <si>
    <t>FSH1526</t>
  </si>
  <si>
    <t>FSH1527</t>
  </si>
  <si>
    <t>FSH1528</t>
  </si>
  <si>
    <t>FSH1529</t>
  </si>
  <si>
    <t>FSH1530</t>
  </si>
  <si>
    <t>FSH1531</t>
  </si>
  <si>
    <t>FSH1532</t>
  </si>
  <si>
    <t>FSH1533</t>
  </si>
  <si>
    <t>FSH1534</t>
  </si>
  <si>
    <t>FSH1535</t>
  </si>
  <si>
    <t>FSH1536</t>
  </si>
  <si>
    <t>FSH1537</t>
  </si>
  <si>
    <t>FSH1538</t>
  </si>
  <si>
    <t>FSH1539</t>
  </si>
  <si>
    <t>FSH1540</t>
  </si>
  <si>
    <t>FSH1541</t>
  </si>
  <si>
    <t>FSH1542</t>
  </si>
  <si>
    <t>FSH1543</t>
  </si>
  <si>
    <t>FSH1544</t>
  </si>
  <si>
    <t>FSH1545</t>
  </si>
  <si>
    <t>FSH1546</t>
  </si>
  <si>
    <t>FSH1547</t>
  </si>
  <si>
    <t>FSH1548</t>
  </si>
  <si>
    <t>FSH1549</t>
  </si>
  <si>
    <t>FSH1550</t>
  </si>
  <si>
    <t>FSH1551</t>
  </si>
  <si>
    <t>FSH1552</t>
  </si>
  <si>
    <t>FSH1553</t>
  </si>
  <si>
    <t>FSH1554</t>
  </si>
  <si>
    <t>FSH1555</t>
  </si>
  <si>
    <t>FSH1556</t>
  </si>
  <si>
    <t>FSH1557</t>
  </si>
  <si>
    <t>FSH1558</t>
  </si>
  <si>
    <t>FSH1559</t>
  </si>
  <si>
    <t>FSH1560</t>
  </si>
  <si>
    <t>FSH1561</t>
  </si>
  <si>
    <t>FSH1562</t>
  </si>
  <si>
    <t>FSH1563</t>
  </si>
  <si>
    <t>FSH1564</t>
  </si>
  <si>
    <t>FSH1565</t>
  </si>
  <si>
    <t>FSH1566</t>
  </si>
  <si>
    <t>FSH1567</t>
  </si>
  <si>
    <t>FSH1568</t>
  </si>
  <si>
    <t>FSH1569</t>
  </si>
  <si>
    <t>FSH1570</t>
  </si>
  <si>
    <t>FSH1571</t>
  </si>
  <si>
    <t>FSH1572</t>
  </si>
  <si>
    <t>FSH1573</t>
  </si>
  <si>
    <t>FSH1574</t>
  </si>
  <si>
    <t>FSH1575</t>
  </si>
  <si>
    <t>FSH1576</t>
  </si>
  <si>
    <t>FSH1577</t>
  </si>
  <si>
    <t>FSH1578</t>
  </si>
  <si>
    <t>FSH1579</t>
  </si>
  <si>
    <t>FSH1580</t>
  </si>
  <si>
    <t>FSH1581</t>
  </si>
  <si>
    <t>FSH1582</t>
  </si>
  <si>
    <t>FSH1583</t>
  </si>
  <si>
    <t>FSH1584</t>
  </si>
  <si>
    <t>FSH1585</t>
  </si>
  <si>
    <t>FSH1586</t>
  </si>
  <si>
    <t>FSH1587</t>
  </si>
  <si>
    <t>FSH1588</t>
  </si>
  <si>
    <t>FSH1589</t>
  </si>
  <si>
    <t>FSH1590</t>
  </si>
  <si>
    <t>FSH1591</t>
  </si>
  <si>
    <t>FSH1592</t>
  </si>
  <si>
    <t>FSH1593</t>
  </si>
  <si>
    <t>FSH1594</t>
  </si>
  <si>
    <t>FSH1595</t>
  </si>
  <si>
    <t>FSH1596</t>
  </si>
  <si>
    <t>FSH1597</t>
  </si>
  <si>
    <t>FSH1598</t>
  </si>
  <si>
    <t>FSH1599</t>
  </si>
  <si>
    <t>FSH1600</t>
  </si>
  <si>
    <t>FSH1601</t>
  </si>
  <si>
    <t>FSH1602</t>
  </si>
  <si>
    <t>FSH1603</t>
  </si>
  <si>
    <t>FSH1604</t>
  </si>
  <si>
    <t>FSH1605</t>
  </si>
  <si>
    <t>FSH1606</t>
  </si>
  <si>
    <t>FSH1607</t>
  </si>
  <si>
    <t>FSH1608</t>
  </si>
  <si>
    <t>FSH1609</t>
  </si>
  <si>
    <t>FSH1610</t>
  </si>
  <si>
    <t>FSH1611</t>
  </si>
  <si>
    <t>FSH1612</t>
  </si>
  <si>
    <t>FSH1613</t>
  </si>
  <si>
    <t>FSH1614</t>
  </si>
  <si>
    <t>FSH1615</t>
  </si>
  <si>
    <t>FSH1616</t>
  </si>
  <si>
    <t>FSH1617</t>
  </si>
  <si>
    <t>FSH1618</t>
  </si>
  <si>
    <t>FSH1619</t>
  </si>
  <si>
    <t>FSH1620</t>
  </si>
  <si>
    <t>FSH1621</t>
  </si>
  <si>
    <t>FSH1622</t>
  </si>
  <si>
    <t>FSH1623</t>
  </si>
  <si>
    <t>FSH1624</t>
  </si>
  <si>
    <t>FSH1625</t>
  </si>
  <si>
    <t>FSH1626</t>
  </si>
  <si>
    <t>FSH1627</t>
  </si>
  <si>
    <t>FSH1628</t>
  </si>
  <si>
    <t>FSH1629</t>
  </si>
  <si>
    <t>FSH1630</t>
  </si>
  <si>
    <t>FSH1631</t>
  </si>
  <si>
    <t>FSH1632</t>
  </si>
  <si>
    <t>FSH1633</t>
  </si>
  <si>
    <t>FSH1634</t>
  </si>
  <si>
    <t>FSH1635</t>
  </si>
  <si>
    <t>FSH1636</t>
  </si>
  <si>
    <t>FSH1637</t>
  </si>
  <si>
    <t>FSH1638</t>
  </si>
  <si>
    <t>FSH1639</t>
  </si>
  <si>
    <t>FSH1640</t>
  </si>
  <si>
    <t>FSH1641</t>
  </si>
  <si>
    <t>FSH1642</t>
  </si>
  <si>
    <t>FSH1643</t>
  </si>
  <si>
    <t>FSH1644</t>
  </si>
  <si>
    <t>FSH1645</t>
  </si>
  <si>
    <t>FSH1646</t>
  </si>
  <si>
    <t>FSH1647</t>
  </si>
  <si>
    <t>FSH1648</t>
  </si>
  <si>
    <t>FSH1649</t>
  </si>
  <si>
    <t>FSH1650</t>
  </si>
  <si>
    <t>FSH1651</t>
  </si>
  <si>
    <t>FSH1652</t>
  </si>
  <si>
    <t>FSH1653</t>
  </si>
  <si>
    <t>FSH1654</t>
  </si>
  <si>
    <t>FSH1655</t>
  </si>
  <si>
    <t>FSH1656</t>
  </si>
  <si>
    <t>FSH1657</t>
  </si>
  <si>
    <t>FSH1658</t>
  </si>
  <si>
    <t>FSH1659</t>
  </si>
  <si>
    <t>FSH1660</t>
  </si>
  <si>
    <t>FSH1661</t>
  </si>
  <si>
    <t>FSH1662</t>
  </si>
  <si>
    <t>FSH1663</t>
  </si>
  <si>
    <t>FSH1664</t>
  </si>
  <si>
    <t>FSH1665</t>
  </si>
  <si>
    <t>FSH1666</t>
  </si>
  <si>
    <t>FSH1667</t>
  </si>
  <si>
    <t>FSH1668</t>
  </si>
  <si>
    <t>FSH1669</t>
  </si>
  <si>
    <t>FSH1670</t>
  </si>
  <si>
    <t>FSH1671</t>
  </si>
  <si>
    <t>FSH1672</t>
  </si>
  <si>
    <t>FSH1673</t>
  </si>
  <si>
    <t>FSH1674</t>
  </si>
  <si>
    <t>FSH1675</t>
  </si>
  <si>
    <t>FSH1676</t>
  </si>
  <si>
    <t>FSH1677</t>
  </si>
  <si>
    <t>FSH1678</t>
  </si>
  <si>
    <t>FSH1679</t>
  </si>
  <si>
    <t>FSH1680</t>
  </si>
  <si>
    <t>FSH1681</t>
  </si>
  <si>
    <t>FSH1682</t>
  </si>
  <si>
    <t>FSH1683</t>
  </si>
  <si>
    <t>FSH1684</t>
  </si>
  <si>
    <t>FSH1685</t>
  </si>
  <si>
    <t>FSH1686</t>
  </si>
  <si>
    <t>FSH1687</t>
  </si>
  <si>
    <t>FSH1688</t>
  </si>
  <si>
    <t>FSH1689</t>
  </si>
  <si>
    <t>FSH1690</t>
  </si>
  <si>
    <t>FSH1691</t>
  </si>
  <si>
    <t>FSH1692</t>
  </si>
  <si>
    <t>FSH1693</t>
  </si>
  <si>
    <t>FSH1694</t>
  </si>
  <si>
    <t>FSH1695</t>
  </si>
  <si>
    <t>FSH1696</t>
  </si>
  <si>
    <t>FSH1697</t>
  </si>
  <si>
    <t>FSH1698</t>
  </si>
  <si>
    <t>FSH1699</t>
  </si>
  <si>
    <t>FSH1700</t>
  </si>
  <si>
    <t>FSH1701</t>
  </si>
  <si>
    <t>FSH1702</t>
  </si>
  <si>
    <t>FSH1703</t>
  </si>
  <si>
    <t>FSH1704</t>
  </si>
  <si>
    <t>FSH1705</t>
  </si>
  <si>
    <t>FSH1706</t>
  </si>
  <si>
    <t>FSH1707</t>
  </si>
  <si>
    <t>FSH1708</t>
  </si>
  <si>
    <t>FSH1709</t>
  </si>
  <si>
    <t>FSH1710</t>
  </si>
  <si>
    <t>FSH1711</t>
  </si>
  <si>
    <t>FSH1712</t>
  </si>
  <si>
    <t>FSH1713</t>
  </si>
  <si>
    <t>FSH1714</t>
  </si>
  <si>
    <t>FSH1715</t>
  </si>
  <si>
    <t>FSH1716</t>
  </si>
  <si>
    <t>FSH1717</t>
  </si>
  <si>
    <t>FSH1718</t>
  </si>
  <si>
    <t>FSH1719</t>
  </si>
  <si>
    <t>FSH1720</t>
  </si>
  <si>
    <t>FSH1721</t>
  </si>
  <si>
    <t>FSH1722</t>
  </si>
  <si>
    <t>FSH1723</t>
  </si>
  <si>
    <t>FSH1724</t>
  </si>
  <si>
    <t>FSH1725</t>
  </si>
  <si>
    <t>FSH1726</t>
  </si>
  <si>
    <t>FSH1727</t>
  </si>
  <si>
    <t>FSH1728</t>
  </si>
  <si>
    <t>FSH1729</t>
  </si>
  <si>
    <t>FSH1730</t>
  </si>
  <si>
    <t>FSH1731</t>
  </si>
  <si>
    <t>FSH1732</t>
  </si>
  <si>
    <t>FSH1733</t>
  </si>
  <si>
    <t>FSH1734</t>
  </si>
  <si>
    <t>FSH1735</t>
  </si>
  <si>
    <t>FSH1736</t>
  </si>
  <si>
    <t>FSH1737</t>
  </si>
  <si>
    <t>FSH1738</t>
  </si>
  <si>
    <t>FSH1739</t>
  </si>
  <si>
    <t>FSH1740</t>
  </si>
  <si>
    <t>FSH1741</t>
  </si>
  <si>
    <t>FSH1742</t>
  </si>
  <si>
    <t>FSH1743</t>
  </si>
  <si>
    <t>FSH1744</t>
  </si>
  <si>
    <t>FSH1745</t>
  </si>
  <si>
    <t>FSH1746</t>
  </si>
  <si>
    <t>FSH1747</t>
  </si>
  <si>
    <t>FSH1748</t>
  </si>
  <si>
    <t>FSH1749</t>
  </si>
  <si>
    <t>FSH1750</t>
  </si>
  <si>
    <t>FSH1751</t>
  </si>
  <si>
    <t>FSH1752</t>
  </si>
  <si>
    <t>FSH1753</t>
  </si>
  <si>
    <t>FSH1754</t>
  </si>
  <si>
    <t>FSH1755</t>
  </si>
  <si>
    <t>FSH1756</t>
  </si>
  <si>
    <t>FSH1757</t>
  </si>
  <si>
    <t>FSH1758</t>
  </si>
  <si>
    <t>FSH1759</t>
  </si>
  <si>
    <t>FSH1760</t>
  </si>
  <si>
    <t>FSH1761</t>
  </si>
  <si>
    <t>FSH1762</t>
  </si>
  <si>
    <t>FSH1763</t>
  </si>
  <si>
    <t>FSH1764</t>
  </si>
  <si>
    <t>FSH1765</t>
  </si>
  <si>
    <t>FSH1766</t>
  </si>
  <si>
    <t>FSH1767</t>
  </si>
  <si>
    <t>FSH1768</t>
  </si>
  <si>
    <t>FSH1769</t>
  </si>
  <si>
    <t>FSH1770</t>
  </si>
  <si>
    <t>FSH1771</t>
  </si>
  <si>
    <t>FSH1772</t>
  </si>
  <si>
    <t>FSH1773</t>
  </si>
  <si>
    <t>FSH1774</t>
  </si>
  <si>
    <t>FSH1775</t>
  </si>
  <si>
    <t>FSH1776</t>
  </si>
  <si>
    <t>FSH1777</t>
  </si>
  <si>
    <t>FSH1778</t>
  </si>
  <si>
    <t>FSH1779</t>
  </si>
  <si>
    <t>FSH1780</t>
  </si>
  <si>
    <t>FSH1781</t>
  </si>
  <si>
    <t>FSH1782</t>
  </si>
  <si>
    <t>FSH1783</t>
  </si>
  <si>
    <t>FSH1784</t>
  </si>
  <si>
    <t>FSH1785</t>
  </si>
  <si>
    <t>FSH1786</t>
  </si>
  <si>
    <t>FSH1787</t>
  </si>
  <si>
    <t>FSH1788</t>
  </si>
  <si>
    <t>FSH1789</t>
  </si>
  <si>
    <t>FSH1790</t>
  </si>
  <si>
    <t>FSH1791</t>
  </si>
  <si>
    <t>FSH1792</t>
  </si>
  <si>
    <t>FSH1793</t>
  </si>
  <si>
    <t>FSH1794</t>
  </si>
  <si>
    <t>FSH1795</t>
  </si>
  <si>
    <t>FSH1796</t>
  </si>
  <si>
    <t>FSH1797</t>
  </si>
  <si>
    <t>FSH1798</t>
  </si>
  <si>
    <t>FSH1799</t>
  </si>
  <si>
    <t>FSH1800</t>
  </si>
  <si>
    <t>FSH1801</t>
  </si>
  <si>
    <t>FSH1802</t>
  </si>
  <si>
    <t>FSH1803</t>
  </si>
  <si>
    <t>FSH1804</t>
  </si>
  <si>
    <t>FSH1805</t>
  </si>
  <si>
    <t>FSH1806</t>
  </si>
  <si>
    <t>FSH1807</t>
  </si>
  <si>
    <t>FSH1808</t>
  </si>
  <si>
    <t>FSH1809</t>
  </si>
  <si>
    <t>FSH1810</t>
  </si>
  <si>
    <t>FSH1811</t>
  </si>
  <si>
    <t>FSH1812</t>
  </si>
  <si>
    <t>FSH1813</t>
  </si>
  <si>
    <t>FSH1814</t>
  </si>
  <si>
    <t>FSH1815</t>
  </si>
  <si>
    <t>FSH1816</t>
  </si>
  <si>
    <t>FSH1817</t>
  </si>
  <si>
    <t>FSH1818</t>
  </si>
  <si>
    <t>FSH1819</t>
  </si>
  <si>
    <t>FSH1820</t>
  </si>
  <si>
    <t>FSH1821</t>
  </si>
  <si>
    <t>FSH1822</t>
  </si>
  <si>
    <t>FSH1823</t>
  </si>
  <si>
    <t>FSH1824</t>
  </si>
  <si>
    <t>FSH1825</t>
  </si>
  <si>
    <t>FSH1826</t>
  </si>
  <si>
    <t>FSH1827</t>
  </si>
  <si>
    <t>FSH1828</t>
  </si>
  <si>
    <t>FSH1829</t>
  </si>
  <si>
    <t>FSH1830</t>
  </si>
  <si>
    <t>FSH1831</t>
  </si>
  <si>
    <t>FSH1832</t>
  </si>
  <si>
    <t>FSH1833</t>
  </si>
  <si>
    <t>FSH1834</t>
  </si>
  <si>
    <t>FSH1835</t>
  </si>
  <si>
    <t>FSH1836</t>
  </si>
  <si>
    <t>FSH1837</t>
  </si>
  <si>
    <t>FSH1838</t>
  </si>
  <si>
    <t>FSH1839</t>
  </si>
  <si>
    <t>FSH1840</t>
  </si>
  <si>
    <t>FSH1841</t>
  </si>
  <si>
    <t>FSH1842</t>
  </si>
  <si>
    <t>FSH1843</t>
  </si>
  <si>
    <t>FSH1844</t>
  </si>
  <si>
    <t>FSH1845</t>
  </si>
  <si>
    <t>FSH1846</t>
  </si>
  <si>
    <t>FSH1847</t>
  </si>
  <si>
    <t>FSH1848</t>
  </si>
  <si>
    <t>FSH1849</t>
  </si>
  <si>
    <t>FSH1850</t>
  </si>
  <si>
    <t>FSH1851</t>
  </si>
  <si>
    <t>FSH1852</t>
  </si>
  <si>
    <t>FSH1853</t>
  </si>
  <si>
    <t>FSH1854</t>
  </si>
  <si>
    <t>FSH1855</t>
  </si>
  <si>
    <t>FSH1856</t>
  </si>
  <si>
    <t>FSH1857</t>
  </si>
  <si>
    <t>FSH1858</t>
  </si>
  <si>
    <t>FSH1859</t>
  </si>
  <si>
    <t>FSH1860</t>
  </si>
  <si>
    <t>FSH1861</t>
  </si>
  <si>
    <t>FSH1862</t>
  </si>
  <si>
    <t>FSH1863</t>
  </si>
  <si>
    <t>FSH1864</t>
  </si>
  <si>
    <t>FSH1865</t>
  </si>
  <si>
    <t>FSH1866</t>
  </si>
  <si>
    <t>FSH1867</t>
  </si>
  <si>
    <t>FSH1868</t>
  </si>
  <si>
    <t>FSH1869</t>
  </si>
  <si>
    <t>FSH1870</t>
  </si>
  <si>
    <t>FSH1871</t>
  </si>
  <si>
    <t>FSH1872</t>
  </si>
  <si>
    <t>FSH1873</t>
  </si>
  <si>
    <t>FSH1874</t>
  </si>
  <si>
    <t>FSH1875</t>
  </si>
  <si>
    <t>FSH1876</t>
  </si>
  <si>
    <t>FSH1877</t>
  </si>
  <si>
    <t>FSH1878</t>
  </si>
  <si>
    <t>FSH1879</t>
  </si>
  <si>
    <t>FSH1880</t>
  </si>
  <si>
    <t>FSH1881</t>
  </si>
  <si>
    <t>FSH1882</t>
  </si>
  <si>
    <t>FSH1883</t>
  </si>
  <si>
    <t>FSH1884</t>
  </si>
  <si>
    <t>FSH1885</t>
  </si>
  <si>
    <t>FSH1886</t>
  </si>
  <si>
    <t>FSH1887</t>
  </si>
  <si>
    <t>FSH1888</t>
  </si>
  <si>
    <t>FSH1889</t>
  </si>
  <si>
    <t>FSH1890</t>
  </si>
  <si>
    <t>FSH1891</t>
  </si>
  <si>
    <t>FSH1892</t>
  </si>
  <si>
    <t>FSH1893</t>
  </si>
  <si>
    <t>FSH1894</t>
  </si>
  <si>
    <t>FSH1895</t>
  </si>
  <si>
    <t>FSH1896</t>
  </si>
  <si>
    <t>FSH1897</t>
  </si>
  <si>
    <t>FSH1898</t>
  </si>
  <si>
    <t>FSH1899</t>
  </si>
  <si>
    <t>FSH1900</t>
  </si>
  <si>
    <t>FSH1901</t>
  </si>
  <si>
    <t>FSH1902</t>
  </si>
  <si>
    <t>FSH1903</t>
  </si>
  <si>
    <t>FSH1904</t>
  </si>
  <si>
    <t>FSH1905</t>
  </si>
  <si>
    <t>FSH1906</t>
  </si>
  <si>
    <t>FSH1907</t>
  </si>
  <si>
    <t>FSH1908</t>
  </si>
  <si>
    <t>FSH1909</t>
  </si>
  <si>
    <t>FSH1910</t>
  </si>
  <si>
    <t>FSH1911</t>
  </si>
  <si>
    <t>FSH1912</t>
  </si>
  <si>
    <t>FSH1913</t>
  </si>
  <si>
    <t>FSH1914</t>
  </si>
  <si>
    <t>FSH1915</t>
  </si>
  <si>
    <t>FSH1916</t>
  </si>
  <si>
    <t>FSH1917</t>
  </si>
  <si>
    <t>FSH1918</t>
  </si>
  <si>
    <t>FSH1919</t>
  </si>
  <si>
    <t>FSH1920</t>
  </si>
  <si>
    <t>FSH1921</t>
  </si>
  <si>
    <t>FSH1922</t>
  </si>
  <si>
    <t>FSH1923</t>
  </si>
  <si>
    <t>FSH1924</t>
  </si>
  <si>
    <t>FSH1925</t>
  </si>
  <si>
    <t>FSH1926</t>
  </si>
  <si>
    <t>FSH1927</t>
  </si>
  <si>
    <t>FSH1928</t>
  </si>
  <si>
    <t>FSH1929</t>
  </si>
  <si>
    <t>FSH1930</t>
  </si>
  <si>
    <t>FSH1931</t>
  </si>
  <si>
    <t>FSH1932</t>
  </si>
  <si>
    <t>FSH1933</t>
  </si>
  <si>
    <t>FSH1934</t>
  </si>
  <si>
    <t>FSH1935</t>
  </si>
  <si>
    <t>FSH1936</t>
  </si>
  <si>
    <t>FSH1937</t>
  </si>
  <si>
    <t>FSH1938</t>
  </si>
  <si>
    <t>FSH1939</t>
  </si>
  <si>
    <t>FSH1940</t>
  </si>
  <si>
    <t>FSH1941</t>
  </si>
  <si>
    <t>FSH1942</t>
  </si>
  <si>
    <t>FSH1943</t>
  </si>
  <si>
    <t>FSH1944</t>
  </si>
  <si>
    <t>FSH1945</t>
  </si>
  <si>
    <t>FSH1946</t>
  </si>
  <si>
    <t>FSH1947</t>
  </si>
  <si>
    <t>FSH1948</t>
  </si>
  <si>
    <t>FSH1949</t>
  </si>
  <si>
    <t>FSH1950</t>
  </si>
  <si>
    <t>FSH1951</t>
  </si>
  <si>
    <t>FSH1952</t>
  </si>
  <si>
    <t>FSH1953</t>
  </si>
  <si>
    <t>FSH1954</t>
  </si>
  <si>
    <t>FSH1955</t>
  </si>
  <si>
    <t>FSH1956</t>
  </si>
  <si>
    <t>FSH1957</t>
  </si>
  <si>
    <t>FSH1958</t>
  </si>
  <si>
    <t>FSH1959</t>
  </si>
  <si>
    <t>FSH1960</t>
  </si>
  <si>
    <t>FSH1961</t>
  </si>
  <si>
    <t>FSH1962</t>
  </si>
  <si>
    <t>FSH1963</t>
  </si>
  <si>
    <t>FSH1964</t>
  </si>
  <si>
    <t>FSH1965</t>
  </si>
  <si>
    <t>FSH1966</t>
  </si>
  <si>
    <t>FSH1967</t>
  </si>
  <si>
    <t>FSH1968</t>
  </si>
  <si>
    <t>FSH1969</t>
  </si>
  <si>
    <t>FSH1970</t>
  </si>
  <si>
    <t>FSH1971</t>
  </si>
  <si>
    <t>FSH1972</t>
  </si>
  <si>
    <t>FSH1973</t>
  </si>
  <si>
    <t>FSH1974</t>
  </si>
  <si>
    <t>FSH1975</t>
  </si>
  <si>
    <t>FSH1976</t>
  </si>
  <si>
    <t>FSH1977</t>
  </si>
  <si>
    <t>FSH1978</t>
  </si>
  <si>
    <t>FSH1979</t>
  </si>
  <si>
    <t>FSH1980</t>
  </si>
  <si>
    <t>FSH1981</t>
  </si>
  <si>
    <t>FSH1982</t>
  </si>
  <si>
    <t>FSH1983</t>
  </si>
  <si>
    <t>FSH1984</t>
  </si>
  <si>
    <t>FSH1985</t>
  </si>
  <si>
    <t>FSH1986</t>
  </si>
  <si>
    <t>FSH1987</t>
  </si>
  <si>
    <t>FSH1988</t>
  </si>
  <si>
    <t>FSH1989</t>
  </si>
  <si>
    <t>FSH1990</t>
  </si>
  <si>
    <t>FSH1991</t>
  </si>
  <si>
    <t>FSH1992</t>
  </si>
  <si>
    <t>FSH1993</t>
  </si>
  <si>
    <t>FSH1994</t>
  </si>
  <si>
    <t>FSH1995</t>
  </si>
  <si>
    <t>FSH1996</t>
  </si>
  <si>
    <t>FSH1997</t>
  </si>
  <si>
    <t>FSH1998</t>
  </si>
  <si>
    <t>FSH1999</t>
  </si>
  <si>
    <t>FSH2000</t>
  </si>
  <si>
    <t>FSH2001</t>
  </si>
  <si>
    <t>FSH2002</t>
  </si>
  <si>
    <t>FSH2003</t>
  </si>
  <si>
    <t>FSH2004</t>
  </si>
  <si>
    <t>FSH2005</t>
  </si>
  <si>
    <t>FSH2006</t>
  </si>
  <si>
    <t>FSH2007</t>
  </si>
  <si>
    <t>FSH2008</t>
  </si>
  <si>
    <t>FSH2009</t>
  </si>
  <si>
    <t>FSH2010</t>
  </si>
  <si>
    <t>FSH2011</t>
  </si>
  <si>
    <t>FSH2012</t>
  </si>
  <si>
    <t>FSH2013</t>
  </si>
  <si>
    <t>FSH2014</t>
  </si>
  <si>
    <t>FSH2015</t>
  </si>
  <si>
    <t>FSH2016</t>
  </si>
  <si>
    <t>FSH2017</t>
  </si>
  <si>
    <t>FSH2018</t>
  </si>
  <si>
    <t>FSH2019</t>
  </si>
  <si>
    <t>FSH2020</t>
  </si>
  <si>
    <t>FSH2021</t>
  </si>
  <si>
    <t>FSH2022</t>
  </si>
  <si>
    <t>FSH2023</t>
  </si>
  <si>
    <t>FSH2024</t>
  </si>
  <si>
    <t>FSH2025</t>
  </si>
  <si>
    <t>FSH2026</t>
  </si>
  <si>
    <t>FSH2027</t>
  </si>
  <si>
    <t>FSH2028</t>
  </si>
  <si>
    <t>FSH2029</t>
  </si>
  <si>
    <t>FSH2030</t>
  </si>
  <si>
    <t>FSH2031</t>
  </si>
  <si>
    <t>FSH2032</t>
  </si>
  <si>
    <t>FSH2033</t>
  </si>
  <si>
    <t>FSH2034</t>
  </si>
  <si>
    <t>FSH2035</t>
  </si>
  <si>
    <t>FSH2036</t>
  </si>
  <si>
    <t>FSH2037</t>
  </si>
  <si>
    <t>FSH2038</t>
  </si>
  <si>
    <t>FSH2039</t>
  </si>
  <si>
    <t>FSH2040</t>
  </si>
  <si>
    <t>FSH2041</t>
  </si>
  <si>
    <t>FSH2042</t>
  </si>
  <si>
    <t>FSH2043</t>
  </si>
  <si>
    <t>FSH2044</t>
  </si>
  <si>
    <t>FSH2045</t>
  </si>
  <si>
    <t>FSH2046</t>
  </si>
  <si>
    <t>FSH2047</t>
  </si>
  <si>
    <t>FSH2048</t>
  </si>
  <si>
    <t>FSH2049</t>
  </si>
  <si>
    <t>FSH2050</t>
  </si>
  <si>
    <t>FSH2051</t>
  </si>
  <si>
    <t>FSH2052</t>
  </si>
  <si>
    <t>FSH2053</t>
  </si>
  <si>
    <t>FSH2054</t>
  </si>
  <si>
    <t>FSH2055</t>
  </si>
  <si>
    <t>FSH2056</t>
  </si>
  <si>
    <t>FSH2057</t>
  </si>
  <si>
    <t>FSH2058</t>
  </si>
  <si>
    <t>FSH2059</t>
  </si>
  <si>
    <t>FSH2060</t>
  </si>
  <si>
    <t>FSH2061</t>
  </si>
  <si>
    <t>FSH2062</t>
  </si>
  <si>
    <t>FSH2063</t>
  </si>
  <si>
    <t>FSH2064</t>
  </si>
  <si>
    <t>FSH2065</t>
  </si>
  <si>
    <t>FSH2066</t>
  </si>
  <si>
    <t>FSH2067</t>
  </si>
  <si>
    <t>FSH2068</t>
  </si>
  <si>
    <t>FSH2069</t>
  </si>
  <si>
    <t>FSH2070</t>
  </si>
  <si>
    <t>FSH2071</t>
  </si>
  <si>
    <t>FSH2072</t>
  </si>
  <si>
    <t>FSH2073</t>
  </si>
  <si>
    <t>FSH2074</t>
  </si>
  <si>
    <t>FSH2075</t>
  </si>
  <si>
    <t>FSH2076</t>
  </si>
  <si>
    <t>FSH2077</t>
  </si>
  <si>
    <t>FSH2078</t>
  </si>
  <si>
    <t>FSH2079</t>
  </si>
  <si>
    <t>FSH2080</t>
  </si>
  <si>
    <t>FSH2081</t>
  </si>
  <si>
    <t>FSH2082</t>
  </si>
  <si>
    <t>FSH2083</t>
  </si>
  <si>
    <t>FSH2084</t>
  </si>
  <si>
    <t>FSH2085</t>
  </si>
  <si>
    <t>FSH2086</t>
  </si>
  <si>
    <t>FSH2087</t>
  </si>
  <si>
    <t>FSH2088</t>
  </si>
  <si>
    <t>FSH2089</t>
  </si>
  <si>
    <t>FSH2090</t>
  </si>
  <si>
    <t>FSH2091</t>
  </si>
  <si>
    <t>FSH2092</t>
  </si>
  <si>
    <t>FSH2093</t>
  </si>
  <si>
    <t>FSH2094</t>
  </si>
  <si>
    <t>FSH2095</t>
  </si>
  <si>
    <t>FSH2096</t>
  </si>
  <si>
    <t>FSH2097</t>
  </si>
  <si>
    <t>FSH2098</t>
  </si>
  <si>
    <t>FSH2099</t>
  </si>
  <si>
    <t>FSH2100</t>
  </si>
  <si>
    <t>FSH2101</t>
  </si>
  <si>
    <t>FSH2102</t>
  </si>
  <si>
    <t>FSH2103</t>
  </si>
  <si>
    <t>FSH2104</t>
  </si>
  <si>
    <t>FSH2105</t>
  </si>
  <si>
    <t>FSH2106</t>
  </si>
  <si>
    <t>FSH2107</t>
  </si>
  <si>
    <t>FSH2108</t>
  </si>
  <si>
    <t>FSH2109</t>
  </si>
  <si>
    <t>FSH2110</t>
  </si>
  <si>
    <t>FSH2111</t>
  </si>
  <si>
    <t>FSH2112</t>
  </si>
  <si>
    <t>FSH2113</t>
  </si>
  <si>
    <t>FSH2114</t>
  </si>
  <si>
    <t>FSH2115</t>
  </si>
  <si>
    <t>FSH2116</t>
  </si>
  <si>
    <t>FSH2117</t>
  </si>
  <si>
    <t>FSH2118</t>
  </si>
  <si>
    <t>FSH2119</t>
  </si>
  <si>
    <t>FSH2120</t>
  </si>
  <si>
    <t>FSH2121</t>
  </si>
  <si>
    <t>FSH2122</t>
  </si>
  <si>
    <t>FSH2123</t>
  </si>
  <si>
    <t>FSH2124</t>
  </si>
  <si>
    <t>FSH2125</t>
  </si>
  <si>
    <t>FSH2126</t>
  </si>
  <si>
    <t>FSH2127</t>
  </si>
  <si>
    <t>FSH2128</t>
  </si>
  <si>
    <t>FSH2129</t>
  </si>
  <si>
    <t>FSH2130</t>
  </si>
  <si>
    <t>FSH2131</t>
  </si>
  <si>
    <t>FSH2132</t>
  </si>
  <si>
    <t>FSH2133</t>
  </si>
  <si>
    <t>FSH2134</t>
  </si>
  <si>
    <t>FSH2135</t>
  </si>
  <si>
    <t>FSH2136</t>
  </si>
  <si>
    <t>FSH2137</t>
  </si>
  <si>
    <t>FSH2138</t>
  </si>
  <si>
    <t>FSH2139</t>
  </si>
  <si>
    <t>FSH2140</t>
  </si>
  <si>
    <t>FSH2141</t>
  </si>
  <si>
    <t>FSH2142</t>
  </si>
  <si>
    <t>FSH2143</t>
  </si>
  <si>
    <t>FSH2144</t>
  </si>
  <si>
    <t>FSH2145</t>
  </si>
  <si>
    <t>FSH2146</t>
  </si>
  <si>
    <t>FSH2147</t>
  </si>
  <si>
    <t>FSH2148</t>
  </si>
  <si>
    <t>FSH2149</t>
  </si>
  <si>
    <t>FSH2150</t>
  </si>
  <si>
    <t>FSH2151</t>
  </si>
  <si>
    <t>FSH2152</t>
  </si>
  <si>
    <t>FSH2153</t>
  </si>
  <si>
    <t>FSH2154</t>
  </si>
  <si>
    <t>FSH2155</t>
  </si>
  <si>
    <t>FSH2156</t>
  </si>
  <si>
    <t>FSH2157</t>
  </si>
  <si>
    <t>FSH2158</t>
  </si>
  <si>
    <t>FSH2159</t>
  </si>
  <si>
    <t>FSH2160</t>
  </si>
  <si>
    <t>FSH2161</t>
  </si>
  <si>
    <t>FSH2162</t>
  </si>
  <si>
    <t>FSH2163</t>
  </si>
  <si>
    <t>FSH2164</t>
  </si>
  <si>
    <t>FSH2165</t>
  </si>
  <si>
    <t>FSH2166</t>
  </si>
  <si>
    <t>FSH2167</t>
  </si>
  <si>
    <t>FSH2168</t>
  </si>
  <si>
    <t>FSH2169</t>
  </si>
  <si>
    <t>FSH2170</t>
  </si>
  <si>
    <t>FSH2171</t>
  </si>
  <si>
    <t>FSH2172</t>
  </si>
  <si>
    <t>FSH2173</t>
  </si>
  <si>
    <t>FSH2174</t>
  </si>
  <si>
    <t>FSH2175</t>
  </si>
  <si>
    <t>FSH2176</t>
  </si>
  <si>
    <t>FSH2177</t>
  </si>
  <si>
    <t>FSH2178</t>
  </si>
  <si>
    <t>FSH2179</t>
  </si>
  <si>
    <t>FSH2180</t>
  </si>
  <si>
    <t>FSH2181</t>
  </si>
  <si>
    <t>FSH2182</t>
  </si>
  <si>
    <t>FSH2183</t>
  </si>
  <si>
    <t>FSH2184</t>
  </si>
  <si>
    <t>FSH2185</t>
  </si>
  <si>
    <t>FSH2186</t>
  </si>
  <si>
    <t>FSH2187</t>
  </si>
  <si>
    <t>FSH2188</t>
  </si>
  <si>
    <t>FSH2189</t>
  </si>
  <si>
    <t>FSH2190</t>
  </si>
  <si>
    <t>FSH2191</t>
  </si>
  <si>
    <t>FSH2192</t>
  </si>
  <si>
    <t>FSH2193</t>
  </si>
  <si>
    <t>FSH2194</t>
  </si>
  <si>
    <t>FSH2195</t>
  </si>
  <si>
    <t>FSH2196</t>
  </si>
  <si>
    <t>FSH2197</t>
  </si>
  <si>
    <t>FSH2198</t>
  </si>
  <si>
    <t>FSH2199</t>
  </si>
  <si>
    <t>FSH2200</t>
  </si>
  <si>
    <t>FSH2201</t>
  </si>
  <si>
    <t>FSH2202</t>
  </si>
  <si>
    <t>FSH2203</t>
  </si>
  <si>
    <t>FSH2204</t>
  </si>
  <si>
    <t>FSH2205</t>
  </si>
  <si>
    <t>FSH2206</t>
  </si>
  <si>
    <t>FSH2207</t>
  </si>
  <si>
    <t>FSH2208</t>
  </si>
  <si>
    <t>FSH2209</t>
  </si>
  <si>
    <t>FSH2210</t>
  </si>
  <si>
    <t>FSH2211</t>
  </si>
  <si>
    <t>FSH2212</t>
  </si>
  <si>
    <t>FSH2213</t>
  </si>
  <si>
    <t>FSH2214</t>
  </si>
  <si>
    <t>FSH2215</t>
  </si>
  <si>
    <t>FSH2216</t>
  </si>
  <si>
    <t>FSH2217</t>
  </si>
  <si>
    <t>FSH2218</t>
  </si>
  <si>
    <t>FSH2219</t>
  </si>
  <si>
    <t>FSH2220</t>
  </si>
  <si>
    <t>FSH2221</t>
  </si>
  <si>
    <t>FSH2222</t>
  </si>
  <si>
    <t>FSH2223</t>
  </si>
  <si>
    <t>FSH2224</t>
  </si>
  <si>
    <t>FSH2225</t>
  </si>
  <si>
    <t>FSH2226</t>
  </si>
  <si>
    <t>FSH2227</t>
  </si>
  <si>
    <t>FSH2228</t>
  </si>
  <si>
    <t>FSH2229</t>
  </si>
  <si>
    <t>FSH2230</t>
  </si>
  <si>
    <t>FSH2231</t>
  </si>
  <si>
    <t>FSH2232</t>
  </si>
  <si>
    <t>FSH2233</t>
  </si>
  <si>
    <t>FSH2234</t>
  </si>
  <si>
    <t>FSH2235</t>
  </si>
  <si>
    <t>FSH2236</t>
  </si>
  <si>
    <t>FSH2237</t>
  </si>
  <si>
    <t>FSH2238</t>
  </si>
  <si>
    <t>FSH2239</t>
  </si>
  <si>
    <t>FSH2240</t>
  </si>
  <si>
    <t>FSH2241</t>
  </si>
  <si>
    <t>FSH2242</t>
  </si>
  <si>
    <t>FSH2243</t>
  </si>
  <si>
    <t>FSH2244</t>
  </si>
  <si>
    <t>FSH2245</t>
  </si>
  <si>
    <t>FSH2246</t>
  </si>
  <si>
    <t>FSH2247</t>
  </si>
  <si>
    <t>FSH2248</t>
  </si>
  <si>
    <t>FSH2249</t>
  </si>
  <si>
    <t>FSH2250</t>
  </si>
  <si>
    <t>FSH2251</t>
  </si>
  <si>
    <t>FSH2252</t>
  </si>
  <si>
    <t>FSH2253</t>
  </si>
  <si>
    <t>FSH2254</t>
  </si>
  <si>
    <t>FSH2255</t>
  </si>
  <si>
    <t>FSH2256</t>
  </si>
  <si>
    <t>FSH2257</t>
  </si>
  <si>
    <t>FSH2258</t>
  </si>
  <si>
    <t>FSH2259</t>
  </si>
  <si>
    <t>FSH2260</t>
  </si>
  <si>
    <t>FSH2261</t>
  </si>
  <si>
    <t>FSH2262</t>
  </si>
  <si>
    <t>FSH2263</t>
  </si>
  <si>
    <t>FSH2264</t>
  </si>
  <si>
    <t>FSH2265</t>
  </si>
  <si>
    <t>FSH2266</t>
  </si>
  <si>
    <t>FSH2267</t>
  </si>
  <si>
    <t>FSH2268</t>
  </si>
  <si>
    <t>FSH2269</t>
  </si>
  <si>
    <t>FSH2270</t>
  </si>
  <si>
    <t>FSH2271</t>
  </si>
  <si>
    <t>FSH2272</t>
  </si>
  <si>
    <t>FSH2273</t>
  </si>
  <si>
    <t>FSH2274</t>
  </si>
  <si>
    <t>FSH2275</t>
  </si>
  <si>
    <t>FSH2276</t>
  </si>
  <si>
    <t>FSH2277</t>
  </si>
  <si>
    <t>FSH2278</t>
  </si>
  <si>
    <t>FSH2279</t>
  </si>
  <si>
    <t>FSH2280</t>
  </si>
  <si>
    <t>FSH2281</t>
  </si>
  <si>
    <t>FSH2282</t>
  </si>
  <si>
    <t>FSH2283</t>
  </si>
  <si>
    <t>FSH2284</t>
  </si>
  <si>
    <t>FSH2285</t>
  </si>
  <si>
    <t>FSH2286</t>
  </si>
  <si>
    <t>FSH2287</t>
  </si>
  <si>
    <t>FSH2288</t>
  </si>
  <si>
    <t>FSH2289</t>
  </si>
  <si>
    <t>FSH2290</t>
  </si>
  <si>
    <t>FSH2291</t>
  </si>
  <si>
    <t>FSH2292</t>
  </si>
  <si>
    <t>FSH2293</t>
  </si>
  <si>
    <t>FSH2294</t>
  </si>
  <si>
    <t>FSH2295</t>
  </si>
  <si>
    <t>FSH2296</t>
  </si>
  <si>
    <t>FSH2297</t>
  </si>
  <si>
    <t>FSH2298</t>
  </si>
  <si>
    <t>FSH2299</t>
  </si>
  <si>
    <t>FSH2300</t>
  </si>
  <si>
    <t>FSH2301</t>
  </si>
  <si>
    <t>FSH2302</t>
  </si>
  <si>
    <t>FSH2303</t>
  </si>
  <si>
    <t>FSH2304</t>
  </si>
  <si>
    <t>FSH2305</t>
  </si>
  <si>
    <t>FSH2306</t>
  </si>
  <si>
    <t>FSH2307</t>
  </si>
  <si>
    <t>FSH2308</t>
  </si>
  <si>
    <t>FSH2309</t>
  </si>
  <si>
    <t>FSH2310</t>
  </si>
  <si>
    <t>FSH2311</t>
  </si>
  <si>
    <t>FSH2312</t>
  </si>
  <si>
    <t>FSH2313</t>
  </si>
  <si>
    <t>FSH2314</t>
  </si>
  <si>
    <t>FSH2315</t>
  </si>
  <si>
    <t>FSH2316</t>
  </si>
  <si>
    <t>FSH2317</t>
  </si>
  <si>
    <t>FSH2318</t>
  </si>
  <si>
    <t>FSH2319</t>
  </si>
  <si>
    <t>FSH2320</t>
  </si>
  <si>
    <t>FSH2321</t>
  </si>
  <si>
    <t>FSH2322</t>
  </si>
  <si>
    <t>FSH2323</t>
  </si>
  <si>
    <t>FSH2324</t>
  </si>
  <si>
    <t>FSH2325</t>
  </si>
  <si>
    <t>FSH2326</t>
  </si>
  <si>
    <t>FSH2327</t>
  </si>
  <si>
    <t>FSH2328</t>
  </si>
  <si>
    <t>FSH2329</t>
  </si>
  <si>
    <t>FSH2330</t>
  </si>
  <si>
    <t>FSH2331</t>
  </si>
  <si>
    <t>FSH2332</t>
  </si>
  <si>
    <t>FSH2333</t>
  </si>
  <si>
    <t>FSH2334</t>
  </si>
  <si>
    <t>FSH2335</t>
  </si>
  <si>
    <t>FSH2336</t>
  </si>
  <si>
    <t>FSH2337</t>
  </si>
  <si>
    <t>FSH2338</t>
  </si>
  <si>
    <t>FSH2339</t>
  </si>
  <si>
    <t>FSH2340</t>
  </si>
  <si>
    <t>FSH2341</t>
  </si>
  <si>
    <t>FSH2342</t>
  </si>
  <si>
    <t>FSH2343</t>
  </si>
  <si>
    <t>FSH2344</t>
  </si>
  <si>
    <t>FSH2345</t>
  </si>
  <si>
    <t>FSH2346</t>
  </si>
  <si>
    <t>FSH2347</t>
  </si>
  <si>
    <t>FSH2348</t>
  </si>
  <si>
    <t>FSH2349</t>
  </si>
  <si>
    <t>FSH2350</t>
  </si>
  <si>
    <t>FSH2351</t>
  </si>
  <si>
    <t>FSH2352</t>
  </si>
  <si>
    <t>FSH2353</t>
  </si>
  <si>
    <t>FSH2354</t>
  </si>
  <si>
    <t>FSH2355</t>
  </si>
  <si>
    <t>FSH2356</t>
  </si>
  <si>
    <t>FSH2357</t>
  </si>
  <si>
    <t>FSH2358</t>
  </si>
  <si>
    <t>FSH2359</t>
  </si>
  <si>
    <t>FSH2360</t>
  </si>
  <si>
    <t>FSH2361</t>
  </si>
  <si>
    <t>FSH2362</t>
  </si>
  <si>
    <t>FSH2363</t>
  </si>
  <si>
    <t>FSH2364</t>
  </si>
  <si>
    <t>FSH2365</t>
  </si>
  <si>
    <t>FSH2366</t>
  </si>
  <si>
    <t>FSH2367</t>
  </si>
  <si>
    <t>FSH2368</t>
  </si>
  <si>
    <t>FSH2369</t>
  </si>
  <si>
    <t>FSH2370</t>
  </si>
  <si>
    <t>FSH2371</t>
  </si>
  <si>
    <t>FSH2372</t>
  </si>
  <si>
    <t>FSH2373</t>
  </si>
  <si>
    <t>FSH2374</t>
  </si>
  <si>
    <t>FSH2375</t>
  </si>
  <si>
    <t>FSH2376</t>
  </si>
  <si>
    <t>FSH2377</t>
  </si>
  <si>
    <t>FSH2378</t>
  </si>
  <si>
    <t>FSH2379</t>
  </si>
  <si>
    <t>FSH2380</t>
  </si>
  <si>
    <t>FSH2381</t>
  </si>
  <si>
    <t>FSH2382</t>
  </si>
  <si>
    <t>FSH2383</t>
  </si>
  <si>
    <t>FSH2384</t>
  </si>
  <si>
    <t>FSH2385</t>
  </si>
  <si>
    <t>FSH2386</t>
  </si>
  <si>
    <t>FSH2387</t>
  </si>
  <si>
    <t>FSH2388</t>
  </si>
  <si>
    <t>FSH2389</t>
  </si>
  <si>
    <t>FSH2390</t>
  </si>
  <si>
    <t>FSH2391</t>
  </si>
  <si>
    <t>FSH2392</t>
  </si>
  <si>
    <t>FSH2393</t>
  </si>
  <si>
    <t>FSH2394</t>
  </si>
  <si>
    <t>FSH2395</t>
  </si>
  <si>
    <t>FSH2396</t>
  </si>
  <si>
    <t>FSH2397</t>
  </si>
  <si>
    <t>FSH2398</t>
  </si>
  <si>
    <t>FSH2399</t>
  </si>
  <si>
    <t>FSH2400</t>
  </si>
  <si>
    <t>FSH2401</t>
  </si>
  <si>
    <t>FSH2402</t>
  </si>
  <si>
    <t>FSH2403</t>
  </si>
  <si>
    <t>FSH2404</t>
  </si>
  <si>
    <t>FSH2405</t>
  </si>
  <si>
    <t>FSH2406</t>
  </si>
  <si>
    <t>FSH2407</t>
  </si>
  <si>
    <t>FSH2408</t>
  </si>
  <si>
    <t>FSH2409</t>
  </si>
  <si>
    <t>FSH2410</t>
  </si>
  <si>
    <t>FSH2411</t>
  </si>
  <si>
    <t>FSH2412</t>
  </si>
  <si>
    <t>FSH2413</t>
  </si>
  <si>
    <t>FSH2414</t>
  </si>
  <si>
    <t>FSH2415</t>
  </si>
  <si>
    <t>FSH2416</t>
  </si>
  <si>
    <t>FSH2417</t>
  </si>
  <si>
    <t>FSH2418</t>
  </si>
  <si>
    <t>FSH2419</t>
  </si>
  <si>
    <t>FSH2420</t>
  </si>
  <si>
    <t>FSH2421</t>
  </si>
  <si>
    <t>FSH2422</t>
  </si>
  <si>
    <t>FSH2423</t>
  </si>
  <si>
    <t>FSH2424</t>
  </si>
  <si>
    <t>FSH2425</t>
  </si>
  <si>
    <t>FSH2426</t>
  </si>
  <si>
    <t>FSH2427</t>
  </si>
  <si>
    <t>FSH2428</t>
  </si>
  <si>
    <t>FSH2429</t>
  </si>
  <si>
    <t>FSH2430</t>
  </si>
  <si>
    <t>FSH2431</t>
  </si>
  <si>
    <t>FSH2432</t>
  </si>
  <si>
    <t>FSH2433</t>
  </si>
  <si>
    <t>FSH2434</t>
  </si>
  <si>
    <t>FSH2435</t>
  </si>
  <si>
    <t>FSH2436</t>
  </si>
  <si>
    <t>FSH2437</t>
  </si>
  <si>
    <t>FSH2438</t>
  </si>
  <si>
    <t>FSH2439</t>
  </si>
  <si>
    <t>FSH2440</t>
  </si>
  <si>
    <t>FSH2441</t>
  </si>
  <si>
    <t>FSH2442</t>
  </si>
  <si>
    <t>FSH2443</t>
  </si>
  <si>
    <t>FSH2444</t>
  </si>
  <si>
    <t>FSH2445</t>
  </si>
  <si>
    <t>FSH2446</t>
  </si>
  <si>
    <t>FSH2447</t>
  </si>
  <si>
    <t>FSH2448</t>
  </si>
  <si>
    <t>FSH2449</t>
  </si>
  <si>
    <t>FSH2450</t>
  </si>
  <si>
    <t>FSH2451</t>
  </si>
  <si>
    <t>FSH2452</t>
  </si>
  <si>
    <t>FSH2453</t>
  </si>
  <si>
    <t>FSH2454</t>
  </si>
  <si>
    <t>FSH2455</t>
  </si>
  <si>
    <t>FSH2456</t>
  </si>
  <si>
    <t>FSH2457</t>
  </si>
  <si>
    <t>FSH2458</t>
  </si>
  <si>
    <t>FSH2459</t>
  </si>
  <si>
    <t>FSH2460</t>
  </si>
  <si>
    <t>FSH2461</t>
  </si>
  <si>
    <t>FSH2462</t>
  </si>
  <si>
    <t>FSH2463</t>
  </si>
  <si>
    <t>FSH2464</t>
  </si>
  <si>
    <t>FSH2465</t>
  </si>
  <si>
    <t>FSH2466</t>
  </si>
  <si>
    <t>FSH2467</t>
  </si>
  <si>
    <t>FSH2468</t>
  </si>
  <si>
    <t>FSH2469</t>
  </si>
  <si>
    <t>FSH2470</t>
  </si>
  <si>
    <t>FSH2471</t>
  </si>
  <si>
    <t>FSH2472</t>
  </si>
  <si>
    <t>FSH2473</t>
  </si>
  <si>
    <t>FSH2474</t>
  </si>
  <si>
    <t>FSH2475</t>
  </si>
  <si>
    <t>FSH2476</t>
  </si>
  <si>
    <t>FSH2477</t>
  </si>
  <si>
    <t>FSH2478</t>
  </si>
  <si>
    <t>FSH2479</t>
  </si>
  <si>
    <t>FSH2480</t>
  </si>
  <si>
    <t>FSH2481</t>
  </si>
  <si>
    <t>FSH2482</t>
  </si>
  <si>
    <t>FSH2483</t>
  </si>
  <si>
    <t>FSH2484</t>
  </si>
  <si>
    <t>FSH2485</t>
  </si>
  <si>
    <t>FSH2486</t>
  </si>
  <si>
    <t>FSH2487</t>
  </si>
  <si>
    <t>FSH2488</t>
  </si>
  <si>
    <t>FSH2489</t>
  </si>
  <si>
    <t>FSH2490</t>
  </si>
  <si>
    <t>FSH2491</t>
  </si>
  <si>
    <t>FSH2492</t>
  </si>
  <si>
    <t>FSH2493</t>
  </si>
  <si>
    <t>FSH2494</t>
  </si>
  <si>
    <t>FSH2495</t>
  </si>
  <si>
    <t>FSH2496</t>
  </si>
  <si>
    <t>FSH2497</t>
  </si>
  <si>
    <t>FSH2498</t>
  </si>
  <si>
    <t>FSH2499</t>
  </si>
  <si>
    <t>FSH2500</t>
  </si>
  <si>
    <t>FSH2501</t>
  </si>
  <si>
    <t>FSH2502</t>
  </si>
  <si>
    <t>FSH2503</t>
  </si>
  <si>
    <t>FSH2504</t>
  </si>
  <si>
    <t>FSH2505</t>
  </si>
  <si>
    <t>FSH2506</t>
  </si>
  <si>
    <t>FSH2507</t>
  </si>
  <si>
    <t>FSH2508</t>
  </si>
  <si>
    <t>FSH2509</t>
  </si>
  <si>
    <t>FSH2510</t>
  </si>
  <si>
    <t>FSH2511</t>
  </si>
  <si>
    <t>FSH2512</t>
  </si>
  <si>
    <t>FSH2513</t>
  </si>
  <si>
    <t>FSH2514</t>
  </si>
  <si>
    <t>FSH2515</t>
  </si>
  <si>
    <t>FSH2516</t>
  </si>
  <si>
    <t>FSH2517</t>
  </si>
  <si>
    <t>FSH2518</t>
  </si>
  <si>
    <t>FSH2519</t>
  </si>
  <si>
    <t>FSH2520</t>
  </si>
  <si>
    <t>FSH2521</t>
  </si>
  <si>
    <t>FSH2522</t>
  </si>
  <si>
    <t>FSH2523</t>
  </si>
  <si>
    <t>FSH2524</t>
  </si>
  <si>
    <t>FSH2525</t>
  </si>
  <si>
    <t>FSH2526</t>
  </si>
  <si>
    <t>FSH2527</t>
  </si>
  <si>
    <t>FSH2528</t>
  </si>
  <si>
    <t>FSH2529</t>
  </si>
  <si>
    <t>FSH2530</t>
  </si>
  <si>
    <t>FSH2531</t>
  </si>
  <si>
    <t>FSH2532</t>
  </si>
  <si>
    <t>FSH2533</t>
  </si>
  <si>
    <t>FSH2534</t>
  </si>
  <si>
    <t>FSH2535</t>
  </si>
  <si>
    <t>FSH2536</t>
  </si>
  <si>
    <t>FSH2537</t>
  </si>
  <si>
    <t>FSH2538</t>
  </si>
  <si>
    <t>FSH2539</t>
  </si>
  <si>
    <t>FSH2540</t>
  </si>
  <si>
    <t>FSH2541</t>
  </si>
  <si>
    <t>FSH2542</t>
  </si>
  <si>
    <t>FSH2543</t>
  </si>
  <si>
    <t>FSH2544</t>
  </si>
  <si>
    <t>FSH2545</t>
  </si>
  <si>
    <t>FSH2546</t>
  </si>
  <si>
    <t>FSH2547</t>
  </si>
  <si>
    <t>FSH2548</t>
  </si>
  <si>
    <t>FSH2549</t>
  </si>
  <si>
    <t>FSH2550</t>
  </si>
  <si>
    <t>FSH2551</t>
  </si>
  <si>
    <t>FSH2552</t>
  </si>
  <si>
    <t>FSH2553</t>
  </si>
  <si>
    <t>FSH2554</t>
  </si>
  <si>
    <t>FSH2555</t>
  </si>
  <si>
    <t>FSH2556</t>
  </si>
  <si>
    <t>FSH2557</t>
  </si>
  <si>
    <t>FSH2558</t>
  </si>
  <si>
    <t>FSH2559</t>
  </si>
  <si>
    <t>FSH2560</t>
  </si>
  <si>
    <t>FSH2561</t>
  </si>
  <si>
    <t>FSH2562</t>
  </si>
  <si>
    <t>FSH2563</t>
  </si>
  <si>
    <t>FSH2564</t>
  </si>
  <si>
    <t>FSH2565</t>
  </si>
  <si>
    <t>FSH2566</t>
  </si>
  <si>
    <t>FSH2567</t>
  </si>
  <si>
    <t>FSH2568</t>
  </si>
  <si>
    <t>FSH2569</t>
  </si>
  <si>
    <t>FSH2570</t>
  </si>
  <si>
    <t>FSH2571</t>
  </si>
  <si>
    <t>FSH2572</t>
  </si>
  <si>
    <t>FSH2573</t>
  </si>
  <si>
    <t>FSH2574</t>
  </si>
  <si>
    <t>FSH2575</t>
  </si>
  <si>
    <t>FSH2576</t>
  </si>
  <si>
    <t>FSH2577</t>
  </si>
  <si>
    <t>FSH2578</t>
  </si>
  <si>
    <t>FSH2579</t>
  </si>
  <si>
    <t>FSH2580</t>
  </si>
  <si>
    <t>FSH2581</t>
  </si>
  <si>
    <t>FSH2582</t>
  </si>
  <si>
    <t>FSH2583</t>
  </si>
  <si>
    <t>FSH2584</t>
  </si>
  <si>
    <t>FSH2585</t>
  </si>
  <si>
    <t>FSH2586</t>
  </si>
  <si>
    <t>FSH2587</t>
  </si>
  <si>
    <t>FSH2588</t>
  </si>
  <si>
    <t>FSH2589</t>
  </si>
  <si>
    <t>FSH2590</t>
  </si>
  <si>
    <t>FSH2591</t>
  </si>
  <si>
    <t>FSH2592</t>
  </si>
  <si>
    <t>FSH2593</t>
  </si>
  <si>
    <t>FSH2594</t>
  </si>
  <si>
    <t>FSH2595</t>
  </si>
  <si>
    <t>FSH2596</t>
  </si>
  <si>
    <t>FSH2597</t>
  </si>
  <si>
    <t>FSH2598</t>
  </si>
  <si>
    <t>FSH2599</t>
  </si>
  <si>
    <t>FSH2600</t>
  </si>
  <si>
    <t>FSH2601</t>
  </si>
  <si>
    <t>FSH2602</t>
  </si>
  <si>
    <t>FSH2603</t>
  </si>
  <si>
    <t>FSH2604</t>
  </si>
  <si>
    <t>FSH2605</t>
  </si>
  <si>
    <t>FSH2606</t>
  </si>
  <si>
    <t>FSH2607</t>
  </si>
  <si>
    <t>FSH2608</t>
  </si>
  <si>
    <t>FSH2609</t>
  </si>
  <si>
    <t>FSH2610</t>
  </si>
  <si>
    <t>FSH2611</t>
  </si>
  <si>
    <t>FSH2612</t>
  </si>
  <si>
    <t>FSH2613</t>
  </si>
  <si>
    <t>FSH2614</t>
  </si>
  <si>
    <t>FSH2615</t>
  </si>
  <si>
    <t>FSH2616</t>
  </si>
  <si>
    <t>FSH2617</t>
  </si>
  <si>
    <t>FSH2618</t>
  </si>
  <si>
    <t>FSH2619</t>
  </si>
  <si>
    <t>FSH2620</t>
  </si>
  <si>
    <t>FSH2621</t>
  </si>
  <si>
    <t>FSH2622</t>
  </si>
  <si>
    <t>FSH2623</t>
  </si>
  <si>
    <t>FSH2624</t>
  </si>
  <si>
    <t>FSH2625</t>
  </si>
  <si>
    <t>FSH2626</t>
  </si>
  <si>
    <t>FSH2627</t>
  </si>
  <si>
    <t>FSH2628</t>
  </si>
  <si>
    <t>FSH2629</t>
  </si>
  <si>
    <t>FSH2630</t>
  </si>
  <si>
    <t>FSH2631</t>
  </si>
  <si>
    <t>FSH2632</t>
  </si>
  <si>
    <t>FSH2633</t>
  </si>
  <si>
    <t>FSH2634</t>
  </si>
  <si>
    <t>FSH2635</t>
  </si>
  <si>
    <t>FSH2636</t>
  </si>
  <si>
    <t>FSH2637</t>
  </si>
  <si>
    <t>FSH2638</t>
  </si>
  <si>
    <t>FSH2639</t>
  </si>
  <si>
    <t>FSH2640</t>
  </si>
  <si>
    <t>FSH2641</t>
  </si>
  <si>
    <t>FSH2642</t>
  </si>
  <si>
    <t>FSH2643</t>
  </si>
  <si>
    <t>FSH2644</t>
  </si>
  <si>
    <t>FSH2645</t>
  </si>
  <si>
    <t>FSH2646</t>
  </si>
  <si>
    <t>FSH2647</t>
  </si>
  <si>
    <t>FSH2648</t>
  </si>
  <si>
    <t>FSH2649</t>
  </si>
  <si>
    <t>FSH2650</t>
  </si>
  <si>
    <t>FSH2651</t>
  </si>
  <si>
    <t>FSH2652</t>
  </si>
  <si>
    <t>FSH2653</t>
  </si>
  <si>
    <t>FSH2654</t>
  </si>
  <si>
    <t>FSH2655</t>
  </si>
  <si>
    <t>FSH2656</t>
  </si>
  <si>
    <t>FSH2657</t>
  </si>
  <si>
    <t>FSH2658</t>
  </si>
  <si>
    <t>FSH2659</t>
  </si>
  <si>
    <t>FSH2660</t>
  </si>
  <si>
    <t>FSH2661</t>
  </si>
  <si>
    <t>FSH2662</t>
  </si>
  <si>
    <t>FSH2663</t>
  </si>
  <si>
    <t>FSH2664</t>
  </si>
  <si>
    <t>FSH2665</t>
  </si>
  <si>
    <t>FSH2666</t>
  </si>
  <si>
    <t>FSH2667</t>
  </si>
  <si>
    <t>FSH2668</t>
  </si>
  <si>
    <t>FSH2669</t>
  </si>
  <si>
    <t>FSH2670</t>
  </si>
  <si>
    <t>FSH2671</t>
  </si>
  <si>
    <t>FSH2672</t>
  </si>
  <si>
    <t>FSH2673</t>
  </si>
  <si>
    <t>FSH2674</t>
  </si>
  <si>
    <t>FSH2675</t>
  </si>
  <si>
    <t>FSH2676</t>
  </si>
  <si>
    <t>FSH2677</t>
  </si>
  <si>
    <t>FSH2678</t>
  </si>
  <si>
    <t>FSH2679</t>
  </si>
  <si>
    <t>FSH2680</t>
  </si>
  <si>
    <t>FSH2681</t>
  </si>
  <si>
    <t>FSH2682</t>
  </si>
  <si>
    <t>FSH2683</t>
  </si>
  <si>
    <t>FSH2684</t>
  </si>
  <si>
    <t>FSH2685</t>
  </si>
  <si>
    <t>FSH2686</t>
  </si>
  <si>
    <t>FSH2687</t>
  </si>
  <si>
    <t>FSH2688</t>
  </si>
  <si>
    <t>FSH2689</t>
  </si>
  <si>
    <t>FSH2690</t>
  </si>
  <si>
    <t>FSH2691</t>
  </si>
  <si>
    <t>FSH2692</t>
  </si>
  <si>
    <t>FSH2693</t>
  </si>
  <si>
    <t>FSH2694</t>
  </si>
  <si>
    <t>FSH2695</t>
  </si>
  <si>
    <t>FSH2696</t>
  </si>
  <si>
    <t>FSH2697</t>
  </si>
  <si>
    <t>FSH2698</t>
  </si>
  <si>
    <t>FSH2699</t>
  </si>
  <si>
    <t>FSH2700</t>
  </si>
  <si>
    <t>FSH2701</t>
  </si>
  <si>
    <t>FSH2702</t>
  </si>
  <si>
    <t>FSH2703</t>
  </si>
  <si>
    <t>FSH2704</t>
  </si>
  <si>
    <t>FSH2705</t>
  </si>
  <si>
    <t>FSH2706</t>
  </si>
  <si>
    <t>FSH2707</t>
  </si>
  <si>
    <t>FSH2708</t>
  </si>
  <si>
    <t>FSH2709</t>
  </si>
  <si>
    <t>FSH2710</t>
  </si>
  <si>
    <t>FSH2711</t>
  </si>
  <si>
    <t>FSH2712</t>
  </si>
  <si>
    <t>FSH2713</t>
  </si>
  <si>
    <t>FSH2714</t>
  </si>
  <si>
    <t>FSH2715</t>
  </si>
  <si>
    <t>FSH2716</t>
  </si>
  <si>
    <t>FSH2717</t>
  </si>
  <si>
    <t>FSH2718</t>
  </si>
  <si>
    <t>FSH2719</t>
  </si>
  <si>
    <t>FSH2720</t>
  </si>
  <si>
    <t>FSH2721</t>
  </si>
  <si>
    <t>FSH2722</t>
  </si>
  <si>
    <t>FSH2723</t>
  </si>
  <si>
    <t>FSH2724</t>
  </si>
  <si>
    <t>FSH2725</t>
  </si>
  <si>
    <t>FSH2726</t>
  </si>
  <si>
    <t>FSH2727</t>
  </si>
  <si>
    <t>FSH2728</t>
  </si>
  <si>
    <t>FSH2729</t>
  </si>
  <si>
    <t>FSH2730</t>
  </si>
  <si>
    <t>FSH2731</t>
  </si>
  <si>
    <t>FSH2732</t>
  </si>
  <si>
    <t>FSH2733</t>
  </si>
  <si>
    <t>FSH2734</t>
  </si>
  <si>
    <t>FSH2735</t>
  </si>
  <si>
    <t>FSH2736</t>
  </si>
  <si>
    <t>FSH2737</t>
  </si>
  <si>
    <t>FSH2738</t>
  </si>
  <si>
    <t>FSH2739</t>
  </si>
  <si>
    <t>FSH2740</t>
  </si>
  <si>
    <t>FSH2741</t>
  </si>
  <si>
    <t>FSH2742</t>
  </si>
  <si>
    <t>FSH2743</t>
  </si>
  <si>
    <t>FSH2744</t>
  </si>
  <si>
    <t>FSH2745</t>
  </si>
  <si>
    <t>FSH2746</t>
  </si>
  <si>
    <t>FSH2747</t>
  </si>
  <si>
    <t>FSH2748</t>
  </si>
  <si>
    <t>FSH2749</t>
  </si>
  <si>
    <t>FSH2750</t>
  </si>
  <si>
    <t>FSH2751</t>
  </si>
  <si>
    <t>FSH2752</t>
  </si>
  <si>
    <t>FSH2753</t>
  </si>
  <si>
    <t>FSH2754</t>
  </si>
  <si>
    <t>FSH2755</t>
  </si>
  <si>
    <t>FSH2756</t>
  </si>
  <si>
    <t>FSH2757</t>
  </si>
  <si>
    <t>FSH2758</t>
  </si>
  <si>
    <t>FSH2759</t>
  </si>
  <si>
    <t>FSH2760</t>
  </si>
  <si>
    <t>FSH2761</t>
  </si>
  <si>
    <t>FSH2762</t>
  </si>
  <si>
    <t>FSH2763</t>
  </si>
  <si>
    <t>FSH2764</t>
  </si>
  <si>
    <t>FSH2765</t>
  </si>
  <si>
    <t>FSH2766</t>
  </si>
  <si>
    <t>FSH2767</t>
  </si>
  <si>
    <t>FSH2768</t>
  </si>
  <si>
    <t>FSH2769</t>
  </si>
  <si>
    <t>FSH2770</t>
  </si>
  <si>
    <t>FSH2771</t>
  </si>
  <si>
    <t>FSH2772</t>
  </si>
  <si>
    <t>FSH2773</t>
  </si>
  <si>
    <t>FSH2774</t>
  </si>
  <si>
    <t>FSH2775</t>
  </si>
  <si>
    <t>FSH2776</t>
  </si>
  <si>
    <t>FSH2777</t>
  </si>
  <si>
    <t>FSH2778</t>
  </si>
  <si>
    <t>FSH2779</t>
  </si>
  <si>
    <t>FSH2780</t>
  </si>
  <si>
    <t>FSH2781</t>
  </si>
  <si>
    <t>FSH2782</t>
  </si>
  <si>
    <t>FSH2783</t>
  </si>
  <si>
    <t>FSH2784</t>
  </si>
  <si>
    <t>FSH2785</t>
  </si>
  <si>
    <t>FSH2786</t>
  </si>
  <si>
    <t>FSH2787</t>
  </si>
  <si>
    <t>FSH2788</t>
  </si>
  <si>
    <t>FSH2789</t>
  </si>
  <si>
    <t>FSH2790</t>
  </si>
  <si>
    <t>FSH2791</t>
  </si>
  <si>
    <t>FSH2792</t>
  </si>
  <si>
    <t>FSH2793</t>
  </si>
  <si>
    <t>FSH2794</t>
  </si>
  <si>
    <t>FSH2795</t>
  </si>
  <si>
    <t>FSH2796</t>
  </si>
  <si>
    <t>FSH2797</t>
  </si>
  <si>
    <t>FSH2798</t>
  </si>
  <si>
    <t>FSH2799</t>
  </si>
  <si>
    <t>FSH2800</t>
  </si>
  <si>
    <t>FSH2801</t>
  </si>
  <si>
    <t>FSH2802</t>
  </si>
  <si>
    <t>FSH2803</t>
  </si>
  <si>
    <t>FSH2804</t>
  </si>
  <si>
    <t>FSH2805</t>
  </si>
  <si>
    <t>FSH2806</t>
  </si>
  <si>
    <t>FSH2807</t>
  </si>
  <si>
    <t>FSH2808</t>
  </si>
  <si>
    <t>FSH2809</t>
  </si>
  <si>
    <t>FSH2810</t>
  </si>
  <si>
    <t>FSH2811</t>
  </si>
  <si>
    <t>FSH2812</t>
  </si>
  <si>
    <t>FSH2813</t>
  </si>
  <si>
    <t>FSH2814</t>
  </si>
  <si>
    <t>FSH2815</t>
  </si>
  <si>
    <t>FSH2816</t>
  </si>
  <si>
    <t>FSH2817</t>
  </si>
  <si>
    <t>FSH2818</t>
  </si>
  <si>
    <t>FSH2819</t>
  </si>
  <si>
    <t>FSH2820</t>
  </si>
  <si>
    <t>FSH2821</t>
  </si>
  <si>
    <t>FSH2822</t>
  </si>
  <si>
    <t>FSH2823</t>
  </si>
  <si>
    <t>FSH2824</t>
  </si>
  <si>
    <t>FSH2825</t>
  </si>
  <si>
    <t>FSH2826</t>
  </si>
  <si>
    <t>FSH2827</t>
  </si>
  <si>
    <t>FSH2828</t>
  </si>
  <si>
    <t>FSH2829</t>
  </si>
  <si>
    <t>FSH2830</t>
  </si>
  <si>
    <t>FSH2831</t>
  </si>
  <si>
    <t>FSH2832</t>
  </si>
  <si>
    <t>FSH2833</t>
  </si>
  <si>
    <t>FSH2834</t>
  </si>
  <si>
    <t>FSH2835</t>
  </si>
  <si>
    <t>FSH2836</t>
  </si>
  <si>
    <t>FSH2837</t>
  </si>
  <si>
    <t>FSH2838</t>
  </si>
  <si>
    <t>FSH2839</t>
  </si>
  <si>
    <t>FSH2840</t>
  </si>
  <si>
    <t>FSH2841</t>
  </si>
  <si>
    <t>FSH2842</t>
  </si>
  <si>
    <t>FSH2843</t>
  </si>
  <si>
    <t>FSH2844</t>
  </si>
  <si>
    <t>FSH2845</t>
  </si>
  <si>
    <t>FSH2846</t>
  </si>
  <si>
    <t>FSH2847</t>
  </si>
  <si>
    <t>FSH2848</t>
  </si>
  <si>
    <t>FSH2849</t>
  </si>
  <si>
    <t>FSH2850</t>
  </si>
  <si>
    <t>FSH2851</t>
  </si>
  <si>
    <t>FSH2852</t>
  </si>
  <si>
    <t>FSH2853</t>
  </si>
  <si>
    <t>FSH2854</t>
  </si>
  <si>
    <t>FSH2855</t>
  </si>
  <si>
    <t>FSH2856</t>
  </si>
  <si>
    <t>FSH2857</t>
  </si>
  <si>
    <t>FSH2858</t>
  </si>
  <si>
    <t>FSH2859</t>
  </si>
  <si>
    <t>FSH2860</t>
  </si>
  <si>
    <t>FSH2861</t>
  </si>
  <si>
    <t>FSH2862</t>
  </si>
  <si>
    <t>FSH2863</t>
  </si>
  <si>
    <t>FSH2864</t>
  </si>
  <si>
    <t>FSH2865</t>
  </si>
  <si>
    <t>FSH2866</t>
  </si>
  <si>
    <t>FSH2867</t>
  </si>
  <si>
    <t>FSH2868</t>
  </si>
  <si>
    <t>FSH2869</t>
  </si>
  <si>
    <t>FSH2870</t>
  </si>
  <si>
    <t>FSH2871</t>
  </si>
  <si>
    <t>FSH2872</t>
  </si>
  <si>
    <t>FSH2873</t>
  </si>
  <si>
    <t>FSH2874</t>
  </si>
  <si>
    <t>FSH2875</t>
  </si>
  <si>
    <t>FSH2876</t>
  </si>
  <si>
    <t>FSH2877</t>
  </si>
  <si>
    <t>FSH2878</t>
  </si>
  <si>
    <t>FSH2879</t>
  </si>
  <si>
    <t>FSH2880</t>
  </si>
  <si>
    <t>FSH2881</t>
  </si>
  <si>
    <t>FSH2882</t>
  </si>
  <si>
    <t>FSH2883</t>
  </si>
  <si>
    <t>FSH2884</t>
  </si>
  <si>
    <t>FSH2885</t>
  </si>
  <si>
    <t>FSH2886</t>
  </si>
  <si>
    <t>FSH2887</t>
  </si>
  <si>
    <t>FSH2888</t>
  </si>
  <si>
    <t>FSH2889</t>
  </si>
  <si>
    <t>FSH2890</t>
  </si>
  <si>
    <t>FSH2891</t>
  </si>
  <si>
    <t>FSH2892</t>
  </si>
  <si>
    <t>FSH2893</t>
  </si>
  <si>
    <t>FSH2894</t>
  </si>
  <si>
    <t>FSH2895</t>
  </si>
  <si>
    <t>FSH2896</t>
  </si>
  <si>
    <t>FSH2897</t>
  </si>
  <si>
    <t>FSH2898</t>
  </si>
  <si>
    <t>FSH2899</t>
  </si>
  <si>
    <t>FSH2900</t>
  </si>
  <si>
    <t>FSH2901</t>
  </si>
  <si>
    <t>FSH2902</t>
  </si>
  <si>
    <t>FSH2903</t>
  </si>
  <si>
    <t>FSH2904</t>
  </si>
  <si>
    <t>FSH2905</t>
  </si>
  <si>
    <t>FSH2906</t>
  </si>
  <si>
    <t>FSH2907</t>
  </si>
  <si>
    <t>FSH2908</t>
  </si>
  <si>
    <t>FSH2909</t>
  </si>
  <si>
    <t>FSH2910</t>
  </si>
  <si>
    <t>FSH2911</t>
  </si>
  <si>
    <t>FSH2912</t>
  </si>
  <si>
    <t>FSH2913</t>
  </si>
  <si>
    <t>FSH2914</t>
  </si>
  <si>
    <t>FSH2915</t>
  </si>
  <si>
    <t>FSH2916</t>
  </si>
  <si>
    <t>FSH2917</t>
  </si>
  <si>
    <t>FSH2918</t>
  </si>
  <si>
    <t>FSH2919</t>
  </si>
  <si>
    <t>FSH2920</t>
  </si>
  <si>
    <t>FSH2921</t>
  </si>
  <si>
    <t>FSH2922</t>
  </si>
  <si>
    <t>FSH2923</t>
  </si>
  <si>
    <t>FSH2924</t>
  </si>
  <si>
    <t>FSH2925</t>
  </si>
  <si>
    <t>FSH2926</t>
  </si>
  <si>
    <t>FSH2927</t>
  </si>
  <si>
    <t>FSH2928</t>
  </si>
  <si>
    <t>FSH2929</t>
  </si>
  <si>
    <t>FSH2930</t>
  </si>
  <si>
    <t>FSH2931</t>
  </si>
  <si>
    <t>FSH2932</t>
  </si>
  <si>
    <t>FSH2933</t>
  </si>
  <si>
    <t>FSH2934</t>
  </si>
  <si>
    <t>FSH2935</t>
  </si>
  <si>
    <t>FSH2936</t>
  </si>
  <si>
    <t>FSH2937</t>
  </si>
  <si>
    <t>FSH2938</t>
  </si>
  <si>
    <t>FSH2939</t>
  </si>
  <si>
    <t>FSH2940</t>
  </si>
  <si>
    <t>FSH2941</t>
  </si>
  <si>
    <t>FSH2942</t>
  </si>
  <si>
    <t>FSH2943</t>
  </si>
  <si>
    <t>FSH2944</t>
  </si>
  <si>
    <t>FSH2945</t>
  </si>
  <si>
    <t>FSH2946</t>
  </si>
  <si>
    <t>FSH2947</t>
  </si>
  <si>
    <t>FSH2948</t>
  </si>
  <si>
    <t>FSH2949</t>
  </si>
  <si>
    <t>FSH2950</t>
  </si>
  <si>
    <t>FSH2951</t>
  </si>
  <si>
    <t>FSH2952</t>
  </si>
  <si>
    <t>FSH2953</t>
  </si>
  <si>
    <t>FSH2954</t>
  </si>
  <si>
    <t>FSH2955</t>
  </si>
  <si>
    <t>FSH2956</t>
  </si>
  <si>
    <t>FSH2957</t>
  </si>
  <si>
    <t>FSH2958</t>
  </si>
  <si>
    <t>FSH2959</t>
  </si>
  <si>
    <t>FSH2960</t>
  </si>
  <si>
    <t>FSH2961</t>
  </si>
  <si>
    <t>FSH2962</t>
  </si>
  <si>
    <t>FSH2963</t>
  </si>
  <si>
    <t>FSH2964</t>
  </si>
  <si>
    <t>FSH2965</t>
  </si>
  <si>
    <t>FSH2966</t>
  </si>
  <si>
    <t>FSH2967</t>
  </si>
  <si>
    <t>FSH2968</t>
  </si>
  <si>
    <t>FSH2969</t>
  </si>
  <si>
    <t>FSH2970</t>
  </si>
  <si>
    <t>FSH2971</t>
  </si>
  <si>
    <t>FSH2972</t>
  </si>
  <si>
    <t>FSH2973</t>
  </si>
  <si>
    <t>FSH2974</t>
  </si>
  <si>
    <t>FSH2975</t>
  </si>
  <si>
    <t>FSH2976</t>
  </si>
  <si>
    <t>FSH2977</t>
  </si>
  <si>
    <t>FSH2978</t>
  </si>
  <si>
    <t>FSH2979</t>
  </si>
  <si>
    <t>FSH2980</t>
  </si>
  <si>
    <t>FSH2981</t>
  </si>
  <si>
    <t>FSH2982</t>
  </si>
  <si>
    <t>FSH2983</t>
  </si>
  <si>
    <t>FSH2984</t>
  </si>
  <si>
    <t>FSH2985</t>
  </si>
  <si>
    <t>FSH2986</t>
  </si>
  <si>
    <t>FSH2987</t>
  </si>
  <si>
    <t>FSH2988</t>
  </si>
  <si>
    <t>FSH2989</t>
  </si>
  <si>
    <t>FSH2990</t>
  </si>
  <si>
    <t>FSH2991</t>
  </si>
  <si>
    <t>FSH2992</t>
  </si>
  <si>
    <t>FSH2993</t>
  </si>
  <si>
    <t>FSH2994</t>
  </si>
  <si>
    <t>FSH2995</t>
  </si>
  <si>
    <t>FSH2996</t>
  </si>
  <si>
    <t>FSH2997</t>
  </si>
  <si>
    <t>FSH2998</t>
  </si>
  <si>
    <t>FSH2999</t>
  </si>
  <si>
    <t>1. Which product categories contribute most to total sales revenue?</t>
  </si>
  <si>
    <t>2. What is the monthly sales trend over time?</t>
  </si>
  <si>
    <t>3. How do individual sales reps compare in terms of total sales?</t>
  </si>
  <si>
    <t>4. What are the top 10 best-selling products by quantity sold?</t>
  </si>
  <si>
    <t>5. How does discount percentage affect total sales across different product categories?</t>
  </si>
  <si>
    <t>6. What is the distribution of discounts across all sales transactions?</t>
  </si>
  <si>
    <t>Updated KPI Questions (with % Metrics Included)</t>
  </si>
  <si>
    <t>1. What is the total sales revenue for the period?</t>
  </si>
  <si>
    <t>2. What is the average discount given across all transactions?</t>
  </si>
  <si>
    <t>3. What percentage of total sales came from the top 3 products?</t>
  </si>
  <si>
    <t>4. What is the conversion rate of high-discount sales (e.g., ≥20%) compared to all sales?</t>
  </si>
  <si>
    <t>5. What percentage of total sales was made by the top-performing sales rep?</t>
  </si>
  <si>
    <t>Visualization-Based Questions for EasyTech Fashion Sales Dataset</t>
  </si>
  <si>
    <t>7. Which day(s) of the week have the highest average sales?</t>
  </si>
  <si>
    <t>Month Sold</t>
  </si>
  <si>
    <t>Day Sold</t>
  </si>
  <si>
    <t>Product Name</t>
  </si>
  <si>
    <t>Discounted Price($)</t>
  </si>
  <si>
    <t>Discount Level</t>
  </si>
  <si>
    <t>Total Sales Revenue for The period</t>
  </si>
  <si>
    <t>Sum of Sales Value ($)</t>
  </si>
  <si>
    <t>Average discount Given Across all Transaction</t>
  </si>
  <si>
    <t>Average of Discount (%)</t>
  </si>
  <si>
    <t>Percentage of top 3 Products</t>
  </si>
  <si>
    <t>Row Labels</t>
  </si>
  <si>
    <t>Grand Total</t>
  </si>
  <si>
    <t>Conversion rate of High Discount</t>
  </si>
  <si>
    <t>Count of ProductID</t>
  </si>
  <si>
    <t>High</t>
  </si>
  <si>
    <t>Percentage of total sales made by the Top Performing Sales rep</t>
  </si>
  <si>
    <t>Top Product category by sales</t>
  </si>
  <si>
    <t>Monthly Sales Trend</t>
  </si>
  <si>
    <t>January</t>
  </si>
  <si>
    <t>February</t>
  </si>
  <si>
    <t>March</t>
  </si>
  <si>
    <t>April</t>
  </si>
  <si>
    <t>May</t>
  </si>
  <si>
    <t>Sales Rep Comparison</t>
  </si>
  <si>
    <t>Top 10 best selling Product by Quantity Sold</t>
  </si>
  <si>
    <t>Sum of Quantity Sold</t>
  </si>
  <si>
    <t>Discount vs Sales</t>
  </si>
  <si>
    <t>Low</t>
  </si>
  <si>
    <t>Accessories Total</t>
  </si>
  <si>
    <t>Bottomwear Total</t>
  </si>
  <si>
    <t>Dresses Total</t>
  </si>
  <si>
    <t>Footwear Total</t>
  </si>
  <si>
    <t>Outerwear Total</t>
  </si>
  <si>
    <t>Tops Total</t>
  </si>
  <si>
    <t>Distribution of Discounts across all products</t>
  </si>
  <si>
    <t>Count of Discount (%)</t>
  </si>
  <si>
    <t>Days of the week with the most sales per day</t>
  </si>
  <si>
    <t>Average of Sales Value ($)</t>
  </si>
  <si>
    <t>Total Revenue</t>
  </si>
  <si>
    <t>Average Discount</t>
  </si>
  <si>
    <t>Top Selling Product</t>
  </si>
  <si>
    <t>Average Discounted Price</t>
  </si>
  <si>
    <t>Average of Discounted Price($)</t>
  </si>
  <si>
    <t>chart for top 5 product</t>
  </si>
  <si>
    <t>Average Discount by Category</t>
  </si>
  <si>
    <t>None</t>
  </si>
  <si>
    <t>Total Sales</t>
  </si>
  <si>
    <t>Best Month</t>
  </si>
  <si>
    <t>Top Sales Rep</t>
  </si>
  <si>
    <t>Average Daily Sales</t>
  </si>
  <si>
    <t>Month Sold2</t>
  </si>
  <si>
    <t>Mar 2025</t>
  </si>
  <si>
    <t>Sales by Rep</t>
  </si>
  <si>
    <t>Sales by Day</t>
  </si>
  <si>
    <t>Sun</t>
  </si>
  <si>
    <t>Mon</t>
  </si>
  <si>
    <t>Tue</t>
  </si>
  <si>
    <t>Wed</t>
  </si>
  <si>
    <t>Thu</t>
  </si>
  <si>
    <t>Fri</t>
  </si>
  <si>
    <t>Sat</t>
  </si>
  <si>
    <t>trend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</si>
</sst>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44" formatCode="_(&quot;$&quot;* #,##0.00_);_(&quot;$&quot;* \(#,##0.00\);_(&quot;$&quot;* &quot;-&quot;??_);_(@_)"/>
    <numFmt numFmtId="164" formatCode="yyyy\-mm\-dd"/>
    <numFmt numFmtId="165" formatCode="&quot;$&quot;#,##0.00"/>
    <numFmt numFmtId="166" formatCode="&quot;$&quot;#,##0"/>
    <numFmt numFmtId="167" formatCode="_(&quot;$&quot;* #,##0_);_(&quot;$&quot;* \(#,##0\);_(&quot;$&quot;* &quot;-&quot;??_);_(@_)"/>
    <numFmt numFmtId="168" formatCode="0.0"/>
    <numFmt numFmtId="169" formatCode="0.0%"/>
  </numFmts>
  <fonts count="8" x14ac:knownFonts="1">
    <font>
      <sz val="11"/>
      <color theme="1"/>
      <name val="Calibri"/>
      <family val="2"/>
      <scheme val="minor"/>
    </font>
    <font>
      <b/>
      <sz val="11"/>
      <name val="Calibri"/>
    </font>
    <font>
      <b/>
      <sz val="11"/>
      <color theme="1"/>
      <name val="Calibri"/>
      <family val="2"/>
      <scheme val="minor"/>
    </font>
    <font>
      <b/>
      <sz val="14"/>
      <color theme="0"/>
      <name val="ADLaM Display"/>
    </font>
    <font>
      <sz val="11"/>
      <color theme="1"/>
      <name val="Calibri"/>
      <family val="2"/>
      <scheme val="minor"/>
    </font>
    <font>
      <b/>
      <sz val="12"/>
      <color theme="1"/>
      <name val="Calibri"/>
      <family val="2"/>
      <scheme val="minor"/>
    </font>
    <font>
      <b/>
      <sz val="14"/>
      <color theme="1"/>
      <name val="Calibri"/>
      <family val="2"/>
      <scheme val="minor"/>
    </font>
    <font>
      <b/>
      <sz val="11"/>
      <name val="Calibri"/>
      <family val="2"/>
    </font>
  </fonts>
  <fills count="4">
    <fill>
      <patternFill patternType="none"/>
    </fill>
    <fill>
      <patternFill patternType="gray125"/>
    </fill>
    <fill>
      <patternFill patternType="solid">
        <fgColor theme="3"/>
        <bgColor indexed="64"/>
      </patternFill>
    </fill>
    <fill>
      <patternFill patternType="solid">
        <fgColor theme="3" tint="0.79998168889431442"/>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s>
  <cellStyleXfs count="3">
    <xf numFmtId="0" fontId="0" fillId="0" borderId="0"/>
    <xf numFmtId="9" fontId="4" fillId="0" borderId="0" applyFont="0" applyFill="0" applyBorder="0" applyAlignment="0" applyProtection="0"/>
    <xf numFmtId="44" fontId="4" fillId="0" borderId="0" applyFont="0" applyFill="0" applyBorder="0" applyAlignment="0" applyProtection="0"/>
  </cellStyleXfs>
  <cellXfs count="32">
    <xf numFmtId="0" fontId="0" fillId="0" borderId="0" xfId="0"/>
    <xf numFmtId="0" fontId="1" fillId="0" borderId="1" xfId="0" applyFont="1" applyBorder="1" applyAlignment="1">
      <alignment horizontal="center" vertical="top"/>
    </xf>
    <xf numFmtId="164" fontId="0" fillId="0" borderId="0" xfId="0" applyNumberFormat="1"/>
    <xf numFmtId="0" fontId="0" fillId="0" borderId="0" xfId="0" applyAlignment="1">
      <alignment horizontal="left" vertical="center" indent="1"/>
    </xf>
    <xf numFmtId="0" fontId="2" fillId="0" borderId="0" xfId="0" applyFont="1" applyAlignment="1">
      <alignment horizontal="left" vertical="center" indent="1"/>
    </xf>
    <xf numFmtId="0" fontId="2" fillId="0" borderId="0" xfId="0" applyFont="1"/>
    <xf numFmtId="0" fontId="3" fillId="2" borderId="0" xfId="0" applyFont="1" applyFill="1" applyAlignment="1">
      <alignment horizontal="center" vertical="center"/>
    </xf>
    <xf numFmtId="0" fontId="3" fillId="2" borderId="0" xfId="0" applyFont="1" applyFill="1" applyAlignment="1">
      <alignment horizontal="left" vertical="center"/>
    </xf>
    <xf numFmtId="14" fontId="1" fillId="0" borderId="1" xfId="0" applyNumberFormat="1" applyFont="1" applyBorder="1" applyAlignment="1">
      <alignment horizontal="center" vertical="top"/>
    </xf>
    <xf numFmtId="14" fontId="0" fillId="0" borderId="0" xfId="0" applyNumberFormat="1"/>
    <xf numFmtId="2" fontId="0" fillId="0" borderId="0" xfId="0" applyNumberFormat="1"/>
    <xf numFmtId="165" fontId="0" fillId="0" borderId="0" xfId="0" applyNumberFormat="1"/>
    <xf numFmtId="0" fontId="1" fillId="0" borderId="2" xfId="0" applyFont="1" applyBorder="1" applyAlignment="1">
      <alignment horizontal="center" vertical="top"/>
    </xf>
    <xf numFmtId="165" fontId="1" fillId="0" borderId="2" xfId="0" applyNumberFormat="1" applyFont="1" applyBorder="1" applyAlignment="1">
      <alignment horizontal="center" vertical="top"/>
    </xf>
    <xf numFmtId="2" fontId="1" fillId="0" borderId="2" xfId="0" applyNumberFormat="1" applyFont="1" applyBorder="1" applyAlignment="1">
      <alignment horizontal="center" vertical="top"/>
    </xf>
    <xf numFmtId="14" fontId="1" fillId="0" borderId="2" xfId="0" applyNumberFormat="1" applyFont="1" applyBorder="1" applyAlignment="1">
      <alignment horizontal="center" vertical="top"/>
    </xf>
    <xf numFmtId="0" fontId="0" fillId="0" borderId="0" xfId="0" pivotButton="1"/>
    <xf numFmtId="0" fontId="0" fillId="0" borderId="0" xfId="0" applyAlignment="1">
      <alignment horizontal="left"/>
    </xf>
    <xf numFmtId="2" fontId="6" fillId="0" borderId="0" xfId="0" applyNumberFormat="1" applyFont="1"/>
    <xf numFmtId="9" fontId="6" fillId="0" borderId="0" xfId="1" applyFont="1"/>
    <xf numFmtId="166" fontId="6" fillId="0" borderId="0" xfId="0" applyNumberFormat="1" applyFont="1"/>
    <xf numFmtId="0" fontId="0" fillId="0" borderId="0" xfId="0" applyAlignment="1">
      <alignment horizontal="center"/>
    </xf>
    <xf numFmtId="2" fontId="0" fillId="0" borderId="0" xfId="0" applyNumberFormat="1" applyAlignment="1">
      <alignment horizontal="left" indent="1"/>
    </xf>
    <xf numFmtId="166" fontId="0" fillId="0" borderId="0" xfId="0" applyNumberFormat="1"/>
    <xf numFmtId="44" fontId="0" fillId="0" borderId="0" xfId="2" applyFont="1"/>
    <xf numFmtId="167" fontId="0" fillId="0" borderId="0" xfId="2" applyNumberFormat="1" applyFont="1"/>
    <xf numFmtId="168" fontId="0" fillId="0" borderId="0" xfId="0" applyNumberFormat="1"/>
    <xf numFmtId="169" fontId="0" fillId="0" borderId="0" xfId="1" applyNumberFormat="1" applyFont="1"/>
    <xf numFmtId="44" fontId="0" fillId="0" borderId="0" xfId="0" applyNumberFormat="1"/>
    <xf numFmtId="0" fontId="7" fillId="0" borderId="2" xfId="0" applyFont="1" applyBorder="1" applyAlignment="1">
      <alignment horizontal="center" vertical="top"/>
    </xf>
    <xf numFmtId="0" fontId="5" fillId="3" borderId="0" xfId="0" applyFont="1" applyFill="1" applyAlignment="1">
      <alignment horizontal="center"/>
    </xf>
    <xf numFmtId="0" fontId="0" fillId="0" borderId="0" xfId="0" applyAlignment="1">
      <alignment horizontal="center"/>
    </xf>
  </cellXfs>
  <cellStyles count="3">
    <cellStyle name="Currency" xfId="2" builtinId="4"/>
    <cellStyle name="Normal" xfId="0" builtinId="0"/>
    <cellStyle name="Percent" xfId="1" builtinId="5"/>
  </cellStyles>
  <dxfs count="28">
    <dxf>
      <numFmt numFmtId="168" formatCode="0.0"/>
    </dxf>
    <dxf>
      <numFmt numFmtId="166" formatCode="&quot;$&quot;#,##0"/>
    </dxf>
    <dxf>
      <font>
        <color rgb="FF9C0006"/>
      </font>
      <fill>
        <patternFill>
          <bgColor rgb="FFFFC7CE"/>
        </patternFill>
      </fill>
    </dxf>
    <dxf>
      <numFmt numFmtId="34" formatCode="_(&quot;$&quot;* #,##0.00_);_(&quot;$&quot;* \(#,##0.00\);_(&quot;$&quot;* &quot;-&quot;??_);_(@_)"/>
    </dxf>
    <dxf>
      <numFmt numFmtId="168" formatCode="0.0"/>
    </dxf>
    <dxf>
      <numFmt numFmtId="166" formatCode="&quot;$&quot;#,##0"/>
    </dxf>
    <dxf>
      <font>
        <sz val="14"/>
      </font>
    </dxf>
    <dxf>
      <font>
        <b/>
      </font>
    </dxf>
    <dxf>
      <numFmt numFmtId="166" formatCode="&quot;$&quot;#,##0"/>
    </dxf>
    <dxf>
      <font>
        <sz val="14"/>
      </font>
    </dxf>
    <dxf>
      <font>
        <b/>
      </font>
    </dxf>
    <dxf>
      <numFmt numFmtId="164" formatCode="yyyy\-mm\-dd"/>
    </dxf>
    <dxf>
      <numFmt numFmtId="164" formatCode="yyyy\-mm\-dd"/>
    </dxf>
    <dxf>
      <numFmt numFmtId="164" formatCode="yyyy\-mm\-dd"/>
    </dxf>
    <dxf>
      <numFmt numFmtId="19" formatCode="m/d/yyyy"/>
    </dxf>
    <dxf>
      <numFmt numFmtId="165" formatCode="&quot;$&quot;#,##0.00"/>
    </dxf>
    <dxf>
      <numFmt numFmtId="2" formatCode="0.00"/>
    </dxf>
    <dxf>
      <numFmt numFmtId="165" formatCode="&quot;$&quot;#,##0.00"/>
    </dxf>
    <dxf>
      <numFmt numFmtId="2" formatCode="0.00"/>
    </dxf>
    <dxf>
      <numFmt numFmtId="2" formatCode="0.00"/>
    </dxf>
    <dxf>
      <numFmt numFmtId="165" formatCode="&quot;$&quot;#,##0.00"/>
    </dxf>
    <dxf>
      <border outline="0">
        <top style="thin">
          <color auto="1"/>
        </top>
      </border>
    </dxf>
    <dxf>
      <border outline="0">
        <bottom style="thin">
          <color auto="1"/>
        </bottom>
      </border>
    </dxf>
    <dxf>
      <font>
        <b/>
        <i val="0"/>
        <strike val="0"/>
        <condense val="0"/>
        <extend val="0"/>
        <outline val="0"/>
        <shadow val="0"/>
        <u val="none"/>
        <vertAlign val="baseline"/>
        <sz val="11"/>
        <color auto="1"/>
        <name val="Calibri"/>
        <scheme val="none"/>
      </font>
      <alignment horizontal="center" vertical="top" textRotation="0" wrapText="0" indent="0" justifyLastLine="0" shrinkToFit="0" readingOrder="0"/>
      <border diagonalUp="0" diagonalDown="0" outline="0">
        <left style="thin">
          <color auto="1"/>
        </left>
        <right style="thin">
          <color auto="1"/>
        </right>
        <top/>
        <bottom/>
      </border>
    </dxf>
    <dxf>
      <font>
        <b/>
        <color theme="1"/>
      </font>
      <border>
        <bottom style="thin">
          <color theme="4"/>
        </bottom>
        <vertical/>
        <horizontal/>
      </border>
    </dxf>
    <dxf>
      <font>
        <color theme="1"/>
      </font>
      <border>
        <left style="thin">
          <color theme="4"/>
        </left>
        <right style="thin">
          <color theme="4"/>
        </right>
        <top style="thin">
          <color theme="4"/>
        </top>
        <bottom style="thin">
          <color theme="4"/>
        </bottom>
        <vertical/>
        <horizontal/>
      </border>
    </dxf>
    <dxf>
      <fill>
        <patternFill>
          <bgColor rgb="FFF9EBF1"/>
        </patternFill>
      </fill>
    </dxf>
    <dxf>
      <fill>
        <patternFill>
          <bgColor rgb="FFCBD7DE"/>
        </patternFill>
      </fill>
    </dxf>
  </dxfs>
  <tableStyles count="3" defaultTableStyle="TableStyleMedium9" defaultPivotStyle="PivotStyleLight16">
    <tableStyle name="d2slicer" pivot="0" table="0" count="5" xr9:uid="{98AAB45C-4CE0-4BCC-90F5-F53D856FC427}">
      <tableStyleElement type="wholeTable" dxfId="27"/>
    </tableStyle>
    <tableStyle name="fashiondataslice" pivot="0" table="0" count="9" xr9:uid="{1B26E117-13A4-4440-919A-CF28CF86F134}">
      <tableStyleElement type="wholeTable" dxfId="26"/>
    </tableStyle>
    <tableStyle name="SlicerStyleLight1 2" pivot="0" table="0" count="10" xr9:uid="{8E345093-2EBA-4951-A1FC-EA67874179F5}">
      <tableStyleElement type="wholeTable" dxfId="25"/>
      <tableStyleElement type="headerRow" dxfId="24"/>
    </tableStyle>
  </tableStyles>
  <colors>
    <mruColors>
      <color rgb="FFD9E2EC"/>
      <color rgb="FF1E2A38"/>
      <color rgb="FFEAD6CF"/>
      <color rgb="FFB0C4CE"/>
      <color rgb="FFCBD7DE"/>
      <color rgb="FF70CAD1"/>
      <color rgb="FFE2E8F0"/>
      <color rgb="FF34454E"/>
      <color rgb="FFF1F5F9"/>
      <color rgb="FFBFD6E4"/>
    </mruColors>
  </colors>
  <extLst>
    <ext xmlns:x14="http://schemas.microsoft.com/office/spreadsheetml/2009/9/main" uri="{46F421CA-312F-682f-3DD2-61675219B42D}">
      <x14:dxfs count="20">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sz val="10"/>
            <color rgb="FFF28CB2"/>
            <name val="Segoe UI"/>
            <family val="2"/>
            <scheme val="none"/>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sz val="10"/>
            <color rgb="FFFBEAEA"/>
            <name val="Segoe UI"/>
            <family val="2"/>
            <scheme val="none"/>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sz val="10"/>
            <color rgb="FFFBEAEA"/>
            <name val="Segoe UI"/>
            <family val="2"/>
            <scheme val="none"/>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ill>
            <patternFill>
              <bgColor rgb="FFF28CB2"/>
            </patternFill>
          </fill>
        </dxf>
        <dxf>
          <fill>
            <patternFill>
              <bgColor rgb="FFFBEAEA"/>
            </patternFill>
          </fill>
        </dxf>
        <dxf>
          <fill>
            <patternFill>
              <bgColor rgb="FFF28CB2"/>
            </patternFill>
          </fill>
        </dxf>
        <dxf>
          <fill>
            <patternFill>
              <bgColor rgb="FFFBEAEA"/>
            </patternFill>
          </fill>
        </dxf>
        <dxf>
          <font>
            <sz val="10"/>
            <color rgb="FF3D1F2F"/>
            <name val="Segoe UI"/>
            <family val="2"/>
            <scheme val="none"/>
          </font>
          <fill>
            <patternFill>
              <bgColor rgb="FFF28CB2"/>
            </patternFill>
          </fill>
        </dxf>
        <dxf>
          <font>
            <sz val="10"/>
            <color rgb="FF3D1F2F"/>
            <name val="Segoe UI"/>
            <family val="2"/>
            <scheme val="none"/>
          </font>
          <fill>
            <patternFill>
              <bgColor rgb="FFF28CB2"/>
            </patternFill>
          </fill>
        </dxf>
        <dxf>
          <font>
            <sz val="10"/>
            <color rgb="FF3D1F2F"/>
            <name val="Segoe UI"/>
            <family val="2"/>
            <scheme val="none"/>
          </font>
          <fill>
            <patternFill>
              <bgColor rgb="FFFBEAEA"/>
            </patternFill>
          </fill>
        </dxf>
        <dxf>
          <font>
            <sz val="10"/>
            <color rgb="FF3D1F2F"/>
            <name val="Segoe UI"/>
            <family val="2"/>
            <scheme val="none"/>
          </font>
          <fill>
            <patternFill>
              <bgColor rgb="FFFBEAEA"/>
            </patternFill>
          </fill>
        </dxf>
        <dxf>
          <font>
            <b/>
            <i val="0"/>
            <sz val="10"/>
            <color rgb="FF1E2A38"/>
            <name val="Segoe UI"/>
            <family val="2"/>
            <scheme val="none"/>
          </font>
          <fill>
            <patternFill>
              <bgColor rgb="FF70CAD1"/>
            </patternFill>
          </fill>
        </dxf>
        <dxf>
          <font>
            <b/>
            <i val="0"/>
            <sz val="10"/>
            <color rgb="FF1E2A38"/>
            <name val="Segoe UI"/>
            <family val="2"/>
            <scheme val="none"/>
          </font>
          <fill>
            <patternFill>
              <bgColor rgb="FF70CAD1"/>
            </patternFill>
          </fill>
        </dxf>
        <dxf>
          <font>
            <b/>
            <i val="0"/>
            <sz val="10"/>
            <color rgb="FF1E2A38"/>
            <name val="Segoe UI"/>
            <family val="2"/>
            <scheme val="none"/>
          </font>
          <fill>
            <patternFill>
              <bgColor rgb="FFCBD7DE"/>
            </patternFill>
          </fill>
        </dxf>
        <dxf>
          <font>
            <b/>
            <i val="0"/>
            <sz val="10"/>
            <color rgb="FF1E2A38"/>
            <name val="Segoe UI"/>
            <family val="2"/>
          </font>
          <fill>
            <patternFill>
              <bgColor rgb="FFCBD7DE"/>
            </patternFill>
          </fill>
        </dxf>
      </x14:dxfs>
    </ext>
    <ext xmlns:x14="http://schemas.microsoft.com/office/spreadsheetml/2009/9/main" uri="{EB79DEF2-80B8-43e5-95BD-54CBDDF9020C}">
      <x14:slicerStyles defaultSlicerStyle="SlicerStyleLight1">
        <x14:slicerStyle name="d2slicer">
          <x14:slicerStyleElements>
            <x14:slicerStyleElement type="unselectedItemWithData" dxfId="19"/>
            <x14:slicerStyleElement type="unselectedItemWithNoData" dxfId="18"/>
            <x14:slicerStyleElement type="selectedItemWithData" dxfId="17"/>
            <x14:slicerStyleElement type="selectedItemWithNoData" dxfId="16"/>
          </x14:slicerStyleElements>
        </x14:slicerStyle>
        <x14:slicerStyle name="fashiondataslice">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Light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microsoft.com/office/2007/relationships/slicerCache" Target="slicerCaches/slicerCache5.xml"/><Relationship Id="rId10" Type="http://schemas.openxmlformats.org/officeDocument/2006/relationships/pivotCacheDefinition" Target="pivotCache/pivotCacheDefinition1.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[EasyTech Fashion_Sales_Data.xlsx]Visualization_Answers!PivotTable1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Visualization_Answers!$B$3</c:f>
              <c:strCache>
                <c:ptCount val="1"/>
                <c:pt idx="0">
                  <c:v>Total</c:v>
                </c:pt>
              </c:strCache>
            </c:strRef>
          </c:tx>
          <c:spPr>
            <a:solidFill>
              <a:schemeClr val="accent1"/>
            </a:solidFill>
            <a:ln>
              <a:noFill/>
            </a:ln>
            <a:effectLst/>
          </c:spPr>
          <c:invertIfNegative val="0"/>
          <c:cat>
            <c:strRef>
              <c:f>Visualization_Answers!$A$4:$A$10</c:f>
              <c:strCache>
                <c:ptCount val="6"/>
                <c:pt idx="0">
                  <c:v>Footwear</c:v>
                </c:pt>
                <c:pt idx="1">
                  <c:v>Tops</c:v>
                </c:pt>
                <c:pt idx="2">
                  <c:v>Bottomwear</c:v>
                </c:pt>
                <c:pt idx="3">
                  <c:v>Outerwear</c:v>
                </c:pt>
                <c:pt idx="4">
                  <c:v>Dresses</c:v>
                </c:pt>
                <c:pt idx="5">
                  <c:v>Accessories</c:v>
                </c:pt>
              </c:strCache>
            </c:strRef>
          </c:cat>
          <c:val>
            <c:numRef>
              <c:f>Visualization_Answers!$B$4:$B$10</c:f>
              <c:numCache>
                <c:formatCode>"$"#,##0.00</c:formatCode>
                <c:ptCount val="6"/>
                <c:pt idx="0">
                  <c:v>510958.33999999991</c:v>
                </c:pt>
                <c:pt idx="1">
                  <c:v>539555.61000000045</c:v>
                </c:pt>
                <c:pt idx="2">
                  <c:v>553149.89</c:v>
                </c:pt>
                <c:pt idx="3">
                  <c:v>619248.31000000029</c:v>
                </c:pt>
                <c:pt idx="4">
                  <c:v>645084.39999999956</c:v>
                </c:pt>
                <c:pt idx="5">
                  <c:v>666813.58000000031</c:v>
                </c:pt>
              </c:numCache>
            </c:numRef>
          </c:val>
          <c:extLst>
            <c:ext xmlns:c16="http://schemas.microsoft.com/office/drawing/2014/chart" uri="{C3380CC4-5D6E-409C-BE32-E72D297353CC}">
              <c16:uniqueId val="{00000000-0AF1-4329-B61F-31A94ABB70B4}"/>
            </c:ext>
          </c:extLst>
        </c:ser>
        <c:dLbls>
          <c:showLegendKey val="0"/>
          <c:showVal val="0"/>
          <c:showCatName val="0"/>
          <c:showSerName val="0"/>
          <c:showPercent val="0"/>
          <c:showBubbleSize val="0"/>
        </c:dLbls>
        <c:gapWidth val="182"/>
        <c:axId val="950779679"/>
        <c:axId val="950785919"/>
      </c:barChart>
      <c:catAx>
        <c:axId val="95077967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0785919"/>
        <c:crosses val="autoZero"/>
        <c:auto val="1"/>
        <c:lblAlgn val="ctr"/>
        <c:lblOffset val="100"/>
        <c:noMultiLvlLbl val="0"/>
      </c:catAx>
      <c:valAx>
        <c:axId val="950785919"/>
        <c:scaling>
          <c:orientation val="minMax"/>
        </c:scaling>
        <c:delete val="0"/>
        <c:axPos val="b"/>
        <c:majorGridlines>
          <c:spPr>
            <a:ln w="9525" cap="flat" cmpd="sng" algn="ctr">
              <a:solidFill>
                <a:schemeClr val="tx1">
                  <a:lumMod val="15000"/>
                  <a:lumOff val="85000"/>
                </a:schemeClr>
              </a:solidFill>
              <a:round/>
            </a:ln>
            <a:effectLst/>
          </c:spPr>
        </c:majorGridlines>
        <c:numFmt formatCode="&quot;$&quot;#,\k"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07796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[EasyTech Fashion_Sales_Data.xlsx]Product Analysis!discount_sales_chart</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C1B8B7"/>
          </a:solidFill>
          <a:ln>
            <a:noFill/>
          </a:ln>
          <a:effectLst/>
        </c:spPr>
      </c:pivotFmt>
      <c:pivotFmt>
        <c:idx val="4"/>
        <c:spPr>
          <a:solidFill>
            <a:srgbClr val="D88A98"/>
          </a:solidFill>
          <a:ln>
            <a:noFill/>
          </a:ln>
          <a:effectLst/>
        </c:spPr>
      </c:pivotFmt>
      <c:pivotFmt>
        <c:idx val="5"/>
        <c:spPr>
          <a:solidFill>
            <a:srgbClr val="A9517E"/>
          </a:solidFill>
          <a:ln>
            <a:noFill/>
          </a:ln>
          <a:effectLst/>
        </c:spPr>
      </c:pivotFmt>
    </c:pivotFmts>
    <c:plotArea>
      <c:layout/>
      <c:barChart>
        <c:barDir val="col"/>
        <c:grouping val="clustered"/>
        <c:varyColors val="0"/>
        <c:ser>
          <c:idx val="0"/>
          <c:order val="0"/>
          <c:tx>
            <c:strRef>
              <c:f>'Product Analysis'!$B$47</c:f>
              <c:strCache>
                <c:ptCount val="1"/>
                <c:pt idx="0">
                  <c:v>Total</c:v>
                </c:pt>
              </c:strCache>
            </c:strRef>
          </c:tx>
          <c:spPr>
            <a:solidFill>
              <a:schemeClr val="accent1"/>
            </a:solidFill>
            <a:ln>
              <a:noFill/>
            </a:ln>
            <a:effectLst/>
          </c:spPr>
          <c:invertIfNegative val="0"/>
          <c:dPt>
            <c:idx val="0"/>
            <c:invertIfNegative val="0"/>
            <c:bubble3D val="0"/>
            <c:spPr>
              <a:solidFill>
                <a:srgbClr val="A9517E"/>
              </a:solidFill>
              <a:ln>
                <a:noFill/>
              </a:ln>
              <a:effectLst/>
            </c:spPr>
            <c:extLst>
              <c:ext xmlns:c16="http://schemas.microsoft.com/office/drawing/2014/chart" uri="{C3380CC4-5D6E-409C-BE32-E72D297353CC}">
                <c16:uniqueId val="{00000004-EC5E-4933-B7A8-2FAB38A3A9A0}"/>
              </c:ext>
            </c:extLst>
          </c:dPt>
          <c:dPt>
            <c:idx val="1"/>
            <c:invertIfNegative val="0"/>
            <c:bubble3D val="0"/>
            <c:spPr>
              <a:solidFill>
                <a:srgbClr val="D88A98"/>
              </a:solidFill>
              <a:ln>
                <a:noFill/>
              </a:ln>
              <a:effectLst/>
            </c:spPr>
            <c:extLst>
              <c:ext xmlns:c16="http://schemas.microsoft.com/office/drawing/2014/chart" uri="{C3380CC4-5D6E-409C-BE32-E72D297353CC}">
                <c16:uniqueId val="{00000003-EC5E-4933-B7A8-2FAB38A3A9A0}"/>
              </c:ext>
            </c:extLst>
          </c:dPt>
          <c:dPt>
            <c:idx val="2"/>
            <c:invertIfNegative val="0"/>
            <c:bubble3D val="0"/>
            <c:spPr>
              <a:solidFill>
                <a:srgbClr val="C1B8B7"/>
              </a:solidFill>
              <a:ln>
                <a:noFill/>
              </a:ln>
              <a:effectLst/>
            </c:spPr>
            <c:extLst>
              <c:ext xmlns:c16="http://schemas.microsoft.com/office/drawing/2014/chart" uri="{C3380CC4-5D6E-409C-BE32-E72D297353CC}">
                <c16:uniqueId val="{00000002-EC5E-4933-B7A8-2FAB38A3A9A0}"/>
              </c:ext>
            </c:extLst>
          </c:dPt>
          <c:cat>
            <c:strRef>
              <c:f>'Product Analysis'!$A$48:$A$51</c:f>
              <c:strCache>
                <c:ptCount val="3"/>
                <c:pt idx="0">
                  <c:v>High</c:v>
                </c:pt>
                <c:pt idx="1">
                  <c:v>Low</c:v>
                </c:pt>
                <c:pt idx="2">
                  <c:v>None</c:v>
                </c:pt>
              </c:strCache>
            </c:strRef>
          </c:cat>
          <c:val>
            <c:numRef>
              <c:f>'Product Analysis'!$B$48:$B$51</c:f>
              <c:numCache>
                <c:formatCode>"$"#,##0.00</c:formatCode>
                <c:ptCount val="3"/>
                <c:pt idx="0">
                  <c:v>45471.91</c:v>
                </c:pt>
                <c:pt idx="1">
                  <c:v>138096.89999999997</c:v>
                </c:pt>
                <c:pt idx="2">
                  <c:v>26012.720000000001</c:v>
                </c:pt>
              </c:numCache>
            </c:numRef>
          </c:val>
          <c:extLst>
            <c:ext xmlns:c16="http://schemas.microsoft.com/office/drawing/2014/chart" uri="{C3380CC4-5D6E-409C-BE32-E72D297353CC}">
              <c16:uniqueId val="{00000000-EC5E-4933-B7A8-2FAB38A3A9A0}"/>
            </c:ext>
          </c:extLst>
        </c:ser>
        <c:dLbls>
          <c:showLegendKey val="0"/>
          <c:showVal val="0"/>
          <c:showCatName val="0"/>
          <c:showSerName val="0"/>
          <c:showPercent val="0"/>
          <c:showBubbleSize val="0"/>
        </c:dLbls>
        <c:gapWidth val="219"/>
        <c:overlap val="-27"/>
        <c:axId val="1193870175"/>
        <c:axId val="1193861055"/>
      </c:barChart>
      <c:catAx>
        <c:axId val="11938701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rgbClr val="2B2B2B"/>
                </a:solidFill>
                <a:latin typeface="Segoe UI" panose="020B0502040204020203" pitchFamily="34" charset="0"/>
                <a:ea typeface="+mn-ea"/>
                <a:cs typeface="+mn-cs"/>
              </a:defRPr>
            </a:pPr>
            <a:endParaRPr lang="en-US"/>
          </a:p>
        </c:txPr>
        <c:crossAx val="1193861055"/>
        <c:crosses val="autoZero"/>
        <c:auto val="1"/>
        <c:lblAlgn val="ctr"/>
        <c:lblOffset val="100"/>
        <c:noMultiLvlLbl val="0"/>
      </c:catAx>
      <c:valAx>
        <c:axId val="1193861055"/>
        <c:scaling>
          <c:orientation val="minMax"/>
        </c:scaling>
        <c:delete val="0"/>
        <c:axPos val="l"/>
        <c:majorGridlines>
          <c:spPr>
            <a:ln w="9525" cap="flat" cmpd="sng" algn="ctr">
              <a:solidFill>
                <a:srgbClr val="E6D1D1"/>
              </a:solidFill>
              <a:prstDash val="dash"/>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rgbClr val="2B2B2B"/>
                </a:solidFill>
                <a:latin typeface="Segoe UI" panose="020B0502040204020203" pitchFamily="34" charset="0"/>
                <a:ea typeface="+mn-ea"/>
                <a:cs typeface="+mn-cs"/>
              </a:defRPr>
            </a:pPr>
            <a:endParaRPr lang="en-US"/>
          </a:p>
        </c:txPr>
        <c:crossAx val="11938701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[EasyTech Fashion_Sales_Data.xlsx]Rep Performance Analysis!d2_trend</c:name>
    <c:fmtId val="3"/>
  </c:pivotSource>
  <c:chart>
    <c:autoTitleDeleted val="1"/>
    <c:pivotFmts>
      <c:pivotFmt>
        <c:idx val="0"/>
        <c:spPr>
          <a:solidFill>
            <a:schemeClr val="accent1"/>
          </a:solidFill>
          <a:ln w="28575" cap="rnd">
            <a:solidFill>
              <a:schemeClr val="accent1"/>
            </a:solidFill>
            <a:round/>
            <a:headEnd type="none"/>
            <a:tailEnd type="none"/>
          </a:ln>
          <a:effectLst/>
        </c:spPr>
        <c:marker>
          <c:symbol val="circle"/>
          <c:size val="5"/>
          <c:spPr>
            <a:solidFill>
              <a:srgbClr val="34454E"/>
            </a:solidFill>
            <a:ln w="9525">
              <a:solidFill>
                <a:srgbClr val="CBD7DE"/>
              </a:solidFill>
            </a:ln>
            <a:effectLst/>
          </c:spPr>
        </c:marker>
      </c:pivotFmt>
      <c:pivotFmt>
        <c:idx val="1"/>
        <c:spPr>
          <a:solidFill>
            <a:schemeClr val="accent1"/>
          </a:solidFill>
          <a:ln w="28575" cap="rnd">
            <a:solidFill>
              <a:schemeClr val="accent1"/>
            </a:solidFill>
            <a:round/>
            <a:headEnd type="none"/>
            <a:tailEnd type="none"/>
          </a:ln>
          <a:effectLst/>
        </c:spPr>
        <c:marker>
          <c:symbol val="circle"/>
          <c:size val="5"/>
          <c:spPr>
            <a:solidFill>
              <a:srgbClr val="34454E"/>
            </a:solidFill>
            <a:ln w="9525">
              <a:solidFill>
                <a:srgbClr val="CBD7DE"/>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headEnd type="none"/>
            <a:tailEnd type="none"/>
          </a:ln>
          <a:effectLst/>
        </c:spPr>
        <c:marker>
          <c:symbol val="circle"/>
          <c:size val="5"/>
          <c:spPr>
            <a:solidFill>
              <a:srgbClr val="34454E"/>
            </a:solidFill>
            <a:ln w="9525">
              <a:solidFill>
                <a:srgbClr val="CBD7DE"/>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2464997341570242E-2"/>
          <c:y val="9.1037735849056584E-2"/>
          <c:w val="0.9221652277388156"/>
          <c:h val="0.65430916654286142"/>
        </c:manualLayout>
      </c:layout>
      <c:lineChart>
        <c:grouping val="standard"/>
        <c:varyColors val="0"/>
        <c:ser>
          <c:idx val="0"/>
          <c:order val="0"/>
          <c:tx>
            <c:strRef>
              <c:f>'Rep Performance Analysis'!$B$40</c:f>
              <c:strCache>
                <c:ptCount val="1"/>
                <c:pt idx="0">
                  <c:v>Total</c:v>
                </c:pt>
              </c:strCache>
            </c:strRef>
          </c:tx>
          <c:spPr>
            <a:ln w="28575" cap="rnd">
              <a:solidFill>
                <a:schemeClr val="accent1"/>
              </a:solidFill>
              <a:round/>
              <a:headEnd type="none"/>
              <a:tailEnd type="none"/>
            </a:ln>
            <a:effectLst/>
          </c:spPr>
          <c:marker>
            <c:symbol val="circle"/>
            <c:size val="5"/>
            <c:spPr>
              <a:solidFill>
                <a:srgbClr val="34454E"/>
              </a:solidFill>
              <a:ln w="9525">
                <a:solidFill>
                  <a:srgbClr val="CBD7DE"/>
                </a:solidFill>
              </a:ln>
              <a:effectLst/>
            </c:spPr>
          </c:marker>
          <c:trendline>
            <c:spPr>
              <a:ln w="19050" cap="rnd">
                <a:solidFill>
                  <a:schemeClr val="accent1"/>
                </a:solidFill>
                <a:prstDash val="sysDot"/>
              </a:ln>
              <a:effectLst/>
            </c:spPr>
            <c:trendlineType val="linear"/>
            <c:dispRSqr val="0"/>
            <c:dispEq val="0"/>
          </c:trendline>
          <c:cat>
            <c:strRef>
              <c:f>'Rep Performance Analysis'!$A$41:$A$46</c:f>
              <c:strCache>
                <c:ptCount val="5"/>
                <c:pt idx="0">
                  <c:v>January</c:v>
                </c:pt>
                <c:pt idx="1">
                  <c:v>February</c:v>
                </c:pt>
                <c:pt idx="2">
                  <c:v>March</c:v>
                </c:pt>
                <c:pt idx="3">
                  <c:v>April</c:v>
                </c:pt>
                <c:pt idx="4">
                  <c:v>May</c:v>
                </c:pt>
              </c:strCache>
            </c:strRef>
          </c:cat>
          <c:val>
            <c:numRef>
              <c:f>'Rep Performance Analysis'!$B$41:$B$46</c:f>
              <c:numCache>
                <c:formatCode>"$"#,##0.00</c:formatCode>
                <c:ptCount val="5"/>
                <c:pt idx="0">
                  <c:v>805691.18999999936</c:v>
                </c:pt>
                <c:pt idx="1">
                  <c:v>701034.98000000021</c:v>
                </c:pt>
                <c:pt idx="2">
                  <c:v>893593.80999999924</c:v>
                </c:pt>
                <c:pt idx="3">
                  <c:v>817129.03000000014</c:v>
                </c:pt>
                <c:pt idx="4">
                  <c:v>317361.11999999988</c:v>
                </c:pt>
              </c:numCache>
            </c:numRef>
          </c:val>
          <c:smooth val="0"/>
          <c:extLst>
            <c:ext xmlns:c16="http://schemas.microsoft.com/office/drawing/2014/chart" uri="{C3380CC4-5D6E-409C-BE32-E72D297353CC}">
              <c16:uniqueId val="{00000001-AE5A-450E-BE12-308EBF4CC454}"/>
            </c:ext>
          </c:extLst>
        </c:ser>
        <c:dLbls>
          <c:showLegendKey val="0"/>
          <c:showVal val="0"/>
          <c:showCatName val="0"/>
          <c:showSerName val="0"/>
          <c:showPercent val="0"/>
          <c:showBubbleSize val="0"/>
        </c:dLbls>
        <c:marker val="1"/>
        <c:smooth val="0"/>
        <c:axId val="1850386240"/>
        <c:axId val="1850382400"/>
      </c:lineChart>
      <c:catAx>
        <c:axId val="185038624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rgbClr val="34454E"/>
                </a:solidFill>
                <a:latin typeface="Segoe UI" panose="020B0502040204020203" pitchFamily="34" charset="0"/>
                <a:ea typeface="+mn-ea"/>
                <a:cs typeface="+mn-cs"/>
              </a:defRPr>
            </a:pPr>
            <a:endParaRPr lang="en-US"/>
          </a:p>
        </c:txPr>
        <c:crossAx val="1850382400"/>
        <c:crosses val="autoZero"/>
        <c:auto val="1"/>
        <c:lblAlgn val="ctr"/>
        <c:lblOffset val="100"/>
        <c:noMultiLvlLbl val="0"/>
      </c:catAx>
      <c:valAx>
        <c:axId val="1850382400"/>
        <c:scaling>
          <c:orientation val="minMax"/>
        </c:scaling>
        <c:delete val="1"/>
        <c:axPos val="l"/>
        <c:numFmt formatCode="&quot;$&quot;#,##0" sourceLinked="0"/>
        <c:majorTickMark val="out"/>
        <c:minorTickMark val="none"/>
        <c:tickLblPos val="nextTo"/>
        <c:crossAx val="18503862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[EasyTech Fashion_Sales_Data.xlsx]Rep Performance Analysis!d2_sales_by_rep</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70CAD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1E2A38"/>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7112562634216175"/>
          <c:y val="8.9068825910931168E-2"/>
          <c:w val="0.61848476326822788"/>
          <c:h val="0.82186234817813764"/>
        </c:manualLayout>
      </c:layout>
      <c:barChart>
        <c:barDir val="bar"/>
        <c:grouping val="clustered"/>
        <c:varyColors val="0"/>
        <c:ser>
          <c:idx val="0"/>
          <c:order val="0"/>
          <c:tx>
            <c:strRef>
              <c:f>'Rep Performance Analysis'!$B$50</c:f>
              <c:strCache>
                <c:ptCount val="1"/>
                <c:pt idx="0">
                  <c:v>Total</c:v>
                </c:pt>
              </c:strCache>
            </c:strRef>
          </c:tx>
          <c:spPr>
            <a:solidFill>
              <a:srgbClr val="70CAD1"/>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1E2A38"/>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'Rep Performance Analysis'!$A$51:$A$56</c:f>
              <c:strCache>
                <c:ptCount val="5"/>
                <c:pt idx="0">
                  <c:v>David Musa</c:v>
                </c:pt>
                <c:pt idx="1">
                  <c:v>Brian Osei</c:v>
                </c:pt>
                <c:pt idx="2">
                  <c:v>Chidera Okafor</c:v>
                </c:pt>
                <c:pt idx="3">
                  <c:v>Evelyn Zhang</c:v>
                </c:pt>
                <c:pt idx="4">
                  <c:v>Alice Johnson</c:v>
                </c:pt>
              </c:strCache>
            </c:strRef>
          </c:cat>
          <c:val>
            <c:numRef>
              <c:f>'Rep Performance Analysis'!$B$51:$B$56</c:f>
              <c:numCache>
                <c:formatCode>"$"#,##0.00</c:formatCode>
                <c:ptCount val="5"/>
                <c:pt idx="0">
                  <c:v>677719.76999999955</c:v>
                </c:pt>
                <c:pt idx="1">
                  <c:v>706391.40999999992</c:v>
                </c:pt>
                <c:pt idx="2">
                  <c:v>714034.18999999959</c:v>
                </c:pt>
                <c:pt idx="3">
                  <c:v>714850.3800000007</c:v>
                </c:pt>
                <c:pt idx="4">
                  <c:v>721814.37999999942</c:v>
                </c:pt>
              </c:numCache>
            </c:numRef>
          </c:val>
          <c:extLst>
            <c:ext xmlns:c16="http://schemas.microsoft.com/office/drawing/2014/chart" uri="{C3380CC4-5D6E-409C-BE32-E72D297353CC}">
              <c16:uniqueId val="{00000000-6C2A-47A6-89AA-E95A7B62835C}"/>
            </c:ext>
          </c:extLst>
        </c:ser>
        <c:dLbls>
          <c:dLblPos val="outEnd"/>
          <c:showLegendKey val="0"/>
          <c:showVal val="1"/>
          <c:showCatName val="0"/>
          <c:showSerName val="0"/>
          <c:showPercent val="0"/>
          <c:showBubbleSize val="0"/>
        </c:dLbls>
        <c:gapWidth val="40"/>
        <c:axId val="1819003360"/>
        <c:axId val="1819008640"/>
      </c:barChart>
      <c:catAx>
        <c:axId val="18190033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rgbClr val="34454E"/>
                </a:solidFill>
                <a:latin typeface="Segoe UI" panose="020B0502040204020203" pitchFamily="34" charset="0"/>
                <a:ea typeface="+mn-ea"/>
                <a:cs typeface="+mn-cs"/>
              </a:defRPr>
            </a:pPr>
            <a:endParaRPr lang="en-US"/>
          </a:p>
        </c:txPr>
        <c:crossAx val="1819008640"/>
        <c:crosses val="autoZero"/>
        <c:auto val="1"/>
        <c:lblAlgn val="ctr"/>
        <c:lblOffset val="100"/>
        <c:noMultiLvlLbl val="0"/>
      </c:catAx>
      <c:valAx>
        <c:axId val="1819008640"/>
        <c:scaling>
          <c:orientation val="minMax"/>
        </c:scaling>
        <c:delete val="1"/>
        <c:axPos val="b"/>
        <c:numFmt formatCode="&quot;$&quot;#,##0.00" sourceLinked="1"/>
        <c:majorTickMark val="none"/>
        <c:minorTickMark val="none"/>
        <c:tickLblPos val="nextTo"/>
        <c:crossAx val="18190033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[EasyTech Fashion_Sales_Data.xlsx]Rep Performance Analysis!d2_sales_by_day</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70CAD1"/>
          </a:solidFill>
          <a:ln>
            <a:noFill/>
          </a:ln>
          <a:effectLst/>
        </c:spPr>
        <c:marker>
          <c:symbol val="none"/>
        </c:marker>
        <c:dLbl>
          <c:idx val="0"/>
          <c:numFmt formatCode="&quot;$&quot;###,\k"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1E2A38"/>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5256410256410256E-2"/>
          <c:y val="0.16988416988416988"/>
          <c:w val="0.92948717948717952"/>
          <c:h val="0.62167391238257386"/>
        </c:manualLayout>
      </c:layout>
      <c:barChart>
        <c:barDir val="col"/>
        <c:grouping val="clustered"/>
        <c:varyColors val="0"/>
        <c:ser>
          <c:idx val="0"/>
          <c:order val="0"/>
          <c:tx>
            <c:strRef>
              <c:f>'Rep Performance Analysis'!$B$61</c:f>
              <c:strCache>
                <c:ptCount val="1"/>
                <c:pt idx="0">
                  <c:v>Total</c:v>
                </c:pt>
              </c:strCache>
            </c:strRef>
          </c:tx>
          <c:spPr>
            <a:solidFill>
              <a:srgbClr val="70CAD1"/>
            </a:solidFill>
            <a:ln>
              <a:noFill/>
            </a:ln>
            <a:effectLst/>
          </c:spPr>
          <c:invertIfNegative val="0"/>
          <c:dLbls>
            <c:numFmt formatCode="&quot;$&quot;###,\k"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1E2A38"/>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'Rep Performance Analysis'!$A$62:$A$69</c:f>
              <c:strCache>
                <c:ptCount val="7"/>
                <c:pt idx="0">
                  <c:v>Sun</c:v>
                </c:pt>
                <c:pt idx="1">
                  <c:v>Mon</c:v>
                </c:pt>
                <c:pt idx="2">
                  <c:v>Tue</c:v>
                </c:pt>
                <c:pt idx="3">
                  <c:v>Wed</c:v>
                </c:pt>
                <c:pt idx="4">
                  <c:v>Thu</c:v>
                </c:pt>
                <c:pt idx="5">
                  <c:v>Fri</c:v>
                </c:pt>
                <c:pt idx="6">
                  <c:v>Sat</c:v>
                </c:pt>
              </c:strCache>
            </c:strRef>
          </c:cat>
          <c:val>
            <c:numRef>
              <c:f>'Rep Performance Analysis'!$B$62:$B$69</c:f>
              <c:numCache>
                <c:formatCode>"$"#,##0.00</c:formatCode>
                <c:ptCount val="7"/>
                <c:pt idx="0">
                  <c:v>461059.59999999945</c:v>
                </c:pt>
                <c:pt idx="1">
                  <c:v>439093.74000000022</c:v>
                </c:pt>
                <c:pt idx="2">
                  <c:v>506989.70999999985</c:v>
                </c:pt>
                <c:pt idx="3">
                  <c:v>549960.80999999982</c:v>
                </c:pt>
                <c:pt idx="4">
                  <c:v>535272.30000000016</c:v>
                </c:pt>
                <c:pt idx="5">
                  <c:v>495071.38000000006</c:v>
                </c:pt>
                <c:pt idx="6">
                  <c:v>547362.5900000002</c:v>
                </c:pt>
              </c:numCache>
            </c:numRef>
          </c:val>
          <c:extLst>
            <c:ext xmlns:c16="http://schemas.microsoft.com/office/drawing/2014/chart" uri="{C3380CC4-5D6E-409C-BE32-E72D297353CC}">
              <c16:uniqueId val="{00000000-186C-43A9-9A06-FB463DAF3395}"/>
            </c:ext>
          </c:extLst>
        </c:ser>
        <c:dLbls>
          <c:dLblPos val="outEnd"/>
          <c:showLegendKey val="0"/>
          <c:showVal val="1"/>
          <c:showCatName val="0"/>
          <c:showSerName val="0"/>
          <c:showPercent val="0"/>
          <c:showBubbleSize val="0"/>
        </c:dLbls>
        <c:gapWidth val="100"/>
        <c:overlap val="-27"/>
        <c:axId val="1818967360"/>
        <c:axId val="1818981280"/>
      </c:barChart>
      <c:catAx>
        <c:axId val="18189673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rgbClr val="34454E"/>
                </a:solidFill>
                <a:latin typeface="Segoe UI" panose="020B0502040204020203" pitchFamily="34" charset="0"/>
                <a:ea typeface="+mn-ea"/>
                <a:cs typeface="+mn-cs"/>
              </a:defRPr>
            </a:pPr>
            <a:endParaRPr lang="en-US"/>
          </a:p>
        </c:txPr>
        <c:crossAx val="1818981280"/>
        <c:crosses val="autoZero"/>
        <c:auto val="1"/>
        <c:lblAlgn val="ctr"/>
        <c:lblOffset val="100"/>
        <c:noMultiLvlLbl val="0"/>
      </c:catAx>
      <c:valAx>
        <c:axId val="1818981280"/>
        <c:scaling>
          <c:orientation val="minMax"/>
        </c:scaling>
        <c:delete val="1"/>
        <c:axPos val="l"/>
        <c:numFmt formatCode="&quot;$&quot;#,##0.00" sourceLinked="1"/>
        <c:majorTickMark val="none"/>
        <c:minorTickMark val="none"/>
        <c:tickLblPos val="nextTo"/>
        <c:crossAx val="18189673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[EasyTech Fashion_Sales_Data.xlsx]Visualization_Answers!PivotTable2</c:name>
    <c:fmtId val="0"/>
  </c:pivotSource>
  <c:chart>
    <c:autoTitleDeleted val="1"/>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Visualization_Answers!$B$22</c:f>
              <c:strCache>
                <c:ptCount val="1"/>
                <c:pt idx="0">
                  <c:v>Total</c:v>
                </c:pt>
              </c:strCache>
            </c:strRef>
          </c:tx>
          <c:spPr>
            <a:ln w="28575" cap="rnd">
              <a:solidFill>
                <a:schemeClr val="accent1"/>
              </a:solidFill>
              <a:round/>
            </a:ln>
            <a:effectLst/>
          </c:spPr>
          <c:marker>
            <c:symbol val="none"/>
          </c:marker>
          <c:cat>
            <c:strRef>
              <c:f>Visualization_Answers!$A$23:$A$28</c:f>
              <c:strCache>
                <c:ptCount val="5"/>
                <c:pt idx="0">
                  <c:v>January</c:v>
                </c:pt>
                <c:pt idx="1">
                  <c:v>February</c:v>
                </c:pt>
                <c:pt idx="2">
                  <c:v>March</c:v>
                </c:pt>
                <c:pt idx="3">
                  <c:v>April</c:v>
                </c:pt>
                <c:pt idx="4">
                  <c:v>May</c:v>
                </c:pt>
              </c:strCache>
            </c:strRef>
          </c:cat>
          <c:val>
            <c:numRef>
              <c:f>Visualization_Answers!$B$23:$B$28</c:f>
              <c:numCache>
                <c:formatCode>"$"#,##0.00</c:formatCode>
                <c:ptCount val="5"/>
                <c:pt idx="0">
                  <c:v>805691.18999999936</c:v>
                </c:pt>
                <c:pt idx="1">
                  <c:v>701034.98000000021</c:v>
                </c:pt>
                <c:pt idx="2">
                  <c:v>893593.80999999924</c:v>
                </c:pt>
                <c:pt idx="3">
                  <c:v>817129.03000000014</c:v>
                </c:pt>
                <c:pt idx="4">
                  <c:v>317361.11999999988</c:v>
                </c:pt>
              </c:numCache>
            </c:numRef>
          </c:val>
          <c:smooth val="0"/>
          <c:extLst>
            <c:ext xmlns:c16="http://schemas.microsoft.com/office/drawing/2014/chart" uri="{C3380CC4-5D6E-409C-BE32-E72D297353CC}">
              <c16:uniqueId val="{00000000-89E2-4D3F-A498-E98F3AB3A966}"/>
            </c:ext>
          </c:extLst>
        </c:ser>
        <c:dLbls>
          <c:showLegendKey val="0"/>
          <c:showVal val="0"/>
          <c:showCatName val="0"/>
          <c:showSerName val="0"/>
          <c:showPercent val="0"/>
          <c:showBubbleSize val="0"/>
        </c:dLbls>
        <c:smooth val="0"/>
        <c:axId val="950802239"/>
        <c:axId val="950802719"/>
      </c:lineChart>
      <c:catAx>
        <c:axId val="9508022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0802719"/>
        <c:crosses val="autoZero"/>
        <c:auto val="1"/>
        <c:lblAlgn val="ctr"/>
        <c:lblOffset val="100"/>
        <c:noMultiLvlLbl val="0"/>
      </c:catAx>
      <c:valAx>
        <c:axId val="950802719"/>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08022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[EasyTech Fashion_Sales_Data.xlsx]Visualization_Answers!PivotTable3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Visualization_Answers!$B$36</c:f>
              <c:strCache>
                <c:ptCount val="1"/>
                <c:pt idx="0">
                  <c:v>Total</c:v>
                </c:pt>
              </c:strCache>
            </c:strRef>
          </c:tx>
          <c:spPr>
            <a:solidFill>
              <a:schemeClr val="accent1"/>
            </a:solidFill>
            <a:ln>
              <a:noFill/>
            </a:ln>
            <a:effectLst/>
          </c:spPr>
          <c:invertIfNegative val="0"/>
          <c:cat>
            <c:strRef>
              <c:f>Visualization_Answers!$A$37:$A$42</c:f>
              <c:strCache>
                <c:ptCount val="5"/>
                <c:pt idx="0">
                  <c:v>Alice Johnson</c:v>
                </c:pt>
                <c:pt idx="1">
                  <c:v>Evelyn Zhang</c:v>
                </c:pt>
                <c:pt idx="2">
                  <c:v>Chidera Okafor</c:v>
                </c:pt>
                <c:pt idx="3">
                  <c:v>Brian Osei</c:v>
                </c:pt>
                <c:pt idx="4">
                  <c:v>David Musa</c:v>
                </c:pt>
              </c:strCache>
            </c:strRef>
          </c:cat>
          <c:val>
            <c:numRef>
              <c:f>Visualization_Answers!$B$37:$B$42</c:f>
              <c:numCache>
                <c:formatCode>"$"#,##0.00</c:formatCode>
                <c:ptCount val="5"/>
                <c:pt idx="0">
                  <c:v>721814.37999999942</c:v>
                </c:pt>
                <c:pt idx="1">
                  <c:v>714850.3800000007</c:v>
                </c:pt>
                <c:pt idx="2">
                  <c:v>714034.18999999959</c:v>
                </c:pt>
                <c:pt idx="3">
                  <c:v>706391.40999999992</c:v>
                </c:pt>
                <c:pt idx="4">
                  <c:v>677719.76999999955</c:v>
                </c:pt>
              </c:numCache>
            </c:numRef>
          </c:val>
          <c:extLst>
            <c:ext xmlns:c16="http://schemas.microsoft.com/office/drawing/2014/chart" uri="{C3380CC4-5D6E-409C-BE32-E72D297353CC}">
              <c16:uniqueId val="{00000000-F1DB-485C-A0FB-1E71FA22F122}"/>
            </c:ext>
          </c:extLst>
        </c:ser>
        <c:dLbls>
          <c:showLegendKey val="0"/>
          <c:showVal val="0"/>
          <c:showCatName val="0"/>
          <c:showSerName val="0"/>
          <c:showPercent val="0"/>
          <c:showBubbleSize val="0"/>
        </c:dLbls>
        <c:gapWidth val="219"/>
        <c:overlap val="-27"/>
        <c:axId val="950753759"/>
        <c:axId val="950759519"/>
      </c:barChart>
      <c:catAx>
        <c:axId val="9507537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0759519"/>
        <c:crosses val="autoZero"/>
        <c:auto val="1"/>
        <c:lblAlgn val="ctr"/>
        <c:lblOffset val="100"/>
        <c:noMultiLvlLbl val="0"/>
      </c:catAx>
      <c:valAx>
        <c:axId val="950759519"/>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07537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[EasyTech Fashion_Sales_Data.xlsx]Visualization_Answers!PivotTable4</c:name>
    <c:fmtId val="0"/>
  </c:pivotSource>
  <c:chart>
    <c:autoTitleDeleted val="1"/>
    <c:pivotFmts>
      <c:pivotFmt>
        <c:idx val="0"/>
        <c:spPr>
          <a:solidFill>
            <a:schemeClr val="accent1"/>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Visualization_Answers!$B$56</c:f>
              <c:strCache>
                <c:ptCount val="1"/>
                <c:pt idx="0">
                  <c:v>Total</c:v>
                </c:pt>
              </c:strCache>
            </c:strRef>
          </c:tx>
          <c:spPr>
            <a:solidFill>
              <a:schemeClr val="accent1"/>
            </a:solidFill>
            <a:ln>
              <a:no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Visualization_Answers!$A$57:$A$67</c:f>
              <c:strCache>
                <c:ptCount val="10"/>
                <c:pt idx="0">
                  <c:v>Wool Scarf</c:v>
                </c:pt>
                <c:pt idx="1">
                  <c:v>Graphic T-shirt</c:v>
                </c:pt>
                <c:pt idx="2">
                  <c:v>Hoodie Sweatshirt</c:v>
                </c:pt>
                <c:pt idx="3">
                  <c:v>Ankle Socks</c:v>
                </c:pt>
                <c:pt idx="4">
                  <c:v>Sports Bra</c:v>
                </c:pt>
                <c:pt idx="5">
                  <c:v>Cotton Shorts</c:v>
                </c:pt>
                <c:pt idx="6">
                  <c:v>Leather Boots</c:v>
                </c:pt>
                <c:pt idx="7">
                  <c:v>Beanie Hat</c:v>
                </c:pt>
                <c:pt idx="8">
                  <c:v>Floral Dress</c:v>
                </c:pt>
                <c:pt idx="9">
                  <c:v>Raincoat</c:v>
                </c:pt>
              </c:strCache>
            </c:strRef>
          </c:cat>
          <c:val>
            <c:numRef>
              <c:f>Visualization_Answers!$B$57:$B$67</c:f>
              <c:numCache>
                <c:formatCode>0.00</c:formatCode>
                <c:ptCount val="10"/>
                <c:pt idx="0">
                  <c:v>2618</c:v>
                </c:pt>
                <c:pt idx="1">
                  <c:v>2626</c:v>
                </c:pt>
                <c:pt idx="2">
                  <c:v>2637</c:v>
                </c:pt>
                <c:pt idx="3">
                  <c:v>2747</c:v>
                </c:pt>
                <c:pt idx="4">
                  <c:v>2808</c:v>
                </c:pt>
                <c:pt idx="5">
                  <c:v>2826</c:v>
                </c:pt>
                <c:pt idx="6">
                  <c:v>2838</c:v>
                </c:pt>
                <c:pt idx="7">
                  <c:v>2888</c:v>
                </c:pt>
                <c:pt idx="8">
                  <c:v>2961</c:v>
                </c:pt>
                <c:pt idx="9">
                  <c:v>3088</c:v>
                </c:pt>
              </c:numCache>
            </c:numRef>
          </c:val>
          <c:extLst>
            <c:ext xmlns:c16="http://schemas.microsoft.com/office/drawing/2014/chart" uri="{C3380CC4-5D6E-409C-BE32-E72D297353CC}">
              <c16:uniqueId val="{00000000-FC14-40A3-9CF4-707DAF584E59}"/>
            </c:ext>
          </c:extLst>
        </c:ser>
        <c:dLbls>
          <c:showLegendKey val="0"/>
          <c:showVal val="0"/>
          <c:showCatName val="0"/>
          <c:showSerName val="0"/>
          <c:showPercent val="0"/>
          <c:showBubbleSize val="0"/>
        </c:dLbls>
        <c:gapWidth val="182"/>
        <c:axId val="950742719"/>
        <c:axId val="950762399"/>
      </c:barChart>
      <c:catAx>
        <c:axId val="95074271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0762399"/>
        <c:crosses val="autoZero"/>
        <c:auto val="1"/>
        <c:lblAlgn val="ctr"/>
        <c:lblOffset val="100"/>
        <c:noMultiLvlLbl val="0"/>
      </c:catAx>
      <c:valAx>
        <c:axId val="950762399"/>
        <c:scaling>
          <c:orientation val="minMax"/>
        </c:scaling>
        <c:delete val="1"/>
        <c:axPos val="b"/>
        <c:numFmt formatCode="0,\k" sourceLinked="0"/>
        <c:majorTickMark val="none"/>
        <c:minorTickMark val="none"/>
        <c:tickLblPos val="nextTo"/>
        <c:crossAx val="9507427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[EasyTech Fashion_Sales_Data.xlsx]Visualization_Answers!PivotTable5</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Visualization_Answers!$C$76</c:f>
              <c:strCache>
                <c:ptCount val="1"/>
                <c:pt idx="0">
                  <c:v>Total</c:v>
                </c:pt>
              </c:strCache>
            </c:strRef>
          </c:tx>
          <c:spPr>
            <a:solidFill>
              <a:schemeClr val="accent1"/>
            </a:solidFill>
            <a:ln>
              <a:noFill/>
            </a:ln>
            <a:effectLst/>
          </c:spPr>
          <c:invertIfNegative val="0"/>
          <c:cat>
            <c:multiLvlStrRef>
              <c:f>Visualization_Answers!$A$77:$B$101</c:f>
              <c:multiLvlStrCache>
                <c:ptCount val="18"/>
                <c:lvl>
                  <c:pt idx="0">
                    <c:v>Low</c:v>
                  </c:pt>
                  <c:pt idx="1">
                    <c:v>High</c:v>
                  </c:pt>
                  <c:pt idx="2">
                    <c:v>None</c:v>
                  </c:pt>
                  <c:pt idx="3">
                    <c:v>Low</c:v>
                  </c:pt>
                  <c:pt idx="4">
                    <c:v>High</c:v>
                  </c:pt>
                  <c:pt idx="5">
                    <c:v>None</c:v>
                  </c:pt>
                  <c:pt idx="6">
                    <c:v>Low</c:v>
                  </c:pt>
                  <c:pt idx="7">
                    <c:v>High</c:v>
                  </c:pt>
                  <c:pt idx="8">
                    <c:v>None</c:v>
                  </c:pt>
                  <c:pt idx="9">
                    <c:v>Low</c:v>
                  </c:pt>
                  <c:pt idx="10">
                    <c:v>High</c:v>
                  </c:pt>
                  <c:pt idx="11">
                    <c:v>None</c:v>
                  </c:pt>
                  <c:pt idx="12">
                    <c:v>Low</c:v>
                  </c:pt>
                  <c:pt idx="13">
                    <c:v>High</c:v>
                  </c:pt>
                  <c:pt idx="14">
                    <c:v>None</c:v>
                  </c:pt>
                  <c:pt idx="15">
                    <c:v>Low</c:v>
                  </c:pt>
                  <c:pt idx="16">
                    <c:v>None</c:v>
                  </c:pt>
                  <c:pt idx="17">
                    <c:v>High</c:v>
                  </c:pt>
                </c:lvl>
                <c:lvl>
                  <c:pt idx="0">
                    <c:v>Accessories</c:v>
                  </c:pt>
                  <c:pt idx="3">
                    <c:v>Bottomwear</c:v>
                  </c:pt>
                  <c:pt idx="6">
                    <c:v>Dresses</c:v>
                  </c:pt>
                  <c:pt idx="9">
                    <c:v>Footwear</c:v>
                  </c:pt>
                  <c:pt idx="12">
                    <c:v>Outerwear</c:v>
                  </c:pt>
                  <c:pt idx="15">
                    <c:v>Tops</c:v>
                  </c:pt>
                </c:lvl>
              </c:multiLvlStrCache>
            </c:multiLvlStrRef>
          </c:cat>
          <c:val>
            <c:numRef>
              <c:f>Visualization_Answers!$C$77:$C$101</c:f>
              <c:numCache>
                <c:formatCode>"$"#,##0.00</c:formatCode>
                <c:ptCount val="18"/>
                <c:pt idx="0">
                  <c:v>391878.88000000012</c:v>
                </c:pt>
                <c:pt idx="1">
                  <c:v>181135.77999999991</c:v>
                </c:pt>
                <c:pt idx="2">
                  <c:v>93798.92</c:v>
                </c:pt>
                <c:pt idx="3">
                  <c:v>320306.05999999982</c:v>
                </c:pt>
                <c:pt idx="4">
                  <c:v>116994.08999999998</c:v>
                </c:pt>
                <c:pt idx="5">
                  <c:v>115849.73999999999</c:v>
                </c:pt>
                <c:pt idx="6">
                  <c:v>394200.04</c:v>
                </c:pt>
                <c:pt idx="7">
                  <c:v>137512.54999999999</c:v>
                </c:pt>
                <c:pt idx="8">
                  <c:v>113371.81000000001</c:v>
                </c:pt>
                <c:pt idx="9">
                  <c:v>308454.49000000005</c:v>
                </c:pt>
                <c:pt idx="10">
                  <c:v>137967.94</c:v>
                </c:pt>
                <c:pt idx="11">
                  <c:v>64535.909999999996</c:v>
                </c:pt>
                <c:pt idx="12">
                  <c:v>390562.35999999993</c:v>
                </c:pt>
                <c:pt idx="13">
                  <c:v>142091.74000000005</c:v>
                </c:pt>
                <c:pt idx="14">
                  <c:v>86594.21</c:v>
                </c:pt>
                <c:pt idx="15">
                  <c:v>313238.67000000016</c:v>
                </c:pt>
                <c:pt idx="16">
                  <c:v>120823.87000000002</c:v>
                </c:pt>
                <c:pt idx="17">
                  <c:v>105493.06999999998</c:v>
                </c:pt>
              </c:numCache>
            </c:numRef>
          </c:val>
          <c:extLst>
            <c:ext xmlns:c16="http://schemas.microsoft.com/office/drawing/2014/chart" uri="{C3380CC4-5D6E-409C-BE32-E72D297353CC}">
              <c16:uniqueId val="{00000000-8EB3-4AB5-B22E-F307648700AA}"/>
            </c:ext>
          </c:extLst>
        </c:ser>
        <c:dLbls>
          <c:showLegendKey val="0"/>
          <c:showVal val="0"/>
          <c:showCatName val="0"/>
          <c:showSerName val="0"/>
          <c:showPercent val="0"/>
          <c:showBubbleSize val="0"/>
        </c:dLbls>
        <c:gapWidth val="444"/>
        <c:overlap val="100"/>
        <c:axId val="950765759"/>
        <c:axId val="950746559"/>
      </c:barChart>
      <c:catAx>
        <c:axId val="9507657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950746559"/>
        <c:crosses val="autoZero"/>
        <c:auto val="1"/>
        <c:lblAlgn val="ctr"/>
        <c:lblOffset val="100"/>
        <c:noMultiLvlLbl val="0"/>
      </c:catAx>
      <c:valAx>
        <c:axId val="950746559"/>
        <c:scaling>
          <c:orientation val="minMax"/>
        </c:scaling>
        <c:delete val="1"/>
        <c:axPos val="l"/>
        <c:numFmt formatCode="&quot;$&quot;#,##0.00" sourceLinked="1"/>
        <c:majorTickMark val="none"/>
        <c:minorTickMark val="none"/>
        <c:tickLblPos val="nextTo"/>
        <c:crossAx val="9507657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[EasyTech Fashion_Sales_Data.xlsx]Visualization_Answers!PivotTable6</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Visualization_Answers!$B$107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Visualization_Answers!$A$108:$A$118</c:f>
              <c:multiLvlStrCache>
                <c:ptCount val="7"/>
                <c:lvl>
                  <c:pt idx="0">
                    <c:v>25.00</c:v>
                  </c:pt>
                  <c:pt idx="1">
                    <c:v>30.00</c:v>
                  </c:pt>
                  <c:pt idx="2">
                    <c:v>5.00</c:v>
                  </c:pt>
                  <c:pt idx="3">
                    <c:v>10.00</c:v>
                  </c:pt>
                  <c:pt idx="4">
                    <c:v>15.00</c:v>
                  </c:pt>
                  <c:pt idx="5">
                    <c:v>20.00</c:v>
                  </c:pt>
                  <c:pt idx="6">
                    <c:v>0.00</c:v>
                  </c:pt>
                </c:lvl>
                <c:lvl>
                  <c:pt idx="0">
                    <c:v>High</c:v>
                  </c:pt>
                  <c:pt idx="2">
                    <c:v>Low</c:v>
                  </c:pt>
                  <c:pt idx="6">
                    <c:v>None</c:v>
                  </c:pt>
                </c:lvl>
              </c:multiLvlStrCache>
            </c:multiLvlStrRef>
          </c:cat>
          <c:val>
            <c:numRef>
              <c:f>Visualization_Answers!$B$108:$B$118</c:f>
              <c:numCache>
                <c:formatCode>General</c:formatCode>
                <c:ptCount val="7"/>
                <c:pt idx="0">
                  <c:v>281</c:v>
                </c:pt>
                <c:pt idx="1">
                  <c:v>283</c:v>
                </c:pt>
                <c:pt idx="2">
                  <c:v>293</c:v>
                </c:pt>
                <c:pt idx="3">
                  <c:v>266</c:v>
                </c:pt>
                <c:pt idx="4">
                  <c:v>326</c:v>
                </c:pt>
                <c:pt idx="5">
                  <c:v>266</c:v>
                </c:pt>
                <c:pt idx="6">
                  <c:v>285</c:v>
                </c:pt>
              </c:numCache>
            </c:numRef>
          </c:val>
          <c:extLst>
            <c:ext xmlns:c16="http://schemas.microsoft.com/office/drawing/2014/chart" uri="{C3380CC4-5D6E-409C-BE32-E72D297353CC}">
              <c16:uniqueId val="{00000000-5540-40EF-825B-4C3C988BACC1}"/>
            </c:ext>
          </c:extLst>
        </c:ser>
        <c:dLbls>
          <c:dLblPos val="outEnd"/>
          <c:showLegendKey val="0"/>
          <c:showVal val="1"/>
          <c:showCatName val="0"/>
          <c:showSerName val="0"/>
          <c:showPercent val="0"/>
          <c:showBubbleSize val="0"/>
        </c:dLbls>
        <c:gapWidth val="219"/>
        <c:overlap val="-27"/>
        <c:axId val="1124654367"/>
        <c:axId val="1124675967"/>
      </c:barChart>
      <c:catAx>
        <c:axId val="112465436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4675967"/>
        <c:crosses val="autoZero"/>
        <c:auto val="1"/>
        <c:lblAlgn val="ctr"/>
        <c:lblOffset val="100"/>
        <c:noMultiLvlLbl val="0"/>
      </c:catAx>
      <c:valAx>
        <c:axId val="1124675967"/>
        <c:scaling>
          <c:orientation val="minMax"/>
        </c:scaling>
        <c:delete val="1"/>
        <c:axPos val="l"/>
        <c:numFmt formatCode="General" sourceLinked="1"/>
        <c:majorTickMark val="out"/>
        <c:minorTickMark val="none"/>
        <c:tickLblPos val="nextTo"/>
        <c:crossAx val="11246543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[EasyTech Fashion_Sales_Data.xlsx]Visualization_Answers!PivotTable7</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Visualization_Answers!$B$125</c:f>
              <c:strCache>
                <c:ptCount val="1"/>
                <c:pt idx="0">
                  <c:v>Total</c:v>
                </c:pt>
              </c:strCache>
            </c:strRef>
          </c:tx>
          <c:spPr>
            <a:solidFill>
              <a:schemeClr val="accent1"/>
            </a:solidFill>
            <a:ln>
              <a:noFill/>
            </a:ln>
            <a:effectLst/>
          </c:spPr>
          <c:invertIfNegative val="0"/>
          <c:cat>
            <c:strRef>
              <c:f>Visualization_Answers!$A$126:$A$133</c:f>
              <c:strCache>
                <c:ptCount val="7"/>
                <c:pt idx="0">
                  <c:v>Sun</c:v>
                </c:pt>
                <c:pt idx="1">
                  <c:v>Mon</c:v>
                </c:pt>
                <c:pt idx="2">
                  <c:v>Tue</c:v>
                </c:pt>
                <c:pt idx="3">
                  <c:v>Wed</c:v>
                </c:pt>
                <c:pt idx="4">
                  <c:v>Thu</c:v>
                </c:pt>
                <c:pt idx="5">
                  <c:v>Fri</c:v>
                </c:pt>
                <c:pt idx="6">
                  <c:v>Sat</c:v>
                </c:pt>
              </c:strCache>
            </c:strRef>
          </c:cat>
          <c:val>
            <c:numRef>
              <c:f>Visualization_Answers!$B$126:$B$133</c:f>
              <c:numCache>
                <c:formatCode>"$"#,##0.00</c:formatCode>
                <c:ptCount val="7"/>
                <c:pt idx="0">
                  <c:v>1682.6992700729907</c:v>
                </c:pt>
                <c:pt idx="1">
                  <c:v>1806.970123456791</c:v>
                </c:pt>
                <c:pt idx="2">
                  <c:v>1785.175035211267</c:v>
                </c:pt>
                <c:pt idx="3">
                  <c:v>1864.2739322033892</c:v>
                </c:pt>
                <c:pt idx="4">
                  <c:v>1766.575247524753</c:v>
                </c:pt>
                <c:pt idx="5">
                  <c:v>1731.0188111888115</c:v>
                </c:pt>
                <c:pt idx="6">
                  <c:v>1737.6590158730164</c:v>
                </c:pt>
              </c:numCache>
            </c:numRef>
          </c:val>
          <c:extLst>
            <c:ext xmlns:c16="http://schemas.microsoft.com/office/drawing/2014/chart" uri="{C3380CC4-5D6E-409C-BE32-E72D297353CC}">
              <c16:uniqueId val="{00000000-609F-43CF-A323-15857BFB17E9}"/>
            </c:ext>
          </c:extLst>
        </c:ser>
        <c:dLbls>
          <c:showLegendKey val="0"/>
          <c:showVal val="0"/>
          <c:showCatName val="0"/>
          <c:showSerName val="0"/>
          <c:showPercent val="0"/>
          <c:showBubbleSize val="0"/>
        </c:dLbls>
        <c:gapWidth val="219"/>
        <c:overlap val="-27"/>
        <c:axId val="1124625567"/>
        <c:axId val="1124633727"/>
      </c:barChart>
      <c:catAx>
        <c:axId val="11246255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4633727"/>
        <c:crosses val="autoZero"/>
        <c:auto val="1"/>
        <c:lblAlgn val="ctr"/>
        <c:lblOffset val="100"/>
        <c:noMultiLvlLbl val="0"/>
      </c:catAx>
      <c:valAx>
        <c:axId val="1124633727"/>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46255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[EasyTech Fashion_Sales_Data.xlsx]Product Analysis!chart_top5_product</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D892A0"/>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rgbClr val="580F41"/>
                  </a:solidFill>
                  <a:latin typeface="Segoe UI" panose="020B0502040204020203"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658337819060376"/>
          <c:y val="9.606986899563319E-2"/>
          <c:w val="0.48874904547901299"/>
          <c:h val="0.80786026200873362"/>
        </c:manualLayout>
      </c:layout>
      <c:barChart>
        <c:barDir val="bar"/>
        <c:grouping val="clustered"/>
        <c:varyColors val="0"/>
        <c:ser>
          <c:idx val="0"/>
          <c:order val="0"/>
          <c:tx>
            <c:strRef>
              <c:f>'Product Analysis'!$B$27</c:f>
              <c:strCache>
                <c:ptCount val="1"/>
                <c:pt idx="0">
                  <c:v>Total</c:v>
                </c:pt>
              </c:strCache>
            </c:strRef>
          </c:tx>
          <c:spPr>
            <a:solidFill>
              <a:srgbClr val="D892A0"/>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rgbClr val="580F41"/>
                    </a:solidFill>
                    <a:latin typeface="Segoe UI" panose="020B0502040204020203"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 Analysis'!$A$28:$A$33</c:f>
              <c:strCache>
                <c:ptCount val="5"/>
                <c:pt idx="0">
                  <c:v>Leather Boots</c:v>
                </c:pt>
                <c:pt idx="1">
                  <c:v>Graphic T-shirt</c:v>
                </c:pt>
                <c:pt idx="2">
                  <c:v>Sports Bra</c:v>
                </c:pt>
                <c:pt idx="3">
                  <c:v>Beanie Hat</c:v>
                </c:pt>
                <c:pt idx="4">
                  <c:v>Floral Dress</c:v>
                </c:pt>
              </c:strCache>
            </c:strRef>
          </c:cat>
          <c:val>
            <c:numRef>
              <c:f>'Product Analysis'!$B$28:$B$33</c:f>
              <c:numCache>
                <c:formatCode>"$"#,##0.00</c:formatCode>
                <c:ptCount val="5"/>
                <c:pt idx="0">
                  <c:v>14006.16</c:v>
                </c:pt>
                <c:pt idx="1">
                  <c:v>14139.39</c:v>
                </c:pt>
                <c:pt idx="2">
                  <c:v>14769.91</c:v>
                </c:pt>
                <c:pt idx="3">
                  <c:v>17599.400000000001</c:v>
                </c:pt>
                <c:pt idx="4">
                  <c:v>18959.079999999998</c:v>
                </c:pt>
              </c:numCache>
            </c:numRef>
          </c:val>
          <c:extLst>
            <c:ext xmlns:c16="http://schemas.microsoft.com/office/drawing/2014/chart" uri="{C3380CC4-5D6E-409C-BE32-E72D297353CC}">
              <c16:uniqueId val="{00000000-EF95-4951-B50D-5CF4124EE139}"/>
            </c:ext>
          </c:extLst>
        </c:ser>
        <c:dLbls>
          <c:dLblPos val="outEnd"/>
          <c:showLegendKey val="0"/>
          <c:showVal val="1"/>
          <c:showCatName val="0"/>
          <c:showSerName val="0"/>
          <c:showPercent val="0"/>
          <c:showBubbleSize val="0"/>
        </c:dLbls>
        <c:gapWidth val="100"/>
        <c:axId val="1124663487"/>
        <c:axId val="1124659167"/>
      </c:barChart>
      <c:catAx>
        <c:axId val="112466348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Segoe UI" panose="020B0502040204020203" pitchFamily="34" charset="0"/>
                <a:ea typeface="+mn-ea"/>
                <a:cs typeface="Segoe UI" panose="020B0502040204020203" pitchFamily="34" charset="0"/>
              </a:defRPr>
            </a:pPr>
            <a:endParaRPr lang="en-US"/>
          </a:p>
        </c:txPr>
        <c:crossAx val="1124659167"/>
        <c:crosses val="autoZero"/>
        <c:auto val="1"/>
        <c:lblAlgn val="ctr"/>
        <c:lblOffset val="100"/>
        <c:noMultiLvlLbl val="0"/>
      </c:catAx>
      <c:valAx>
        <c:axId val="1124659167"/>
        <c:scaling>
          <c:orientation val="minMax"/>
        </c:scaling>
        <c:delete val="1"/>
        <c:axPos val="b"/>
        <c:numFmt formatCode="&quot;$&quot;#,##0.00" sourceLinked="1"/>
        <c:majorTickMark val="none"/>
        <c:minorTickMark val="none"/>
        <c:tickLblPos val="nextTo"/>
        <c:crossAx val="11246634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[EasyTech Fashion_Sales_Data.xlsx]Product Analysis!average_discount_category_chart</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E8A0B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rgbClr val="580F41"/>
                  </a:solidFill>
                  <a:latin typeface="Segoe UI" panose="020B0502040204020203"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6065573770491806E-2"/>
          <c:y val="0.13382899628252787"/>
          <c:w val="0.9278688524590164"/>
          <c:h val="0.69369317682873299"/>
        </c:manualLayout>
      </c:layout>
      <c:barChart>
        <c:barDir val="col"/>
        <c:grouping val="clustered"/>
        <c:varyColors val="0"/>
        <c:ser>
          <c:idx val="0"/>
          <c:order val="0"/>
          <c:tx>
            <c:strRef>
              <c:f>'Product Analysis'!$B$36</c:f>
              <c:strCache>
                <c:ptCount val="1"/>
                <c:pt idx="0">
                  <c:v>Total</c:v>
                </c:pt>
              </c:strCache>
            </c:strRef>
          </c:tx>
          <c:spPr>
            <a:solidFill>
              <a:srgbClr val="E8A0B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rgbClr val="580F41"/>
                    </a:solidFill>
                    <a:latin typeface="Segoe UI" panose="020B0502040204020203"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 Analysis'!$A$37:$A$43</c:f>
              <c:strCache>
                <c:ptCount val="6"/>
                <c:pt idx="0">
                  <c:v>Accessories</c:v>
                </c:pt>
                <c:pt idx="1">
                  <c:v>Bottomwear</c:v>
                </c:pt>
                <c:pt idx="2">
                  <c:v>Dresses</c:v>
                </c:pt>
                <c:pt idx="3">
                  <c:v>Footwear</c:v>
                </c:pt>
                <c:pt idx="4">
                  <c:v>Outerwear</c:v>
                </c:pt>
                <c:pt idx="5">
                  <c:v>Tops</c:v>
                </c:pt>
              </c:strCache>
            </c:strRef>
          </c:cat>
          <c:val>
            <c:numRef>
              <c:f>'Product Analysis'!$B$37:$B$43</c:f>
              <c:numCache>
                <c:formatCode>0.0</c:formatCode>
                <c:ptCount val="6"/>
                <c:pt idx="0">
                  <c:v>13.863636363636363</c:v>
                </c:pt>
                <c:pt idx="1">
                  <c:v>19.6875</c:v>
                </c:pt>
                <c:pt idx="2">
                  <c:v>11</c:v>
                </c:pt>
                <c:pt idx="3">
                  <c:v>14.166666666666666</c:v>
                </c:pt>
                <c:pt idx="4">
                  <c:v>15.208333333333334</c:v>
                </c:pt>
                <c:pt idx="5">
                  <c:v>18.928571428571427</c:v>
                </c:pt>
              </c:numCache>
            </c:numRef>
          </c:val>
          <c:extLst>
            <c:ext xmlns:c16="http://schemas.microsoft.com/office/drawing/2014/chart" uri="{C3380CC4-5D6E-409C-BE32-E72D297353CC}">
              <c16:uniqueId val="{00000000-AC5B-496A-8095-36B50E5CB350}"/>
            </c:ext>
          </c:extLst>
        </c:ser>
        <c:dLbls>
          <c:showLegendKey val="0"/>
          <c:showVal val="0"/>
          <c:showCatName val="0"/>
          <c:showSerName val="0"/>
          <c:showPercent val="0"/>
          <c:showBubbleSize val="0"/>
        </c:dLbls>
        <c:gapWidth val="219"/>
        <c:overlap val="-27"/>
        <c:axId val="1030708031"/>
        <c:axId val="1030731071"/>
      </c:barChart>
      <c:catAx>
        <c:axId val="10307080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2B2B2B"/>
                </a:solidFill>
                <a:latin typeface="Segoe UI" panose="020B0502040204020203" pitchFamily="34" charset="0"/>
                <a:ea typeface="+mn-ea"/>
                <a:cs typeface="+mn-cs"/>
              </a:defRPr>
            </a:pPr>
            <a:endParaRPr lang="en-US"/>
          </a:p>
        </c:txPr>
        <c:crossAx val="1030731071"/>
        <c:crosses val="autoZero"/>
        <c:auto val="1"/>
        <c:lblAlgn val="ctr"/>
        <c:lblOffset val="100"/>
        <c:noMultiLvlLbl val="0"/>
      </c:catAx>
      <c:valAx>
        <c:axId val="1030731071"/>
        <c:scaling>
          <c:orientation val="minMax"/>
        </c:scaling>
        <c:delete val="1"/>
        <c:axPos val="l"/>
        <c:numFmt formatCode="0.0" sourceLinked="1"/>
        <c:majorTickMark val="none"/>
        <c:minorTickMark val="none"/>
        <c:tickLblPos val="nextTo"/>
        <c:crossAx val="10307080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hyperlink" Target="#'Product Analysis'!A1"/><Relationship Id="rId2" Type="http://schemas.openxmlformats.org/officeDocument/2006/relationships/hyperlink" Target="#'Product Insights'!A1"/><Relationship Id="rId1" Type="http://schemas.openxmlformats.org/officeDocument/2006/relationships/hyperlink" Target="#'Rep Performance Analysis'!A1"/><Relationship Id="rId4" Type="http://schemas.openxmlformats.org/officeDocument/2006/relationships/hyperlink" Target="#'Sales Pulse Tracker'!A1"/></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2" Type="http://schemas.openxmlformats.org/officeDocument/2006/relationships/hyperlink" Target="#'Sales Records'!R2"/><Relationship Id="rId1" Type="http://schemas.openxmlformats.org/officeDocument/2006/relationships/hyperlink" Target="#'Product Insights'!A1"/></Relationships>
</file>

<file path=xl/drawings/_rels/drawing4.xml.rels><?xml version="1.0" encoding="UTF-8" standalone="yes"?>
<Relationships xmlns="http://schemas.openxmlformats.org/package/2006/relationships"><Relationship Id="rId2" Type="http://schemas.openxmlformats.org/officeDocument/2006/relationships/hyperlink" Target="#'Sales Records'!R2"/><Relationship Id="rId1" Type="http://schemas.openxmlformats.org/officeDocument/2006/relationships/hyperlink" Target="#'Sales Pulse Tracker'!A1"/></Relationships>
</file>

<file path=xl/drawings/_rels/drawing5.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hyperlink" Target="#'Sales Pulse Tracker'!A1"/><Relationship Id="rId5" Type="http://schemas.openxmlformats.org/officeDocument/2006/relationships/hyperlink" Target="#'Product Analysis'!A1"/><Relationship Id="rId4" Type="http://schemas.openxmlformats.org/officeDocument/2006/relationships/hyperlink" Target="#'Sales Records'!R2"/></Relationships>
</file>

<file path=xl/drawings/_rels/drawing6.xml.rels><?xml version="1.0" encoding="UTF-8" standalone="yes"?>
<Relationships xmlns="http://schemas.openxmlformats.org/package/2006/relationships"><Relationship Id="rId3" Type="http://schemas.openxmlformats.org/officeDocument/2006/relationships/chart" Target="../charts/chart13.xml"/><Relationship Id="rId2" Type="http://schemas.openxmlformats.org/officeDocument/2006/relationships/chart" Target="../charts/chart12.xml"/><Relationship Id="rId1" Type="http://schemas.openxmlformats.org/officeDocument/2006/relationships/chart" Target="../charts/chart11.xml"/><Relationship Id="rId6" Type="http://schemas.openxmlformats.org/officeDocument/2006/relationships/hyperlink" Target="#'Product Insights'!A1"/><Relationship Id="rId5" Type="http://schemas.openxmlformats.org/officeDocument/2006/relationships/hyperlink" Target="#'Rep Performance Analysis'!A1"/><Relationship Id="rId4" Type="http://schemas.openxmlformats.org/officeDocument/2006/relationships/hyperlink" Target="#'Sales Records'!R2"/></Relationships>
</file>

<file path=xl/drawings/drawing1.xml><?xml version="1.0" encoding="utf-8"?>
<xdr:wsDr xmlns:xdr="http://schemas.openxmlformats.org/drawingml/2006/spreadsheetDrawing" xmlns:a="http://schemas.openxmlformats.org/drawingml/2006/main">
  <xdr:twoCellAnchor>
    <xdr:from>
      <xdr:col>16</xdr:col>
      <xdr:colOff>50800</xdr:colOff>
      <xdr:row>8</xdr:row>
      <xdr:rowOff>101600</xdr:rowOff>
    </xdr:from>
    <xdr:to>
      <xdr:col>20</xdr:col>
      <xdr:colOff>457200</xdr:colOff>
      <xdr:row>16</xdr:row>
      <xdr:rowOff>107950</xdr:rowOff>
    </xdr:to>
    <xdr:sp macro="" textlink="">
      <xdr:nvSpPr>
        <xdr:cNvPr id="2" name="Rectangle: Top Corners Rounded 1">
          <a:extLst>
            <a:ext uri="{FF2B5EF4-FFF2-40B4-BE49-F238E27FC236}">
              <a16:creationId xmlns:a16="http://schemas.microsoft.com/office/drawing/2014/main" id="{77550D87-A971-2A61-5B91-D097D9FA5D01}"/>
            </a:ext>
          </a:extLst>
        </xdr:cNvPr>
        <xdr:cNvSpPr/>
      </xdr:nvSpPr>
      <xdr:spPr>
        <a:xfrm rot="5400000">
          <a:off x="16659225" y="892175"/>
          <a:ext cx="1479550" cy="2844800"/>
        </a:xfrm>
        <a:prstGeom prst="round2SameRect">
          <a:avLst/>
        </a:prstGeom>
        <a:solidFill>
          <a:srgbClr val="D9E2EC"/>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nchorCtr="0"/>
        <a:lstStyle/>
        <a:p>
          <a:pPr algn="ctr"/>
          <a:r>
            <a:rPr lang="en-US" sz="1400" b="1">
              <a:solidFill>
                <a:schemeClr val="tx1"/>
              </a:solidFill>
              <a:latin typeface="Segoe UI" panose="020B0502040204020203" pitchFamily="34" charset="0"/>
              <a:cs typeface="Segoe UI" panose="020B0502040204020203" pitchFamily="34" charset="0"/>
            </a:rPr>
            <a:t>🔗 Quick Navigation</a:t>
          </a:r>
        </a:p>
      </xdr:txBody>
    </xdr:sp>
    <xdr:clientData/>
  </xdr:twoCellAnchor>
  <xdr:twoCellAnchor>
    <xdr:from>
      <xdr:col>16</xdr:col>
      <xdr:colOff>50800</xdr:colOff>
      <xdr:row>11</xdr:row>
      <xdr:rowOff>6351</xdr:rowOff>
    </xdr:from>
    <xdr:to>
      <xdr:col>19</xdr:col>
      <xdr:colOff>233680</xdr:colOff>
      <xdr:row>12</xdr:row>
      <xdr:rowOff>96521</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EF37F1B0-63BD-4204-8EE4-2F39D623FA74}"/>
            </a:ext>
          </a:extLst>
        </xdr:cNvPr>
        <xdr:cNvSpPr/>
      </xdr:nvSpPr>
      <xdr:spPr>
        <a:xfrm>
          <a:off x="15976600" y="2032001"/>
          <a:ext cx="2011680" cy="274320"/>
        </a:xfrm>
        <a:prstGeom prst="roundRect">
          <a:avLst/>
        </a:prstGeom>
        <a:solidFill>
          <a:srgbClr val="B0C4CE"/>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000" b="1">
              <a:solidFill>
                <a:srgbClr val="1E2A38"/>
              </a:solidFill>
              <a:effectLst/>
              <a:latin typeface="Segoe UI" panose="020B0502040204020203" pitchFamily="34" charset="0"/>
              <a:ea typeface="+mn-ea"/>
              <a:cs typeface="Segoe UI" panose="020B0502040204020203" pitchFamily="34" charset="0"/>
            </a:rPr>
            <a:t>📊 Rep Performance Analysis</a:t>
          </a:r>
          <a:endParaRPr lang="en-US" sz="1000" b="1">
            <a:solidFill>
              <a:srgbClr val="1E2A38"/>
            </a:solidFill>
            <a:effectLst/>
            <a:latin typeface="Segoe UI" panose="020B0502040204020203" pitchFamily="34" charset="0"/>
            <a:cs typeface="Segoe UI" panose="020B0502040204020203" pitchFamily="34" charset="0"/>
          </a:endParaRPr>
        </a:p>
      </xdr:txBody>
    </xdr:sp>
    <xdr:clientData/>
  </xdr:twoCellAnchor>
  <xdr:twoCellAnchor>
    <xdr:from>
      <xdr:col>22</xdr:col>
      <xdr:colOff>146050</xdr:colOff>
      <xdr:row>3</xdr:row>
      <xdr:rowOff>50801</xdr:rowOff>
    </xdr:from>
    <xdr:to>
      <xdr:col>25</xdr:col>
      <xdr:colOff>328930</xdr:colOff>
      <xdr:row>4</xdr:row>
      <xdr:rowOff>140971</xdr:rowOff>
    </xdr:to>
    <xdr:sp macro="" textlink="">
      <xdr:nvSpPr>
        <xdr:cNvPr id="4" name="Rectangle: Rounded Corners 3">
          <a:hlinkClick xmlns:r="http://schemas.openxmlformats.org/officeDocument/2006/relationships" r:id="rId2"/>
          <a:extLst>
            <a:ext uri="{FF2B5EF4-FFF2-40B4-BE49-F238E27FC236}">
              <a16:creationId xmlns:a16="http://schemas.microsoft.com/office/drawing/2014/main" id="{89D1B8E4-9F4E-4B5D-81F6-E1D1BEB8CFFA}"/>
            </a:ext>
          </a:extLst>
        </xdr:cNvPr>
        <xdr:cNvSpPr/>
      </xdr:nvSpPr>
      <xdr:spPr>
        <a:xfrm>
          <a:off x="19729450" y="603251"/>
          <a:ext cx="2011680" cy="274320"/>
        </a:xfrm>
        <a:prstGeom prst="roundRect">
          <a:avLst/>
        </a:prstGeom>
        <a:solidFill>
          <a:srgbClr val="B0C4CE"/>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000" b="1">
              <a:solidFill>
                <a:srgbClr val="1E2A38"/>
              </a:solidFill>
              <a:effectLst/>
              <a:latin typeface="Segoe UI" panose="020B0502040204020203" pitchFamily="34" charset="0"/>
              <a:ea typeface="+mn-ea"/>
              <a:cs typeface="Segoe UI" panose="020B0502040204020203" pitchFamily="34" charset="0"/>
            </a:rPr>
            <a:t>🛍️ Product Insights</a:t>
          </a:r>
          <a:endParaRPr lang="en-US" sz="1000" b="1">
            <a:solidFill>
              <a:srgbClr val="1E2A38"/>
            </a:solidFill>
            <a:effectLst/>
            <a:latin typeface="Segoe UI" panose="020B0502040204020203" pitchFamily="34" charset="0"/>
            <a:cs typeface="Segoe UI" panose="020B0502040204020203" pitchFamily="34" charset="0"/>
          </a:endParaRPr>
        </a:p>
      </xdr:txBody>
    </xdr:sp>
    <xdr:clientData/>
  </xdr:twoCellAnchor>
  <xdr:twoCellAnchor>
    <xdr:from>
      <xdr:col>16</xdr:col>
      <xdr:colOff>50800</xdr:colOff>
      <xdr:row>8</xdr:row>
      <xdr:rowOff>152401</xdr:rowOff>
    </xdr:from>
    <xdr:to>
      <xdr:col>19</xdr:col>
      <xdr:colOff>50800</xdr:colOff>
      <xdr:row>10</xdr:row>
      <xdr:rowOff>58421</xdr:rowOff>
    </xdr:to>
    <xdr:sp macro="" textlink="">
      <xdr:nvSpPr>
        <xdr:cNvPr id="8" name="Rectangle: Rounded Corners 7">
          <a:hlinkClick xmlns:r="http://schemas.openxmlformats.org/officeDocument/2006/relationships" r:id="rId3"/>
          <a:extLst>
            <a:ext uri="{FF2B5EF4-FFF2-40B4-BE49-F238E27FC236}">
              <a16:creationId xmlns:a16="http://schemas.microsoft.com/office/drawing/2014/main" id="{BC77DEDB-3506-405C-A127-9C9067379E63}"/>
            </a:ext>
          </a:extLst>
        </xdr:cNvPr>
        <xdr:cNvSpPr/>
      </xdr:nvSpPr>
      <xdr:spPr>
        <a:xfrm>
          <a:off x="15976600" y="1625601"/>
          <a:ext cx="1828800" cy="274320"/>
        </a:xfrm>
        <a:prstGeom prst="roundRect">
          <a:avLst/>
        </a:prstGeom>
        <a:solidFill>
          <a:srgbClr val="EAD6CF"/>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000" b="1">
              <a:solidFill>
                <a:srgbClr val="1E2A38"/>
              </a:solidFill>
              <a:effectLst/>
              <a:latin typeface="Segoe UI" panose="020B0502040204020203" pitchFamily="34" charset="0"/>
              <a:ea typeface="+mn-ea"/>
              <a:cs typeface="Segoe UI" panose="020B0502040204020203" pitchFamily="34" charset="0"/>
            </a:rPr>
            <a:t>📊 Product Analysis</a:t>
          </a:r>
        </a:p>
      </xdr:txBody>
    </xdr:sp>
    <xdr:clientData/>
  </xdr:twoCellAnchor>
  <xdr:twoCellAnchor>
    <xdr:from>
      <xdr:col>16</xdr:col>
      <xdr:colOff>63500</xdr:colOff>
      <xdr:row>14</xdr:row>
      <xdr:rowOff>127000</xdr:rowOff>
    </xdr:from>
    <xdr:to>
      <xdr:col>19</xdr:col>
      <xdr:colOff>63500</xdr:colOff>
      <xdr:row>16</xdr:row>
      <xdr:rowOff>33020</xdr:rowOff>
    </xdr:to>
    <xdr:sp macro="" textlink="">
      <xdr:nvSpPr>
        <xdr:cNvPr id="9" name="Rectangle: Rounded Corners 8">
          <a:hlinkClick xmlns:r="http://schemas.openxmlformats.org/officeDocument/2006/relationships" r:id="rId4"/>
          <a:extLst>
            <a:ext uri="{FF2B5EF4-FFF2-40B4-BE49-F238E27FC236}">
              <a16:creationId xmlns:a16="http://schemas.microsoft.com/office/drawing/2014/main" id="{A93F16DB-9F55-422A-87D5-7CAF42123DDC}"/>
            </a:ext>
          </a:extLst>
        </xdr:cNvPr>
        <xdr:cNvSpPr/>
      </xdr:nvSpPr>
      <xdr:spPr>
        <a:xfrm>
          <a:off x="15989300" y="2705100"/>
          <a:ext cx="1828800" cy="274320"/>
        </a:xfrm>
        <a:prstGeom prst="roundRect">
          <a:avLst/>
        </a:prstGeom>
        <a:solidFill>
          <a:srgbClr val="EAD6CF"/>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000" b="1">
              <a:solidFill>
                <a:srgbClr val="1E2A38"/>
              </a:solidFill>
              <a:effectLst/>
              <a:latin typeface="Segoe UI" panose="020B0502040204020203" pitchFamily="34" charset="0"/>
              <a:ea typeface="+mn-ea"/>
              <a:cs typeface="Segoe UI" panose="020B0502040204020203" pitchFamily="34" charset="0"/>
            </a:rPr>
            <a:t>📈 Sales Pulse Tracker</a:t>
          </a:r>
        </a:p>
      </xdr:txBody>
    </xdr:sp>
    <xdr:clientData/>
  </xdr:twoCellAnchor>
  <xdr:twoCellAnchor>
    <xdr:from>
      <xdr:col>16</xdr:col>
      <xdr:colOff>50800</xdr:colOff>
      <xdr:row>12</xdr:row>
      <xdr:rowOff>139700</xdr:rowOff>
    </xdr:from>
    <xdr:to>
      <xdr:col>19</xdr:col>
      <xdr:colOff>233680</xdr:colOff>
      <xdr:row>14</xdr:row>
      <xdr:rowOff>45720</xdr:rowOff>
    </xdr:to>
    <xdr:sp macro="" textlink="">
      <xdr:nvSpPr>
        <xdr:cNvPr id="10" name="Rectangle: Rounded Corners 9">
          <a:hlinkClick xmlns:r="http://schemas.openxmlformats.org/officeDocument/2006/relationships" r:id="rId2"/>
          <a:extLst>
            <a:ext uri="{FF2B5EF4-FFF2-40B4-BE49-F238E27FC236}">
              <a16:creationId xmlns:a16="http://schemas.microsoft.com/office/drawing/2014/main" id="{07971566-C678-455C-BDA1-EFEBA9E2670C}"/>
            </a:ext>
          </a:extLst>
        </xdr:cNvPr>
        <xdr:cNvSpPr/>
      </xdr:nvSpPr>
      <xdr:spPr>
        <a:xfrm>
          <a:off x="15976600" y="2349500"/>
          <a:ext cx="2011680" cy="274320"/>
        </a:xfrm>
        <a:prstGeom prst="roundRect">
          <a:avLst/>
        </a:prstGeom>
        <a:solidFill>
          <a:srgbClr val="B0C4CE"/>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000" b="1">
              <a:solidFill>
                <a:srgbClr val="1E2A38"/>
              </a:solidFill>
              <a:effectLst/>
              <a:latin typeface="Segoe UI" panose="020B0502040204020203" pitchFamily="34" charset="0"/>
              <a:ea typeface="+mn-ea"/>
              <a:cs typeface="Segoe UI" panose="020B0502040204020203" pitchFamily="34" charset="0"/>
            </a:rPr>
            <a:t>🛍️ Product Insights</a:t>
          </a:r>
          <a:endParaRPr lang="en-US" sz="1000" b="1">
            <a:solidFill>
              <a:srgbClr val="1E2A38"/>
            </a:solidFill>
            <a:effectLst/>
            <a:latin typeface="Segoe UI" panose="020B0502040204020203" pitchFamily="34" charset="0"/>
            <a:cs typeface="Segoe UI" panose="020B0502040204020203" pitchFamily="34"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222250</xdr:colOff>
      <xdr:row>1</xdr:row>
      <xdr:rowOff>0</xdr:rowOff>
    </xdr:from>
    <xdr:to>
      <xdr:col>11</xdr:col>
      <xdr:colOff>158750</xdr:colOff>
      <xdr:row>15</xdr:row>
      <xdr:rowOff>165100</xdr:rowOff>
    </xdr:to>
    <xdr:graphicFrame macro="">
      <xdr:nvGraphicFramePr>
        <xdr:cNvPr id="2" name="Chart 1">
          <a:extLst>
            <a:ext uri="{FF2B5EF4-FFF2-40B4-BE49-F238E27FC236}">
              <a16:creationId xmlns:a16="http://schemas.microsoft.com/office/drawing/2014/main" id="{AF336179-86CB-E673-00A9-193E890865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82550</xdr:colOff>
      <xdr:row>20</xdr:row>
      <xdr:rowOff>63500</xdr:rowOff>
    </xdr:from>
    <xdr:to>
      <xdr:col>11</xdr:col>
      <xdr:colOff>381000</xdr:colOff>
      <xdr:row>29</xdr:row>
      <xdr:rowOff>120650</xdr:rowOff>
    </xdr:to>
    <xdr:graphicFrame macro="">
      <xdr:nvGraphicFramePr>
        <xdr:cNvPr id="3" name="Chart 2">
          <a:extLst>
            <a:ext uri="{FF2B5EF4-FFF2-40B4-BE49-F238E27FC236}">
              <a16:creationId xmlns:a16="http://schemas.microsoft.com/office/drawing/2014/main" id="{1D277BD3-86C4-802C-1737-C352838EBD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101600</xdr:colOff>
      <xdr:row>34</xdr:row>
      <xdr:rowOff>158750</xdr:rowOff>
    </xdr:from>
    <xdr:to>
      <xdr:col>10</xdr:col>
      <xdr:colOff>406400</xdr:colOff>
      <xdr:row>49</xdr:row>
      <xdr:rowOff>139700</xdr:rowOff>
    </xdr:to>
    <xdr:graphicFrame macro="">
      <xdr:nvGraphicFramePr>
        <xdr:cNvPr id="4" name="Chart 3">
          <a:extLst>
            <a:ext uri="{FF2B5EF4-FFF2-40B4-BE49-F238E27FC236}">
              <a16:creationId xmlns:a16="http://schemas.microsoft.com/office/drawing/2014/main" id="{118333EB-79F3-31E9-783B-5ACA56EC92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107950</xdr:colOff>
      <xdr:row>54</xdr:row>
      <xdr:rowOff>139700</xdr:rowOff>
    </xdr:from>
    <xdr:to>
      <xdr:col>10</xdr:col>
      <xdr:colOff>412750</xdr:colOff>
      <xdr:row>69</xdr:row>
      <xdr:rowOff>120650</xdr:rowOff>
    </xdr:to>
    <xdr:graphicFrame macro="">
      <xdr:nvGraphicFramePr>
        <xdr:cNvPr id="5" name="Chart 4">
          <a:extLst>
            <a:ext uri="{FF2B5EF4-FFF2-40B4-BE49-F238E27FC236}">
              <a16:creationId xmlns:a16="http://schemas.microsoft.com/office/drawing/2014/main" id="{AACA9DFD-401A-9560-0B9F-2E626D9AA98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349250</xdr:colOff>
      <xdr:row>74</xdr:row>
      <xdr:rowOff>114300</xdr:rowOff>
    </xdr:from>
    <xdr:to>
      <xdr:col>12</xdr:col>
      <xdr:colOff>298450</xdr:colOff>
      <xdr:row>89</xdr:row>
      <xdr:rowOff>95250</xdr:rowOff>
    </xdr:to>
    <xdr:graphicFrame macro="">
      <xdr:nvGraphicFramePr>
        <xdr:cNvPr id="6" name="Chart 5">
          <a:extLst>
            <a:ext uri="{FF2B5EF4-FFF2-40B4-BE49-F238E27FC236}">
              <a16:creationId xmlns:a16="http://schemas.microsoft.com/office/drawing/2014/main" id="{14A89443-1A04-2648-21B2-2126D56516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793750</xdr:colOff>
      <xdr:row>105</xdr:row>
      <xdr:rowOff>6350</xdr:rowOff>
    </xdr:from>
    <xdr:to>
      <xdr:col>9</xdr:col>
      <xdr:colOff>355600</xdr:colOff>
      <xdr:row>119</xdr:row>
      <xdr:rowOff>171450</xdr:rowOff>
    </xdr:to>
    <xdr:graphicFrame macro="">
      <xdr:nvGraphicFramePr>
        <xdr:cNvPr id="7" name="Chart 6">
          <a:extLst>
            <a:ext uri="{FF2B5EF4-FFF2-40B4-BE49-F238E27FC236}">
              <a16:creationId xmlns:a16="http://schemas.microsoft.com/office/drawing/2014/main" id="{86BD0A73-0625-4885-61AC-33F50FD507A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1225550</xdr:colOff>
      <xdr:row>123</xdr:row>
      <xdr:rowOff>127000</xdr:rowOff>
    </xdr:from>
    <xdr:to>
      <xdr:col>10</xdr:col>
      <xdr:colOff>177800</xdr:colOff>
      <xdr:row>138</xdr:row>
      <xdr:rowOff>107950</xdr:rowOff>
    </xdr:to>
    <xdr:graphicFrame macro="">
      <xdr:nvGraphicFramePr>
        <xdr:cNvPr id="8" name="Chart 7">
          <a:extLst>
            <a:ext uri="{FF2B5EF4-FFF2-40B4-BE49-F238E27FC236}">
              <a16:creationId xmlns:a16="http://schemas.microsoft.com/office/drawing/2014/main" id="{75E542B0-956D-29A7-B2B9-E1451F0065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9</xdr:col>
      <xdr:colOff>0</xdr:colOff>
      <xdr:row>32</xdr:row>
      <xdr:rowOff>0</xdr:rowOff>
    </xdr:from>
    <xdr:to>
      <xdr:col>11</xdr:col>
      <xdr:colOff>127000</xdr:colOff>
      <xdr:row>41</xdr:row>
      <xdr:rowOff>146050</xdr:rowOff>
    </xdr:to>
    <mc:AlternateContent xmlns:mc="http://schemas.openxmlformats.org/markup-compatibility/2006" xmlns:a14="http://schemas.microsoft.com/office/drawing/2010/main">
      <mc:Choice Requires="a14">
        <xdr:graphicFrame macro="">
          <xdr:nvGraphicFramePr>
            <xdr:cNvPr id="10" name="Category">
              <a:extLst>
                <a:ext uri="{FF2B5EF4-FFF2-40B4-BE49-F238E27FC236}">
                  <a16:creationId xmlns:a16="http://schemas.microsoft.com/office/drawing/2014/main" id="{E3E35103-5A81-4E2C-9E9C-5E985A2272B7}"/>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7080250" y="5892800"/>
              <a:ext cx="1346200" cy="1803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0</xdr:colOff>
      <xdr:row>7</xdr:row>
      <xdr:rowOff>0</xdr:rowOff>
    </xdr:from>
    <xdr:to>
      <xdr:col>8</xdr:col>
      <xdr:colOff>182880</xdr:colOff>
      <xdr:row>8</xdr:row>
      <xdr:rowOff>90170</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62B29417-7418-49D9-8D83-950610C6E7EE}"/>
            </a:ext>
          </a:extLst>
        </xdr:cNvPr>
        <xdr:cNvSpPr/>
      </xdr:nvSpPr>
      <xdr:spPr>
        <a:xfrm>
          <a:off x="4641850" y="1289050"/>
          <a:ext cx="2011680" cy="274320"/>
        </a:xfrm>
        <a:prstGeom prst="roundRect">
          <a:avLst/>
        </a:prstGeom>
        <a:solidFill>
          <a:srgbClr val="B0C4CE"/>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000" b="1">
              <a:solidFill>
                <a:srgbClr val="1E2A38"/>
              </a:solidFill>
              <a:effectLst/>
              <a:latin typeface="Segoe UI" panose="020B0502040204020203" pitchFamily="34" charset="0"/>
              <a:ea typeface="+mn-ea"/>
              <a:cs typeface="Segoe UI" panose="020B0502040204020203" pitchFamily="34" charset="0"/>
            </a:rPr>
            <a:t>🛍️ Product Insights</a:t>
          </a:r>
          <a:endParaRPr lang="en-US" sz="1000" b="1">
            <a:solidFill>
              <a:srgbClr val="1E2A38"/>
            </a:solidFill>
            <a:effectLst/>
            <a:latin typeface="Segoe UI" panose="020B0502040204020203" pitchFamily="34" charset="0"/>
            <a:cs typeface="Segoe UI" panose="020B0502040204020203" pitchFamily="34" charset="0"/>
          </a:endParaRPr>
        </a:p>
      </xdr:txBody>
    </xdr:sp>
    <xdr:clientData/>
  </xdr:twoCellAnchor>
  <xdr:twoCellAnchor>
    <xdr:from>
      <xdr:col>5</xdr:col>
      <xdr:colOff>101600</xdr:colOff>
      <xdr:row>5</xdr:row>
      <xdr:rowOff>0</xdr:rowOff>
    </xdr:from>
    <xdr:to>
      <xdr:col>8</xdr:col>
      <xdr:colOff>101600</xdr:colOff>
      <xdr:row>6</xdr:row>
      <xdr:rowOff>90170</xdr:rowOff>
    </xdr:to>
    <xdr:sp macro="" textlink="">
      <xdr:nvSpPr>
        <xdr:cNvPr id="3" name="Rectangle: Rounded Corners 2">
          <a:hlinkClick xmlns:r="http://schemas.openxmlformats.org/officeDocument/2006/relationships" r:id="rId2"/>
          <a:extLst>
            <a:ext uri="{FF2B5EF4-FFF2-40B4-BE49-F238E27FC236}">
              <a16:creationId xmlns:a16="http://schemas.microsoft.com/office/drawing/2014/main" id="{DFBF3E96-81FA-4A6F-A71A-2E8DFDE0FEB4}"/>
            </a:ext>
          </a:extLst>
        </xdr:cNvPr>
        <xdr:cNvSpPr/>
      </xdr:nvSpPr>
      <xdr:spPr>
        <a:xfrm>
          <a:off x="4743450" y="920750"/>
          <a:ext cx="1828800" cy="274320"/>
        </a:xfrm>
        <a:prstGeom prst="roundRect">
          <a:avLst/>
        </a:prstGeom>
        <a:solidFill>
          <a:srgbClr val="EAD6CF"/>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000" b="1">
              <a:solidFill>
                <a:srgbClr val="1E2A38"/>
              </a:solidFill>
              <a:effectLst/>
              <a:latin typeface="Segoe UI" panose="020B0502040204020203" pitchFamily="34" charset="0"/>
              <a:ea typeface="+mn-ea"/>
              <a:cs typeface="Segoe UI" panose="020B0502040204020203" pitchFamily="34" charset="0"/>
            </a:rPr>
            <a:t>📂 Sales Records</a:t>
          </a:r>
          <a:endParaRPr lang="en-US" sz="1000" b="1">
            <a:solidFill>
              <a:srgbClr val="1E2A38"/>
            </a:solidFill>
            <a:effectLst/>
            <a:latin typeface="Segoe UI" panose="020B0502040204020203" pitchFamily="34" charset="0"/>
            <a:cs typeface="Segoe UI" panose="020B0502040204020203" pitchFamily="34" charset="0"/>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7</xdr:col>
      <xdr:colOff>0</xdr:colOff>
      <xdr:row>15</xdr:row>
      <xdr:rowOff>0</xdr:rowOff>
    </xdr:from>
    <xdr:to>
      <xdr:col>8</xdr:col>
      <xdr:colOff>882650</xdr:colOff>
      <xdr:row>16</xdr:row>
      <xdr:rowOff>90170</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6A3F1DD6-3833-44CE-8E81-1FBAB20FF7D7}"/>
            </a:ext>
          </a:extLst>
        </xdr:cNvPr>
        <xdr:cNvSpPr/>
      </xdr:nvSpPr>
      <xdr:spPr>
        <a:xfrm>
          <a:off x="7258050" y="2762250"/>
          <a:ext cx="1828800" cy="274320"/>
        </a:xfrm>
        <a:prstGeom prst="roundRect">
          <a:avLst/>
        </a:prstGeom>
        <a:solidFill>
          <a:srgbClr val="EAD6CF"/>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000" b="1">
              <a:solidFill>
                <a:srgbClr val="1E2A38"/>
              </a:solidFill>
              <a:effectLst/>
              <a:latin typeface="Segoe UI" panose="020B0502040204020203" pitchFamily="34" charset="0"/>
              <a:ea typeface="+mn-ea"/>
              <a:cs typeface="Segoe UI" panose="020B0502040204020203" pitchFamily="34" charset="0"/>
            </a:rPr>
            <a:t>📈 Sales Pulse Tracker</a:t>
          </a:r>
        </a:p>
      </xdr:txBody>
    </xdr:sp>
    <xdr:clientData/>
  </xdr:twoCellAnchor>
  <xdr:twoCellAnchor>
    <xdr:from>
      <xdr:col>7</xdr:col>
      <xdr:colOff>0</xdr:colOff>
      <xdr:row>13</xdr:row>
      <xdr:rowOff>0</xdr:rowOff>
    </xdr:from>
    <xdr:to>
      <xdr:col>8</xdr:col>
      <xdr:colOff>1065530</xdr:colOff>
      <xdr:row>14</xdr:row>
      <xdr:rowOff>90170</xdr:rowOff>
    </xdr:to>
    <xdr:sp macro="" textlink="">
      <xdr:nvSpPr>
        <xdr:cNvPr id="4" name="Rectangle: Rounded Corners 3">
          <a:hlinkClick xmlns:r="http://schemas.openxmlformats.org/officeDocument/2006/relationships" r:id="rId2"/>
          <a:extLst>
            <a:ext uri="{FF2B5EF4-FFF2-40B4-BE49-F238E27FC236}">
              <a16:creationId xmlns:a16="http://schemas.microsoft.com/office/drawing/2014/main" id="{D0D80A9C-7C86-4005-9A49-0520BB1ACE85}"/>
            </a:ext>
          </a:extLst>
        </xdr:cNvPr>
        <xdr:cNvSpPr/>
      </xdr:nvSpPr>
      <xdr:spPr>
        <a:xfrm>
          <a:off x="7258050" y="2393950"/>
          <a:ext cx="2011680" cy="274320"/>
        </a:xfrm>
        <a:prstGeom prst="roundRect">
          <a:avLst/>
        </a:prstGeom>
        <a:solidFill>
          <a:srgbClr val="B0C4CE"/>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000" b="1">
              <a:solidFill>
                <a:srgbClr val="1E2A38"/>
              </a:solidFill>
              <a:effectLst/>
              <a:latin typeface="Segoe UI" panose="020B0502040204020203" pitchFamily="34" charset="0"/>
              <a:ea typeface="+mn-ea"/>
              <a:cs typeface="Segoe UI" panose="020B0502040204020203" pitchFamily="34" charset="0"/>
            </a:rPr>
            <a:t>📂 Sales Records</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20</xdr:col>
      <xdr:colOff>476250</xdr:colOff>
      <xdr:row>27</xdr:row>
      <xdr:rowOff>114300</xdr:rowOff>
    </xdr:to>
    <xdr:sp macro="" textlink="">
      <xdr:nvSpPr>
        <xdr:cNvPr id="13" name="Rectangle 12">
          <a:extLst>
            <a:ext uri="{FF2B5EF4-FFF2-40B4-BE49-F238E27FC236}">
              <a16:creationId xmlns:a16="http://schemas.microsoft.com/office/drawing/2014/main" id="{879394B0-B3F6-A4CE-5F18-729091FA34E5}"/>
            </a:ext>
          </a:extLst>
        </xdr:cNvPr>
        <xdr:cNvSpPr/>
      </xdr:nvSpPr>
      <xdr:spPr>
        <a:xfrm>
          <a:off x="0" y="0"/>
          <a:ext cx="12668250" cy="5086350"/>
        </a:xfrm>
        <a:prstGeom prst="rect">
          <a:avLst/>
        </a:prstGeom>
        <a:solidFill>
          <a:srgbClr val="FFF6F9"/>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US" sz="1200" b="1">
              <a:solidFill>
                <a:sysClr val="windowText" lastClr="000000"/>
              </a:solidFill>
              <a:latin typeface="Century Gothic" panose="020B0502020202020204" pitchFamily="34" charset="0"/>
              <a:ea typeface="+mn-ea"/>
              <a:cs typeface="+mn-cs"/>
            </a:rPr>
            <a:t> </a:t>
          </a:r>
        </a:p>
      </xdr:txBody>
    </xdr:sp>
    <xdr:clientData/>
  </xdr:twoCellAnchor>
  <xdr:twoCellAnchor>
    <xdr:from>
      <xdr:col>1</xdr:col>
      <xdr:colOff>190500</xdr:colOff>
      <xdr:row>0</xdr:row>
      <xdr:rowOff>0</xdr:rowOff>
    </xdr:from>
    <xdr:to>
      <xdr:col>17</xdr:col>
      <xdr:colOff>374650</xdr:colOff>
      <xdr:row>4</xdr:row>
      <xdr:rowOff>158750</xdr:rowOff>
    </xdr:to>
    <xdr:sp macro="" textlink="">
      <xdr:nvSpPr>
        <xdr:cNvPr id="2" name="Rectangle: Rounded Corners 1">
          <a:extLst>
            <a:ext uri="{FF2B5EF4-FFF2-40B4-BE49-F238E27FC236}">
              <a16:creationId xmlns:a16="http://schemas.microsoft.com/office/drawing/2014/main" id="{0E3448D5-1734-7BF8-F9E9-8532A61233D8}"/>
            </a:ext>
          </a:extLst>
        </xdr:cNvPr>
        <xdr:cNvSpPr/>
      </xdr:nvSpPr>
      <xdr:spPr>
        <a:xfrm>
          <a:off x="800100" y="0"/>
          <a:ext cx="9937750" cy="895350"/>
        </a:xfrm>
        <a:prstGeom prst="roundRect">
          <a:avLst/>
        </a:prstGeom>
        <a:solidFill>
          <a:srgbClr val="3D1F2F"/>
        </a:solidFill>
        <a:ln>
          <a:noFill/>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200" b="1">
              <a:solidFill>
                <a:srgbClr val="F8D7DD"/>
              </a:solidFill>
              <a:latin typeface="Segoe UI" panose="020B0502040204020203" pitchFamily="34" charset="0"/>
              <a:cs typeface="Segoe UI" panose="020B0502040204020203" pitchFamily="34" charset="0"/>
            </a:rPr>
            <a:t>🧵 Fashion Product Sales &amp; Pricing Insights</a:t>
          </a:r>
        </a:p>
      </xdr:txBody>
    </xdr:sp>
    <xdr:clientData/>
  </xdr:twoCellAnchor>
  <xdr:twoCellAnchor>
    <xdr:from>
      <xdr:col>11</xdr:col>
      <xdr:colOff>44450</xdr:colOff>
      <xdr:row>5</xdr:row>
      <xdr:rowOff>63500</xdr:rowOff>
    </xdr:from>
    <xdr:to>
      <xdr:col>17</xdr:col>
      <xdr:colOff>361950</xdr:colOff>
      <xdr:row>14</xdr:row>
      <xdr:rowOff>76200</xdr:rowOff>
    </xdr:to>
    <xdr:sp macro="" textlink="">
      <xdr:nvSpPr>
        <xdr:cNvPr id="9" name="Rectangle: Rounded Corners 8">
          <a:extLst>
            <a:ext uri="{FF2B5EF4-FFF2-40B4-BE49-F238E27FC236}">
              <a16:creationId xmlns:a16="http://schemas.microsoft.com/office/drawing/2014/main" id="{C5279015-7FD0-4489-B8FE-3D531B9A501E}"/>
            </a:ext>
          </a:extLst>
        </xdr:cNvPr>
        <xdr:cNvSpPr/>
      </xdr:nvSpPr>
      <xdr:spPr>
        <a:xfrm>
          <a:off x="6750050" y="984250"/>
          <a:ext cx="3975100" cy="1670050"/>
        </a:xfrm>
        <a:prstGeom prst="roundRect">
          <a:avLst/>
        </a:prstGeom>
        <a:solidFill>
          <a:srgbClr val="E8D5DB"/>
        </a:solidFill>
        <a:ln>
          <a:solidFill>
            <a:srgbClr val="F28CB2"/>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i="0">
              <a:solidFill>
                <a:srgbClr val="3D1F2F"/>
              </a:solidFill>
              <a:latin typeface="Segoe UI" panose="020B0502040204020203" pitchFamily="34" charset="0"/>
              <a:cs typeface="Segoe UI" panose="020B0502040204020203" pitchFamily="34" charset="0"/>
            </a:rPr>
            <a:t>👗</a:t>
          </a:r>
          <a:r>
            <a:rPr lang="en-US" sz="1400" b="1" i="1">
              <a:solidFill>
                <a:srgbClr val="3D1F2F"/>
              </a:solidFill>
              <a:latin typeface="Segoe UI" panose="020B0502040204020203" pitchFamily="34" charset="0"/>
              <a:cs typeface="Segoe UI" panose="020B0502040204020203" pitchFamily="34" charset="0"/>
            </a:rPr>
            <a:t> Top 5 Best-Selling Products</a:t>
          </a:r>
        </a:p>
      </xdr:txBody>
    </xdr:sp>
    <xdr:clientData/>
  </xdr:twoCellAnchor>
  <xdr:twoCellAnchor>
    <xdr:from>
      <xdr:col>4</xdr:col>
      <xdr:colOff>222250</xdr:colOff>
      <xdr:row>15</xdr:row>
      <xdr:rowOff>76200</xdr:rowOff>
    </xdr:from>
    <xdr:to>
      <xdr:col>10</xdr:col>
      <xdr:colOff>520700</xdr:colOff>
      <xdr:row>26</xdr:row>
      <xdr:rowOff>0</xdr:rowOff>
    </xdr:to>
    <xdr:sp macro="" textlink="">
      <xdr:nvSpPr>
        <xdr:cNvPr id="10" name="Rectangle: Rounded Corners 9">
          <a:extLst>
            <a:ext uri="{FF2B5EF4-FFF2-40B4-BE49-F238E27FC236}">
              <a16:creationId xmlns:a16="http://schemas.microsoft.com/office/drawing/2014/main" id="{538472FD-68A0-4346-873B-38834334FA0E}"/>
            </a:ext>
          </a:extLst>
        </xdr:cNvPr>
        <xdr:cNvSpPr/>
      </xdr:nvSpPr>
      <xdr:spPr>
        <a:xfrm>
          <a:off x="2660650" y="2838450"/>
          <a:ext cx="3956050" cy="1949450"/>
        </a:xfrm>
        <a:prstGeom prst="roundRect">
          <a:avLst/>
        </a:prstGeom>
        <a:solidFill>
          <a:srgbClr val="FBEAEA"/>
        </a:solidFill>
        <a:ln>
          <a:solidFill>
            <a:srgbClr val="D999A0"/>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300" b="1">
              <a:solidFill>
                <a:srgbClr val="3D1F2F"/>
              </a:solidFill>
              <a:latin typeface="Segoe UI" panose="020B0502040204020203" pitchFamily="34" charset="0"/>
              <a:cs typeface="Segoe UI" panose="020B0502040204020203" pitchFamily="34" charset="0"/>
            </a:rPr>
            <a:t>🛍️ Average Discount by Category(%)</a:t>
          </a:r>
        </a:p>
      </xdr:txBody>
    </xdr:sp>
    <xdr:clientData/>
  </xdr:twoCellAnchor>
  <xdr:twoCellAnchor>
    <xdr:from>
      <xdr:col>4</xdr:col>
      <xdr:colOff>279400</xdr:colOff>
      <xdr:row>5</xdr:row>
      <xdr:rowOff>88900</xdr:rowOff>
    </xdr:from>
    <xdr:to>
      <xdr:col>7</xdr:col>
      <xdr:colOff>0</xdr:colOff>
      <xdr:row>9</xdr:row>
      <xdr:rowOff>101600</xdr:rowOff>
    </xdr:to>
    <xdr:grpSp>
      <xdr:nvGrpSpPr>
        <xdr:cNvPr id="31" name="Group 30">
          <a:extLst>
            <a:ext uri="{FF2B5EF4-FFF2-40B4-BE49-F238E27FC236}">
              <a16:creationId xmlns:a16="http://schemas.microsoft.com/office/drawing/2014/main" id="{3038089B-B8A5-6686-EC91-26BCFCCB6E87}"/>
            </a:ext>
          </a:extLst>
        </xdr:cNvPr>
        <xdr:cNvGrpSpPr/>
      </xdr:nvGrpSpPr>
      <xdr:grpSpPr>
        <a:xfrm>
          <a:off x="2717800" y="1009650"/>
          <a:ext cx="1549400" cy="749300"/>
          <a:chOff x="2717800" y="1003300"/>
          <a:chExt cx="1549400" cy="749300"/>
        </a:xfrm>
      </xdr:grpSpPr>
      <xdr:sp macro="" textlink="">
        <xdr:nvSpPr>
          <xdr:cNvPr id="3" name="Rectangle: Rounded Corners 2">
            <a:extLst>
              <a:ext uri="{FF2B5EF4-FFF2-40B4-BE49-F238E27FC236}">
                <a16:creationId xmlns:a16="http://schemas.microsoft.com/office/drawing/2014/main" id="{D5ECF496-8F17-032E-FBCF-330F2EB98D55}"/>
              </a:ext>
            </a:extLst>
          </xdr:cNvPr>
          <xdr:cNvSpPr/>
        </xdr:nvSpPr>
        <xdr:spPr>
          <a:xfrm>
            <a:off x="2717800" y="1003300"/>
            <a:ext cx="1549400" cy="749300"/>
          </a:xfrm>
          <a:prstGeom prst="roundRect">
            <a:avLst/>
          </a:prstGeom>
          <a:solidFill>
            <a:srgbClr val="FFF6F9"/>
          </a:solidFill>
          <a:ln>
            <a:solidFill>
              <a:srgbClr val="F28CB2"/>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US" sz="1200" b="1">
                <a:solidFill>
                  <a:sysClr val="windowText" lastClr="000000"/>
                </a:solidFill>
                <a:latin typeface="Century Gothic" panose="020B0502020202020204" pitchFamily="34" charset="0"/>
                <a:ea typeface="+mn-ea"/>
                <a:cs typeface="+mn-cs"/>
              </a:rPr>
              <a:t>💰 Total Revenue</a:t>
            </a:r>
          </a:p>
        </xdr:txBody>
      </xdr:sp>
      <xdr:sp macro="" textlink="'Product Analysis'!A4">
        <xdr:nvSpPr>
          <xdr:cNvPr id="24" name="TextBox 23">
            <a:extLst>
              <a:ext uri="{FF2B5EF4-FFF2-40B4-BE49-F238E27FC236}">
                <a16:creationId xmlns:a16="http://schemas.microsoft.com/office/drawing/2014/main" id="{46E11B34-030C-B59A-25D1-23551D91EC3F}"/>
              </a:ext>
            </a:extLst>
          </xdr:cNvPr>
          <xdr:cNvSpPr txBox="1"/>
        </xdr:nvSpPr>
        <xdr:spPr>
          <a:xfrm>
            <a:off x="2768600" y="1289050"/>
            <a:ext cx="1454150" cy="412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2F4D348-93EE-4C11-9BCC-D5E0ECC339F9}" type="TxLink">
              <a:rPr lang="en-US" sz="2000" b="1" i="0" u="none" strike="noStrike">
                <a:solidFill>
                  <a:srgbClr val="3D1F2F"/>
                </a:solidFill>
                <a:latin typeface="Calibri"/>
                <a:ea typeface="Calibri"/>
                <a:cs typeface="Calibri"/>
              </a:rPr>
              <a:pPr algn="ctr"/>
              <a:t> $209,582 </a:t>
            </a:fld>
            <a:endParaRPr lang="en-US" sz="2000" b="1">
              <a:solidFill>
                <a:srgbClr val="3D1F2F"/>
              </a:solidFill>
            </a:endParaRPr>
          </a:p>
        </xdr:txBody>
      </xdr:sp>
    </xdr:grpSp>
    <xdr:clientData/>
  </xdr:twoCellAnchor>
  <xdr:twoCellAnchor>
    <xdr:from>
      <xdr:col>7</xdr:col>
      <xdr:colOff>228600</xdr:colOff>
      <xdr:row>10</xdr:row>
      <xdr:rowOff>50800</xdr:rowOff>
    </xdr:from>
    <xdr:to>
      <xdr:col>10</xdr:col>
      <xdr:colOff>501650</xdr:colOff>
      <xdr:row>14</xdr:row>
      <xdr:rowOff>63500</xdr:rowOff>
    </xdr:to>
    <xdr:grpSp>
      <xdr:nvGrpSpPr>
        <xdr:cNvPr id="32" name="Group 31">
          <a:extLst>
            <a:ext uri="{FF2B5EF4-FFF2-40B4-BE49-F238E27FC236}">
              <a16:creationId xmlns:a16="http://schemas.microsoft.com/office/drawing/2014/main" id="{8A07406E-6986-FA4F-76AD-CB7306196D7F}"/>
            </a:ext>
          </a:extLst>
        </xdr:cNvPr>
        <xdr:cNvGrpSpPr/>
      </xdr:nvGrpSpPr>
      <xdr:grpSpPr>
        <a:xfrm>
          <a:off x="4495800" y="1892300"/>
          <a:ext cx="2101850" cy="749300"/>
          <a:chOff x="4495800" y="1866900"/>
          <a:chExt cx="2101850" cy="749300"/>
        </a:xfrm>
      </xdr:grpSpPr>
      <xdr:sp macro="" textlink="">
        <xdr:nvSpPr>
          <xdr:cNvPr id="22" name="Rectangle: Rounded Corners 21">
            <a:extLst>
              <a:ext uri="{FF2B5EF4-FFF2-40B4-BE49-F238E27FC236}">
                <a16:creationId xmlns:a16="http://schemas.microsoft.com/office/drawing/2014/main" id="{ADDE6FBF-E0BE-4CD4-BFE6-A93B9518914F}"/>
              </a:ext>
            </a:extLst>
          </xdr:cNvPr>
          <xdr:cNvSpPr/>
        </xdr:nvSpPr>
        <xdr:spPr>
          <a:xfrm>
            <a:off x="4495800" y="1866900"/>
            <a:ext cx="2101850" cy="749300"/>
          </a:xfrm>
          <a:prstGeom prst="roundRect">
            <a:avLst/>
          </a:prstGeom>
          <a:solidFill>
            <a:srgbClr val="FFF6F9"/>
          </a:solidFill>
          <a:ln>
            <a:solidFill>
              <a:srgbClr val="F28CB2"/>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b="1">
                <a:solidFill>
                  <a:sysClr val="windowText" lastClr="000000"/>
                </a:solidFill>
                <a:latin typeface="Century Gothic" panose="020B0502020202020204" pitchFamily="34" charset="0"/>
              </a:rPr>
              <a:t>💸Avg Discounted Price</a:t>
            </a:r>
          </a:p>
        </xdr:txBody>
      </xdr:sp>
      <xdr:sp macro="" textlink="'Product Analysis'!A22">
        <xdr:nvSpPr>
          <xdr:cNvPr id="26" name="TextBox 25">
            <a:extLst>
              <a:ext uri="{FF2B5EF4-FFF2-40B4-BE49-F238E27FC236}">
                <a16:creationId xmlns:a16="http://schemas.microsoft.com/office/drawing/2014/main" id="{23573107-F723-442F-AD0E-66212DC7BC4A}"/>
              </a:ext>
            </a:extLst>
          </xdr:cNvPr>
          <xdr:cNvSpPr txBox="1"/>
        </xdr:nvSpPr>
        <xdr:spPr>
          <a:xfrm>
            <a:off x="4527550" y="2146300"/>
            <a:ext cx="2044700" cy="444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375D08D0-5ABA-4B6F-8811-F6646195DA2A}" type="TxLink">
              <a:rPr lang="en-US" sz="2000" b="1" i="0" u="none" strike="noStrike">
                <a:solidFill>
                  <a:srgbClr val="3D1F2F"/>
                </a:solidFill>
                <a:latin typeface="Calibri"/>
                <a:ea typeface="Calibri"/>
                <a:cs typeface="Calibri"/>
              </a:rPr>
              <a:pPr marL="0" indent="0" algn="ctr"/>
              <a:t> $59.94 </a:t>
            </a:fld>
            <a:endParaRPr lang="en-US" sz="2000" b="1" i="0" u="none" strike="noStrike">
              <a:solidFill>
                <a:srgbClr val="3D1F2F"/>
              </a:solidFill>
              <a:latin typeface="Calibri"/>
              <a:ea typeface="Calibri"/>
              <a:cs typeface="Calibri"/>
            </a:endParaRPr>
          </a:p>
        </xdr:txBody>
      </xdr:sp>
    </xdr:grpSp>
    <xdr:clientData/>
  </xdr:twoCellAnchor>
  <xdr:twoCellAnchor>
    <xdr:from>
      <xdr:col>4</xdr:col>
      <xdr:colOff>285750</xdr:colOff>
      <xdr:row>10</xdr:row>
      <xdr:rowOff>38100</xdr:rowOff>
    </xdr:from>
    <xdr:to>
      <xdr:col>7</xdr:col>
      <xdr:colOff>6350</xdr:colOff>
      <xdr:row>14</xdr:row>
      <xdr:rowOff>50800</xdr:rowOff>
    </xdr:to>
    <xdr:grpSp>
      <xdr:nvGrpSpPr>
        <xdr:cNvPr id="29" name="Group 28">
          <a:extLst>
            <a:ext uri="{FF2B5EF4-FFF2-40B4-BE49-F238E27FC236}">
              <a16:creationId xmlns:a16="http://schemas.microsoft.com/office/drawing/2014/main" id="{81478186-EC06-19B1-415B-985CF655F249}"/>
            </a:ext>
          </a:extLst>
        </xdr:cNvPr>
        <xdr:cNvGrpSpPr/>
      </xdr:nvGrpSpPr>
      <xdr:grpSpPr>
        <a:xfrm>
          <a:off x="2724150" y="1879600"/>
          <a:ext cx="1549400" cy="749300"/>
          <a:chOff x="4400550" y="1009650"/>
          <a:chExt cx="1549400" cy="749300"/>
        </a:xfrm>
      </xdr:grpSpPr>
      <xdr:sp macro="" textlink="">
        <xdr:nvSpPr>
          <xdr:cNvPr id="23" name="Rectangle: Rounded Corners 22">
            <a:extLst>
              <a:ext uri="{FF2B5EF4-FFF2-40B4-BE49-F238E27FC236}">
                <a16:creationId xmlns:a16="http://schemas.microsoft.com/office/drawing/2014/main" id="{EC1A16C1-84B4-460D-949D-95EC6A1CE646}"/>
              </a:ext>
            </a:extLst>
          </xdr:cNvPr>
          <xdr:cNvSpPr/>
        </xdr:nvSpPr>
        <xdr:spPr>
          <a:xfrm>
            <a:off x="4400550" y="1009650"/>
            <a:ext cx="1549400" cy="749300"/>
          </a:xfrm>
          <a:prstGeom prst="roundRect">
            <a:avLst/>
          </a:prstGeom>
          <a:solidFill>
            <a:srgbClr val="FFF6F9"/>
          </a:solidFill>
          <a:ln>
            <a:solidFill>
              <a:srgbClr val="F28CB2"/>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b="1">
                <a:latin typeface="Century Gothic" panose="020B0502020202020204" pitchFamily="34" charset="0"/>
              </a:rPr>
              <a:t>🧾</a:t>
            </a:r>
            <a:r>
              <a:rPr lang="en-US" sz="1200" b="1">
                <a:solidFill>
                  <a:sysClr val="windowText" lastClr="000000"/>
                </a:solidFill>
                <a:latin typeface="Century Gothic" panose="020B0502020202020204" pitchFamily="34" charset="0"/>
              </a:rPr>
              <a:t> AVG Discount</a:t>
            </a:r>
          </a:p>
        </xdr:txBody>
      </xdr:sp>
      <xdr:sp macro="" textlink="'Product Analysis'!A9">
        <xdr:nvSpPr>
          <xdr:cNvPr id="27" name="TextBox 26">
            <a:extLst>
              <a:ext uri="{FF2B5EF4-FFF2-40B4-BE49-F238E27FC236}">
                <a16:creationId xmlns:a16="http://schemas.microsoft.com/office/drawing/2014/main" id="{3A7A1F95-0D5F-483B-BAA0-DF20F1BE800C}"/>
              </a:ext>
            </a:extLst>
          </xdr:cNvPr>
          <xdr:cNvSpPr txBox="1"/>
        </xdr:nvSpPr>
        <xdr:spPr>
          <a:xfrm>
            <a:off x="4445000" y="1320800"/>
            <a:ext cx="1454150" cy="336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6E0C5BC9-7E66-4B99-B16C-433A81B50572}" type="TxLink">
              <a:rPr lang="en-US" sz="2000" b="1" i="0" u="none" strike="noStrike">
                <a:solidFill>
                  <a:srgbClr val="3D1F2F"/>
                </a:solidFill>
                <a:latin typeface="Calibri"/>
                <a:ea typeface="Calibri"/>
                <a:cs typeface="Calibri"/>
              </a:rPr>
              <a:pPr marL="0" indent="0" algn="ctr"/>
              <a:t>15.0%</a:t>
            </a:fld>
            <a:endParaRPr lang="en-US" sz="2000" b="1" i="0" u="none" strike="noStrike">
              <a:solidFill>
                <a:srgbClr val="3D1F2F"/>
              </a:solidFill>
              <a:latin typeface="Calibri"/>
              <a:ea typeface="Calibri"/>
              <a:cs typeface="Calibri"/>
            </a:endParaRPr>
          </a:p>
        </xdr:txBody>
      </xdr:sp>
    </xdr:grpSp>
    <xdr:clientData/>
  </xdr:twoCellAnchor>
  <xdr:twoCellAnchor>
    <xdr:from>
      <xdr:col>7</xdr:col>
      <xdr:colOff>247650</xdr:colOff>
      <xdr:row>5</xdr:row>
      <xdr:rowOff>76200</xdr:rowOff>
    </xdr:from>
    <xdr:to>
      <xdr:col>10</xdr:col>
      <xdr:colOff>495300</xdr:colOff>
      <xdr:row>9</xdr:row>
      <xdr:rowOff>88900</xdr:rowOff>
    </xdr:to>
    <xdr:grpSp>
      <xdr:nvGrpSpPr>
        <xdr:cNvPr id="30" name="Group 29">
          <a:extLst>
            <a:ext uri="{FF2B5EF4-FFF2-40B4-BE49-F238E27FC236}">
              <a16:creationId xmlns:a16="http://schemas.microsoft.com/office/drawing/2014/main" id="{8B20B461-7A91-241B-63F0-4E7E00137979}"/>
            </a:ext>
          </a:extLst>
        </xdr:cNvPr>
        <xdr:cNvGrpSpPr/>
      </xdr:nvGrpSpPr>
      <xdr:grpSpPr>
        <a:xfrm>
          <a:off x="4514850" y="996950"/>
          <a:ext cx="2076450" cy="749300"/>
          <a:chOff x="2432050" y="1854200"/>
          <a:chExt cx="1936750" cy="749300"/>
        </a:xfrm>
      </xdr:grpSpPr>
      <xdr:sp macro="" textlink="">
        <xdr:nvSpPr>
          <xdr:cNvPr id="21" name="Rectangle: Rounded Corners 20">
            <a:extLst>
              <a:ext uri="{FF2B5EF4-FFF2-40B4-BE49-F238E27FC236}">
                <a16:creationId xmlns:a16="http://schemas.microsoft.com/office/drawing/2014/main" id="{BC2A1A1C-0A55-4284-B2B1-73CB5392A2BC}"/>
              </a:ext>
            </a:extLst>
          </xdr:cNvPr>
          <xdr:cNvSpPr/>
        </xdr:nvSpPr>
        <xdr:spPr>
          <a:xfrm>
            <a:off x="2432050" y="1854200"/>
            <a:ext cx="1936750" cy="749300"/>
          </a:xfrm>
          <a:prstGeom prst="roundRect">
            <a:avLst/>
          </a:prstGeom>
          <a:solidFill>
            <a:srgbClr val="FFF6F9"/>
          </a:solidFill>
          <a:ln>
            <a:solidFill>
              <a:srgbClr val="F28CB2"/>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wrap="square" tIns="0" rtlCol="0" anchor="t"/>
          <a:lstStyle/>
          <a:p>
            <a:pPr algn="ctr"/>
            <a:r>
              <a:rPr lang="en-US" sz="1200" b="1">
                <a:solidFill>
                  <a:sysClr val="windowText" lastClr="000000"/>
                </a:solidFill>
                <a:latin typeface="Century Gothic" panose="020B0502020202020204" pitchFamily="34" charset="0"/>
              </a:rPr>
              <a:t>👗 Top-Selling Product</a:t>
            </a:r>
          </a:p>
        </xdr:txBody>
      </xdr:sp>
      <xdr:sp macro="" textlink="'Product Analysis'!A16">
        <xdr:nvSpPr>
          <xdr:cNvPr id="28" name="TextBox 27">
            <a:extLst>
              <a:ext uri="{FF2B5EF4-FFF2-40B4-BE49-F238E27FC236}">
                <a16:creationId xmlns:a16="http://schemas.microsoft.com/office/drawing/2014/main" id="{64B949C8-5B34-4587-BB48-7627A51D7121}"/>
              </a:ext>
            </a:extLst>
          </xdr:cNvPr>
          <xdr:cNvSpPr txBox="1"/>
        </xdr:nvSpPr>
        <xdr:spPr>
          <a:xfrm>
            <a:off x="2482850" y="2101850"/>
            <a:ext cx="1828800" cy="488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9FE723CF-2FBE-4EAB-9F65-333D47928D51}" type="TxLink">
              <a:rPr lang="en-US" sz="2000" b="1" i="0" u="none" strike="noStrike">
                <a:solidFill>
                  <a:srgbClr val="3D1F2F"/>
                </a:solidFill>
                <a:latin typeface="Calibri"/>
                <a:ea typeface="Calibri"/>
                <a:cs typeface="Calibri"/>
              </a:rPr>
              <a:pPr marL="0" indent="0" algn="ctr"/>
              <a:t>Floral Dress</a:t>
            </a:fld>
            <a:endParaRPr lang="en-US" sz="2000" b="1" i="0" u="none" strike="noStrike">
              <a:solidFill>
                <a:srgbClr val="3D1F2F"/>
              </a:solidFill>
              <a:latin typeface="Calibri"/>
              <a:ea typeface="Calibri"/>
              <a:cs typeface="Calibri"/>
            </a:endParaRPr>
          </a:p>
        </xdr:txBody>
      </xdr:sp>
    </xdr:grpSp>
    <xdr:clientData/>
  </xdr:twoCellAnchor>
  <xdr:twoCellAnchor>
    <xdr:from>
      <xdr:col>11</xdr:col>
      <xdr:colOff>57150</xdr:colOff>
      <xdr:row>15</xdr:row>
      <xdr:rowOff>107950</xdr:rowOff>
    </xdr:from>
    <xdr:to>
      <xdr:col>17</xdr:col>
      <xdr:colOff>355600</xdr:colOff>
      <xdr:row>26</xdr:row>
      <xdr:rowOff>31750</xdr:rowOff>
    </xdr:to>
    <xdr:sp macro="" textlink="">
      <xdr:nvSpPr>
        <xdr:cNvPr id="34" name="Rectangle: Rounded Corners 33">
          <a:extLst>
            <a:ext uri="{FF2B5EF4-FFF2-40B4-BE49-F238E27FC236}">
              <a16:creationId xmlns:a16="http://schemas.microsoft.com/office/drawing/2014/main" id="{3CC11FAB-D874-40A3-8A96-6A9A68D36883}"/>
            </a:ext>
          </a:extLst>
        </xdr:cNvPr>
        <xdr:cNvSpPr/>
      </xdr:nvSpPr>
      <xdr:spPr>
        <a:xfrm>
          <a:off x="6762750" y="2870200"/>
          <a:ext cx="3956050" cy="1949450"/>
        </a:xfrm>
        <a:prstGeom prst="roundRect">
          <a:avLst/>
        </a:prstGeom>
        <a:solidFill>
          <a:srgbClr val="F8E1E7"/>
        </a:solidFill>
        <a:ln>
          <a:solidFill>
            <a:srgbClr val="DFA6B8"/>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300" b="1">
              <a:solidFill>
                <a:srgbClr val="3D1F2F"/>
              </a:solidFill>
              <a:latin typeface="Segoe UI" panose="020B0502040204020203" pitchFamily="34" charset="0"/>
              <a:cs typeface="Segoe UI" panose="020B0502040204020203" pitchFamily="34" charset="0"/>
            </a:rPr>
            <a:t>🎯 Discount Level vs Total Sales</a:t>
          </a:r>
        </a:p>
      </xdr:txBody>
    </xdr:sp>
    <xdr:clientData/>
  </xdr:twoCellAnchor>
  <xdr:twoCellAnchor>
    <xdr:from>
      <xdr:col>11</xdr:col>
      <xdr:colOff>0</xdr:colOff>
      <xdr:row>6</xdr:row>
      <xdr:rowOff>146050</xdr:rowOff>
    </xdr:from>
    <xdr:to>
      <xdr:col>17</xdr:col>
      <xdr:colOff>336550</xdr:colOff>
      <xdr:row>14</xdr:row>
      <xdr:rowOff>127000</xdr:rowOff>
    </xdr:to>
    <xdr:graphicFrame macro="">
      <xdr:nvGraphicFramePr>
        <xdr:cNvPr id="35" name="Chart 34">
          <a:extLst>
            <a:ext uri="{FF2B5EF4-FFF2-40B4-BE49-F238E27FC236}">
              <a16:creationId xmlns:a16="http://schemas.microsoft.com/office/drawing/2014/main" id="{F53E76E4-A071-4239-874A-D9E39B526A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190500</xdr:colOff>
      <xdr:row>17</xdr:row>
      <xdr:rowOff>82550</xdr:rowOff>
    </xdr:from>
    <xdr:to>
      <xdr:col>10</xdr:col>
      <xdr:colOff>577850</xdr:colOff>
      <xdr:row>25</xdr:row>
      <xdr:rowOff>82550</xdr:rowOff>
    </xdr:to>
    <xdr:graphicFrame macro="">
      <xdr:nvGraphicFramePr>
        <xdr:cNvPr id="36" name="Chart 35">
          <a:extLst>
            <a:ext uri="{FF2B5EF4-FFF2-40B4-BE49-F238E27FC236}">
              <a16:creationId xmlns:a16="http://schemas.microsoft.com/office/drawing/2014/main" id="{77DC2228-1C14-4CBF-9404-D74543E2E5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82550</xdr:colOff>
      <xdr:row>17</xdr:row>
      <xdr:rowOff>152400</xdr:rowOff>
    </xdr:from>
    <xdr:to>
      <xdr:col>17</xdr:col>
      <xdr:colOff>323850</xdr:colOff>
      <xdr:row>26</xdr:row>
      <xdr:rowOff>31750</xdr:rowOff>
    </xdr:to>
    <xdr:graphicFrame macro="">
      <xdr:nvGraphicFramePr>
        <xdr:cNvPr id="37" name="Chart 36">
          <a:extLst>
            <a:ext uri="{FF2B5EF4-FFF2-40B4-BE49-F238E27FC236}">
              <a16:creationId xmlns:a16="http://schemas.microsoft.com/office/drawing/2014/main" id="{C99A59F5-5E85-4131-891D-7397DA2B4E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247650</xdr:colOff>
      <xdr:row>5</xdr:row>
      <xdr:rowOff>88900</xdr:rowOff>
    </xdr:from>
    <xdr:to>
      <xdr:col>4</xdr:col>
      <xdr:colOff>101600</xdr:colOff>
      <xdr:row>26</xdr:row>
      <xdr:rowOff>44450</xdr:rowOff>
    </xdr:to>
    <xdr:sp macro="" textlink="">
      <xdr:nvSpPr>
        <xdr:cNvPr id="41" name="Rectangle 40">
          <a:extLst>
            <a:ext uri="{FF2B5EF4-FFF2-40B4-BE49-F238E27FC236}">
              <a16:creationId xmlns:a16="http://schemas.microsoft.com/office/drawing/2014/main" id="{3A378FB5-897D-712E-404A-8630415F0DFC}"/>
            </a:ext>
          </a:extLst>
        </xdr:cNvPr>
        <xdr:cNvSpPr/>
      </xdr:nvSpPr>
      <xdr:spPr>
        <a:xfrm>
          <a:off x="857250" y="1009650"/>
          <a:ext cx="1682750" cy="3822700"/>
        </a:xfrm>
        <a:prstGeom prst="rect">
          <a:avLst/>
        </a:prstGeom>
        <a:solidFill>
          <a:srgbClr val="F9EBF1"/>
        </a:solidFill>
        <a:ln>
          <a:solidFill>
            <a:srgbClr val="F28CB2"/>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b="1">
              <a:solidFill>
                <a:srgbClr val="3D1F2F"/>
              </a:solidFill>
              <a:latin typeface="+mn-lt"/>
              <a:cs typeface="Segoe UI" panose="020B0502040204020203" pitchFamily="34" charset="0"/>
            </a:rPr>
            <a:t>🔎 Filter by:</a:t>
          </a:r>
        </a:p>
      </xdr:txBody>
    </xdr:sp>
    <xdr:clientData/>
  </xdr:twoCellAnchor>
  <xdr:twoCellAnchor editAs="oneCell">
    <xdr:from>
      <xdr:col>1</xdr:col>
      <xdr:colOff>488950</xdr:colOff>
      <xdr:row>8</xdr:row>
      <xdr:rowOff>82551</xdr:rowOff>
    </xdr:from>
    <xdr:to>
      <xdr:col>3</xdr:col>
      <xdr:colOff>482600</xdr:colOff>
      <xdr:row>16</xdr:row>
      <xdr:rowOff>127000</xdr:rowOff>
    </xdr:to>
    <mc:AlternateContent xmlns:mc="http://schemas.openxmlformats.org/markup-compatibility/2006" xmlns:a14="http://schemas.microsoft.com/office/drawing/2010/main">
      <mc:Choice Requires="a14">
        <xdr:graphicFrame macro="">
          <xdr:nvGraphicFramePr>
            <xdr:cNvPr id="38" name="Month Sold">
              <a:extLst>
                <a:ext uri="{FF2B5EF4-FFF2-40B4-BE49-F238E27FC236}">
                  <a16:creationId xmlns:a16="http://schemas.microsoft.com/office/drawing/2014/main" id="{C9627D3F-BC58-461F-B550-CAED0BFF0DEA}"/>
                </a:ext>
              </a:extLst>
            </xdr:cNvPr>
            <xdr:cNvGraphicFramePr/>
          </xdr:nvGraphicFramePr>
          <xdr:xfrm>
            <a:off x="0" y="0"/>
            <a:ext cx="0" cy="0"/>
          </xdr:xfrm>
          <a:graphic>
            <a:graphicData uri="http://schemas.microsoft.com/office/drawing/2010/slicer">
              <sle:slicer xmlns:sle="http://schemas.microsoft.com/office/drawing/2010/slicer" name="Month Sold"/>
            </a:graphicData>
          </a:graphic>
        </xdr:graphicFrame>
      </mc:Choice>
      <mc:Fallback xmlns="">
        <xdr:sp macro="" textlink="">
          <xdr:nvSpPr>
            <xdr:cNvPr id="0" name=""/>
            <xdr:cNvSpPr>
              <a:spLocks noTextEdit="1"/>
            </xdr:cNvSpPr>
          </xdr:nvSpPr>
          <xdr:spPr>
            <a:xfrm>
              <a:off x="1098550" y="1555751"/>
              <a:ext cx="1212850" cy="15176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431800</xdr:colOff>
      <xdr:row>17</xdr:row>
      <xdr:rowOff>133350</xdr:rowOff>
    </xdr:from>
    <xdr:to>
      <xdr:col>3</xdr:col>
      <xdr:colOff>539750</xdr:colOff>
      <xdr:row>26</xdr:row>
      <xdr:rowOff>6350</xdr:rowOff>
    </xdr:to>
    <mc:AlternateContent xmlns:mc="http://schemas.openxmlformats.org/markup-compatibility/2006" xmlns:a14="http://schemas.microsoft.com/office/drawing/2010/main">
      <mc:Choice Requires="a14">
        <xdr:graphicFrame macro="">
          <xdr:nvGraphicFramePr>
            <xdr:cNvPr id="40" name="Sales Rep">
              <a:extLst>
                <a:ext uri="{FF2B5EF4-FFF2-40B4-BE49-F238E27FC236}">
                  <a16:creationId xmlns:a16="http://schemas.microsoft.com/office/drawing/2014/main" id="{D9768259-0F6C-4104-8D3E-9F79AC336D95}"/>
                </a:ext>
              </a:extLst>
            </xdr:cNvPr>
            <xdr:cNvGraphicFramePr/>
          </xdr:nvGraphicFramePr>
          <xdr:xfrm>
            <a:off x="0" y="0"/>
            <a:ext cx="0" cy="0"/>
          </xdr:xfrm>
          <a:graphic>
            <a:graphicData uri="http://schemas.microsoft.com/office/drawing/2010/slicer">
              <sle:slicer xmlns:sle="http://schemas.microsoft.com/office/drawing/2010/slicer" name="Sales Rep"/>
            </a:graphicData>
          </a:graphic>
        </xdr:graphicFrame>
      </mc:Choice>
      <mc:Fallback xmlns="">
        <xdr:sp macro="" textlink="">
          <xdr:nvSpPr>
            <xdr:cNvPr id="0" name=""/>
            <xdr:cNvSpPr>
              <a:spLocks noTextEdit="1"/>
            </xdr:cNvSpPr>
          </xdr:nvSpPr>
          <xdr:spPr>
            <a:xfrm>
              <a:off x="1041400" y="3263900"/>
              <a:ext cx="1327150" cy="15303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273050</xdr:colOff>
      <xdr:row>6</xdr:row>
      <xdr:rowOff>146050</xdr:rowOff>
    </xdr:from>
    <xdr:to>
      <xdr:col>4</xdr:col>
      <xdr:colOff>63500</xdr:colOff>
      <xdr:row>8</xdr:row>
      <xdr:rowOff>165100</xdr:rowOff>
    </xdr:to>
    <xdr:sp macro="" textlink="">
      <xdr:nvSpPr>
        <xdr:cNvPr id="43" name="TextBox 42">
          <a:extLst>
            <a:ext uri="{FF2B5EF4-FFF2-40B4-BE49-F238E27FC236}">
              <a16:creationId xmlns:a16="http://schemas.microsoft.com/office/drawing/2014/main" id="{610614EA-062B-E946-B9A4-052FAA3C0B26}"/>
            </a:ext>
          </a:extLst>
        </xdr:cNvPr>
        <xdr:cNvSpPr txBox="1"/>
      </xdr:nvSpPr>
      <xdr:spPr>
        <a:xfrm>
          <a:off x="882650" y="1250950"/>
          <a:ext cx="1619250" cy="387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a:t>📆 </a:t>
          </a:r>
          <a:r>
            <a:rPr lang="en-US" b="1"/>
            <a:t>Month Sold</a:t>
          </a:r>
          <a:endParaRPr lang="en-US" sz="1100" b="0"/>
        </a:p>
      </xdr:txBody>
    </xdr:sp>
    <xdr:clientData/>
  </xdr:twoCellAnchor>
  <xdr:twoCellAnchor>
    <xdr:from>
      <xdr:col>1</xdr:col>
      <xdr:colOff>266700</xdr:colOff>
      <xdr:row>16</xdr:row>
      <xdr:rowOff>76200</xdr:rowOff>
    </xdr:from>
    <xdr:to>
      <xdr:col>4</xdr:col>
      <xdr:colOff>57150</xdr:colOff>
      <xdr:row>18</xdr:row>
      <xdr:rowOff>95250</xdr:rowOff>
    </xdr:to>
    <xdr:sp macro="" textlink="">
      <xdr:nvSpPr>
        <xdr:cNvPr id="44" name="TextBox 43">
          <a:extLst>
            <a:ext uri="{FF2B5EF4-FFF2-40B4-BE49-F238E27FC236}">
              <a16:creationId xmlns:a16="http://schemas.microsoft.com/office/drawing/2014/main" id="{5333ABC2-0300-4A52-9087-AB9F9FED01F1}"/>
            </a:ext>
          </a:extLst>
        </xdr:cNvPr>
        <xdr:cNvSpPr txBox="1"/>
      </xdr:nvSpPr>
      <xdr:spPr>
        <a:xfrm>
          <a:off x="876300" y="3022600"/>
          <a:ext cx="1619250" cy="387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a:t>🧍 </a:t>
          </a:r>
          <a:r>
            <a:rPr lang="en-US" b="1"/>
            <a:t>Sales Rep</a:t>
          </a:r>
          <a:endParaRPr lang="en-US" sz="1100" b="0"/>
        </a:p>
      </xdr:txBody>
    </xdr:sp>
    <xdr:clientData/>
  </xdr:twoCellAnchor>
  <xdr:twoCellAnchor>
    <xdr:from>
      <xdr:col>1</xdr:col>
      <xdr:colOff>311150</xdr:colOff>
      <xdr:row>3</xdr:row>
      <xdr:rowOff>95250</xdr:rowOff>
    </xdr:from>
    <xdr:to>
      <xdr:col>4</xdr:col>
      <xdr:colOff>311150</xdr:colOff>
      <xdr:row>5</xdr:row>
      <xdr:rowOff>1270</xdr:rowOff>
    </xdr:to>
    <xdr:sp macro="" textlink="">
      <xdr:nvSpPr>
        <xdr:cNvPr id="7" name="Rectangle: Rounded Corners 6">
          <a:hlinkClick xmlns:r="http://schemas.openxmlformats.org/officeDocument/2006/relationships" r:id="rId4"/>
          <a:extLst>
            <a:ext uri="{FF2B5EF4-FFF2-40B4-BE49-F238E27FC236}">
              <a16:creationId xmlns:a16="http://schemas.microsoft.com/office/drawing/2014/main" id="{70ED6467-A689-4C10-8613-06DB401D49BD}"/>
            </a:ext>
          </a:extLst>
        </xdr:cNvPr>
        <xdr:cNvSpPr/>
      </xdr:nvSpPr>
      <xdr:spPr>
        <a:xfrm>
          <a:off x="920750" y="647700"/>
          <a:ext cx="1828800" cy="274320"/>
        </a:xfrm>
        <a:prstGeom prst="roundRect">
          <a:avLst/>
        </a:prstGeom>
        <a:solidFill>
          <a:srgbClr val="EAD6CF"/>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000" b="1">
              <a:solidFill>
                <a:srgbClr val="1E2A38"/>
              </a:solidFill>
              <a:effectLst/>
              <a:latin typeface="Segoe UI" panose="020B0502040204020203" pitchFamily="34" charset="0"/>
              <a:ea typeface="+mn-ea"/>
              <a:cs typeface="Segoe UI" panose="020B0502040204020203" pitchFamily="34" charset="0"/>
            </a:rPr>
            <a:t>📂 Sales Records</a:t>
          </a:r>
          <a:endParaRPr lang="en-US" sz="1000" b="1">
            <a:solidFill>
              <a:srgbClr val="1E2A38"/>
            </a:solidFill>
            <a:effectLst/>
            <a:latin typeface="Segoe UI" panose="020B0502040204020203" pitchFamily="34" charset="0"/>
            <a:cs typeface="Segoe UI" panose="020B0502040204020203" pitchFamily="34" charset="0"/>
          </a:endParaRPr>
        </a:p>
      </xdr:txBody>
    </xdr:sp>
    <xdr:clientData/>
  </xdr:twoCellAnchor>
  <xdr:twoCellAnchor>
    <xdr:from>
      <xdr:col>8</xdr:col>
      <xdr:colOff>38100</xdr:colOff>
      <xdr:row>2</xdr:row>
      <xdr:rowOff>177800</xdr:rowOff>
    </xdr:from>
    <xdr:to>
      <xdr:col>11</xdr:col>
      <xdr:colOff>38100</xdr:colOff>
      <xdr:row>4</xdr:row>
      <xdr:rowOff>83820</xdr:rowOff>
    </xdr:to>
    <xdr:sp macro="" textlink="">
      <xdr:nvSpPr>
        <xdr:cNvPr id="8" name="Rectangle: Rounded Corners 7">
          <a:hlinkClick xmlns:r="http://schemas.openxmlformats.org/officeDocument/2006/relationships" r:id="rId5"/>
          <a:extLst>
            <a:ext uri="{FF2B5EF4-FFF2-40B4-BE49-F238E27FC236}">
              <a16:creationId xmlns:a16="http://schemas.microsoft.com/office/drawing/2014/main" id="{F3C20EBA-5ADA-4FCC-89CD-1B739F056F2F}"/>
            </a:ext>
          </a:extLst>
        </xdr:cNvPr>
        <xdr:cNvSpPr/>
      </xdr:nvSpPr>
      <xdr:spPr>
        <a:xfrm>
          <a:off x="4914900" y="546100"/>
          <a:ext cx="1828800" cy="274320"/>
        </a:xfrm>
        <a:prstGeom prst="roundRect">
          <a:avLst/>
        </a:prstGeom>
        <a:solidFill>
          <a:srgbClr val="EAD6CF"/>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000" b="1">
              <a:solidFill>
                <a:srgbClr val="1E2A38"/>
              </a:solidFill>
              <a:effectLst/>
              <a:latin typeface="Segoe UI" panose="020B0502040204020203" pitchFamily="34" charset="0"/>
              <a:ea typeface="+mn-ea"/>
              <a:cs typeface="Segoe UI" panose="020B0502040204020203" pitchFamily="34" charset="0"/>
            </a:rPr>
            <a:t>📊 Product Analysis</a:t>
          </a:r>
        </a:p>
      </xdr:txBody>
    </xdr:sp>
    <xdr:clientData/>
  </xdr:twoCellAnchor>
  <xdr:twoCellAnchor>
    <xdr:from>
      <xdr:col>14</xdr:col>
      <xdr:colOff>260350</xdr:colOff>
      <xdr:row>3</xdr:row>
      <xdr:rowOff>101600</xdr:rowOff>
    </xdr:from>
    <xdr:to>
      <xdr:col>17</xdr:col>
      <xdr:colOff>260350</xdr:colOff>
      <xdr:row>5</xdr:row>
      <xdr:rowOff>7620</xdr:rowOff>
    </xdr:to>
    <xdr:sp macro="" textlink="">
      <xdr:nvSpPr>
        <xdr:cNvPr id="11" name="Rectangle: Rounded Corners 10">
          <a:hlinkClick xmlns:r="http://schemas.openxmlformats.org/officeDocument/2006/relationships" r:id="rId6"/>
          <a:extLst>
            <a:ext uri="{FF2B5EF4-FFF2-40B4-BE49-F238E27FC236}">
              <a16:creationId xmlns:a16="http://schemas.microsoft.com/office/drawing/2014/main" id="{E5C39EBD-2E23-4F19-A50A-56B38E236F9C}"/>
            </a:ext>
          </a:extLst>
        </xdr:cNvPr>
        <xdr:cNvSpPr/>
      </xdr:nvSpPr>
      <xdr:spPr>
        <a:xfrm>
          <a:off x="8794750" y="654050"/>
          <a:ext cx="1828800" cy="274320"/>
        </a:xfrm>
        <a:prstGeom prst="roundRect">
          <a:avLst/>
        </a:prstGeom>
        <a:solidFill>
          <a:srgbClr val="EAD6CF"/>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000" b="1">
              <a:solidFill>
                <a:srgbClr val="1E2A38"/>
              </a:solidFill>
              <a:effectLst/>
              <a:latin typeface="Segoe UI" panose="020B0502040204020203" pitchFamily="34" charset="0"/>
              <a:ea typeface="+mn-ea"/>
              <a:cs typeface="Segoe UI" panose="020B0502040204020203" pitchFamily="34" charset="0"/>
            </a:rPr>
            <a:t>📈 Sales Pulse Tracker</a:t>
          </a:r>
        </a:p>
      </xdr:txBody>
    </xdr:sp>
    <xdr:clientData/>
  </xdr:twoCellAnchor>
  <xdr:twoCellAnchor>
    <xdr:from>
      <xdr:col>1</xdr:col>
      <xdr:colOff>254000</xdr:colOff>
      <xdr:row>24</xdr:row>
      <xdr:rowOff>25400</xdr:rowOff>
    </xdr:from>
    <xdr:to>
      <xdr:col>4</xdr:col>
      <xdr:colOff>82550</xdr:colOff>
      <xdr:row>26</xdr:row>
      <xdr:rowOff>44450</xdr:rowOff>
    </xdr:to>
    <xdr:sp macro="" textlink="">
      <xdr:nvSpPr>
        <xdr:cNvPr id="4" name="TextBox 3">
          <a:extLst>
            <a:ext uri="{FF2B5EF4-FFF2-40B4-BE49-F238E27FC236}">
              <a16:creationId xmlns:a16="http://schemas.microsoft.com/office/drawing/2014/main" id="{BAB4D812-B24B-412F-9222-6E0898C5DCD5}"/>
            </a:ext>
          </a:extLst>
        </xdr:cNvPr>
        <xdr:cNvSpPr txBox="1"/>
      </xdr:nvSpPr>
      <xdr:spPr>
        <a:xfrm>
          <a:off x="863600" y="4445000"/>
          <a:ext cx="1657350" cy="387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r"/>
          <a:r>
            <a:rPr lang="en-US" sz="1000" b="1"/>
            <a:t>SBO</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20</xdr:col>
      <xdr:colOff>476250</xdr:colOff>
      <xdr:row>27</xdr:row>
      <xdr:rowOff>114300</xdr:rowOff>
    </xdr:to>
    <xdr:sp macro="" textlink="">
      <xdr:nvSpPr>
        <xdr:cNvPr id="2" name="Rectangle 1">
          <a:extLst>
            <a:ext uri="{FF2B5EF4-FFF2-40B4-BE49-F238E27FC236}">
              <a16:creationId xmlns:a16="http://schemas.microsoft.com/office/drawing/2014/main" id="{3955F23C-6B00-4A48-98CB-DF576F8CB693}"/>
            </a:ext>
          </a:extLst>
        </xdr:cNvPr>
        <xdr:cNvSpPr/>
      </xdr:nvSpPr>
      <xdr:spPr>
        <a:xfrm>
          <a:off x="0" y="0"/>
          <a:ext cx="12668250" cy="5086350"/>
        </a:xfrm>
        <a:prstGeom prst="rect">
          <a:avLst/>
        </a:prstGeom>
        <a:solidFill>
          <a:srgbClr val="E6EEF2"/>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US" sz="1200" b="1">
              <a:solidFill>
                <a:sysClr val="windowText" lastClr="000000"/>
              </a:solidFill>
              <a:latin typeface="Century Gothic" panose="020B0502020202020204" pitchFamily="34" charset="0"/>
              <a:ea typeface="+mn-ea"/>
              <a:cs typeface="+mn-cs"/>
            </a:rPr>
            <a:t> </a:t>
          </a:r>
        </a:p>
      </xdr:txBody>
    </xdr:sp>
    <xdr:clientData/>
  </xdr:twoCellAnchor>
  <xdr:twoCellAnchor>
    <xdr:from>
      <xdr:col>1</xdr:col>
      <xdr:colOff>190500</xdr:colOff>
      <xdr:row>0</xdr:row>
      <xdr:rowOff>0</xdr:rowOff>
    </xdr:from>
    <xdr:to>
      <xdr:col>17</xdr:col>
      <xdr:colOff>374650</xdr:colOff>
      <xdr:row>4</xdr:row>
      <xdr:rowOff>158750</xdr:rowOff>
    </xdr:to>
    <xdr:sp macro="" textlink="">
      <xdr:nvSpPr>
        <xdr:cNvPr id="3" name="Rectangle: Rounded Corners 2">
          <a:extLst>
            <a:ext uri="{FF2B5EF4-FFF2-40B4-BE49-F238E27FC236}">
              <a16:creationId xmlns:a16="http://schemas.microsoft.com/office/drawing/2014/main" id="{329DC1FD-0B93-4606-B2D5-C1CCA1E48F65}"/>
            </a:ext>
          </a:extLst>
        </xdr:cNvPr>
        <xdr:cNvSpPr/>
      </xdr:nvSpPr>
      <xdr:spPr>
        <a:xfrm>
          <a:off x="800100" y="0"/>
          <a:ext cx="9937750" cy="895350"/>
        </a:xfrm>
        <a:prstGeom prst="roundRect">
          <a:avLst/>
        </a:prstGeom>
        <a:solidFill>
          <a:srgbClr val="1E2A38"/>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200" b="1">
              <a:solidFill>
                <a:srgbClr val="DDE3E9"/>
              </a:solidFill>
              <a:latin typeface="Segoe UI" panose="020B0502040204020203" pitchFamily="34" charset="0"/>
              <a:cs typeface="Segoe UI" panose="020B0502040204020203" pitchFamily="34" charset="0"/>
            </a:rPr>
            <a:t>📈 Sales Pulse – Team &amp; Timing Performance</a:t>
          </a:r>
        </a:p>
      </xdr:txBody>
    </xdr:sp>
    <xdr:clientData/>
  </xdr:twoCellAnchor>
  <xdr:twoCellAnchor>
    <xdr:from>
      <xdr:col>11</xdr:col>
      <xdr:colOff>44450</xdr:colOff>
      <xdr:row>5</xdr:row>
      <xdr:rowOff>63500</xdr:rowOff>
    </xdr:from>
    <xdr:to>
      <xdr:col>17</xdr:col>
      <xdr:colOff>361950</xdr:colOff>
      <xdr:row>14</xdr:row>
      <xdr:rowOff>76200</xdr:rowOff>
    </xdr:to>
    <xdr:sp macro="" textlink="">
      <xdr:nvSpPr>
        <xdr:cNvPr id="4" name="Rectangle: Rounded Corners 3">
          <a:extLst>
            <a:ext uri="{FF2B5EF4-FFF2-40B4-BE49-F238E27FC236}">
              <a16:creationId xmlns:a16="http://schemas.microsoft.com/office/drawing/2014/main" id="{B1575C1F-9A51-4057-AF89-B8B96CFA2302}"/>
            </a:ext>
          </a:extLst>
        </xdr:cNvPr>
        <xdr:cNvSpPr/>
      </xdr:nvSpPr>
      <xdr:spPr>
        <a:xfrm>
          <a:off x="6750050" y="984250"/>
          <a:ext cx="3975100" cy="1670050"/>
        </a:xfrm>
        <a:prstGeom prst="roundRect">
          <a:avLst/>
        </a:prstGeom>
        <a:solidFill>
          <a:srgbClr val="F1F5F9"/>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i="0">
              <a:solidFill>
                <a:srgbClr val="1E2A38"/>
              </a:solidFill>
              <a:latin typeface="Segoe UI" panose="020B0502040204020203" pitchFamily="34" charset="0"/>
              <a:cs typeface="Segoe UI" panose="020B0502040204020203" pitchFamily="34" charset="0"/>
            </a:rPr>
            <a:t>📈 Monthly Sales Trend</a:t>
          </a:r>
          <a:endParaRPr lang="en-US" sz="1400" b="1" i="1">
            <a:solidFill>
              <a:srgbClr val="1E2A38"/>
            </a:solidFill>
            <a:latin typeface="Segoe UI" panose="020B0502040204020203" pitchFamily="34" charset="0"/>
            <a:cs typeface="Segoe UI" panose="020B0502040204020203" pitchFamily="34" charset="0"/>
          </a:endParaRPr>
        </a:p>
      </xdr:txBody>
    </xdr:sp>
    <xdr:clientData/>
  </xdr:twoCellAnchor>
  <xdr:twoCellAnchor>
    <xdr:from>
      <xdr:col>4</xdr:col>
      <xdr:colOff>222250</xdr:colOff>
      <xdr:row>15</xdr:row>
      <xdr:rowOff>76200</xdr:rowOff>
    </xdr:from>
    <xdr:to>
      <xdr:col>10</xdr:col>
      <xdr:colOff>520700</xdr:colOff>
      <xdr:row>26</xdr:row>
      <xdr:rowOff>0</xdr:rowOff>
    </xdr:to>
    <xdr:sp macro="" textlink="">
      <xdr:nvSpPr>
        <xdr:cNvPr id="5" name="Rectangle: Rounded Corners 4">
          <a:extLst>
            <a:ext uri="{FF2B5EF4-FFF2-40B4-BE49-F238E27FC236}">
              <a16:creationId xmlns:a16="http://schemas.microsoft.com/office/drawing/2014/main" id="{9E7A0234-9379-432A-9E98-D4E3B1243E13}"/>
            </a:ext>
          </a:extLst>
        </xdr:cNvPr>
        <xdr:cNvSpPr/>
      </xdr:nvSpPr>
      <xdr:spPr>
        <a:xfrm>
          <a:off x="2660650" y="2838450"/>
          <a:ext cx="3956050" cy="1949450"/>
        </a:xfrm>
        <a:prstGeom prst="roundRect">
          <a:avLst/>
        </a:prstGeom>
        <a:solidFill>
          <a:srgbClr val="E2E8F0"/>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a:solidFill>
                <a:srgbClr val="1E2A38"/>
              </a:solidFill>
              <a:latin typeface="Segoe UI" panose="020B0502040204020203" pitchFamily="34" charset="0"/>
              <a:cs typeface="Segoe UI" panose="020B0502040204020203" pitchFamily="34" charset="0"/>
            </a:rPr>
            <a:t>🏅 Sales by Rep</a:t>
          </a:r>
        </a:p>
      </xdr:txBody>
    </xdr:sp>
    <xdr:clientData/>
  </xdr:twoCellAnchor>
  <xdr:twoCellAnchor>
    <xdr:from>
      <xdr:col>4</xdr:col>
      <xdr:colOff>279400</xdr:colOff>
      <xdr:row>5</xdr:row>
      <xdr:rowOff>88900</xdr:rowOff>
    </xdr:from>
    <xdr:to>
      <xdr:col>7</xdr:col>
      <xdr:colOff>0</xdr:colOff>
      <xdr:row>9</xdr:row>
      <xdr:rowOff>101600</xdr:rowOff>
    </xdr:to>
    <xdr:grpSp>
      <xdr:nvGrpSpPr>
        <xdr:cNvPr id="32" name="Group 31">
          <a:extLst>
            <a:ext uri="{FF2B5EF4-FFF2-40B4-BE49-F238E27FC236}">
              <a16:creationId xmlns:a16="http://schemas.microsoft.com/office/drawing/2014/main" id="{C1451AE5-AE52-AE84-8A6A-6964CB9197B3}"/>
            </a:ext>
          </a:extLst>
        </xdr:cNvPr>
        <xdr:cNvGrpSpPr/>
      </xdr:nvGrpSpPr>
      <xdr:grpSpPr>
        <a:xfrm>
          <a:off x="2717800" y="1009650"/>
          <a:ext cx="1549400" cy="749300"/>
          <a:chOff x="2717800" y="1009650"/>
          <a:chExt cx="1549400" cy="749300"/>
        </a:xfrm>
      </xdr:grpSpPr>
      <xdr:sp macro="" textlink="">
        <xdr:nvSpPr>
          <xdr:cNvPr id="7" name="Rectangle: Rounded Corners 6">
            <a:extLst>
              <a:ext uri="{FF2B5EF4-FFF2-40B4-BE49-F238E27FC236}">
                <a16:creationId xmlns:a16="http://schemas.microsoft.com/office/drawing/2014/main" id="{FA269833-73C9-D43F-B077-A77F777617F9}"/>
              </a:ext>
            </a:extLst>
          </xdr:cNvPr>
          <xdr:cNvSpPr/>
        </xdr:nvSpPr>
        <xdr:spPr>
          <a:xfrm>
            <a:off x="2717800" y="1009650"/>
            <a:ext cx="1549400" cy="749300"/>
          </a:xfrm>
          <a:prstGeom prst="roundRect">
            <a:avLst/>
          </a:prstGeom>
          <a:solidFill>
            <a:srgbClr val="BFD6E4"/>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US" sz="1200" b="1">
                <a:solidFill>
                  <a:srgbClr val="34454E"/>
                </a:solidFill>
                <a:latin typeface="Century Gothic" panose="020B0502020202020204" pitchFamily="34" charset="0"/>
                <a:ea typeface="+mn-ea"/>
                <a:cs typeface="+mn-cs"/>
              </a:rPr>
              <a:t>💰 Total Sales</a:t>
            </a:r>
          </a:p>
        </xdr:txBody>
      </xdr:sp>
      <xdr:sp macro="" textlink="'Rep Performance Analysis'!A5">
        <xdr:nvSpPr>
          <xdr:cNvPr id="8" name="TextBox 7">
            <a:extLst>
              <a:ext uri="{FF2B5EF4-FFF2-40B4-BE49-F238E27FC236}">
                <a16:creationId xmlns:a16="http://schemas.microsoft.com/office/drawing/2014/main" id="{4E2CFA90-B91D-2B4F-6C62-EB4128B43467}"/>
              </a:ext>
            </a:extLst>
          </xdr:cNvPr>
          <xdr:cNvSpPr txBox="1"/>
        </xdr:nvSpPr>
        <xdr:spPr>
          <a:xfrm>
            <a:off x="2768600" y="1295400"/>
            <a:ext cx="1454150" cy="412750"/>
          </a:xfrm>
          <a:prstGeom prst="rect">
            <a:avLst/>
          </a:prstGeom>
          <a:solidFill>
            <a:srgbClr val="BFD6E4"/>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774989A-A155-446F-A400-3988E94379E1}" type="TxLink">
              <a:rPr lang="en-US" sz="2000" b="1" i="0" u="none" strike="noStrike">
                <a:solidFill>
                  <a:srgbClr val="1E2A38"/>
                </a:solidFill>
                <a:latin typeface="Calibri"/>
                <a:ea typeface="Calibri"/>
                <a:cs typeface="Calibri"/>
              </a:rPr>
              <a:pPr algn="ctr"/>
              <a:t> $3,534,810 </a:t>
            </a:fld>
            <a:endParaRPr lang="en-US" sz="4000" b="1">
              <a:solidFill>
                <a:srgbClr val="1E2A38"/>
              </a:solidFill>
            </a:endParaRPr>
          </a:p>
        </xdr:txBody>
      </xdr:sp>
    </xdr:grpSp>
    <xdr:clientData/>
  </xdr:twoCellAnchor>
  <xdr:twoCellAnchor>
    <xdr:from>
      <xdr:col>7</xdr:col>
      <xdr:colOff>228600</xdr:colOff>
      <xdr:row>10</xdr:row>
      <xdr:rowOff>50800</xdr:rowOff>
    </xdr:from>
    <xdr:to>
      <xdr:col>10</xdr:col>
      <xdr:colOff>501650</xdr:colOff>
      <xdr:row>14</xdr:row>
      <xdr:rowOff>63500</xdr:rowOff>
    </xdr:to>
    <xdr:grpSp>
      <xdr:nvGrpSpPr>
        <xdr:cNvPr id="9" name="Group 8">
          <a:extLst>
            <a:ext uri="{FF2B5EF4-FFF2-40B4-BE49-F238E27FC236}">
              <a16:creationId xmlns:a16="http://schemas.microsoft.com/office/drawing/2014/main" id="{E2D9DF0C-53B9-42BD-986A-3A2C783D952E}"/>
            </a:ext>
          </a:extLst>
        </xdr:cNvPr>
        <xdr:cNvGrpSpPr/>
      </xdr:nvGrpSpPr>
      <xdr:grpSpPr>
        <a:xfrm>
          <a:off x="4495800" y="1892300"/>
          <a:ext cx="2101850" cy="749300"/>
          <a:chOff x="4495800" y="1866900"/>
          <a:chExt cx="2101850" cy="749300"/>
        </a:xfrm>
        <a:solidFill>
          <a:srgbClr val="BFD6E4"/>
        </a:solidFill>
      </xdr:grpSpPr>
      <xdr:sp macro="" textlink="">
        <xdr:nvSpPr>
          <xdr:cNvPr id="10" name="Rectangle: Rounded Corners 9">
            <a:extLst>
              <a:ext uri="{FF2B5EF4-FFF2-40B4-BE49-F238E27FC236}">
                <a16:creationId xmlns:a16="http://schemas.microsoft.com/office/drawing/2014/main" id="{3C5D123C-C27D-2AD8-4094-A19FAB4B64DD}"/>
              </a:ext>
            </a:extLst>
          </xdr:cNvPr>
          <xdr:cNvSpPr/>
        </xdr:nvSpPr>
        <xdr:spPr>
          <a:xfrm>
            <a:off x="4495800" y="1866900"/>
            <a:ext cx="2101850" cy="749300"/>
          </a:xfrm>
          <a:prstGeom prst="roundRect">
            <a:avLst/>
          </a:prstGeom>
          <a:grp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b="1">
                <a:solidFill>
                  <a:srgbClr val="34454E"/>
                </a:solidFill>
                <a:latin typeface="Century Gothic" panose="020B0502020202020204" pitchFamily="34" charset="0"/>
              </a:rPr>
              <a:t>📊 Avg Daily Sales</a:t>
            </a:r>
          </a:p>
        </xdr:txBody>
      </xdr:sp>
      <xdr:sp macro="" textlink="'Rep Performance Analysis'!A37">
        <xdr:nvSpPr>
          <xdr:cNvPr id="11" name="TextBox 10">
            <a:extLst>
              <a:ext uri="{FF2B5EF4-FFF2-40B4-BE49-F238E27FC236}">
                <a16:creationId xmlns:a16="http://schemas.microsoft.com/office/drawing/2014/main" id="{A5FE91EB-4A3A-BA8C-806A-EFDCB06D5865}"/>
              </a:ext>
            </a:extLst>
          </xdr:cNvPr>
          <xdr:cNvSpPr txBox="1"/>
        </xdr:nvSpPr>
        <xdr:spPr>
          <a:xfrm>
            <a:off x="4527550" y="2146300"/>
            <a:ext cx="2044700" cy="4445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C184064C-C183-4B59-AEE4-C13FCA8BBADB}" type="TxLink">
              <a:rPr lang="en-US" sz="2000" b="1" i="0" u="none" strike="noStrike">
                <a:solidFill>
                  <a:srgbClr val="1E2A38"/>
                </a:solidFill>
                <a:latin typeface="Calibri"/>
                <a:ea typeface="Calibri"/>
                <a:cs typeface="Calibri"/>
              </a:rPr>
              <a:pPr marL="0" indent="0" algn="ctr"/>
              <a:t> $1,767 </a:t>
            </a:fld>
            <a:endParaRPr lang="en-US" sz="4000" b="1" i="0" u="none" strike="noStrike">
              <a:solidFill>
                <a:srgbClr val="1E2A38"/>
              </a:solidFill>
              <a:latin typeface="Calibri"/>
              <a:ea typeface="Calibri"/>
              <a:cs typeface="Calibri"/>
            </a:endParaRPr>
          </a:p>
        </xdr:txBody>
      </xdr:sp>
    </xdr:grpSp>
    <xdr:clientData/>
  </xdr:twoCellAnchor>
  <xdr:twoCellAnchor>
    <xdr:from>
      <xdr:col>4</xdr:col>
      <xdr:colOff>285750</xdr:colOff>
      <xdr:row>10</xdr:row>
      <xdr:rowOff>38100</xdr:rowOff>
    </xdr:from>
    <xdr:to>
      <xdr:col>7</xdr:col>
      <xdr:colOff>6350</xdr:colOff>
      <xdr:row>14</xdr:row>
      <xdr:rowOff>50800</xdr:rowOff>
    </xdr:to>
    <xdr:grpSp>
      <xdr:nvGrpSpPr>
        <xdr:cNvPr id="12" name="Group 11">
          <a:extLst>
            <a:ext uri="{FF2B5EF4-FFF2-40B4-BE49-F238E27FC236}">
              <a16:creationId xmlns:a16="http://schemas.microsoft.com/office/drawing/2014/main" id="{11B06A2B-5E8E-40DE-925A-7CDEC2FD7C2E}"/>
            </a:ext>
          </a:extLst>
        </xdr:cNvPr>
        <xdr:cNvGrpSpPr/>
      </xdr:nvGrpSpPr>
      <xdr:grpSpPr>
        <a:xfrm>
          <a:off x="2724150" y="1879600"/>
          <a:ext cx="1549400" cy="749300"/>
          <a:chOff x="4400550" y="1009650"/>
          <a:chExt cx="1549400" cy="749300"/>
        </a:xfrm>
        <a:solidFill>
          <a:srgbClr val="BFD6E4"/>
        </a:solidFill>
      </xdr:grpSpPr>
      <xdr:sp macro="" textlink="">
        <xdr:nvSpPr>
          <xdr:cNvPr id="13" name="Rectangle: Rounded Corners 12">
            <a:extLst>
              <a:ext uri="{FF2B5EF4-FFF2-40B4-BE49-F238E27FC236}">
                <a16:creationId xmlns:a16="http://schemas.microsoft.com/office/drawing/2014/main" id="{B50E39BE-ED7D-9683-EBB8-DC6FAE29D56E}"/>
              </a:ext>
            </a:extLst>
          </xdr:cNvPr>
          <xdr:cNvSpPr/>
        </xdr:nvSpPr>
        <xdr:spPr>
          <a:xfrm>
            <a:off x="4400550" y="1009650"/>
            <a:ext cx="1549400" cy="749300"/>
          </a:xfrm>
          <a:prstGeom prst="roundRect">
            <a:avLst/>
          </a:prstGeom>
          <a:grp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b="1">
                <a:solidFill>
                  <a:srgbClr val="34454E"/>
                </a:solidFill>
                <a:latin typeface="Century Gothic" panose="020B0502020202020204" pitchFamily="34" charset="0"/>
              </a:rPr>
              <a:t>📆 </a:t>
            </a:r>
            <a:r>
              <a:rPr lang="en-US" sz="1200" b="1">
                <a:solidFill>
                  <a:srgbClr val="34454E"/>
                </a:solidFill>
                <a:latin typeface="Century Gothic" panose="020B0502020202020204" pitchFamily="34" charset="0"/>
                <a:ea typeface="+mn-ea"/>
                <a:cs typeface="+mn-cs"/>
              </a:rPr>
              <a:t>Best</a:t>
            </a:r>
            <a:r>
              <a:rPr lang="en-US" sz="1200" b="1">
                <a:solidFill>
                  <a:srgbClr val="34454E"/>
                </a:solidFill>
                <a:latin typeface="Century Gothic" panose="020B0502020202020204" pitchFamily="34" charset="0"/>
              </a:rPr>
              <a:t> </a:t>
            </a:r>
            <a:r>
              <a:rPr lang="en-US" sz="1200" b="1">
                <a:solidFill>
                  <a:srgbClr val="34454E"/>
                </a:solidFill>
                <a:latin typeface="Century Gothic" panose="020B0502020202020204" pitchFamily="34" charset="0"/>
                <a:ea typeface="+mn-ea"/>
                <a:cs typeface="+mn-cs"/>
              </a:rPr>
              <a:t>Month</a:t>
            </a:r>
          </a:p>
        </xdr:txBody>
      </xdr:sp>
      <xdr:sp macro="" textlink="'Rep Performance Analysis'!A14">
        <xdr:nvSpPr>
          <xdr:cNvPr id="14" name="TextBox 13">
            <a:extLst>
              <a:ext uri="{FF2B5EF4-FFF2-40B4-BE49-F238E27FC236}">
                <a16:creationId xmlns:a16="http://schemas.microsoft.com/office/drawing/2014/main" id="{BE886E49-65E6-ACD5-0658-AD0FA3A62F47}"/>
              </a:ext>
            </a:extLst>
          </xdr:cNvPr>
          <xdr:cNvSpPr txBox="1"/>
        </xdr:nvSpPr>
        <xdr:spPr>
          <a:xfrm>
            <a:off x="4445000" y="1320800"/>
            <a:ext cx="1454150" cy="33655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181C7216-204C-4041-AFB5-A125D4471250}" type="TxLink">
              <a:rPr lang="en-US" sz="2000" b="1" i="0" u="none" strike="noStrike">
                <a:solidFill>
                  <a:srgbClr val="1E2A38"/>
                </a:solidFill>
                <a:latin typeface="Calibri"/>
                <a:ea typeface="Calibri"/>
                <a:cs typeface="Calibri"/>
              </a:rPr>
              <a:pPr marL="0" indent="0" algn="ctr"/>
              <a:t>Mar 2025</a:t>
            </a:fld>
            <a:endParaRPr lang="en-US" sz="4000" b="1" i="0" u="none" strike="noStrike">
              <a:solidFill>
                <a:srgbClr val="1E2A38"/>
              </a:solidFill>
              <a:latin typeface="Calibri"/>
              <a:ea typeface="Calibri"/>
              <a:cs typeface="Calibri"/>
            </a:endParaRPr>
          </a:p>
        </xdr:txBody>
      </xdr:sp>
    </xdr:grpSp>
    <xdr:clientData/>
  </xdr:twoCellAnchor>
  <xdr:twoCellAnchor>
    <xdr:from>
      <xdr:col>7</xdr:col>
      <xdr:colOff>247650</xdr:colOff>
      <xdr:row>5</xdr:row>
      <xdr:rowOff>76200</xdr:rowOff>
    </xdr:from>
    <xdr:to>
      <xdr:col>10</xdr:col>
      <xdr:colOff>501650</xdr:colOff>
      <xdr:row>9</xdr:row>
      <xdr:rowOff>88900</xdr:rowOff>
    </xdr:to>
    <xdr:grpSp>
      <xdr:nvGrpSpPr>
        <xdr:cNvPr id="33" name="Group 32">
          <a:extLst>
            <a:ext uri="{FF2B5EF4-FFF2-40B4-BE49-F238E27FC236}">
              <a16:creationId xmlns:a16="http://schemas.microsoft.com/office/drawing/2014/main" id="{378A114D-B120-EA32-6286-2756A02537A6}"/>
            </a:ext>
          </a:extLst>
        </xdr:cNvPr>
        <xdr:cNvGrpSpPr/>
      </xdr:nvGrpSpPr>
      <xdr:grpSpPr>
        <a:xfrm>
          <a:off x="4514850" y="996950"/>
          <a:ext cx="2082800" cy="749300"/>
          <a:chOff x="4514850" y="996950"/>
          <a:chExt cx="2082800" cy="749300"/>
        </a:xfrm>
      </xdr:grpSpPr>
      <xdr:sp macro="" textlink="">
        <xdr:nvSpPr>
          <xdr:cNvPr id="16" name="Rectangle: Rounded Corners 15">
            <a:extLst>
              <a:ext uri="{FF2B5EF4-FFF2-40B4-BE49-F238E27FC236}">
                <a16:creationId xmlns:a16="http://schemas.microsoft.com/office/drawing/2014/main" id="{7394D019-AB30-E995-E400-ED79F91286C7}"/>
              </a:ext>
            </a:extLst>
          </xdr:cNvPr>
          <xdr:cNvSpPr/>
        </xdr:nvSpPr>
        <xdr:spPr>
          <a:xfrm>
            <a:off x="4514850" y="996950"/>
            <a:ext cx="2076450" cy="749300"/>
          </a:xfrm>
          <a:prstGeom prst="roundRect">
            <a:avLst/>
          </a:prstGeom>
          <a:solidFill>
            <a:srgbClr val="BFD6E4"/>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wrap="square" tIns="0" rtlCol="0" anchor="t"/>
          <a:lstStyle/>
          <a:p>
            <a:pPr algn="ctr"/>
            <a:r>
              <a:rPr lang="en-US" sz="1200" b="1">
                <a:solidFill>
                  <a:srgbClr val="34454E"/>
                </a:solidFill>
                <a:latin typeface="Century Gothic" panose="020B0502020202020204" pitchFamily="34" charset="0"/>
              </a:rPr>
              <a:t>🏅 Top Sales Rep</a:t>
            </a:r>
          </a:p>
        </xdr:txBody>
      </xdr:sp>
      <xdr:sp macro="" textlink="'Rep Performance Analysis'!L3">
        <xdr:nvSpPr>
          <xdr:cNvPr id="17" name="TextBox 16">
            <a:extLst>
              <a:ext uri="{FF2B5EF4-FFF2-40B4-BE49-F238E27FC236}">
                <a16:creationId xmlns:a16="http://schemas.microsoft.com/office/drawing/2014/main" id="{C973D44F-88DF-5636-7393-E84580091C2F}"/>
              </a:ext>
            </a:extLst>
          </xdr:cNvPr>
          <xdr:cNvSpPr txBox="1"/>
        </xdr:nvSpPr>
        <xdr:spPr>
          <a:xfrm>
            <a:off x="4540250" y="1244600"/>
            <a:ext cx="2057400" cy="488950"/>
          </a:xfrm>
          <a:prstGeom prst="rect">
            <a:avLst/>
          </a:prstGeom>
          <a:solidFill>
            <a:srgbClr val="BFD6E4"/>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6A869FCA-3FF5-40FF-8893-A16BA51D2AE6}" type="TxLink">
              <a:rPr lang="en-US" sz="2000" b="1" i="0" u="none" strike="noStrike">
                <a:solidFill>
                  <a:srgbClr val="1E2A38"/>
                </a:solidFill>
                <a:latin typeface="Calibri"/>
                <a:ea typeface="Calibri"/>
                <a:cs typeface="Calibri"/>
              </a:rPr>
              <a:pPr marL="0" indent="0" algn="ctr"/>
              <a:t>Alice Johnson</a:t>
            </a:fld>
            <a:endParaRPr lang="en-US" sz="2000" b="1" i="0" u="none" strike="noStrike">
              <a:solidFill>
                <a:srgbClr val="1E2A38"/>
              </a:solidFill>
              <a:latin typeface="Calibri"/>
              <a:ea typeface="Calibri"/>
              <a:cs typeface="Calibri"/>
            </a:endParaRPr>
          </a:p>
        </xdr:txBody>
      </xdr:sp>
    </xdr:grpSp>
    <xdr:clientData/>
  </xdr:twoCellAnchor>
  <xdr:twoCellAnchor>
    <xdr:from>
      <xdr:col>11</xdr:col>
      <xdr:colOff>57150</xdr:colOff>
      <xdr:row>15</xdr:row>
      <xdr:rowOff>107950</xdr:rowOff>
    </xdr:from>
    <xdr:to>
      <xdr:col>17</xdr:col>
      <xdr:colOff>355600</xdr:colOff>
      <xdr:row>26</xdr:row>
      <xdr:rowOff>31750</xdr:rowOff>
    </xdr:to>
    <xdr:sp macro="" textlink="">
      <xdr:nvSpPr>
        <xdr:cNvPr id="18" name="Rectangle: Rounded Corners 17">
          <a:extLst>
            <a:ext uri="{FF2B5EF4-FFF2-40B4-BE49-F238E27FC236}">
              <a16:creationId xmlns:a16="http://schemas.microsoft.com/office/drawing/2014/main" id="{E39A5898-2B75-4189-BDDF-A7F09947E58A}"/>
            </a:ext>
          </a:extLst>
        </xdr:cNvPr>
        <xdr:cNvSpPr/>
      </xdr:nvSpPr>
      <xdr:spPr>
        <a:xfrm>
          <a:off x="6762750" y="2870200"/>
          <a:ext cx="3956050" cy="1949450"/>
        </a:xfrm>
        <a:prstGeom prst="roundRect">
          <a:avLst/>
        </a:prstGeom>
        <a:solidFill>
          <a:srgbClr val="D9E2EC"/>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a:solidFill>
                <a:srgbClr val="1E2A38"/>
              </a:solidFill>
              <a:latin typeface="Segoe UI" panose="020B0502040204020203" pitchFamily="34" charset="0"/>
              <a:cs typeface="Segoe UI" panose="020B0502040204020203" pitchFamily="34" charset="0"/>
            </a:rPr>
            <a:t>📆 Sales by Day of the Week</a:t>
          </a:r>
        </a:p>
      </xdr:txBody>
    </xdr:sp>
    <xdr:clientData/>
  </xdr:twoCellAnchor>
  <xdr:twoCellAnchor>
    <xdr:from>
      <xdr:col>1</xdr:col>
      <xdr:colOff>247650</xdr:colOff>
      <xdr:row>5</xdr:row>
      <xdr:rowOff>88900</xdr:rowOff>
    </xdr:from>
    <xdr:to>
      <xdr:col>4</xdr:col>
      <xdr:colOff>101600</xdr:colOff>
      <xdr:row>26</xdr:row>
      <xdr:rowOff>44450</xdr:rowOff>
    </xdr:to>
    <xdr:sp macro="" textlink="">
      <xdr:nvSpPr>
        <xdr:cNvPr id="22" name="Rectangle 21">
          <a:extLst>
            <a:ext uri="{FF2B5EF4-FFF2-40B4-BE49-F238E27FC236}">
              <a16:creationId xmlns:a16="http://schemas.microsoft.com/office/drawing/2014/main" id="{9ADD37D1-B21D-45E5-8418-FF245BF77A50}"/>
            </a:ext>
          </a:extLst>
        </xdr:cNvPr>
        <xdr:cNvSpPr/>
      </xdr:nvSpPr>
      <xdr:spPr>
        <a:xfrm>
          <a:off x="857250" y="1009650"/>
          <a:ext cx="1682750" cy="3822700"/>
        </a:xfrm>
        <a:prstGeom prst="rect">
          <a:avLst/>
        </a:prstGeom>
        <a:solidFill>
          <a:srgbClr val="CBD7DE"/>
        </a:solidFill>
        <a:ln>
          <a:solidFill>
            <a:srgbClr val="B0C4CE"/>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b="1">
              <a:solidFill>
                <a:srgbClr val="1E2A38"/>
              </a:solidFill>
            </a:rPr>
            <a:t>🔎 Filter by:</a:t>
          </a:r>
          <a:endParaRPr lang="en-US" sz="1100" b="1">
            <a:solidFill>
              <a:srgbClr val="1E2A38"/>
            </a:solidFill>
            <a:latin typeface="Segoe UI" panose="020B0502040204020203" pitchFamily="34" charset="0"/>
            <a:cs typeface="Segoe UI" panose="020B0502040204020203" pitchFamily="34" charset="0"/>
          </a:endParaRPr>
        </a:p>
      </xdr:txBody>
    </xdr:sp>
    <xdr:clientData/>
  </xdr:twoCellAnchor>
  <xdr:twoCellAnchor>
    <xdr:from>
      <xdr:col>11</xdr:col>
      <xdr:colOff>69850</xdr:colOff>
      <xdr:row>7</xdr:row>
      <xdr:rowOff>95250</xdr:rowOff>
    </xdr:from>
    <xdr:to>
      <xdr:col>17</xdr:col>
      <xdr:colOff>361950</xdr:colOff>
      <xdr:row>14</xdr:row>
      <xdr:rowOff>63500</xdr:rowOff>
    </xdr:to>
    <xdr:graphicFrame macro="">
      <xdr:nvGraphicFramePr>
        <xdr:cNvPr id="27" name="Chart 26">
          <a:extLst>
            <a:ext uri="{FF2B5EF4-FFF2-40B4-BE49-F238E27FC236}">
              <a16:creationId xmlns:a16="http://schemas.microsoft.com/office/drawing/2014/main" id="{5A16664E-CA2B-4C58-BB36-595B6F9E34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266700</xdr:colOff>
      <xdr:row>7</xdr:row>
      <xdr:rowOff>146051</xdr:rowOff>
    </xdr:from>
    <xdr:to>
      <xdr:col>4</xdr:col>
      <xdr:colOff>50800</xdr:colOff>
      <xdr:row>16</xdr:row>
      <xdr:rowOff>12700</xdr:rowOff>
    </xdr:to>
    <mc:AlternateContent xmlns:mc="http://schemas.openxmlformats.org/markup-compatibility/2006" xmlns:a14="http://schemas.microsoft.com/office/drawing/2010/main">
      <mc:Choice Requires="a14">
        <xdr:graphicFrame macro="">
          <xdr:nvGraphicFramePr>
            <xdr:cNvPr id="31" name="Sales Rep 1">
              <a:extLst>
                <a:ext uri="{FF2B5EF4-FFF2-40B4-BE49-F238E27FC236}">
                  <a16:creationId xmlns:a16="http://schemas.microsoft.com/office/drawing/2014/main" id="{3662A542-DF02-421E-B678-9A8F28FC13C1}"/>
                </a:ext>
              </a:extLst>
            </xdr:cNvPr>
            <xdr:cNvGraphicFramePr/>
          </xdr:nvGraphicFramePr>
          <xdr:xfrm>
            <a:off x="0" y="0"/>
            <a:ext cx="0" cy="0"/>
          </xdr:xfrm>
          <a:graphic>
            <a:graphicData uri="http://schemas.microsoft.com/office/drawing/2010/slicer">
              <sle:slicer xmlns:sle="http://schemas.microsoft.com/office/drawing/2010/slicer" name="Sales Rep 1"/>
            </a:graphicData>
          </a:graphic>
        </xdr:graphicFrame>
      </mc:Choice>
      <mc:Fallback xmlns="">
        <xdr:sp macro="" textlink="">
          <xdr:nvSpPr>
            <xdr:cNvPr id="0" name=""/>
            <xdr:cNvSpPr>
              <a:spLocks noTextEdit="1"/>
            </xdr:cNvSpPr>
          </xdr:nvSpPr>
          <xdr:spPr>
            <a:xfrm>
              <a:off x="876300" y="1435101"/>
              <a:ext cx="1612900" cy="15239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260350</xdr:colOff>
      <xdr:row>17</xdr:row>
      <xdr:rowOff>76200</xdr:rowOff>
    </xdr:from>
    <xdr:to>
      <xdr:col>10</xdr:col>
      <xdr:colOff>514350</xdr:colOff>
      <xdr:row>25</xdr:row>
      <xdr:rowOff>171450</xdr:rowOff>
    </xdr:to>
    <xdr:graphicFrame macro="">
      <xdr:nvGraphicFramePr>
        <xdr:cNvPr id="28" name="Chart 27">
          <a:extLst>
            <a:ext uri="{FF2B5EF4-FFF2-40B4-BE49-F238E27FC236}">
              <a16:creationId xmlns:a16="http://schemas.microsoft.com/office/drawing/2014/main" id="{7801ABAA-B956-42BB-ACF1-5683C6C779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44450</xdr:colOff>
      <xdr:row>17</xdr:row>
      <xdr:rowOff>69850</xdr:rowOff>
    </xdr:from>
    <xdr:to>
      <xdr:col>17</xdr:col>
      <xdr:colOff>349250</xdr:colOff>
      <xdr:row>26</xdr:row>
      <xdr:rowOff>57150</xdr:rowOff>
    </xdr:to>
    <xdr:graphicFrame macro="">
      <xdr:nvGraphicFramePr>
        <xdr:cNvPr id="29" name="Chart 28">
          <a:extLst>
            <a:ext uri="{FF2B5EF4-FFF2-40B4-BE49-F238E27FC236}">
              <a16:creationId xmlns:a16="http://schemas.microsoft.com/office/drawing/2014/main" id="{CA3B875A-1F29-4A97-94F4-03CD2EC9C8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292100</xdr:colOff>
      <xdr:row>16</xdr:row>
      <xdr:rowOff>95250</xdr:rowOff>
    </xdr:from>
    <xdr:to>
      <xdr:col>4</xdr:col>
      <xdr:colOff>25400</xdr:colOff>
      <xdr:row>26</xdr:row>
      <xdr:rowOff>44450</xdr:rowOff>
    </xdr:to>
    <mc:AlternateContent xmlns:mc="http://schemas.openxmlformats.org/markup-compatibility/2006" xmlns:a14="http://schemas.microsoft.com/office/drawing/2010/main">
      <mc:Choice Requires="a14">
        <xdr:graphicFrame macro="">
          <xdr:nvGraphicFramePr>
            <xdr:cNvPr id="30" name="Category 1">
              <a:extLst>
                <a:ext uri="{FF2B5EF4-FFF2-40B4-BE49-F238E27FC236}">
                  <a16:creationId xmlns:a16="http://schemas.microsoft.com/office/drawing/2014/main" id="{200C0732-5946-498A-BAA7-25E3FD8D354D}"/>
                </a:ext>
              </a:extLst>
            </xdr:cNvPr>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mlns="">
        <xdr:sp macro="" textlink="">
          <xdr:nvSpPr>
            <xdr:cNvPr id="0" name=""/>
            <xdr:cNvSpPr>
              <a:spLocks noTextEdit="1"/>
            </xdr:cNvSpPr>
          </xdr:nvSpPr>
          <xdr:spPr>
            <a:xfrm>
              <a:off x="901700" y="3041650"/>
              <a:ext cx="1562100" cy="17907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241300</xdr:colOff>
      <xdr:row>15</xdr:row>
      <xdr:rowOff>57150</xdr:rowOff>
    </xdr:from>
    <xdr:to>
      <xdr:col>4</xdr:col>
      <xdr:colOff>101600</xdr:colOff>
      <xdr:row>17</xdr:row>
      <xdr:rowOff>76200</xdr:rowOff>
    </xdr:to>
    <xdr:sp macro="" textlink="">
      <xdr:nvSpPr>
        <xdr:cNvPr id="25" name="TextBox 24">
          <a:extLst>
            <a:ext uri="{FF2B5EF4-FFF2-40B4-BE49-F238E27FC236}">
              <a16:creationId xmlns:a16="http://schemas.microsoft.com/office/drawing/2014/main" id="{D9E5D8A8-B35B-499C-8515-DD55EF0BD23A}"/>
            </a:ext>
          </a:extLst>
        </xdr:cNvPr>
        <xdr:cNvSpPr txBox="1"/>
      </xdr:nvSpPr>
      <xdr:spPr>
        <a:xfrm>
          <a:off x="850900" y="2819400"/>
          <a:ext cx="1689100" cy="387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00" b="1">
              <a:solidFill>
                <a:srgbClr val="1E2A38"/>
              </a:solidFill>
              <a:latin typeface="Segoe UI" panose="020B0502040204020203" pitchFamily="34" charset="0"/>
              <a:cs typeface="Segoe UI" panose="020B0502040204020203" pitchFamily="34" charset="0"/>
            </a:rPr>
            <a:t>👗 Category</a:t>
          </a:r>
        </a:p>
      </xdr:txBody>
    </xdr:sp>
    <xdr:clientData/>
  </xdr:twoCellAnchor>
  <xdr:twoCellAnchor>
    <xdr:from>
      <xdr:col>1</xdr:col>
      <xdr:colOff>266700</xdr:colOff>
      <xdr:row>6</xdr:row>
      <xdr:rowOff>114300</xdr:rowOff>
    </xdr:from>
    <xdr:to>
      <xdr:col>4</xdr:col>
      <xdr:colOff>57150</xdr:colOff>
      <xdr:row>8</xdr:row>
      <xdr:rowOff>133350</xdr:rowOff>
    </xdr:to>
    <xdr:sp macro="" textlink="">
      <xdr:nvSpPr>
        <xdr:cNvPr id="26" name="TextBox 25">
          <a:extLst>
            <a:ext uri="{FF2B5EF4-FFF2-40B4-BE49-F238E27FC236}">
              <a16:creationId xmlns:a16="http://schemas.microsoft.com/office/drawing/2014/main" id="{7B867C07-C823-4E6A-9296-495B24339AE1}"/>
            </a:ext>
          </a:extLst>
        </xdr:cNvPr>
        <xdr:cNvSpPr txBox="1"/>
      </xdr:nvSpPr>
      <xdr:spPr>
        <a:xfrm>
          <a:off x="876300" y="1219200"/>
          <a:ext cx="1619250" cy="387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00" b="1">
              <a:solidFill>
                <a:srgbClr val="1E2A38"/>
              </a:solidFill>
              <a:latin typeface="Segoe UI" panose="020B0502040204020203" pitchFamily="34" charset="0"/>
              <a:cs typeface="Segoe UI" panose="020B0502040204020203" pitchFamily="34" charset="0"/>
            </a:rPr>
            <a:t>🧍 Sales Rep</a:t>
          </a:r>
        </a:p>
      </xdr:txBody>
    </xdr:sp>
    <xdr:clientData/>
  </xdr:twoCellAnchor>
  <xdr:twoCellAnchor>
    <xdr:from>
      <xdr:col>1</xdr:col>
      <xdr:colOff>304800</xdr:colOff>
      <xdr:row>3</xdr:row>
      <xdr:rowOff>127000</xdr:rowOff>
    </xdr:from>
    <xdr:to>
      <xdr:col>4</xdr:col>
      <xdr:colOff>487680</xdr:colOff>
      <xdr:row>5</xdr:row>
      <xdr:rowOff>33020</xdr:rowOff>
    </xdr:to>
    <xdr:sp macro="" textlink="">
      <xdr:nvSpPr>
        <xdr:cNvPr id="23" name="Rectangle: Rounded Corners 22">
          <a:hlinkClick xmlns:r="http://schemas.openxmlformats.org/officeDocument/2006/relationships" r:id="rId4"/>
          <a:extLst>
            <a:ext uri="{FF2B5EF4-FFF2-40B4-BE49-F238E27FC236}">
              <a16:creationId xmlns:a16="http://schemas.microsoft.com/office/drawing/2014/main" id="{311D389D-5605-5A3D-B04D-15F9271C6403}"/>
            </a:ext>
          </a:extLst>
        </xdr:cNvPr>
        <xdr:cNvSpPr/>
      </xdr:nvSpPr>
      <xdr:spPr>
        <a:xfrm>
          <a:off x="914400" y="679450"/>
          <a:ext cx="2011680" cy="274320"/>
        </a:xfrm>
        <a:prstGeom prst="roundRect">
          <a:avLst/>
        </a:prstGeom>
        <a:solidFill>
          <a:srgbClr val="B0C4CE"/>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000" b="1">
              <a:solidFill>
                <a:srgbClr val="1E2A38"/>
              </a:solidFill>
              <a:effectLst/>
              <a:latin typeface="Segoe UI" panose="020B0502040204020203" pitchFamily="34" charset="0"/>
              <a:ea typeface="+mn-ea"/>
              <a:cs typeface="Segoe UI" panose="020B0502040204020203" pitchFamily="34" charset="0"/>
            </a:rPr>
            <a:t>📂 Sales Records</a:t>
          </a:r>
        </a:p>
      </xdr:txBody>
    </xdr:sp>
    <xdr:clientData/>
  </xdr:twoCellAnchor>
  <xdr:twoCellAnchor>
    <xdr:from>
      <xdr:col>8</xdr:col>
      <xdr:colOff>0</xdr:colOff>
      <xdr:row>2</xdr:row>
      <xdr:rowOff>165100</xdr:rowOff>
    </xdr:from>
    <xdr:to>
      <xdr:col>11</xdr:col>
      <xdr:colOff>182880</xdr:colOff>
      <xdr:row>4</xdr:row>
      <xdr:rowOff>71120</xdr:rowOff>
    </xdr:to>
    <xdr:sp macro="" textlink="">
      <xdr:nvSpPr>
        <xdr:cNvPr id="24" name="Rectangle: Rounded Corners 23">
          <a:hlinkClick xmlns:r="http://schemas.openxmlformats.org/officeDocument/2006/relationships" r:id="rId5"/>
          <a:extLst>
            <a:ext uri="{FF2B5EF4-FFF2-40B4-BE49-F238E27FC236}">
              <a16:creationId xmlns:a16="http://schemas.microsoft.com/office/drawing/2014/main" id="{7D1A06C9-8E21-49A0-9E07-A5FA6B2471AB}"/>
            </a:ext>
          </a:extLst>
        </xdr:cNvPr>
        <xdr:cNvSpPr/>
      </xdr:nvSpPr>
      <xdr:spPr>
        <a:xfrm>
          <a:off x="4876800" y="533400"/>
          <a:ext cx="2011680" cy="274320"/>
        </a:xfrm>
        <a:prstGeom prst="roundRect">
          <a:avLst/>
        </a:prstGeom>
        <a:solidFill>
          <a:srgbClr val="B0C4CE"/>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000" b="1">
              <a:solidFill>
                <a:srgbClr val="1E2A38"/>
              </a:solidFill>
              <a:effectLst/>
              <a:latin typeface="Segoe UI" panose="020B0502040204020203" pitchFamily="34" charset="0"/>
              <a:ea typeface="+mn-ea"/>
              <a:cs typeface="Segoe UI" panose="020B0502040204020203" pitchFamily="34" charset="0"/>
            </a:rPr>
            <a:t>📊 Rep Performance Analysis</a:t>
          </a:r>
          <a:endParaRPr lang="en-US" sz="1000" b="1">
            <a:solidFill>
              <a:srgbClr val="1E2A38"/>
            </a:solidFill>
            <a:effectLst/>
            <a:latin typeface="Segoe UI" panose="020B0502040204020203" pitchFamily="34" charset="0"/>
            <a:cs typeface="Segoe UI" panose="020B0502040204020203" pitchFamily="34" charset="0"/>
          </a:endParaRPr>
        </a:p>
      </xdr:txBody>
    </xdr:sp>
    <xdr:clientData/>
  </xdr:twoCellAnchor>
  <xdr:twoCellAnchor>
    <xdr:from>
      <xdr:col>14</xdr:col>
      <xdr:colOff>95250</xdr:colOff>
      <xdr:row>3</xdr:row>
      <xdr:rowOff>101600</xdr:rowOff>
    </xdr:from>
    <xdr:to>
      <xdr:col>17</xdr:col>
      <xdr:colOff>278130</xdr:colOff>
      <xdr:row>5</xdr:row>
      <xdr:rowOff>7620</xdr:rowOff>
    </xdr:to>
    <xdr:sp macro="" textlink="">
      <xdr:nvSpPr>
        <xdr:cNvPr id="34" name="Rectangle: Rounded Corners 33">
          <a:hlinkClick xmlns:r="http://schemas.openxmlformats.org/officeDocument/2006/relationships" r:id="rId6"/>
          <a:extLst>
            <a:ext uri="{FF2B5EF4-FFF2-40B4-BE49-F238E27FC236}">
              <a16:creationId xmlns:a16="http://schemas.microsoft.com/office/drawing/2014/main" id="{9BD32A45-C9DB-4CF6-9A2D-CFC992C8C9FA}"/>
            </a:ext>
          </a:extLst>
        </xdr:cNvPr>
        <xdr:cNvSpPr/>
      </xdr:nvSpPr>
      <xdr:spPr>
        <a:xfrm>
          <a:off x="8629650" y="654050"/>
          <a:ext cx="2011680" cy="274320"/>
        </a:xfrm>
        <a:prstGeom prst="roundRect">
          <a:avLst/>
        </a:prstGeom>
        <a:solidFill>
          <a:srgbClr val="B0C4CE"/>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000" b="1">
              <a:solidFill>
                <a:srgbClr val="1E2A38"/>
              </a:solidFill>
              <a:effectLst/>
              <a:latin typeface="Segoe UI" panose="020B0502040204020203" pitchFamily="34" charset="0"/>
              <a:ea typeface="+mn-ea"/>
              <a:cs typeface="Segoe UI" panose="020B0502040204020203" pitchFamily="34" charset="0"/>
            </a:rPr>
            <a:t>🛍️ Product Insights</a:t>
          </a:r>
          <a:endParaRPr lang="en-US" sz="1000" b="1">
            <a:solidFill>
              <a:srgbClr val="1E2A38"/>
            </a:solidFill>
            <a:effectLst/>
            <a:latin typeface="Segoe UI" panose="020B0502040204020203" pitchFamily="34" charset="0"/>
            <a:cs typeface="Segoe UI" panose="020B0502040204020203" pitchFamily="34" charset="0"/>
          </a:endParaRPr>
        </a:p>
      </xdr:txBody>
    </xdr:sp>
    <xdr:clientData/>
  </xdr:twoCellAnchor>
  <xdr:oneCellAnchor>
    <xdr:from>
      <xdr:col>17</xdr:col>
      <xdr:colOff>50800</xdr:colOff>
      <xdr:row>1</xdr:row>
      <xdr:rowOff>63500</xdr:rowOff>
    </xdr:from>
    <xdr:ext cx="184731" cy="264560"/>
    <xdr:sp macro="" textlink="">
      <xdr:nvSpPr>
        <xdr:cNvPr id="6" name="TextBox 5">
          <a:extLst>
            <a:ext uri="{FF2B5EF4-FFF2-40B4-BE49-F238E27FC236}">
              <a16:creationId xmlns:a16="http://schemas.microsoft.com/office/drawing/2014/main" id="{F01C70C0-65E8-6403-054E-41D199CAE5DD}"/>
            </a:ext>
          </a:extLst>
        </xdr:cNvPr>
        <xdr:cNvSpPr txBox="1"/>
      </xdr:nvSpPr>
      <xdr:spPr>
        <a:xfrm>
          <a:off x="10414000" y="2476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endParaRPr lang="en-US">
            <a:effectLst/>
          </a:endParaRPr>
        </a:p>
      </xdr:txBody>
    </xdr:sp>
    <xdr:clientData/>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866.704422569448" createdVersion="8" refreshedVersion="8" minRefreshableVersion="3" recordCount="2000" xr:uid="{31D7D5DF-E1D7-404E-B33C-5350B3A8AB3C}">
  <cacheSource type="worksheet">
    <worksheetSource name="fashiondata"/>
  </cacheSource>
  <cacheFields count="16">
    <cacheField name="ProductID" numFmtId="0">
      <sharedItems/>
    </cacheField>
    <cacheField name="Product Name" numFmtId="0">
      <sharedItems count="20">
        <s v="Floral Dress"/>
        <s v="Sneaker Low Top"/>
        <s v="Wool Scarf"/>
        <s v="Hoodie Sweatshirt"/>
        <s v="Winter Gloves"/>
        <s v="Sun Hat"/>
        <s v="Running Shoes"/>
        <s v="Sports Bra"/>
        <s v="Graphic T-shirt"/>
        <s v="Beanie Hat"/>
        <s v="Linen Shirt"/>
        <s v="Chinos Pants"/>
        <s v="Maxi Skirt"/>
        <s v="Denim Jacket"/>
        <s v="Leather Boots"/>
        <s v="Ankle Socks"/>
        <s v="Raincoat"/>
        <s v="Cotton Shorts"/>
        <s v="Puffer Jacket"/>
        <s v="Slim Fit Jeans"/>
      </sharedItems>
    </cacheField>
    <cacheField name="Category" numFmtId="0">
      <sharedItems count="6">
        <s v="Accessories"/>
        <s v="Outerwear"/>
        <s v="Dresses"/>
        <s v="Footwear"/>
        <s v="Bottomwear"/>
        <s v="Tops"/>
      </sharedItems>
    </cacheField>
    <cacheField name="Price ($)" numFmtId="165">
      <sharedItems containsSemiMixedTypes="0" containsString="0" containsNumber="1" minValue="10.050000000000001" maxValue="149.88"/>
    </cacheField>
    <cacheField name="Discount (%)" numFmtId="2">
      <sharedItems containsSemiMixedTypes="0" containsString="0" containsNumber="1" containsInteger="1" minValue="0" maxValue="30" count="7">
        <n v="25"/>
        <n v="5"/>
        <n v="20"/>
        <n v="30"/>
        <n v="10"/>
        <n v="0"/>
        <n v="15"/>
      </sharedItems>
    </cacheField>
    <cacheField name="Discount Level" numFmtId="2">
      <sharedItems count="4">
        <s v="High"/>
        <s v="Low"/>
        <s v="None"/>
        <s v="No Discount" u="1"/>
      </sharedItems>
    </cacheField>
    <cacheField name="Discounted Price($)" numFmtId="165">
      <sharedItems containsSemiMixedTypes="0" containsString="0" containsNumber="1" minValue="7.5375000000000005" maxValue="112.41"/>
    </cacheField>
    <cacheField name="Quantity Sold" numFmtId="2">
      <sharedItems containsSemiMixedTypes="0" containsString="0" containsNumber="1" containsInteger="1" minValue="1" maxValue="50"/>
    </cacheField>
    <cacheField name="Sales Value ($)" numFmtId="165">
      <sharedItems containsSemiMixedTypes="0" containsString="0" containsNumber="1" minValue="10.27" maxValue="7422"/>
    </cacheField>
    <cacheField name="Date Sold" numFmtId="14">
      <sharedItems containsSemiMixedTypes="0" containsNonDate="0" containsDate="1" containsString="0" minDate="2025-01-01T00:00:00" maxDate="2025-05-12T00:00:00" count="131">
        <d v="2025-02-14T00:00:00"/>
        <d v="2025-04-13T00:00:00"/>
        <d v="2025-04-23T00:00:00"/>
        <d v="2025-02-16T00:00:00"/>
        <d v="2025-01-13T00:00:00"/>
        <d v="2025-01-17T00:00:00"/>
        <d v="2025-01-18T00:00:00"/>
        <d v="2025-02-07T00:00:00"/>
        <d v="2025-04-28T00:00:00"/>
        <d v="2025-03-01T00:00:00"/>
        <d v="2025-04-19T00:00:00"/>
        <d v="2025-01-09T00:00:00"/>
        <d v="2025-04-30T00:00:00"/>
        <d v="2025-03-08T00:00:00"/>
        <d v="2025-01-16T00:00:00"/>
        <d v="2025-03-11T00:00:00"/>
        <d v="2025-01-25T00:00:00"/>
        <d v="2025-05-02T00:00:00"/>
        <d v="2025-02-05T00:00:00"/>
        <d v="2025-04-03T00:00:00"/>
        <d v="2025-04-29T00:00:00"/>
        <d v="2025-01-11T00:00:00"/>
        <d v="2025-02-17T00:00:00"/>
        <d v="2025-01-20T00:00:00"/>
        <d v="2025-05-06T00:00:00"/>
        <d v="2025-04-07T00:00:00"/>
        <d v="2025-04-25T00:00:00"/>
        <d v="2025-04-11T00:00:00"/>
        <d v="2025-02-19T00:00:00"/>
        <d v="2025-01-19T00:00:00"/>
        <d v="2025-03-13T00:00:00"/>
        <d v="2025-04-01T00:00:00"/>
        <d v="2025-01-15T00:00:00"/>
        <d v="2025-02-08T00:00:00"/>
        <d v="2025-01-03T00:00:00"/>
        <d v="2025-02-27T00:00:00"/>
        <d v="2025-04-05T00:00:00"/>
        <d v="2025-03-16T00:00:00"/>
        <d v="2025-04-26T00:00:00"/>
        <d v="2025-01-12T00:00:00"/>
        <d v="2025-02-11T00:00:00"/>
        <d v="2025-03-02T00:00:00"/>
        <d v="2025-02-22T00:00:00"/>
        <d v="2025-01-26T00:00:00"/>
        <d v="2025-03-17T00:00:00"/>
        <d v="2025-01-08T00:00:00"/>
        <d v="2025-03-10T00:00:00"/>
        <d v="2025-01-06T00:00:00"/>
        <d v="2025-04-10T00:00:00"/>
        <d v="2025-04-04T00:00:00"/>
        <d v="2025-02-02T00:00:00"/>
        <d v="2025-01-05T00:00:00"/>
        <d v="2025-03-26T00:00:00"/>
        <d v="2025-03-22T00:00:00"/>
        <d v="2025-03-06T00:00:00"/>
        <d v="2025-01-27T00:00:00"/>
        <d v="2025-01-07T00:00:00"/>
        <d v="2025-03-23T00:00:00"/>
        <d v="2025-01-21T00:00:00"/>
        <d v="2025-04-18T00:00:00"/>
        <d v="2025-02-23T00:00:00"/>
        <d v="2025-03-04T00:00:00"/>
        <d v="2025-05-11T00:00:00"/>
        <d v="2025-03-18T00:00:00"/>
        <d v="2025-03-21T00:00:00"/>
        <d v="2025-02-21T00:00:00"/>
        <d v="2025-04-02T00:00:00"/>
        <d v="2025-05-01T00:00:00"/>
        <d v="2025-03-31T00:00:00"/>
        <d v="2025-01-22T00:00:00"/>
        <d v="2025-01-04T00:00:00"/>
        <d v="2025-04-08T00:00:00"/>
        <d v="2025-02-15T00:00:00"/>
        <d v="2025-02-26T00:00:00"/>
        <d v="2025-01-30T00:00:00"/>
        <d v="2025-03-14T00:00:00"/>
        <d v="2025-04-22T00:00:00"/>
        <d v="2025-03-29T00:00:00"/>
        <d v="2025-04-20T00:00:00"/>
        <d v="2025-01-31T00:00:00"/>
        <d v="2025-03-25T00:00:00"/>
        <d v="2025-01-01T00:00:00"/>
        <d v="2025-03-20T00:00:00"/>
        <d v="2025-05-03T00:00:00"/>
        <d v="2025-04-17T00:00:00"/>
        <d v="2025-05-10T00:00:00"/>
        <d v="2025-01-02T00:00:00"/>
        <d v="2025-02-12T00:00:00"/>
        <d v="2025-04-09T00:00:00"/>
        <d v="2025-02-10T00:00:00"/>
        <d v="2025-03-15T00:00:00"/>
        <d v="2025-05-08T00:00:00"/>
        <d v="2025-04-21T00:00:00"/>
        <d v="2025-02-28T00:00:00"/>
        <d v="2025-04-24T00:00:00"/>
        <d v="2025-02-18T00:00:00"/>
        <d v="2025-01-10T00:00:00"/>
        <d v="2025-01-24T00:00:00"/>
        <d v="2025-03-19T00:00:00"/>
        <d v="2025-04-12T00:00:00"/>
        <d v="2025-02-06T00:00:00"/>
        <d v="2025-03-30T00:00:00"/>
        <d v="2025-01-29T00:00:00"/>
        <d v="2025-05-07T00:00:00"/>
        <d v="2025-04-06T00:00:00"/>
        <d v="2025-02-20T00:00:00"/>
        <d v="2025-05-09T00:00:00"/>
        <d v="2025-03-05T00:00:00"/>
        <d v="2025-02-13T00:00:00"/>
        <d v="2025-02-24T00:00:00"/>
        <d v="2025-03-09T00:00:00"/>
        <d v="2025-04-27T00:00:00"/>
        <d v="2025-03-03T00:00:00"/>
        <d v="2025-03-12T00:00:00"/>
        <d v="2025-05-04T00:00:00"/>
        <d v="2025-02-03T00:00:00"/>
        <d v="2025-03-27T00:00:00"/>
        <d v="2025-02-04T00:00:00"/>
        <d v="2025-01-14T00:00:00"/>
        <d v="2025-02-25T00:00:00"/>
        <d v="2025-03-24T00:00:00"/>
        <d v="2025-03-28T00:00:00"/>
        <d v="2025-05-05T00:00:00"/>
        <d v="2025-03-07T00:00:00"/>
        <d v="2025-04-14T00:00:00"/>
        <d v="2025-04-16T00:00:00"/>
        <d v="2025-02-01T00:00:00"/>
        <d v="2025-01-28T00:00:00"/>
        <d v="2025-01-23T00:00:00"/>
        <d v="2025-04-15T00:00:00"/>
        <d v="2025-02-09T00:00:00"/>
      </sharedItems>
      <fieldGroup par="15"/>
    </cacheField>
    <cacheField name="Month Sold" numFmtId="164">
      <sharedItems count="5">
        <s v="February"/>
        <s v="April"/>
        <s v="January"/>
        <s v="March"/>
        <s v="May"/>
      </sharedItems>
    </cacheField>
    <cacheField name="Month Sold2" numFmtId="164">
      <sharedItems count="5">
        <s v="Feb 2025"/>
        <s v="Apr 2025"/>
        <s v="Jan 2025"/>
        <s v="Mar 2025"/>
        <s v="May 2025"/>
      </sharedItems>
    </cacheField>
    <cacheField name="Day Sold" numFmtId="164">
      <sharedItems count="14">
        <s v="Fri"/>
        <s v="Sun"/>
        <s v="Wed"/>
        <s v="Mon"/>
        <s v="Sat"/>
        <s v="Thu"/>
        <s v="Tue"/>
        <s v="Friday" u="1"/>
        <s v="Sunday" u="1"/>
        <s v="Wednesday" u="1"/>
        <s v="Monday" u="1"/>
        <s v="Saturday" u="1"/>
        <s v="Thursday" u="1"/>
        <s v="Tuesday" u="1"/>
      </sharedItems>
    </cacheField>
    <cacheField name="Sales Rep" numFmtId="0">
      <sharedItems count="5">
        <s v="Alice Johnson"/>
        <s v="Evelyn Zhang"/>
        <s v="Chidera Okafor"/>
        <s v="Brian Osei"/>
        <s v="David Musa"/>
      </sharedItems>
    </cacheField>
    <cacheField name="Days (Date Sold)" numFmtId="0" databaseField="0">
      <fieldGroup base="9">
        <rangePr groupBy="days" startDate="2025-01-01T00:00:00" endDate="2025-05-12T00:00:00"/>
        <groupItems count="368">
          <s v="&lt;1/1/2025"/>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5/12/2025"/>
        </groupItems>
      </fieldGroup>
    </cacheField>
    <cacheField name="Months (Date Sold)" numFmtId="0" databaseField="0">
      <fieldGroup base="9">
        <rangePr groupBy="months" startDate="2025-01-01T00:00:00" endDate="2025-05-12T00:00:00"/>
        <groupItems count="14">
          <s v="&lt;1/1/2025"/>
          <s v="Jan"/>
          <s v="Feb"/>
          <s v="Mar"/>
          <s v="Apr"/>
          <s v="May"/>
          <s v="Jun"/>
          <s v="Jul"/>
          <s v="Aug"/>
          <s v="Sep"/>
          <s v="Oct"/>
          <s v="Nov"/>
          <s v="Dec"/>
          <s v="&gt;5/12/2025"/>
        </groupItems>
      </fieldGroup>
    </cacheField>
  </cacheFields>
  <extLst>
    <ext xmlns:x14="http://schemas.microsoft.com/office/spreadsheetml/2009/9/main" uri="{725AE2AE-9491-48be-B2B4-4EB974FC3084}">
      <x14:pivotCacheDefinition pivotCacheId="170061748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0">
  <r>
    <s v="FSH1000"/>
    <x v="0"/>
    <x v="0"/>
    <n v="44.66"/>
    <x v="0"/>
    <x v="0"/>
    <n v="33.494999999999997"/>
    <n v="21"/>
    <n v="703.39"/>
    <x v="0"/>
    <x v="0"/>
    <x v="0"/>
    <x v="0"/>
    <x v="0"/>
  </r>
  <r>
    <s v="FSH1001"/>
    <x v="1"/>
    <x v="1"/>
    <n v="147.91"/>
    <x v="1"/>
    <x v="1"/>
    <n v="110.9325"/>
    <n v="25"/>
    <n v="3512.86"/>
    <x v="1"/>
    <x v="1"/>
    <x v="1"/>
    <x v="1"/>
    <x v="0"/>
  </r>
  <r>
    <s v="FSH1002"/>
    <x v="2"/>
    <x v="2"/>
    <n v="128.12"/>
    <x v="1"/>
    <x v="1"/>
    <n v="96.09"/>
    <n v="46"/>
    <n v="5598.84"/>
    <x v="2"/>
    <x v="1"/>
    <x v="1"/>
    <x v="2"/>
    <x v="1"/>
  </r>
  <r>
    <s v="FSH1003"/>
    <x v="3"/>
    <x v="2"/>
    <n v="141.35"/>
    <x v="2"/>
    <x v="1"/>
    <n v="106.01249999999999"/>
    <n v="45"/>
    <n v="5088.6000000000004"/>
    <x v="3"/>
    <x v="0"/>
    <x v="0"/>
    <x v="1"/>
    <x v="0"/>
  </r>
  <r>
    <s v="FSH1004"/>
    <x v="4"/>
    <x v="1"/>
    <n v="109.91"/>
    <x v="0"/>
    <x v="0"/>
    <n v="82.432500000000005"/>
    <n v="29"/>
    <n v="2390.54"/>
    <x v="4"/>
    <x v="2"/>
    <x v="2"/>
    <x v="3"/>
    <x v="2"/>
  </r>
  <r>
    <s v="FSH1005"/>
    <x v="5"/>
    <x v="1"/>
    <n v="100.96"/>
    <x v="2"/>
    <x v="1"/>
    <n v="75.72"/>
    <n v="26"/>
    <n v="2099.9699999999998"/>
    <x v="5"/>
    <x v="2"/>
    <x v="2"/>
    <x v="0"/>
    <x v="1"/>
  </r>
  <r>
    <s v="FSH1006"/>
    <x v="6"/>
    <x v="0"/>
    <n v="121.62"/>
    <x v="3"/>
    <x v="0"/>
    <n v="91.215000000000003"/>
    <n v="28"/>
    <n v="2383.75"/>
    <x v="6"/>
    <x v="2"/>
    <x v="2"/>
    <x v="4"/>
    <x v="2"/>
  </r>
  <r>
    <s v="FSH1007"/>
    <x v="7"/>
    <x v="1"/>
    <n v="85.88"/>
    <x v="4"/>
    <x v="1"/>
    <n v="64.41"/>
    <n v="43"/>
    <n v="3323.56"/>
    <x v="7"/>
    <x v="0"/>
    <x v="0"/>
    <x v="0"/>
    <x v="0"/>
  </r>
  <r>
    <s v="FSH1008"/>
    <x v="8"/>
    <x v="3"/>
    <n v="128.61000000000001"/>
    <x v="0"/>
    <x v="0"/>
    <n v="96.45750000000001"/>
    <n v="23"/>
    <n v="2218.52"/>
    <x v="8"/>
    <x v="1"/>
    <x v="1"/>
    <x v="3"/>
    <x v="0"/>
  </r>
  <r>
    <s v="FSH1009"/>
    <x v="0"/>
    <x v="4"/>
    <n v="140.78"/>
    <x v="5"/>
    <x v="2"/>
    <n v="105.58500000000001"/>
    <n v="49"/>
    <n v="6898.22"/>
    <x v="9"/>
    <x v="3"/>
    <x v="3"/>
    <x v="4"/>
    <x v="0"/>
  </r>
  <r>
    <s v="FSH1010"/>
    <x v="7"/>
    <x v="3"/>
    <n v="28.41"/>
    <x v="1"/>
    <x v="1"/>
    <n v="21.307500000000001"/>
    <n v="32"/>
    <n v="863.66"/>
    <x v="10"/>
    <x v="1"/>
    <x v="1"/>
    <x v="4"/>
    <x v="0"/>
  </r>
  <r>
    <s v="FSH1011"/>
    <x v="3"/>
    <x v="3"/>
    <n v="142.27000000000001"/>
    <x v="1"/>
    <x v="1"/>
    <n v="106.70250000000001"/>
    <n v="14"/>
    <n v="1892.19"/>
    <x v="11"/>
    <x v="2"/>
    <x v="2"/>
    <x v="5"/>
    <x v="3"/>
  </r>
  <r>
    <s v="FSH1012"/>
    <x v="9"/>
    <x v="5"/>
    <n v="129.97999999999999"/>
    <x v="5"/>
    <x v="2"/>
    <n v="97.484999999999985"/>
    <n v="24"/>
    <n v="3119.52"/>
    <x v="12"/>
    <x v="1"/>
    <x v="1"/>
    <x v="2"/>
    <x v="2"/>
  </r>
  <r>
    <s v="FSH1013"/>
    <x v="10"/>
    <x v="0"/>
    <n v="52.07"/>
    <x v="1"/>
    <x v="1"/>
    <n v="39.052500000000002"/>
    <n v="1"/>
    <n v="49.47"/>
    <x v="13"/>
    <x v="3"/>
    <x v="3"/>
    <x v="4"/>
    <x v="1"/>
  </r>
  <r>
    <s v="FSH1014"/>
    <x v="9"/>
    <x v="2"/>
    <n v="13.58"/>
    <x v="2"/>
    <x v="1"/>
    <n v="10.185"/>
    <n v="9"/>
    <n v="97.78"/>
    <x v="14"/>
    <x v="2"/>
    <x v="2"/>
    <x v="5"/>
    <x v="4"/>
  </r>
  <r>
    <s v="FSH1015"/>
    <x v="11"/>
    <x v="5"/>
    <n v="53.39"/>
    <x v="5"/>
    <x v="2"/>
    <n v="40.042500000000004"/>
    <n v="28"/>
    <n v="1494.92"/>
    <x v="15"/>
    <x v="3"/>
    <x v="3"/>
    <x v="6"/>
    <x v="3"/>
  </r>
  <r>
    <s v="FSH1016"/>
    <x v="7"/>
    <x v="2"/>
    <n v="59.67"/>
    <x v="4"/>
    <x v="1"/>
    <n v="44.752499999999998"/>
    <n v="44"/>
    <n v="2362.9299999999998"/>
    <x v="16"/>
    <x v="2"/>
    <x v="2"/>
    <x v="4"/>
    <x v="2"/>
  </r>
  <r>
    <s v="FSH1017"/>
    <x v="12"/>
    <x v="4"/>
    <n v="93.15"/>
    <x v="2"/>
    <x v="1"/>
    <n v="69.862500000000011"/>
    <n v="9"/>
    <n v="670.68"/>
    <x v="17"/>
    <x v="4"/>
    <x v="4"/>
    <x v="0"/>
    <x v="3"/>
  </r>
  <r>
    <s v="FSH1018"/>
    <x v="7"/>
    <x v="3"/>
    <n v="44.74"/>
    <x v="1"/>
    <x v="1"/>
    <n v="33.555"/>
    <n v="14"/>
    <n v="595.04"/>
    <x v="18"/>
    <x v="0"/>
    <x v="0"/>
    <x v="2"/>
    <x v="1"/>
  </r>
  <r>
    <s v="FSH1019"/>
    <x v="13"/>
    <x v="4"/>
    <n v="21.68"/>
    <x v="4"/>
    <x v="1"/>
    <n v="16.259999999999998"/>
    <n v="22"/>
    <n v="429.26"/>
    <x v="1"/>
    <x v="1"/>
    <x v="1"/>
    <x v="1"/>
    <x v="2"/>
  </r>
  <r>
    <s v="FSH1020"/>
    <x v="9"/>
    <x v="3"/>
    <n v="144"/>
    <x v="6"/>
    <x v="1"/>
    <n v="108"/>
    <n v="7"/>
    <n v="856.8"/>
    <x v="19"/>
    <x v="1"/>
    <x v="1"/>
    <x v="5"/>
    <x v="3"/>
  </r>
  <r>
    <s v="FSH1021"/>
    <x v="1"/>
    <x v="4"/>
    <n v="89.56"/>
    <x v="2"/>
    <x v="1"/>
    <n v="67.17"/>
    <n v="3"/>
    <n v="214.94"/>
    <x v="20"/>
    <x v="1"/>
    <x v="1"/>
    <x v="6"/>
    <x v="2"/>
  </r>
  <r>
    <s v="FSH1022"/>
    <x v="5"/>
    <x v="2"/>
    <n v="16.559999999999999"/>
    <x v="5"/>
    <x v="2"/>
    <n v="12.419999999999998"/>
    <n v="39"/>
    <n v="645.84"/>
    <x v="21"/>
    <x v="2"/>
    <x v="2"/>
    <x v="4"/>
    <x v="1"/>
  </r>
  <r>
    <s v="FSH1023"/>
    <x v="14"/>
    <x v="5"/>
    <n v="143.03"/>
    <x v="4"/>
    <x v="1"/>
    <n v="107.27250000000001"/>
    <n v="12"/>
    <n v="1544.72"/>
    <x v="1"/>
    <x v="1"/>
    <x v="1"/>
    <x v="1"/>
    <x v="0"/>
  </r>
  <r>
    <s v="FSH1024"/>
    <x v="15"/>
    <x v="2"/>
    <n v="32.26"/>
    <x v="6"/>
    <x v="1"/>
    <n v="24.195"/>
    <n v="41"/>
    <n v="1124.26"/>
    <x v="22"/>
    <x v="0"/>
    <x v="0"/>
    <x v="3"/>
    <x v="2"/>
  </r>
  <r>
    <s v="FSH1025"/>
    <x v="16"/>
    <x v="2"/>
    <n v="22.71"/>
    <x v="5"/>
    <x v="2"/>
    <n v="17.032499999999999"/>
    <n v="23"/>
    <n v="522.33000000000004"/>
    <x v="23"/>
    <x v="2"/>
    <x v="2"/>
    <x v="3"/>
    <x v="3"/>
  </r>
  <r>
    <s v="FSH1026"/>
    <x v="7"/>
    <x v="3"/>
    <n v="62.27"/>
    <x v="5"/>
    <x v="2"/>
    <n v="46.702500000000001"/>
    <n v="37"/>
    <n v="2303.9899999999998"/>
    <x v="24"/>
    <x v="4"/>
    <x v="4"/>
    <x v="6"/>
    <x v="1"/>
  </r>
  <r>
    <s v="FSH1027"/>
    <x v="8"/>
    <x v="1"/>
    <n v="83.63"/>
    <x v="3"/>
    <x v="0"/>
    <n v="62.722499999999997"/>
    <n v="2"/>
    <n v="117.08"/>
    <x v="25"/>
    <x v="1"/>
    <x v="1"/>
    <x v="3"/>
    <x v="0"/>
  </r>
  <r>
    <s v="FSH1028"/>
    <x v="10"/>
    <x v="5"/>
    <n v="133.29"/>
    <x v="4"/>
    <x v="1"/>
    <n v="99.967500000000001"/>
    <n v="21"/>
    <n v="2519.1799999999998"/>
    <x v="26"/>
    <x v="1"/>
    <x v="1"/>
    <x v="0"/>
    <x v="4"/>
  </r>
  <r>
    <s v="FSH1029"/>
    <x v="11"/>
    <x v="1"/>
    <n v="17.260000000000002"/>
    <x v="6"/>
    <x v="1"/>
    <n v="12.945"/>
    <n v="3"/>
    <n v="44.01"/>
    <x v="27"/>
    <x v="1"/>
    <x v="1"/>
    <x v="0"/>
    <x v="2"/>
  </r>
  <r>
    <s v="FSH1030"/>
    <x v="7"/>
    <x v="3"/>
    <n v="147.78"/>
    <x v="2"/>
    <x v="1"/>
    <n v="110.83500000000001"/>
    <n v="50"/>
    <n v="5911.2"/>
    <x v="28"/>
    <x v="0"/>
    <x v="0"/>
    <x v="2"/>
    <x v="2"/>
  </r>
  <r>
    <s v="FSH1031"/>
    <x v="17"/>
    <x v="1"/>
    <n v="83.65"/>
    <x v="4"/>
    <x v="1"/>
    <n v="62.737500000000004"/>
    <n v="47"/>
    <n v="3538.4"/>
    <x v="29"/>
    <x v="2"/>
    <x v="2"/>
    <x v="1"/>
    <x v="2"/>
  </r>
  <r>
    <s v="FSH1032"/>
    <x v="18"/>
    <x v="4"/>
    <n v="53.62"/>
    <x v="0"/>
    <x v="0"/>
    <n v="40.214999999999996"/>
    <n v="21"/>
    <n v="844.51"/>
    <x v="30"/>
    <x v="3"/>
    <x v="3"/>
    <x v="5"/>
    <x v="2"/>
  </r>
  <r>
    <s v="FSH1033"/>
    <x v="2"/>
    <x v="1"/>
    <n v="23.9"/>
    <x v="4"/>
    <x v="1"/>
    <n v="17.924999999999997"/>
    <n v="21"/>
    <n v="451.71"/>
    <x v="31"/>
    <x v="1"/>
    <x v="1"/>
    <x v="6"/>
    <x v="4"/>
  </r>
  <r>
    <s v="FSH1034"/>
    <x v="3"/>
    <x v="5"/>
    <n v="105.88"/>
    <x v="0"/>
    <x v="0"/>
    <n v="79.41"/>
    <n v="2"/>
    <n v="158.82"/>
    <x v="32"/>
    <x v="2"/>
    <x v="2"/>
    <x v="2"/>
    <x v="1"/>
  </r>
  <r>
    <s v="FSH1035"/>
    <x v="7"/>
    <x v="4"/>
    <n v="133.91999999999999"/>
    <x v="2"/>
    <x v="1"/>
    <n v="100.44"/>
    <n v="15"/>
    <n v="1607.04"/>
    <x v="0"/>
    <x v="0"/>
    <x v="0"/>
    <x v="0"/>
    <x v="1"/>
  </r>
  <r>
    <s v="FSH1036"/>
    <x v="14"/>
    <x v="4"/>
    <n v="110.3"/>
    <x v="5"/>
    <x v="2"/>
    <n v="82.724999999999994"/>
    <n v="28"/>
    <n v="3088.4"/>
    <x v="9"/>
    <x v="3"/>
    <x v="3"/>
    <x v="4"/>
    <x v="3"/>
  </r>
  <r>
    <s v="FSH1037"/>
    <x v="3"/>
    <x v="0"/>
    <n v="47.27"/>
    <x v="4"/>
    <x v="1"/>
    <n v="35.452500000000001"/>
    <n v="48"/>
    <n v="2042.06"/>
    <x v="28"/>
    <x v="0"/>
    <x v="0"/>
    <x v="2"/>
    <x v="2"/>
  </r>
  <r>
    <s v="FSH1038"/>
    <x v="17"/>
    <x v="0"/>
    <n v="122.76"/>
    <x v="5"/>
    <x v="2"/>
    <n v="92.070000000000007"/>
    <n v="35"/>
    <n v="4296.6000000000004"/>
    <x v="33"/>
    <x v="0"/>
    <x v="0"/>
    <x v="4"/>
    <x v="1"/>
  </r>
  <r>
    <s v="FSH1039"/>
    <x v="3"/>
    <x v="4"/>
    <n v="139.11000000000001"/>
    <x v="6"/>
    <x v="1"/>
    <n v="104.33250000000001"/>
    <n v="49"/>
    <n v="5793.93"/>
    <x v="19"/>
    <x v="1"/>
    <x v="1"/>
    <x v="5"/>
    <x v="4"/>
  </r>
  <r>
    <s v="FSH1040"/>
    <x v="1"/>
    <x v="0"/>
    <n v="78.44"/>
    <x v="0"/>
    <x v="0"/>
    <n v="58.83"/>
    <n v="39"/>
    <n v="2294.37"/>
    <x v="34"/>
    <x v="2"/>
    <x v="2"/>
    <x v="0"/>
    <x v="0"/>
  </r>
  <r>
    <s v="FSH1041"/>
    <x v="0"/>
    <x v="2"/>
    <n v="73.31"/>
    <x v="5"/>
    <x v="2"/>
    <n v="54.982500000000002"/>
    <n v="10"/>
    <n v="733.1"/>
    <x v="35"/>
    <x v="0"/>
    <x v="0"/>
    <x v="5"/>
    <x v="1"/>
  </r>
  <r>
    <s v="FSH1042"/>
    <x v="0"/>
    <x v="2"/>
    <n v="77.09"/>
    <x v="1"/>
    <x v="1"/>
    <n v="57.817500000000003"/>
    <n v="27"/>
    <n v="1977.36"/>
    <x v="27"/>
    <x v="1"/>
    <x v="1"/>
    <x v="0"/>
    <x v="2"/>
  </r>
  <r>
    <s v="FSH1043"/>
    <x v="10"/>
    <x v="3"/>
    <n v="134.36000000000001"/>
    <x v="6"/>
    <x v="1"/>
    <n v="100.77000000000001"/>
    <n v="23"/>
    <n v="2626.74"/>
    <x v="36"/>
    <x v="1"/>
    <x v="1"/>
    <x v="4"/>
    <x v="4"/>
  </r>
  <r>
    <s v="FSH1044"/>
    <x v="16"/>
    <x v="5"/>
    <n v="118.84"/>
    <x v="3"/>
    <x v="0"/>
    <n v="89.13"/>
    <n v="5"/>
    <n v="415.94"/>
    <x v="34"/>
    <x v="2"/>
    <x v="2"/>
    <x v="0"/>
    <x v="2"/>
  </r>
  <r>
    <s v="FSH1045"/>
    <x v="19"/>
    <x v="1"/>
    <n v="136.46"/>
    <x v="4"/>
    <x v="1"/>
    <n v="102.345"/>
    <n v="46"/>
    <n v="5649.44"/>
    <x v="37"/>
    <x v="3"/>
    <x v="3"/>
    <x v="1"/>
    <x v="4"/>
  </r>
  <r>
    <s v="FSH1046"/>
    <x v="16"/>
    <x v="0"/>
    <n v="132.34"/>
    <x v="5"/>
    <x v="2"/>
    <n v="99.254999999999995"/>
    <n v="25"/>
    <n v="3308.5"/>
    <x v="6"/>
    <x v="2"/>
    <x v="2"/>
    <x v="4"/>
    <x v="3"/>
  </r>
  <r>
    <s v="FSH1047"/>
    <x v="3"/>
    <x v="5"/>
    <n v="108.32"/>
    <x v="5"/>
    <x v="2"/>
    <n v="81.239999999999995"/>
    <n v="6"/>
    <n v="649.91999999999996"/>
    <x v="26"/>
    <x v="1"/>
    <x v="1"/>
    <x v="0"/>
    <x v="3"/>
  </r>
  <r>
    <s v="FSH1048"/>
    <x v="1"/>
    <x v="5"/>
    <n v="145.22"/>
    <x v="0"/>
    <x v="0"/>
    <n v="108.91499999999999"/>
    <n v="17"/>
    <n v="1851.55"/>
    <x v="38"/>
    <x v="1"/>
    <x v="1"/>
    <x v="4"/>
    <x v="3"/>
  </r>
  <r>
    <s v="FSH1049"/>
    <x v="18"/>
    <x v="0"/>
    <n v="131.35"/>
    <x v="1"/>
    <x v="1"/>
    <n v="98.512499999999989"/>
    <n v="15"/>
    <n v="1871.74"/>
    <x v="15"/>
    <x v="3"/>
    <x v="3"/>
    <x v="6"/>
    <x v="4"/>
  </r>
  <r>
    <s v="FSH1050"/>
    <x v="14"/>
    <x v="3"/>
    <n v="69.05"/>
    <x v="0"/>
    <x v="0"/>
    <n v="51.787499999999994"/>
    <n v="22"/>
    <n v="1139.32"/>
    <x v="3"/>
    <x v="0"/>
    <x v="0"/>
    <x v="1"/>
    <x v="2"/>
  </r>
  <r>
    <s v="FSH1051"/>
    <x v="18"/>
    <x v="0"/>
    <n v="14.61"/>
    <x v="5"/>
    <x v="2"/>
    <n v="10.9575"/>
    <n v="18"/>
    <n v="262.98"/>
    <x v="39"/>
    <x v="2"/>
    <x v="2"/>
    <x v="1"/>
    <x v="4"/>
  </r>
  <r>
    <s v="FSH1052"/>
    <x v="5"/>
    <x v="4"/>
    <n v="45.98"/>
    <x v="0"/>
    <x v="0"/>
    <n v="34.484999999999999"/>
    <n v="25"/>
    <n v="862.12"/>
    <x v="40"/>
    <x v="0"/>
    <x v="0"/>
    <x v="6"/>
    <x v="4"/>
  </r>
  <r>
    <s v="FSH1053"/>
    <x v="12"/>
    <x v="5"/>
    <n v="122.67"/>
    <x v="6"/>
    <x v="1"/>
    <n v="92.002499999999998"/>
    <n v="45"/>
    <n v="4692.13"/>
    <x v="41"/>
    <x v="3"/>
    <x v="3"/>
    <x v="1"/>
    <x v="0"/>
  </r>
  <r>
    <s v="FSH1054"/>
    <x v="3"/>
    <x v="2"/>
    <n v="147.82"/>
    <x v="6"/>
    <x v="1"/>
    <n v="110.86499999999999"/>
    <n v="28"/>
    <n v="3518.12"/>
    <x v="23"/>
    <x v="2"/>
    <x v="2"/>
    <x v="3"/>
    <x v="1"/>
  </r>
  <r>
    <s v="FSH1055"/>
    <x v="12"/>
    <x v="1"/>
    <n v="46.38"/>
    <x v="2"/>
    <x v="1"/>
    <n v="34.785000000000004"/>
    <n v="12"/>
    <n v="445.25"/>
    <x v="42"/>
    <x v="0"/>
    <x v="0"/>
    <x v="4"/>
    <x v="3"/>
  </r>
  <r>
    <s v="FSH1056"/>
    <x v="0"/>
    <x v="4"/>
    <n v="16.82"/>
    <x v="4"/>
    <x v="1"/>
    <n v="12.615"/>
    <n v="48"/>
    <n v="726.62"/>
    <x v="43"/>
    <x v="2"/>
    <x v="2"/>
    <x v="1"/>
    <x v="4"/>
  </r>
  <r>
    <s v="FSH1057"/>
    <x v="9"/>
    <x v="0"/>
    <n v="78.75"/>
    <x v="2"/>
    <x v="1"/>
    <n v="59.0625"/>
    <n v="48"/>
    <n v="3024"/>
    <x v="44"/>
    <x v="3"/>
    <x v="3"/>
    <x v="3"/>
    <x v="0"/>
  </r>
  <r>
    <s v="FSH1058"/>
    <x v="0"/>
    <x v="4"/>
    <n v="68.510000000000005"/>
    <x v="3"/>
    <x v="0"/>
    <n v="51.382500000000007"/>
    <n v="50"/>
    <n v="2397.85"/>
    <x v="45"/>
    <x v="2"/>
    <x v="2"/>
    <x v="2"/>
    <x v="4"/>
  </r>
  <r>
    <s v="FSH1059"/>
    <x v="9"/>
    <x v="1"/>
    <n v="84.98"/>
    <x v="1"/>
    <x v="1"/>
    <n v="63.734999999999999"/>
    <n v="44"/>
    <n v="3552.16"/>
    <x v="46"/>
    <x v="3"/>
    <x v="3"/>
    <x v="3"/>
    <x v="1"/>
  </r>
  <r>
    <s v="FSH1060"/>
    <x v="13"/>
    <x v="1"/>
    <n v="41.75"/>
    <x v="6"/>
    <x v="1"/>
    <n v="31.3125"/>
    <n v="4"/>
    <n v="141.94999999999999"/>
    <x v="38"/>
    <x v="1"/>
    <x v="1"/>
    <x v="4"/>
    <x v="1"/>
  </r>
  <r>
    <s v="FSH1061"/>
    <x v="14"/>
    <x v="0"/>
    <n v="118.51"/>
    <x v="6"/>
    <x v="1"/>
    <n v="88.882500000000007"/>
    <n v="23"/>
    <n v="2316.87"/>
    <x v="21"/>
    <x v="2"/>
    <x v="2"/>
    <x v="4"/>
    <x v="4"/>
  </r>
  <r>
    <s v="FSH1062"/>
    <x v="0"/>
    <x v="5"/>
    <n v="23.54"/>
    <x v="6"/>
    <x v="1"/>
    <n v="17.655000000000001"/>
    <n v="35"/>
    <n v="700.32"/>
    <x v="47"/>
    <x v="2"/>
    <x v="2"/>
    <x v="3"/>
    <x v="0"/>
  </r>
  <r>
    <s v="FSH1063"/>
    <x v="0"/>
    <x v="5"/>
    <n v="91.3"/>
    <x v="5"/>
    <x v="2"/>
    <n v="68.474999999999994"/>
    <n v="23"/>
    <n v="2099.9"/>
    <x v="33"/>
    <x v="0"/>
    <x v="0"/>
    <x v="4"/>
    <x v="0"/>
  </r>
  <r>
    <s v="FSH1064"/>
    <x v="18"/>
    <x v="2"/>
    <n v="108.86"/>
    <x v="5"/>
    <x v="2"/>
    <n v="81.644999999999996"/>
    <n v="37"/>
    <n v="4027.82"/>
    <x v="19"/>
    <x v="1"/>
    <x v="1"/>
    <x v="5"/>
    <x v="1"/>
  </r>
  <r>
    <s v="FSH1065"/>
    <x v="2"/>
    <x v="4"/>
    <n v="87.17"/>
    <x v="1"/>
    <x v="1"/>
    <n v="65.377499999999998"/>
    <n v="1"/>
    <n v="82.81"/>
    <x v="48"/>
    <x v="1"/>
    <x v="1"/>
    <x v="5"/>
    <x v="1"/>
  </r>
  <r>
    <s v="FSH1066"/>
    <x v="13"/>
    <x v="0"/>
    <n v="118.1"/>
    <x v="1"/>
    <x v="1"/>
    <n v="88.574999999999989"/>
    <n v="19"/>
    <n v="2131.6999999999998"/>
    <x v="25"/>
    <x v="1"/>
    <x v="1"/>
    <x v="3"/>
    <x v="1"/>
  </r>
  <r>
    <s v="FSH1067"/>
    <x v="4"/>
    <x v="5"/>
    <n v="47.7"/>
    <x v="3"/>
    <x v="0"/>
    <n v="35.775000000000006"/>
    <n v="43"/>
    <n v="1435.77"/>
    <x v="49"/>
    <x v="1"/>
    <x v="1"/>
    <x v="0"/>
    <x v="1"/>
  </r>
  <r>
    <s v="FSH1068"/>
    <x v="6"/>
    <x v="5"/>
    <n v="73.81"/>
    <x v="5"/>
    <x v="2"/>
    <n v="55.357500000000002"/>
    <n v="39"/>
    <n v="2878.59"/>
    <x v="50"/>
    <x v="0"/>
    <x v="0"/>
    <x v="1"/>
    <x v="3"/>
  </r>
  <r>
    <s v="FSH1069"/>
    <x v="2"/>
    <x v="3"/>
    <n v="50.11"/>
    <x v="4"/>
    <x v="1"/>
    <n v="37.582499999999996"/>
    <n v="13"/>
    <n v="586.29"/>
    <x v="51"/>
    <x v="2"/>
    <x v="2"/>
    <x v="1"/>
    <x v="2"/>
  </r>
  <r>
    <s v="FSH1070"/>
    <x v="2"/>
    <x v="5"/>
    <n v="42.27"/>
    <x v="0"/>
    <x v="0"/>
    <n v="31.702500000000001"/>
    <n v="35"/>
    <n v="1109.5899999999999"/>
    <x v="0"/>
    <x v="0"/>
    <x v="0"/>
    <x v="0"/>
    <x v="3"/>
  </r>
  <r>
    <s v="FSH1071"/>
    <x v="2"/>
    <x v="1"/>
    <n v="146.49"/>
    <x v="5"/>
    <x v="2"/>
    <n v="109.86750000000001"/>
    <n v="19"/>
    <n v="2783.31"/>
    <x v="52"/>
    <x v="3"/>
    <x v="3"/>
    <x v="2"/>
    <x v="1"/>
  </r>
  <r>
    <s v="FSH1072"/>
    <x v="0"/>
    <x v="4"/>
    <n v="137.59"/>
    <x v="3"/>
    <x v="0"/>
    <n v="103.1925"/>
    <n v="39"/>
    <n v="3756.21"/>
    <x v="53"/>
    <x v="3"/>
    <x v="3"/>
    <x v="4"/>
    <x v="2"/>
  </r>
  <r>
    <s v="FSH1073"/>
    <x v="5"/>
    <x v="2"/>
    <n v="80.56"/>
    <x v="2"/>
    <x v="1"/>
    <n v="60.42"/>
    <n v="22"/>
    <n v="1417.86"/>
    <x v="25"/>
    <x v="1"/>
    <x v="1"/>
    <x v="3"/>
    <x v="0"/>
  </r>
  <r>
    <s v="FSH1074"/>
    <x v="1"/>
    <x v="0"/>
    <n v="136.24"/>
    <x v="0"/>
    <x v="0"/>
    <n v="102.18"/>
    <n v="18"/>
    <n v="1839.24"/>
    <x v="54"/>
    <x v="3"/>
    <x v="3"/>
    <x v="5"/>
    <x v="2"/>
  </r>
  <r>
    <s v="FSH1075"/>
    <x v="14"/>
    <x v="2"/>
    <n v="80.39"/>
    <x v="3"/>
    <x v="0"/>
    <n v="60.292500000000004"/>
    <n v="17"/>
    <n v="956.64"/>
    <x v="41"/>
    <x v="3"/>
    <x v="3"/>
    <x v="1"/>
    <x v="3"/>
  </r>
  <r>
    <s v="FSH1076"/>
    <x v="10"/>
    <x v="3"/>
    <n v="11.65"/>
    <x v="1"/>
    <x v="1"/>
    <n v="8.7375000000000007"/>
    <n v="3"/>
    <n v="33.200000000000003"/>
    <x v="32"/>
    <x v="2"/>
    <x v="2"/>
    <x v="2"/>
    <x v="0"/>
  </r>
  <r>
    <s v="FSH1077"/>
    <x v="11"/>
    <x v="3"/>
    <n v="127.61"/>
    <x v="5"/>
    <x v="2"/>
    <n v="95.707499999999996"/>
    <n v="40"/>
    <n v="5104.3999999999996"/>
    <x v="55"/>
    <x v="2"/>
    <x v="2"/>
    <x v="3"/>
    <x v="0"/>
  </r>
  <r>
    <s v="FSH1078"/>
    <x v="6"/>
    <x v="4"/>
    <n v="42.35"/>
    <x v="0"/>
    <x v="0"/>
    <n v="31.762500000000003"/>
    <n v="13"/>
    <n v="412.91"/>
    <x v="25"/>
    <x v="1"/>
    <x v="1"/>
    <x v="3"/>
    <x v="4"/>
  </r>
  <r>
    <s v="FSH1079"/>
    <x v="19"/>
    <x v="4"/>
    <n v="32.94"/>
    <x v="0"/>
    <x v="0"/>
    <n v="24.704999999999998"/>
    <n v="27"/>
    <n v="667.03"/>
    <x v="56"/>
    <x v="2"/>
    <x v="2"/>
    <x v="6"/>
    <x v="1"/>
  </r>
  <r>
    <s v="FSH1080"/>
    <x v="3"/>
    <x v="4"/>
    <n v="64.03"/>
    <x v="2"/>
    <x v="1"/>
    <n v="48.022500000000001"/>
    <n v="2"/>
    <n v="102.45"/>
    <x v="15"/>
    <x v="3"/>
    <x v="3"/>
    <x v="6"/>
    <x v="3"/>
  </r>
  <r>
    <s v="FSH1081"/>
    <x v="7"/>
    <x v="1"/>
    <n v="43.8"/>
    <x v="4"/>
    <x v="1"/>
    <n v="32.849999999999994"/>
    <n v="10"/>
    <n v="394.2"/>
    <x v="57"/>
    <x v="3"/>
    <x v="3"/>
    <x v="1"/>
    <x v="2"/>
  </r>
  <r>
    <s v="FSH1082"/>
    <x v="6"/>
    <x v="1"/>
    <n v="102.05"/>
    <x v="6"/>
    <x v="1"/>
    <n v="76.537499999999994"/>
    <n v="44"/>
    <n v="3816.67"/>
    <x v="46"/>
    <x v="3"/>
    <x v="3"/>
    <x v="3"/>
    <x v="2"/>
  </r>
  <r>
    <s v="FSH1083"/>
    <x v="15"/>
    <x v="5"/>
    <n v="72.8"/>
    <x v="4"/>
    <x v="1"/>
    <n v="54.599999999999994"/>
    <n v="13"/>
    <n v="851.76"/>
    <x v="58"/>
    <x v="2"/>
    <x v="2"/>
    <x v="6"/>
    <x v="0"/>
  </r>
  <r>
    <s v="FSH1084"/>
    <x v="7"/>
    <x v="0"/>
    <n v="144.75"/>
    <x v="3"/>
    <x v="0"/>
    <n v="108.5625"/>
    <n v="15"/>
    <n v="1519.87"/>
    <x v="59"/>
    <x v="1"/>
    <x v="1"/>
    <x v="0"/>
    <x v="3"/>
  </r>
  <r>
    <s v="FSH1085"/>
    <x v="12"/>
    <x v="1"/>
    <n v="69.97"/>
    <x v="1"/>
    <x v="1"/>
    <n v="52.477499999999999"/>
    <n v="41"/>
    <n v="2725.33"/>
    <x v="36"/>
    <x v="1"/>
    <x v="1"/>
    <x v="4"/>
    <x v="2"/>
  </r>
  <r>
    <s v="FSH1086"/>
    <x v="19"/>
    <x v="5"/>
    <n v="33.85"/>
    <x v="4"/>
    <x v="1"/>
    <n v="25.387500000000003"/>
    <n v="30"/>
    <n v="913.95"/>
    <x v="60"/>
    <x v="0"/>
    <x v="0"/>
    <x v="1"/>
    <x v="4"/>
  </r>
  <r>
    <s v="FSH1087"/>
    <x v="14"/>
    <x v="5"/>
    <n v="139.02000000000001"/>
    <x v="0"/>
    <x v="0"/>
    <n v="104.26500000000001"/>
    <n v="8"/>
    <n v="834.12"/>
    <x v="53"/>
    <x v="3"/>
    <x v="3"/>
    <x v="4"/>
    <x v="3"/>
  </r>
  <r>
    <s v="FSH1088"/>
    <x v="14"/>
    <x v="2"/>
    <n v="115.36"/>
    <x v="0"/>
    <x v="0"/>
    <n v="86.52"/>
    <n v="45"/>
    <n v="3893.4"/>
    <x v="44"/>
    <x v="3"/>
    <x v="3"/>
    <x v="3"/>
    <x v="4"/>
  </r>
  <r>
    <s v="FSH1089"/>
    <x v="1"/>
    <x v="0"/>
    <n v="128.96"/>
    <x v="3"/>
    <x v="0"/>
    <n v="96.72"/>
    <n v="46"/>
    <n v="4152.51"/>
    <x v="31"/>
    <x v="1"/>
    <x v="1"/>
    <x v="6"/>
    <x v="2"/>
  </r>
  <r>
    <s v="FSH1090"/>
    <x v="1"/>
    <x v="0"/>
    <n v="56.57"/>
    <x v="4"/>
    <x v="1"/>
    <n v="42.427500000000002"/>
    <n v="18"/>
    <n v="916.43"/>
    <x v="43"/>
    <x v="2"/>
    <x v="2"/>
    <x v="1"/>
    <x v="4"/>
  </r>
  <r>
    <s v="FSH1091"/>
    <x v="7"/>
    <x v="2"/>
    <n v="73.47"/>
    <x v="5"/>
    <x v="2"/>
    <n v="55.102499999999999"/>
    <n v="36"/>
    <n v="2644.92"/>
    <x v="61"/>
    <x v="3"/>
    <x v="3"/>
    <x v="6"/>
    <x v="1"/>
  </r>
  <r>
    <s v="FSH1092"/>
    <x v="3"/>
    <x v="1"/>
    <n v="67.83"/>
    <x v="5"/>
    <x v="2"/>
    <n v="50.872500000000002"/>
    <n v="37"/>
    <n v="2509.71"/>
    <x v="62"/>
    <x v="4"/>
    <x v="4"/>
    <x v="1"/>
    <x v="1"/>
  </r>
  <r>
    <s v="FSH1093"/>
    <x v="1"/>
    <x v="3"/>
    <n v="146.66999999999999"/>
    <x v="3"/>
    <x v="0"/>
    <n v="110.0025"/>
    <n v="17"/>
    <n v="1745.37"/>
    <x v="61"/>
    <x v="3"/>
    <x v="3"/>
    <x v="6"/>
    <x v="1"/>
  </r>
  <r>
    <s v="FSH1094"/>
    <x v="2"/>
    <x v="2"/>
    <n v="84.57"/>
    <x v="2"/>
    <x v="1"/>
    <n v="63.427499999999995"/>
    <n v="16"/>
    <n v="1082.5"/>
    <x v="63"/>
    <x v="3"/>
    <x v="3"/>
    <x v="6"/>
    <x v="0"/>
  </r>
  <r>
    <s v="FSH1095"/>
    <x v="16"/>
    <x v="3"/>
    <n v="127.41"/>
    <x v="3"/>
    <x v="0"/>
    <n v="95.557500000000005"/>
    <n v="50"/>
    <n v="4459.3500000000004"/>
    <x v="47"/>
    <x v="2"/>
    <x v="2"/>
    <x v="3"/>
    <x v="4"/>
  </r>
  <r>
    <s v="FSH1096"/>
    <x v="16"/>
    <x v="1"/>
    <n v="130.5"/>
    <x v="1"/>
    <x v="1"/>
    <n v="97.875"/>
    <n v="28"/>
    <n v="3471.3"/>
    <x v="48"/>
    <x v="1"/>
    <x v="1"/>
    <x v="5"/>
    <x v="0"/>
  </r>
  <r>
    <s v="FSH1097"/>
    <x v="8"/>
    <x v="0"/>
    <n v="25.31"/>
    <x v="6"/>
    <x v="1"/>
    <n v="18.982499999999998"/>
    <n v="19"/>
    <n v="408.76"/>
    <x v="50"/>
    <x v="0"/>
    <x v="0"/>
    <x v="1"/>
    <x v="4"/>
  </r>
  <r>
    <s v="FSH1098"/>
    <x v="13"/>
    <x v="0"/>
    <n v="103.89"/>
    <x v="3"/>
    <x v="0"/>
    <n v="77.917500000000004"/>
    <n v="32"/>
    <n v="2327.14"/>
    <x v="64"/>
    <x v="3"/>
    <x v="3"/>
    <x v="0"/>
    <x v="1"/>
  </r>
  <r>
    <s v="FSH1099"/>
    <x v="0"/>
    <x v="2"/>
    <n v="149.81"/>
    <x v="6"/>
    <x v="1"/>
    <n v="112.3575"/>
    <n v="7"/>
    <n v="891.37"/>
    <x v="44"/>
    <x v="3"/>
    <x v="3"/>
    <x v="3"/>
    <x v="2"/>
  </r>
  <r>
    <s v="FSH1100"/>
    <x v="18"/>
    <x v="3"/>
    <n v="95.93"/>
    <x v="2"/>
    <x v="1"/>
    <n v="71.947500000000005"/>
    <n v="28"/>
    <n v="2148.83"/>
    <x v="17"/>
    <x v="4"/>
    <x v="4"/>
    <x v="0"/>
    <x v="0"/>
  </r>
  <r>
    <s v="FSH1101"/>
    <x v="8"/>
    <x v="3"/>
    <n v="129.63"/>
    <x v="2"/>
    <x v="1"/>
    <n v="97.222499999999997"/>
    <n v="7"/>
    <n v="725.93"/>
    <x v="65"/>
    <x v="0"/>
    <x v="0"/>
    <x v="0"/>
    <x v="4"/>
  </r>
  <r>
    <s v="FSH1102"/>
    <x v="10"/>
    <x v="2"/>
    <n v="56.44"/>
    <x v="6"/>
    <x v="1"/>
    <n v="42.33"/>
    <n v="29"/>
    <n v="1391.25"/>
    <x v="66"/>
    <x v="1"/>
    <x v="1"/>
    <x v="2"/>
    <x v="2"/>
  </r>
  <r>
    <s v="FSH1103"/>
    <x v="5"/>
    <x v="3"/>
    <n v="33.369999999999997"/>
    <x v="5"/>
    <x v="2"/>
    <n v="25.027499999999996"/>
    <n v="4"/>
    <n v="133.47999999999999"/>
    <x v="67"/>
    <x v="4"/>
    <x v="4"/>
    <x v="5"/>
    <x v="1"/>
  </r>
  <r>
    <s v="FSH1104"/>
    <x v="6"/>
    <x v="2"/>
    <n v="120.96"/>
    <x v="4"/>
    <x v="1"/>
    <n v="90.72"/>
    <n v="49"/>
    <n v="5334.34"/>
    <x v="68"/>
    <x v="3"/>
    <x v="3"/>
    <x v="3"/>
    <x v="2"/>
  </r>
  <r>
    <s v="FSH1105"/>
    <x v="5"/>
    <x v="3"/>
    <n v="126.93"/>
    <x v="1"/>
    <x v="1"/>
    <n v="95.197500000000005"/>
    <n v="8"/>
    <n v="964.67"/>
    <x v="31"/>
    <x v="1"/>
    <x v="1"/>
    <x v="6"/>
    <x v="0"/>
  </r>
  <r>
    <s v="FSH1106"/>
    <x v="4"/>
    <x v="2"/>
    <n v="75.709999999999994"/>
    <x v="1"/>
    <x v="1"/>
    <n v="56.782499999999999"/>
    <n v="6"/>
    <n v="431.55"/>
    <x v="69"/>
    <x v="2"/>
    <x v="2"/>
    <x v="2"/>
    <x v="1"/>
  </r>
  <r>
    <s v="FSH1107"/>
    <x v="7"/>
    <x v="4"/>
    <n v="53.29"/>
    <x v="3"/>
    <x v="0"/>
    <n v="39.967500000000001"/>
    <n v="5"/>
    <n v="186.51"/>
    <x v="55"/>
    <x v="2"/>
    <x v="2"/>
    <x v="3"/>
    <x v="2"/>
  </r>
  <r>
    <s v="FSH1108"/>
    <x v="18"/>
    <x v="3"/>
    <n v="61.36"/>
    <x v="6"/>
    <x v="1"/>
    <n v="46.019999999999996"/>
    <n v="26"/>
    <n v="1356.06"/>
    <x v="30"/>
    <x v="3"/>
    <x v="3"/>
    <x v="5"/>
    <x v="3"/>
  </r>
  <r>
    <s v="FSH1109"/>
    <x v="9"/>
    <x v="5"/>
    <n v="34.1"/>
    <x v="2"/>
    <x v="1"/>
    <n v="25.575000000000003"/>
    <n v="25"/>
    <n v="682"/>
    <x v="45"/>
    <x v="2"/>
    <x v="2"/>
    <x v="2"/>
    <x v="2"/>
  </r>
  <r>
    <s v="FSH1110"/>
    <x v="12"/>
    <x v="4"/>
    <n v="102.42"/>
    <x v="6"/>
    <x v="1"/>
    <n v="76.814999999999998"/>
    <n v="44"/>
    <n v="3830.51"/>
    <x v="56"/>
    <x v="2"/>
    <x v="2"/>
    <x v="6"/>
    <x v="1"/>
  </r>
  <r>
    <s v="FSH1111"/>
    <x v="12"/>
    <x v="4"/>
    <n v="143.68"/>
    <x v="4"/>
    <x v="1"/>
    <n v="107.76"/>
    <n v="44"/>
    <n v="5689.73"/>
    <x v="70"/>
    <x v="2"/>
    <x v="2"/>
    <x v="4"/>
    <x v="1"/>
  </r>
  <r>
    <s v="FSH1112"/>
    <x v="13"/>
    <x v="1"/>
    <n v="22.42"/>
    <x v="3"/>
    <x v="0"/>
    <n v="16.815000000000001"/>
    <n v="24"/>
    <n v="376.66"/>
    <x v="14"/>
    <x v="2"/>
    <x v="2"/>
    <x v="5"/>
    <x v="4"/>
  </r>
  <r>
    <s v="FSH1113"/>
    <x v="19"/>
    <x v="0"/>
    <n v="62.7"/>
    <x v="4"/>
    <x v="1"/>
    <n v="47.025000000000006"/>
    <n v="22"/>
    <n v="1241.46"/>
    <x v="71"/>
    <x v="1"/>
    <x v="1"/>
    <x v="6"/>
    <x v="3"/>
  </r>
  <r>
    <s v="FSH1114"/>
    <x v="9"/>
    <x v="0"/>
    <n v="59.5"/>
    <x v="2"/>
    <x v="1"/>
    <n v="44.625"/>
    <n v="28"/>
    <n v="1332.8"/>
    <x v="51"/>
    <x v="2"/>
    <x v="2"/>
    <x v="1"/>
    <x v="4"/>
  </r>
  <r>
    <s v="FSH1115"/>
    <x v="16"/>
    <x v="5"/>
    <n v="42.32"/>
    <x v="1"/>
    <x v="1"/>
    <n v="31.740000000000002"/>
    <n v="45"/>
    <n v="1809.18"/>
    <x v="32"/>
    <x v="2"/>
    <x v="2"/>
    <x v="2"/>
    <x v="3"/>
  </r>
  <r>
    <s v="FSH1116"/>
    <x v="17"/>
    <x v="5"/>
    <n v="36.880000000000003"/>
    <x v="1"/>
    <x v="1"/>
    <n v="27.660000000000004"/>
    <n v="10"/>
    <n v="350.36"/>
    <x v="72"/>
    <x v="0"/>
    <x v="0"/>
    <x v="4"/>
    <x v="0"/>
  </r>
  <r>
    <s v="FSH1117"/>
    <x v="2"/>
    <x v="0"/>
    <n v="116.94"/>
    <x v="1"/>
    <x v="1"/>
    <n v="87.704999999999998"/>
    <n v="24"/>
    <n v="2666.23"/>
    <x v="62"/>
    <x v="4"/>
    <x v="4"/>
    <x v="1"/>
    <x v="2"/>
  </r>
  <r>
    <s v="FSH1118"/>
    <x v="14"/>
    <x v="1"/>
    <n v="50.28"/>
    <x v="3"/>
    <x v="0"/>
    <n v="37.71"/>
    <n v="43"/>
    <n v="1513.43"/>
    <x v="61"/>
    <x v="3"/>
    <x v="3"/>
    <x v="6"/>
    <x v="3"/>
  </r>
  <r>
    <s v="FSH1119"/>
    <x v="18"/>
    <x v="3"/>
    <n v="12.62"/>
    <x v="3"/>
    <x v="0"/>
    <n v="9.4649999999999999"/>
    <n v="43"/>
    <n v="379.86"/>
    <x v="72"/>
    <x v="0"/>
    <x v="0"/>
    <x v="4"/>
    <x v="2"/>
  </r>
  <r>
    <s v="FSH1120"/>
    <x v="2"/>
    <x v="3"/>
    <n v="62.19"/>
    <x v="4"/>
    <x v="1"/>
    <n v="46.642499999999998"/>
    <n v="5"/>
    <n v="279.85000000000002"/>
    <x v="73"/>
    <x v="0"/>
    <x v="0"/>
    <x v="2"/>
    <x v="0"/>
  </r>
  <r>
    <s v="FSH1121"/>
    <x v="16"/>
    <x v="3"/>
    <n v="98.66"/>
    <x v="6"/>
    <x v="1"/>
    <n v="73.995000000000005"/>
    <n v="8"/>
    <n v="670.89"/>
    <x v="2"/>
    <x v="1"/>
    <x v="1"/>
    <x v="2"/>
    <x v="2"/>
  </r>
  <r>
    <s v="FSH1122"/>
    <x v="7"/>
    <x v="2"/>
    <n v="89.7"/>
    <x v="2"/>
    <x v="1"/>
    <n v="67.275000000000006"/>
    <n v="42"/>
    <n v="3013.92"/>
    <x v="74"/>
    <x v="2"/>
    <x v="2"/>
    <x v="5"/>
    <x v="3"/>
  </r>
  <r>
    <s v="FSH1123"/>
    <x v="12"/>
    <x v="3"/>
    <n v="49.89"/>
    <x v="0"/>
    <x v="0"/>
    <n v="37.417500000000004"/>
    <n v="48"/>
    <n v="1796.04"/>
    <x v="75"/>
    <x v="3"/>
    <x v="3"/>
    <x v="0"/>
    <x v="4"/>
  </r>
  <r>
    <s v="FSH1124"/>
    <x v="8"/>
    <x v="5"/>
    <n v="54.35"/>
    <x v="1"/>
    <x v="1"/>
    <n v="40.762500000000003"/>
    <n v="40"/>
    <n v="2065.3000000000002"/>
    <x v="33"/>
    <x v="0"/>
    <x v="0"/>
    <x v="4"/>
    <x v="0"/>
  </r>
  <r>
    <s v="FSH1125"/>
    <x v="10"/>
    <x v="2"/>
    <n v="49.83"/>
    <x v="2"/>
    <x v="1"/>
    <n v="37.372500000000002"/>
    <n v="9"/>
    <n v="358.78"/>
    <x v="33"/>
    <x v="0"/>
    <x v="0"/>
    <x v="4"/>
    <x v="1"/>
  </r>
  <r>
    <s v="FSH1126"/>
    <x v="14"/>
    <x v="4"/>
    <n v="101.59"/>
    <x v="1"/>
    <x v="1"/>
    <n v="76.192499999999995"/>
    <n v="36"/>
    <n v="3474.38"/>
    <x v="76"/>
    <x v="1"/>
    <x v="1"/>
    <x v="6"/>
    <x v="0"/>
  </r>
  <r>
    <s v="FSH1127"/>
    <x v="10"/>
    <x v="0"/>
    <n v="14.74"/>
    <x v="3"/>
    <x v="0"/>
    <n v="11.055"/>
    <n v="7"/>
    <n v="72.23"/>
    <x v="77"/>
    <x v="3"/>
    <x v="3"/>
    <x v="4"/>
    <x v="3"/>
  </r>
  <r>
    <s v="FSH1128"/>
    <x v="6"/>
    <x v="4"/>
    <n v="126.55"/>
    <x v="2"/>
    <x v="1"/>
    <n v="94.912499999999994"/>
    <n v="47"/>
    <n v="4758.28"/>
    <x v="78"/>
    <x v="1"/>
    <x v="1"/>
    <x v="1"/>
    <x v="3"/>
  </r>
  <r>
    <s v="FSH1129"/>
    <x v="1"/>
    <x v="0"/>
    <n v="84.28"/>
    <x v="1"/>
    <x v="1"/>
    <n v="63.21"/>
    <n v="47"/>
    <n v="3763.1"/>
    <x v="38"/>
    <x v="1"/>
    <x v="1"/>
    <x v="4"/>
    <x v="4"/>
  </r>
  <r>
    <s v="FSH1130"/>
    <x v="16"/>
    <x v="4"/>
    <n v="41.65"/>
    <x v="6"/>
    <x v="1"/>
    <n v="31.237499999999997"/>
    <n v="47"/>
    <n v="1663.92"/>
    <x v="28"/>
    <x v="0"/>
    <x v="0"/>
    <x v="2"/>
    <x v="3"/>
  </r>
  <r>
    <s v="FSH1131"/>
    <x v="6"/>
    <x v="3"/>
    <n v="19.899999999999999"/>
    <x v="0"/>
    <x v="0"/>
    <n v="14.924999999999999"/>
    <n v="45"/>
    <n v="671.62"/>
    <x v="65"/>
    <x v="0"/>
    <x v="0"/>
    <x v="0"/>
    <x v="4"/>
  </r>
  <r>
    <s v="FSH1132"/>
    <x v="6"/>
    <x v="3"/>
    <n v="24.44"/>
    <x v="3"/>
    <x v="0"/>
    <n v="18.330000000000002"/>
    <n v="27"/>
    <n v="461.92"/>
    <x v="79"/>
    <x v="2"/>
    <x v="2"/>
    <x v="0"/>
    <x v="2"/>
  </r>
  <r>
    <s v="FSH1133"/>
    <x v="19"/>
    <x v="2"/>
    <n v="83.95"/>
    <x v="0"/>
    <x v="0"/>
    <n v="62.962500000000006"/>
    <n v="21"/>
    <n v="1322.21"/>
    <x v="8"/>
    <x v="1"/>
    <x v="1"/>
    <x v="3"/>
    <x v="2"/>
  </r>
  <r>
    <s v="FSH1134"/>
    <x v="12"/>
    <x v="1"/>
    <n v="62.37"/>
    <x v="0"/>
    <x v="0"/>
    <n v="46.777499999999996"/>
    <n v="25"/>
    <n v="1169.44"/>
    <x v="80"/>
    <x v="3"/>
    <x v="3"/>
    <x v="6"/>
    <x v="2"/>
  </r>
  <r>
    <s v="FSH1135"/>
    <x v="5"/>
    <x v="4"/>
    <n v="132.22"/>
    <x v="3"/>
    <x v="0"/>
    <n v="99.164999999999992"/>
    <n v="35"/>
    <n v="3239.39"/>
    <x v="81"/>
    <x v="2"/>
    <x v="2"/>
    <x v="2"/>
    <x v="2"/>
  </r>
  <r>
    <s v="FSH1136"/>
    <x v="18"/>
    <x v="4"/>
    <n v="70.3"/>
    <x v="4"/>
    <x v="1"/>
    <n v="52.724999999999994"/>
    <n v="9"/>
    <n v="569.42999999999995"/>
    <x v="82"/>
    <x v="3"/>
    <x v="3"/>
    <x v="5"/>
    <x v="2"/>
  </r>
  <r>
    <s v="FSH1137"/>
    <x v="13"/>
    <x v="4"/>
    <n v="118.77"/>
    <x v="6"/>
    <x v="1"/>
    <n v="89.077500000000001"/>
    <n v="17"/>
    <n v="1716.23"/>
    <x v="21"/>
    <x v="2"/>
    <x v="2"/>
    <x v="4"/>
    <x v="3"/>
  </r>
  <r>
    <s v="FSH1138"/>
    <x v="12"/>
    <x v="3"/>
    <n v="124.69"/>
    <x v="3"/>
    <x v="0"/>
    <n v="93.517499999999998"/>
    <n v="24"/>
    <n v="2094.79"/>
    <x v="14"/>
    <x v="2"/>
    <x v="2"/>
    <x v="5"/>
    <x v="3"/>
  </r>
  <r>
    <s v="FSH1139"/>
    <x v="1"/>
    <x v="4"/>
    <n v="117.12"/>
    <x v="4"/>
    <x v="1"/>
    <n v="87.84"/>
    <n v="34"/>
    <n v="3583.87"/>
    <x v="0"/>
    <x v="0"/>
    <x v="0"/>
    <x v="0"/>
    <x v="4"/>
  </r>
  <r>
    <s v="FSH1140"/>
    <x v="17"/>
    <x v="0"/>
    <n v="35.57"/>
    <x v="3"/>
    <x v="0"/>
    <n v="26.677500000000002"/>
    <n v="2"/>
    <n v="49.8"/>
    <x v="61"/>
    <x v="3"/>
    <x v="3"/>
    <x v="6"/>
    <x v="2"/>
  </r>
  <r>
    <s v="FSH1141"/>
    <x v="18"/>
    <x v="1"/>
    <n v="82.92"/>
    <x v="1"/>
    <x v="1"/>
    <n v="62.19"/>
    <n v="8"/>
    <n v="630.19000000000005"/>
    <x v="14"/>
    <x v="2"/>
    <x v="2"/>
    <x v="5"/>
    <x v="3"/>
  </r>
  <r>
    <s v="FSH1142"/>
    <x v="11"/>
    <x v="1"/>
    <n v="40.53"/>
    <x v="5"/>
    <x v="2"/>
    <n v="30.397500000000001"/>
    <n v="5"/>
    <n v="202.65"/>
    <x v="83"/>
    <x v="4"/>
    <x v="4"/>
    <x v="4"/>
    <x v="2"/>
  </r>
  <r>
    <s v="FSH1143"/>
    <x v="8"/>
    <x v="0"/>
    <n v="61.79"/>
    <x v="5"/>
    <x v="2"/>
    <n v="46.342500000000001"/>
    <n v="30"/>
    <n v="1853.7"/>
    <x v="40"/>
    <x v="0"/>
    <x v="0"/>
    <x v="6"/>
    <x v="2"/>
  </r>
  <r>
    <s v="FSH1144"/>
    <x v="10"/>
    <x v="4"/>
    <n v="99.72"/>
    <x v="0"/>
    <x v="0"/>
    <n v="74.789999999999992"/>
    <n v="8"/>
    <n v="598.32000000000005"/>
    <x v="1"/>
    <x v="1"/>
    <x v="1"/>
    <x v="1"/>
    <x v="1"/>
  </r>
  <r>
    <s v="FSH1145"/>
    <x v="7"/>
    <x v="4"/>
    <n v="64.069999999999993"/>
    <x v="3"/>
    <x v="0"/>
    <n v="48.052499999999995"/>
    <n v="10"/>
    <n v="448.49"/>
    <x v="62"/>
    <x v="4"/>
    <x v="4"/>
    <x v="1"/>
    <x v="1"/>
  </r>
  <r>
    <s v="FSH1146"/>
    <x v="9"/>
    <x v="3"/>
    <n v="78.27"/>
    <x v="2"/>
    <x v="1"/>
    <n v="58.702500000000001"/>
    <n v="44"/>
    <n v="2755.1"/>
    <x v="84"/>
    <x v="1"/>
    <x v="1"/>
    <x v="5"/>
    <x v="1"/>
  </r>
  <r>
    <s v="FSH1147"/>
    <x v="2"/>
    <x v="2"/>
    <n v="12.45"/>
    <x v="4"/>
    <x v="1"/>
    <n v="9.3374999999999986"/>
    <n v="9"/>
    <n v="100.84"/>
    <x v="28"/>
    <x v="0"/>
    <x v="0"/>
    <x v="2"/>
    <x v="1"/>
  </r>
  <r>
    <s v="FSH1148"/>
    <x v="4"/>
    <x v="2"/>
    <n v="50.58"/>
    <x v="0"/>
    <x v="0"/>
    <n v="37.935000000000002"/>
    <n v="8"/>
    <n v="303.48"/>
    <x v="72"/>
    <x v="0"/>
    <x v="0"/>
    <x v="4"/>
    <x v="0"/>
  </r>
  <r>
    <s v="FSH1149"/>
    <x v="15"/>
    <x v="3"/>
    <n v="10.15"/>
    <x v="6"/>
    <x v="1"/>
    <n v="7.6125000000000007"/>
    <n v="33"/>
    <n v="284.70999999999998"/>
    <x v="85"/>
    <x v="4"/>
    <x v="4"/>
    <x v="4"/>
    <x v="3"/>
  </r>
  <r>
    <s v="FSH1150"/>
    <x v="14"/>
    <x v="0"/>
    <n v="96.09"/>
    <x v="4"/>
    <x v="1"/>
    <n v="72.067499999999995"/>
    <n v="27"/>
    <n v="2334.9899999999998"/>
    <x v="4"/>
    <x v="2"/>
    <x v="2"/>
    <x v="3"/>
    <x v="0"/>
  </r>
  <r>
    <s v="FSH1151"/>
    <x v="10"/>
    <x v="2"/>
    <n v="127.95"/>
    <x v="4"/>
    <x v="1"/>
    <n v="95.962500000000006"/>
    <n v="1"/>
    <n v="115.16"/>
    <x v="75"/>
    <x v="3"/>
    <x v="3"/>
    <x v="0"/>
    <x v="4"/>
  </r>
  <r>
    <s v="FSH1152"/>
    <x v="9"/>
    <x v="3"/>
    <n v="23.78"/>
    <x v="4"/>
    <x v="1"/>
    <n v="17.835000000000001"/>
    <n v="42"/>
    <n v="898.88"/>
    <x v="86"/>
    <x v="2"/>
    <x v="2"/>
    <x v="5"/>
    <x v="2"/>
  </r>
  <r>
    <s v="FSH1153"/>
    <x v="16"/>
    <x v="2"/>
    <n v="47.41"/>
    <x v="1"/>
    <x v="1"/>
    <n v="35.557499999999997"/>
    <n v="50"/>
    <n v="2251.9699999999998"/>
    <x v="79"/>
    <x v="2"/>
    <x v="2"/>
    <x v="0"/>
    <x v="2"/>
  </r>
  <r>
    <s v="FSH1154"/>
    <x v="1"/>
    <x v="1"/>
    <n v="83.62"/>
    <x v="6"/>
    <x v="1"/>
    <n v="62.715000000000003"/>
    <n v="24"/>
    <n v="1705.85"/>
    <x v="66"/>
    <x v="1"/>
    <x v="1"/>
    <x v="2"/>
    <x v="3"/>
  </r>
  <r>
    <s v="FSH1155"/>
    <x v="4"/>
    <x v="4"/>
    <n v="74.42"/>
    <x v="5"/>
    <x v="2"/>
    <n v="55.814999999999998"/>
    <n v="48"/>
    <n v="3572.16"/>
    <x v="80"/>
    <x v="3"/>
    <x v="3"/>
    <x v="6"/>
    <x v="3"/>
  </r>
  <r>
    <s v="FSH1156"/>
    <x v="5"/>
    <x v="0"/>
    <n v="93.89"/>
    <x v="1"/>
    <x v="1"/>
    <n v="70.417500000000004"/>
    <n v="43"/>
    <n v="3835.41"/>
    <x v="73"/>
    <x v="0"/>
    <x v="0"/>
    <x v="2"/>
    <x v="1"/>
  </r>
  <r>
    <s v="FSH1157"/>
    <x v="13"/>
    <x v="3"/>
    <n v="96.7"/>
    <x v="0"/>
    <x v="0"/>
    <n v="72.525000000000006"/>
    <n v="1"/>
    <n v="72.53"/>
    <x v="44"/>
    <x v="3"/>
    <x v="3"/>
    <x v="3"/>
    <x v="4"/>
  </r>
  <r>
    <s v="FSH1158"/>
    <x v="0"/>
    <x v="2"/>
    <n v="39.19"/>
    <x v="1"/>
    <x v="1"/>
    <n v="29.392499999999998"/>
    <n v="8"/>
    <n v="297.83999999999997"/>
    <x v="15"/>
    <x v="3"/>
    <x v="3"/>
    <x v="6"/>
    <x v="4"/>
  </r>
  <r>
    <s v="FSH1159"/>
    <x v="10"/>
    <x v="2"/>
    <n v="139.25"/>
    <x v="1"/>
    <x v="1"/>
    <n v="104.4375"/>
    <n v="7"/>
    <n v="926.01"/>
    <x v="31"/>
    <x v="1"/>
    <x v="1"/>
    <x v="6"/>
    <x v="1"/>
  </r>
  <r>
    <s v="FSH1160"/>
    <x v="12"/>
    <x v="3"/>
    <n v="57.88"/>
    <x v="3"/>
    <x v="0"/>
    <n v="43.410000000000004"/>
    <n v="8"/>
    <n v="324.13"/>
    <x v="13"/>
    <x v="3"/>
    <x v="3"/>
    <x v="4"/>
    <x v="3"/>
  </r>
  <r>
    <s v="FSH1161"/>
    <x v="11"/>
    <x v="0"/>
    <n v="42.04"/>
    <x v="1"/>
    <x v="1"/>
    <n v="31.53"/>
    <n v="42"/>
    <n v="1677.4"/>
    <x v="87"/>
    <x v="0"/>
    <x v="0"/>
    <x v="2"/>
    <x v="1"/>
  </r>
  <r>
    <s v="FSH1162"/>
    <x v="6"/>
    <x v="4"/>
    <n v="113.55"/>
    <x v="3"/>
    <x v="0"/>
    <n v="85.162499999999994"/>
    <n v="7"/>
    <n v="556.39"/>
    <x v="84"/>
    <x v="1"/>
    <x v="1"/>
    <x v="5"/>
    <x v="1"/>
  </r>
  <r>
    <s v="FSH1163"/>
    <x v="6"/>
    <x v="5"/>
    <n v="94.56"/>
    <x v="4"/>
    <x v="1"/>
    <n v="70.92"/>
    <n v="44"/>
    <n v="3744.58"/>
    <x v="88"/>
    <x v="1"/>
    <x v="1"/>
    <x v="2"/>
    <x v="2"/>
  </r>
  <r>
    <s v="FSH1164"/>
    <x v="13"/>
    <x v="2"/>
    <n v="66.42"/>
    <x v="3"/>
    <x v="0"/>
    <n v="49.814999999999998"/>
    <n v="13"/>
    <n v="604.41999999999996"/>
    <x v="89"/>
    <x v="0"/>
    <x v="0"/>
    <x v="3"/>
    <x v="3"/>
  </r>
  <r>
    <s v="FSH1165"/>
    <x v="15"/>
    <x v="3"/>
    <n v="117.28"/>
    <x v="2"/>
    <x v="1"/>
    <n v="87.960000000000008"/>
    <n v="16"/>
    <n v="1501.18"/>
    <x v="87"/>
    <x v="0"/>
    <x v="0"/>
    <x v="2"/>
    <x v="1"/>
  </r>
  <r>
    <s v="FSH1166"/>
    <x v="12"/>
    <x v="5"/>
    <n v="83.29"/>
    <x v="1"/>
    <x v="1"/>
    <n v="62.467500000000001"/>
    <n v="36"/>
    <n v="2848.52"/>
    <x v="32"/>
    <x v="2"/>
    <x v="2"/>
    <x v="2"/>
    <x v="4"/>
  </r>
  <r>
    <s v="FSH1167"/>
    <x v="2"/>
    <x v="4"/>
    <n v="41.93"/>
    <x v="1"/>
    <x v="1"/>
    <n v="31.447499999999998"/>
    <n v="44"/>
    <n v="1752.67"/>
    <x v="32"/>
    <x v="2"/>
    <x v="2"/>
    <x v="2"/>
    <x v="3"/>
  </r>
  <r>
    <s v="FSH1168"/>
    <x v="14"/>
    <x v="5"/>
    <n v="43.5"/>
    <x v="5"/>
    <x v="2"/>
    <n v="32.625"/>
    <n v="5"/>
    <n v="217.5"/>
    <x v="12"/>
    <x v="1"/>
    <x v="1"/>
    <x v="2"/>
    <x v="1"/>
  </r>
  <r>
    <s v="FSH1169"/>
    <x v="4"/>
    <x v="5"/>
    <n v="69.3"/>
    <x v="4"/>
    <x v="1"/>
    <n v="51.974999999999994"/>
    <n v="10"/>
    <n v="623.70000000000005"/>
    <x v="48"/>
    <x v="1"/>
    <x v="1"/>
    <x v="5"/>
    <x v="2"/>
  </r>
  <r>
    <s v="FSH1170"/>
    <x v="14"/>
    <x v="0"/>
    <n v="83.95"/>
    <x v="3"/>
    <x v="0"/>
    <n v="62.962500000000006"/>
    <n v="18"/>
    <n v="1057.77"/>
    <x v="80"/>
    <x v="3"/>
    <x v="3"/>
    <x v="6"/>
    <x v="1"/>
  </r>
  <r>
    <s v="FSH1171"/>
    <x v="1"/>
    <x v="1"/>
    <n v="76.849999999999994"/>
    <x v="0"/>
    <x v="0"/>
    <n v="57.637499999999996"/>
    <n v="43"/>
    <n v="2478.41"/>
    <x v="12"/>
    <x v="1"/>
    <x v="1"/>
    <x v="2"/>
    <x v="1"/>
  </r>
  <r>
    <s v="FSH1172"/>
    <x v="8"/>
    <x v="4"/>
    <n v="88.55"/>
    <x v="0"/>
    <x v="0"/>
    <n v="66.412499999999994"/>
    <n v="31"/>
    <n v="2058.79"/>
    <x v="53"/>
    <x v="3"/>
    <x v="3"/>
    <x v="4"/>
    <x v="1"/>
  </r>
  <r>
    <s v="FSH1173"/>
    <x v="13"/>
    <x v="5"/>
    <n v="89.83"/>
    <x v="2"/>
    <x v="1"/>
    <n v="67.372500000000002"/>
    <n v="1"/>
    <n v="71.86"/>
    <x v="33"/>
    <x v="0"/>
    <x v="0"/>
    <x v="4"/>
    <x v="4"/>
  </r>
  <r>
    <s v="FSH1174"/>
    <x v="3"/>
    <x v="3"/>
    <n v="130.65"/>
    <x v="2"/>
    <x v="1"/>
    <n v="97.987500000000011"/>
    <n v="34"/>
    <n v="3553.68"/>
    <x v="79"/>
    <x v="2"/>
    <x v="2"/>
    <x v="0"/>
    <x v="0"/>
  </r>
  <r>
    <s v="FSH1175"/>
    <x v="15"/>
    <x v="1"/>
    <n v="130.29"/>
    <x v="0"/>
    <x v="0"/>
    <n v="97.717500000000001"/>
    <n v="42"/>
    <n v="4104.1400000000003"/>
    <x v="53"/>
    <x v="3"/>
    <x v="3"/>
    <x v="4"/>
    <x v="4"/>
  </r>
  <r>
    <s v="FSH1176"/>
    <x v="14"/>
    <x v="4"/>
    <n v="132.41999999999999"/>
    <x v="3"/>
    <x v="0"/>
    <n v="99.314999999999998"/>
    <n v="24"/>
    <n v="2224.66"/>
    <x v="48"/>
    <x v="1"/>
    <x v="1"/>
    <x v="5"/>
    <x v="4"/>
  </r>
  <r>
    <s v="FSH1177"/>
    <x v="7"/>
    <x v="0"/>
    <n v="81.56"/>
    <x v="4"/>
    <x v="1"/>
    <n v="61.17"/>
    <n v="29"/>
    <n v="2128.7199999999998"/>
    <x v="57"/>
    <x v="3"/>
    <x v="3"/>
    <x v="1"/>
    <x v="1"/>
  </r>
  <r>
    <s v="FSH1178"/>
    <x v="10"/>
    <x v="5"/>
    <n v="127.44"/>
    <x v="1"/>
    <x v="1"/>
    <n v="95.58"/>
    <n v="12"/>
    <n v="1452.82"/>
    <x v="78"/>
    <x v="1"/>
    <x v="1"/>
    <x v="1"/>
    <x v="2"/>
  </r>
  <r>
    <s v="FSH1179"/>
    <x v="16"/>
    <x v="5"/>
    <n v="18.68"/>
    <x v="1"/>
    <x v="1"/>
    <n v="14.01"/>
    <n v="25"/>
    <n v="443.65"/>
    <x v="81"/>
    <x v="2"/>
    <x v="2"/>
    <x v="2"/>
    <x v="3"/>
  </r>
  <r>
    <s v="FSH1180"/>
    <x v="2"/>
    <x v="3"/>
    <n v="63.29"/>
    <x v="1"/>
    <x v="1"/>
    <n v="47.467500000000001"/>
    <n v="35"/>
    <n v="2104.39"/>
    <x v="90"/>
    <x v="3"/>
    <x v="3"/>
    <x v="4"/>
    <x v="2"/>
  </r>
  <r>
    <s v="FSH1181"/>
    <x v="12"/>
    <x v="2"/>
    <n v="19.43"/>
    <x v="1"/>
    <x v="1"/>
    <n v="14.5725"/>
    <n v="23"/>
    <n v="424.55"/>
    <x v="84"/>
    <x v="1"/>
    <x v="1"/>
    <x v="5"/>
    <x v="3"/>
  </r>
  <r>
    <s v="FSH1182"/>
    <x v="14"/>
    <x v="2"/>
    <n v="14.6"/>
    <x v="1"/>
    <x v="1"/>
    <n v="10.95"/>
    <n v="29"/>
    <n v="402.23"/>
    <x v="91"/>
    <x v="4"/>
    <x v="4"/>
    <x v="5"/>
    <x v="3"/>
  </r>
  <r>
    <s v="FSH1183"/>
    <x v="3"/>
    <x v="0"/>
    <n v="101.23"/>
    <x v="6"/>
    <x v="1"/>
    <n v="75.922499999999999"/>
    <n v="31"/>
    <n v="2667.41"/>
    <x v="42"/>
    <x v="0"/>
    <x v="0"/>
    <x v="4"/>
    <x v="1"/>
  </r>
  <r>
    <s v="FSH1184"/>
    <x v="16"/>
    <x v="1"/>
    <n v="57.41"/>
    <x v="0"/>
    <x v="0"/>
    <n v="43.057499999999997"/>
    <n v="28"/>
    <n v="1205.6099999999999"/>
    <x v="92"/>
    <x v="1"/>
    <x v="1"/>
    <x v="3"/>
    <x v="2"/>
  </r>
  <r>
    <s v="FSH1185"/>
    <x v="6"/>
    <x v="2"/>
    <n v="122.25"/>
    <x v="6"/>
    <x v="1"/>
    <n v="91.6875"/>
    <n v="50"/>
    <n v="5195.62"/>
    <x v="93"/>
    <x v="0"/>
    <x v="0"/>
    <x v="0"/>
    <x v="3"/>
  </r>
  <r>
    <s v="FSH1186"/>
    <x v="8"/>
    <x v="0"/>
    <n v="104.83"/>
    <x v="3"/>
    <x v="0"/>
    <n v="78.622500000000002"/>
    <n v="25"/>
    <n v="1834.53"/>
    <x v="7"/>
    <x v="0"/>
    <x v="0"/>
    <x v="0"/>
    <x v="4"/>
  </r>
  <r>
    <s v="FSH1187"/>
    <x v="0"/>
    <x v="0"/>
    <n v="80.67"/>
    <x v="6"/>
    <x v="1"/>
    <n v="60.502499999999998"/>
    <n v="30"/>
    <n v="2057.09"/>
    <x v="6"/>
    <x v="2"/>
    <x v="2"/>
    <x v="4"/>
    <x v="0"/>
  </r>
  <r>
    <s v="FSH1188"/>
    <x v="18"/>
    <x v="1"/>
    <n v="113.37"/>
    <x v="1"/>
    <x v="1"/>
    <n v="85.027500000000003"/>
    <n v="9"/>
    <n v="969.31"/>
    <x v="20"/>
    <x v="1"/>
    <x v="1"/>
    <x v="6"/>
    <x v="4"/>
  </r>
  <r>
    <s v="FSH1189"/>
    <x v="18"/>
    <x v="2"/>
    <n v="92.2"/>
    <x v="6"/>
    <x v="1"/>
    <n v="69.150000000000006"/>
    <n v="42"/>
    <n v="3291.54"/>
    <x v="58"/>
    <x v="2"/>
    <x v="2"/>
    <x v="6"/>
    <x v="1"/>
  </r>
  <r>
    <s v="FSH1190"/>
    <x v="9"/>
    <x v="2"/>
    <n v="104.18"/>
    <x v="5"/>
    <x v="2"/>
    <n v="78.135000000000005"/>
    <n v="20"/>
    <n v="2083.6"/>
    <x v="40"/>
    <x v="0"/>
    <x v="0"/>
    <x v="6"/>
    <x v="3"/>
  </r>
  <r>
    <s v="FSH1191"/>
    <x v="19"/>
    <x v="2"/>
    <n v="74.52"/>
    <x v="4"/>
    <x v="1"/>
    <n v="55.89"/>
    <n v="40"/>
    <n v="2682.72"/>
    <x v="94"/>
    <x v="1"/>
    <x v="1"/>
    <x v="5"/>
    <x v="2"/>
  </r>
  <r>
    <s v="FSH1192"/>
    <x v="15"/>
    <x v="5"/>
    <n v="143.38"/>
    <x v="6"/>
    <x v="1"/>
    <n v="107.535"/>
    <n v="17"/>
    <n v="2071.84"/>
    <x v="95"/>
    <x v="0"/>
    <x v="0"/>
    <x v="6"/>
    <x v="4"/>
  </r>
  <r>
    <s v="FSH1193"/>
    <x v="0"/>
    <x v="2"/>
    <n v="48.54"/>
    <x v="0"/>
    <x v="0"/>
    <n v="36.405000000000001"/>
    <n v="47"/>
    <n v="1711.04"/>
    <x v="48"/>
    <x v="1"/>
    <x v="1"/>
    <x v="5"/>
    <x v="1"/>
  </r>
  <r>
    <s v="FSH1194"/>
    <x v="15"/>
    <x v="5"/>
    <n v="76.53"/>
    <x v="5"/>
    <x v="2"/>
    <n v="57.397500000000001"/>
    <n v="35"/>
    <n v="2678.55"/>
    <x v="96"/>
    <x v="2"/>
    <x v="2"/>
    <x v="0"/>
    <x v="1"/>
  </r>
  <r>
    <s v="FSH1195"/>
    <x v="8"/>
    <x v="1"/>
    <n v="35.49"/>
    <x v="0"/>
    <x v="0"/>
    <n v="26.6175"/>
    <n v="19"/>
    <n v="505.73"/>
    <x v="11"/>
    <x v="2"/>
    <x v="2"/>
    <x v="5"/>
    <x v="2"/>
  </r>
  <r>
    <s v="FSH1196"/>
    <x v="19"/>
    <x v="2"/>
    <n v="101.17"/>
    <x v="6"/>
    <x v="1"/>
    <n v="75.877499999999998"/>
    <n v="15"/>
    <n v="1289.92"/>
    <x v="15"/>
    <x v="3"/>
    <x v="3"/>
    <x v="6"/>
    <x v="3"/>
  </r>
  <r>
    <s v="FSH1197"/>
    <x v="14"/>
    <x v="3"/>
    <n v="140.43"/>
    <x v="2"/>
    <x v="1"/>
    <n v="105.32250000000001"/>
    <n v="6"/>
    <n v="674.06"/>
    <x v="62"/>
    <x v="4"/>
    <x v="4"/>
    <x v="1"/>
    <x v="1"/>
  </r>
  <r>
    <s v="FSH1198"/>
    <x v="2"/>
    <x v="1"/>
    <n v="134.36000000000001"/>
    <x v="6"/>
    <x v="1"/>
    <n v="100.77000000000001"/>
    <n v="34"/>
    <n v="3883"/>
    <x v="48"/>
    <x v="1"/>
    <x v="1"/>
    <x v="5"/>
    <x v="3"/>
  </r>
  <r>
    <s v="FSH1199"/>
    <x v="0"/>
    <x v="3"/>
    <n v="74.69"/>
    <x v="5"/>
    <x v="2"/>
    <n v="56.017499999999998"/>
    <n v="19"/>
    <n v="1419.11"/>
    <x v="6"/>
    <x v="2"/>
    <x v="2"/>
    <x v="4"/>
    <x v="3"/>
  </r>
  <r>
    <s v="FSH1200"/>
    <x v="12"/>
    <x v="5"/>
    <n v="18.79"/>
    <x v="6"/>
    <x v="1"/>
    <n v="14.092499999999999"/>
    <n v="22"/>
    <n v="351.37"/>
    <x v="94"/>
    <x v="1"/>
    <x v="1"/>
    <x v="5"/>
    <x v="4"/>
  </r>
  <r>
    <s v="FSH1201"/>
    <x v="9"/>
    <x v="0"/>
    <n v="72.540000000000006"/>
    <x v="3"/>
    <x v="0"/>
    <n v="54.405000000000001"/>
    <n v="35"/>
    <n v="1777.23"/>
    <x v="92"/>
    <x v="1"/>
    <x v="1"/>
    <x v="3"/>
    <x v="3"/>
  </r>
  <r>
    <s v="FSH1202"/>
    <x v="0"/>
    <x v="5"/>
    <n v="49.11"/>
    <x v="5"/>
    <x v="2"/>
    <n v="36.832499999999996"/>
    <n v="45"/>
    <n v="2209.9499999999998"/>
    <x v="97"/>
    <x v="2"/>
    <x v="2"/>
    <x v="0"/>
    <x v="3"/>
  </r>
  <r>
    <s v="FSH1203"/>
    <x v="3"/>
    <x v="4"/>
    <n v="143.52000000000001"/>
    <x v="4"/>
    <x v="1"/>
    <n v="107.64000000000001"/>
    <n v="18"/>
    <n v="2325.02"/>
    <x v="98"/>
    <x v="3"/>
    <x v="3"/>
    <x v="2"/>
    <x v="1"/>
  </r>
  <r>
    <s v="FSH1204"/>
    <x v="6"/>
    <x v="5"/>
    <n v="119.24"/>
    <x v="2"/>
    <x v="1"/>
    <n v="89.429999999999993"/>
    <n v="36"/>
    <n v="3434.11"/>
    <x v="99"/>
    <x v="1"/>
    <x v="1"/>
    <x v="4"/>
    <x v="1"/>
  </r>
  <r>
    <s v="FSH1205"/>
    <x v="18"/>
    <x v="0"/>
    <n v="129.30000000000001"/>
    <x v="1"/>
    <x v="1"/>
    <n v="96.975000000000009"/>
    <n v="17"/>
    <n v="2088.1999999999998"/>
    <x v="50"/>
    <x v="0"/>
    <x v="0"/>
    <x v="1"/>
    <x v="3"/>
  </r>
  <r>
    <s v="FSH1206"/>
    <x v="3"/>
    <x v="2"/>
    <n v="96.36"/>
    <x v="5"/>
    <x v="2"/>
    <n v="72.27"/>
    <n v="44"/>
    <n v="4239.84"/>
    <x v="4"/>
    <x v="2"/>
    <x v="2"/>
    <x v="3"/>
    <x v="3"/>
  </r>
  <r>
    <s v="FSH1207"/>
    <x v="2"/>
    <x v="1"/>
    <n v="36.590000000000003"/>
    <x v="2"/>
    <x v="1"/>
    <n v="27.442500000000003"/>
    <n v="45"/>
    <n v="1317.24"/>
    <x v="3"/>
    <x v="0"/>
    <x v="0"/>
    <x v="1"/>
    <x v="2"/>
  </r>
  <r>
    <s v="FSH1208"/>
    <x v="3"/>
    <x v="3"/>
    <n v="103.63"/>
    <x v="6"/>
    <x v="1"/>
    <n v="77.722499999999997"/>
    <n v="39"/>
    <n v="3435.33"/>
    <x v="100"/>
    <x v="0"/>
    <x v="0"/>
    <x v="5"/>
    <x v="3"/>
  </r>
  <r>
    <s v="FSH1209"/>
    <x v="6"/>
    <x v="2"/>
    <n v="39.130000000000003"/>
    <x v="1"/>
    <x v="1"/>
    <n v="29.347500000000004"/>
    <n v="26"/>
    <n v="966.51"/>
    <x v="52"/>
    <x v="3"/>
    <x v="3"/>
    <x v="2"/>
    <x v="2"/>
  </r>
  <r>
    <s v="FSH1210"/>
    <x v="9"/>
    <x v="1"/>
    <n v="122.84"/>
    <x v="6"/>
    <x v="1"/>
    <n v="92.13"/>
    <n v="34"/>
    <n v="3550.08"/>
    <x v="42"/>
    <x v="0"/>
    <x v="0"/>
    <x v="4"/>
    <x v="3"/>
  </r>
  <r>
    <s v="FSH1211"/>
    <x v="3"/>
    <x v="5"/>
    <n v="39.61"/>
    <x v="2"/>
    <x v="1"/>
    <n v="29.7075"/>
    <n v="48"/>
    <n v="1521.02"/>
    <x v="15"/>
    <x v="3"/>
    <x v="3"/>
    <x v="6"/>
    <x v="0"/>
  </r>
  <r>
    <s v="FSH1212"/>
    <x v="0"/>
    <x v="3"/>
    <n v="38.75"/>
    <x v="3"/>
    <x v="0"/>
    <n v="29.0625"/>
    <n v="41"/>
    <n v="1112.1199999999999"/>
    <x v="44"/>
    <x v="3"/>
    <x v="3"/>
    <x v="3"/>
    <x v="0"/>
  </r>
  <r>
    <s v="FSH1213"/>
    <x v="17"/>
    <x v="1"/>
    <n v="85.93"/>
    <x v="5"/>
    <x v="2"/>
    <n v="64.447500000000005"/>
    <n v="42"/>
    <n v="3609.06"/>
    <x v="30"/>
    <x v="3"/>
    <x v="3"/>
    <x v="5"/>
    <x v="4"/>
  </r>
  <r>
    <s v="FSH1214"/>
    <x v="18"/>
    <x v="2"/>
    <n v="83.88"/>
    <x v="1"/>
    <x v="1"/>
    <n v="62.91"/>
    <n v="5"/>
    <n v="398.43"/>
    <x v="60"/>
    <x v="0"/>
    <x v="0"/>
    <x v="1"/>
    <x v="2"/>
  </r>
  <r>
    <s v="FSH1215"/>
    <x v="1"/>
    <x v="0"/>
    <n v="89.15"/>
    <x v="3"/>
    <x v="0"/>
    <n v="66.862500000000011"/>
    <n v="48"/>
    <n v="2995.44"/>
    <x v="90"/>
    <x v="3"/>
    <x v="3"/>
    <x v="4"/>
    <x v="2"/>
  </r>
  <r>
    <s v="FSH1216"/>
    <x v="4"/>
    <x v="0"/>
    <n v="118.99"/>
    <x v="5"/>
    <x v="2"/>
    <n v="89.242499999999993"/>
    <n v="50"/>
    <n v="5949.5"/>
    <x v="56"/>
    <x v="2"/>
    <x v="2"/>
    <x v="6"/>
    <x v="1"/>
  </r>
  <r>
    <s v="FSH1217"/>
    <x v="9"/>
    <x v="0"/>
    <n v="46.68"/>
    <x v="0"/>
    <x v="0"/>
    <n v="35.01"/>
    <n v="50"/>
    <n v="1750.5"/>
    <x v="27"/>
    <x v="1"/>
    <x v="1"/>
    <x v="0"/>
    <x v="0"/>
  </r>
  <r>
    <s v="FSH1218"/>
    <x v="6"/>
    <x v="3"/>
    <n v="39.71"/>
    <x v="3"/>
    <x v="0"/>
    <n v="29.782499999999999"/>
    <n v="11"/>
    <n v="305.77"/>
    <x v="101"/>
    <x v="3"/>
    <x v="3"/>
    <x v="1"/>
    <x v="2"/>
  </r>
  <r>
    <s v="FSH1219"/>
    <x v="7"/>
    <x v="2"/>
    <n v="28.38"/>
    <x v="6"/>
    <x v="1"/>
    <n v="21.285"/>
    <n v="25"/>
    <n v="603.07000000000005"/>
    <x v="59"/>
    <x v="1"/>
    <x v="1"/>
    <x v="0"/>
    <x v="2"/>
  </r>
  <r>
    <s v="FSH1220"/>
    <x v="9"/>
    <x v="4"/>
    <n v="129.94"/>
    <x v="0"/>
    <x v="0"/>
    <n v="97.454999999999998"/>
    <n v="43"/>
    <n v="4190.5600000000004"/>
    <x v="39"/>
    <x v="2"/>
    <x v="2"/>
    <x v="1"/>
    <x v="4"/>
  </r>
  <r>
    <s v="FSH1221"/>
    <x v="5"/>
    <x v="0"/>
    <n v="82.63"/>
    <x v="3"/>
    <x v="0"/>
    <n v="61.972499999999997"/>
    <n v="32"/>
    <n v="1850.91"/>
    <x v="102"/>
    <x v="2"/>
    <x v="2"/>
    <x v="2"/>
    <x v="4"/>
  </r>
  <r>
    <s v="FSH1222"/>
    <x v="19"/>
    <x v="2"/>
    <n v="125.46"/>
    <x v="3"/>
    <x v="0"/>
    <n v="94.094999999999999"/>
    <n v="43"/>
    <n v="3776.35"/>
    <x v="98"/>
    <x v="3"/>
    <x v="3"/>
    <x v="2"/>
    <x v="4"/>
  </r>
  <r>
    <s v="FSH1223"/>
    <x v="12"/>
    <x v="1"/>
    <n v="31.1"/>
    <x v="3"/>
    <x v="0"/>
    <n v="23.325000000000003"/>
    <n v="15"/>
    <n v="326.55"/>
    <x v="88"/>
    <x v="1"/>
    <x v="1"/>
    <x v="2"/>
    <x v="4"/>
  </r>
  <r>
    <s v="FSH1224"/>
    <x v="1"/>
    <x v="0"/>
    <n v="38.840000000000003"/>
    <x v="1"/>
    <x v="1"/>
    <n v="29.130000000000003"/>
    <n v="34"/>
    <n v="1254.53"/>
    <x v="63"/>
    <x v="3"/>
    <x v="3"/>
    <x v="6"/>
    <x v="4"/>
  </r>
  <r>
    <s v="FSH1225"/>
    <x v="16"/>
    <x v="0"/>
    <n v="96.27"/>
    <x v="0"/>
    <x v="0"/>
    <n v="72.202500000000001"/>
    <n v="41"/>
    <n v="2960.3"/>
    <x v="51"/>
    <x v="2"/>
    <x v="2"/>
    <x v="1"/>
    <x v="2"/>
  </r>
  <r>
    <s v="FSH1226"/>
    <x v="6"/>
    <x v="1"/>
    <n v="40.83"/>
    <x v="5"/>
    <x v="2"/>
    <n v="30.622499999999999"/>
    <n v="24"/>
    <n v="979.92"/>
    <x v="103"/>
    <x v="4"/>
    <x v="4"/>
    <x v="2"/>
    <x v="4"/>
  </r>
  <r>
    <s v="FSH1227"/>
    <x v="13"/>
    <x v="4"/>
    <n v="56.44"/>
    <x v="5"/>
    <x v="2"/>
    <n v="42.33"/>
    <n v="12"/>
    <n v="677.28"/>
    <x v="21"/>
    <x v="2"/>
    <x v="2"/>
    <x v="4"/>
    <x v="4"/>
  </r>
  <r>
    <s v="FSH1228"/>
    <x v="14"/>
    <x v="5"/>
    <n v="132.09"/>
    <x v="1"/>
    <x v="1"/>
    <n v="99.067499999999995"/>
    <n v="42"/>
    <n v="5270.39"/>
    <x v="59"/>
    <x v="1"/>
    <x v="1"/>
    <x v="0"/>
    <x v="2"/>
  </r>
  <r>
    <s v="FSH1229"/>
    <x v="13"/>
    <x v="5"/>
    <n v="29.74"/>
    <x v="6"/>
    <x v="1"/>
    <n v="22.305"/>
    <n v="28"/>
    <n v="707.81"/>
    <x v="96"/>
    <x v="2"/>
    <x v="2"/>
    <x v="0"/>
    <x v="3"/>
  </r>
  <r>
    <s v="FSH1230"/>
    <x v="17"/>
    <x v="0"/>
    <n v="98.68"/>
    <x v="0"/>
    <x v="0"/>
    <n v="74.010000000000005"/>
    <n v="20"/>
    <n v="1480.2"/>
    <x v="91"/>
    <x v="4"/>
    <x v="4"/>
    <x v="5"/>
    <x v="1"/>
  </r>
  <r>
    <s v="FSH1231"/>
    <x v="18"/>
    <x v="2"/>
    <n v="107.02"/>
    <x v="6"/>
    <x v="1"/>
    <n v="80.265000000000001"/>
    <n v="34"/>
    <n v="3092.88"/>
    <x v="7"/>
    <x v="0"/>
    <x v="0"/>
    <x v="0"/>
    <x v="2"/>
  </r>
  <r>
    <s v="FSH1232"/>
    <x v="12"/>
    <x v="4"/>
    <n v="14.83"/>
    <x v="1"/>
    <x v="1"/>
    <n v="11.1225"/>
    <n v="25"/>
    <n v="352.21"/>
    <x v="47"/>
    <x v="2"/>
    <x v="2"/>
    <x v="3"/>
    <x v="4"/>
  </r>
  <r>
    <s v="FSH1233"/>
    <x v="0"/>
    <x v="4"/>
    <n v="149.6"/>
    <x v="1"/>
    <x v="1"/>
    <n v="112.19999999999999"/>
    <n v="41"/>
    <n v="5826.92"/>
    <x v="24"/>
    <x v="4"/>
    <x v="4"/>
    <x v="6"/>
    <x v="0"/>
  </r>
  <r>
    <s v="FSH1234"/>
    <x v="17"/>
    <x v="1"/>
    <n v="120.51"/>
    <x v="2"/>
    <x v="1"/>
    <n v="90.382500000000007"/>
    <n v="16"/>
    <n v="1542.53"/>
    <x v="34"/>
    <x v="2"/>
    <x v="2"/>
    <x v="0"/>
    <x v="0"/>
  </r>
  <r>
    <s v="FSH1235"/>
    <x v="4"/>
    <x v="4"/>
    <n v="121.55"/>
    <x v="3"/>
    <x v="0"/>
    <n v="91.162499999999994"/>
    <n v="41"/>
    <n v="3488.48"/>
    <x v="57"/>
    <x v="3"/>
    <x v="3"/>
    <x v="1"/>
    <x v="4"/>
  </r>
  <r>
    <s v="FSH1236"/>
    <x v="4"/>
    <x v="3"/>
    <n v="24.43"/>
    <x v="5"/>
    <x v="2"/>
    <n v="18.322499999999998"/>
    <n v="38"/>
    <n v="928.34"/>
    <x v="37"/>
    <x v="3"/>
    <x v="3"/>
    <x v="1"/>
    <x v="2"/>
  </r>
  <r>
    <s v="FSH1237"/>
    <x v="16"/>
    <x v="5"/>
    <n v="34.15"/>
    <x v="4"/>
    <x v="1"/>
    <n v="25.612499999999997"/>
    <n v="40"/>
    <n v="1229.4000000000001"/>
    <x v="38"/>
    <x v="1"/>
    <x v="1"/>
    <x v="4"/>
    <x v="3"/>
  </r>
  <r>
    <s v="FSH1238"/>
    <x v="2"/>
    <x v="1"/>
    <n v="91.67"/>
    <x v="5"/>
    <x v="2"/>
    <n v="68.752499999999998"/>
    <n v="1"/>
    <n v="91.67"/>
    <x v="17"/>
    <x v="4"/>
    <x v="4"/>
    <x v="0"/>
    <x v="1"/>
  </r>
  <r>
    <s v="FSH1239"/>
    <x v="14"/>
    <x v="5"/>
    <n v="32.96"/>
    <x v="0"/>
    <x v="0"/>
    <n v="24.72"/>
    <n v="34"/>
    <n v="840.48"/>
    <x v="38"/>
    <x v="1"/>
    <x v="1"/>
    <x v="4"/>
    <x v="2"/>
  </r>
  <r>
    <s v="FSH1240"/>
    <x v="17"/>
    <x v="1"/>
    <n v="48.41"/>
    <x v="1"/>
    <x v="1"/>
    <n v="36.307499999999997"/>
    <n v="40"/>
    <n v="1839.58"/>
    <x v="87"/>
    <x v="0"/>
    <x v="0"/>
    <x v="2"/>
    <x v="4"/>
  </r>
  <r>
    <s v="FSH1241"/>
    <x v="10"/>
    <x v="3"/>
    <n v="32.200000000000003"/>
    <x v="2"/>
    <x v="1"/>
    <n v="24.150000000000002"/>
    <n v="14"/>
    <n v="360.64"/>
    <x v="103"/>
    <x v="4"/>
    <x v="4"/>
    <x v="2"/>
    <x v="4"/>
  </r>
  <r>
    <s v="FSH1242"/>
    <x v="2"/>
    <x v="1"/>
    <n v="147.1"/>
    <x v="3"/>
    <x v="0"/>
    <n v="110.32499999999999"/>
    <n v="11"/>
    <n v="1132.67"/>
    <x v="69"/>
    <x v="2"/>
    <x v="2"/>
    <x v="2"/>
    <x v="1"/>
  </r>
  <r>
    <s v="FSH1243"/>
    <x v="16"/>
    <x v="0"/>
    <n v="58.71"/>
    <x v="5"/>
    <x v="2"/>
    <n v="44.032499999999999"/>
    <n v="28"/>
    <n v="1643.88"/>
    <x v="15"/>
    <x v="3"/>
    <x v="3"/>
    <x v="6"/>
    <x v="1"/>
  </r>
  <r>
    <s v="FSH1244"/>
    <x v="17"/>
    <x v="1"/>
    <n v="127.75"/>
    <x v="4"/>
    <x v="1"/>
    <n v="95.8125"/>
    <n v="40"/>
    <n v="4599"/>
    <x v="99"/>
    <x v="1"/>
    <x v="1"/>
    <x v="4"/>
    <x v="2"/>
  </r>
  <r>
    <s v="FSH1245"/>
    <x v="12"/>
    <x v="1"/>
    <n v="61.22"/>
    <x v="2"/>
    <x v="1"/>
    <n v="45.914999999999999"/>
    <n v="37"/>
    <n v="1812.11"/>
    <x v="87"/>
    <x v="0"/>
    <x v="0"/>
    <x v="2"/>
    <x v="4"/>
  </r>
  <r>
    <s v="FSH1246"/>
    <x v="17"/>
    <x v="4"/>
    <n v="90.65"/>
    <x v="1"/>
    <x v="1"/>
    <n v="67.987500000000011"/>
    <n v="33"/>
    <n v="2841.88"/>
    <x v="93"/>
    <x v="0"/>
    <x v="0"/>
    <x v="0"/>
    <x v="0"/>
  </r>
  <r>
    <s v="FSH1247"/>
    <x v="13"/>
    <x v="5"/>
    <n v="19.670000000000002"/>
    <x v="4"/>
    <x v="1"/>
    <n v="14.752500000000001"/>
    <n v="18"/>
    <n v="318.64999999999998"/>
    <x v="21"/>
    <x v="2"/>
    <x v="2"/>
    <x v="4"/>
    <x v="4"/>
  </r>
  <r>
    <s v="FSH1248"/>
    <x v="9"/>
    <x v="5"/>
    <n v="42.47"/>
    <x v="5"/>
    <x v="2"/>
    <n v="31.852499999999999"/>
    <n v="47"/>
    <n v="1996.09"/>
    <x v="59"/>
    <x v="1"/>
    <x v="1"/>
    <x v="0"/>
    <x v="0"/>
  </r>
  <r>
    <s v="FSH1249"/>
    <x v="8"/>
    <x v="3"/>
    <n v="17.66"/>
    <x v="1"/>
    <x v="1"/>
    <n v="13.245000000000001"/>
    <n v="25"/>
    <n v="419.43"/>
    <x v="19"/>
    <x v="1"/>
    <x v="1"/>
    <x v="5"/>
    <x v="2"/>
  </r>
  <r>
    <s v="FSH1250"/>
    <x v="6"/>
    <x v="0"/>
    <n v="110.87"/>
    <x v="3"/>
    <x v="0"/>
    <n v="83.152500000000003"/>
    <n v="30"/>
    <n v="2328.27"/>
    <x v="91"/>
    <x v="4"/>
    <x v="4"/>
    <x v="5"/>
    <x v="3"/>
  </r>
  <r>
    <s v="FSH1251"/>
    <x v="1"/>
    <x v="1"/>
    <n v="42.83"/>
    <x v="1"/>
    <x v="1"/>
    <n v="32.122500000000002"/>
    <n v="4"/>
    <n v="162.75"/>
    <x v="13"/>
    <x v="3"/>
    <x v="3"/>
    <x v="4"/>
    <x v="1"/>
  </r>
  <r>
    <s v="FSH1252"/>
    <x v="11"/>
    <x v="2"/>
    <n v="84.19"/>
    <x v="2"/>
    <x v="1"/>
    <n v="63.142499999999998"/>
    <n v="50"/>
    <n v="3367.6"/>
    <x v="102"/>
    <x v="2"/>
    <x v="2"/>
    <x v="2"/>
    <x v="2"/>
  </r>
  <r>
    <s v="FSH1253"/>
    <x v="18"/>
    <x v="3"/>
    <n v="143.63"/>
    <x v="3"/>
    <x v="0"/>
    <n v="107.7225"/>
    <n v="17"/>
    <n v="1709.2"/>
    <x v="89"/>
    <x v="0"/>
    <x v="0"/>
    <x v="3"/>
    <x v="1"/>
  </r>
  <r>
    <s v="FSH1254"/>
    <x v="13"/>
    <x v="1"/>
    <n v="116.36"/>
    <x v="5"/>
    <x v="2"/>
    <n v="87.27"/>
    <n v="21"/>
    <n v="2443.56"/>
    <x v="49"/>
    <x v="1"/>
    <x v="1"/>
    <x v="0"/>
    <x v="0"/>
  </r>
  <r>
    <s v="FSH1255"/>
    <x v="0"/>
    <x v="2"/>
    <n v="107.97"/>
    <x v="6"/>
    <x v="1"/>
    <n v="80.977499999999992"/>
    <n v="21"/>
    <n v="1927.26"/>
    <x v="104"/>
    <x v="1"/>
    <x v="1"/>
    <x v="1"/>
    <x v="2"/>
  </r>
  <r>
    <s v="FSH1256"/>
    <x v="10"/>
    <x v="3"/>
    <n v="149.51"/>
    <x v="0"/>
    <x v="0"/>
    <n v="112.13249999999999"/>
    <n v="31"/>
    <n v="3476.11"/>
    <x v="57"/>
    <x v="3"/>
    <x v="3"/>
    <x v="1"/>
    <x v="0"/>
  </r>
  <r>
    <s v="FSH1257"/>
    <x v="5"/>
    <x v="3"/>
    <n v="149.18"/>
    <x v="0"/>
    <x v="0"/>
    <n v="111.88500000000001"/>
    <n v="7"/>
    <n v="783.2"/>
    <x v="80"/>
    <x v="3"/>
    <x v="3"/>
    <x v="6"/>
    <x v="0"/>
  </r>
  <r>
    <s v="FSH1258"/>
    <x v="17"/>
    <x v="2"/>
    <n v="145.57"/>
    <x v="2"/>
    <x v="1"/>
    <n v="109.17749999999999"/>
    <n v="22"/>
    <n v="2562.0300000000002"/>
    <x v="21"/>
    <x v="2"/>
    <x v="2"/>
    <x v="4"/>
    <x v="0"/>
  </r>
  <r>
    <s v="FSH1259"/>
    <x v="19"/>
    <x v="1"/>
    <n v="137.93"/>
    <x v="6"/>
    <x v="1"/>
    <n v="103.44750000000001"/>
    <n v="16"/>
    <n v="1875.85"/>
    <x v="78"/>
    <x v="1"/>
    <x v="1"/>
    <x v="1"/>
    <x v="4"/>
  </r>
  <r>
    <s v="FSH1260"/>
    <x v="13"/>
    <x v="2"/>
    <n v="116.17"/>
    <x v="2"/>
    <x v="1"/>
    <n v="87.127499999999998"/>
    <n v="29"/>
    <n v="2695.14"/>
    <x v="105"/>
    <x v="0"/>
    <x v="0"/>
    <x v="5"/>
    <x v="3"/>
  </r>
  <r>
    <s v="FSH1261"/>
    <x v="7"/>
    <x v="0"/>
    <n v="121.86"/>
    <x v="0"/>
    <x v="0"/>
    <n v="91.394999999999996"/>
    <n v="21"/>
    <n v="1919.29"/>
    <x v="96"/>
    <x v="2"/>
    <x v="2"/>
    <x v="0"/>
    <x v="4"/>
  </r>
  <r>
    <s v="FSH1262"/>
    <x v="4"/>
    <x v="2"/>
    <n v="149.21"/>
    <x v="6"/>
    <x v="1"/>
    <n v="111.9075"/>
    <n v="31"/>
    <n v="3931.68"/>
    <x v="14"/>
    <x v="2"/>
    <x v="2"/>
    <x v="5"/>
    <x v="0"/>
  </r>
  <r>
    <s v="FSH1263"/>
    <x v="3"/>
    <x v="3"/>
    <n v="41.45"/>
    <x v="1"/>
    <x v="1"/>
    <n v="31.087500000000002"/>
    <n v="6"/>
    <n v="236.26"/>
    <x v="104"/>
    <x v="1"/>
    <x v="1"/>
    <x v="1"/>
    <x v="4"/>
  </r>
  <r>
    <s v="FSH1264"/>
    <x v="19"/>
    <x v="2"/>
    <n v="140.66"/>
    <x v="1"/>
    <x v="1"/>
    <n v="105.495"/>
    <n v="18"/>
    <n v="2405.29"/>
    <x v="54"/>
    <x v="3"/>
    <x v="3"/>
    <x v="5"/>
    <x v="2"/>
  </r>
  <r>
    <s v="FSH1265"/>
    <x v="16"/>
    <x v="2"/>
    <n v="16.88"/>
    <x v="6"/>
    <x v="1"/>
    <n v="12.66"/>
    <n v="10"/>
    <n v="143.47999999999999"/>
    <x v="76"/>
    <x v="1"/>
    <x v="1"/>
    <x v="6"/>
    <x v="0"/>
  </r>
  <r>
    <s v="FSH1266"/>
    <x v="3"/>
    <x v="2"/>
    <n v="116.73"/>
    <x v="4"/>
    <x v="1"/>
    <n v="87.547499999999999"/>
    <n v="31"/>
    <n v="3256.77"/>
    <x v="104"/>
    <x v="1"/>
    <x v="1"/>
    <x v="1"/>
    <x v="0"/>
  </r>
  <r>
    <s v="FSH1267"/>
    <x v="0"/>
    <x v="3"/>
    <n v="31.62"/>
    <x v="0"/>
    <x v="0"/>
    <n v="23.715"/>
    <n v="8"/>
    <n v="189.72"/>
    <x v="86"/>
    <x v="2"/>
    <x v="2"/>
    <x v="5"/>
    <x v="3"/>
  </r>
  <r>
    <s v="FSH1268"/>
    <x v="0"/>
    <x v="1"/>
    <n v="120.6"/>
    <x v="1"/>
    <x v="1"/>
    <n v="90.449999999999989"/>
    <n v="27"/>
    <n v="3093.39"/>
    <x v="39"/>
    <x v="2"/>
    <x v="2"/>
    <x v="1"/>
    <x v="2"/>
  </r>
  <r>
    <s v="FSH1269"/>
    <x v="1"/>
    <x v="2"/>
    <n v="138.94999999999999"/>
    <x v="6"/>
    <x v="1"/>
    <n v="104.21249999999999"/>
    <n v="23"/>
    <n v="2716.47"/>
    <x v="66"/>
    <x v="1"/>
    <x v="1"/>
    <x v="2"/>
    <x v="4"/>
  </r>
  <r>
    <s v="FSH1270"/>
    <x v="2"/>
    <x v="3"/>
    <n v="33.68"/>
    <x v="0"/>
    <x v="0"/>
    <n v="25.259999999999998"/>
    <n v="7"/>
    <n v="176.82"/>
    <x v="12"/>
    <x v="1"/>
    <x v="1"/>
    <x v="2"/>
    <x v="0"/>
  </r>
  <r>
    <s v="FSH1271"/>
    <x v="8"/>
    <x v="4"/>
    <n v="52.6"/>
    <x v="0"/>
    <x v="0"/>
    <n v="39.450000000000003"/>
    <n v="3"/>
    <n v="118.35"/>
    <x v="58"/>
    <x v="2"/>
    <x v="2"/>
    <x v="6"/>
    <x v="4"/>
  </r>
  <r>
    <s v="FSH1272"/>
    <x v="9"/>
    <x v="5"/>
    <n v="133.44"/>
    <x v="2"/>
    <x v="1"/>
    <n v="100.08"/>
    <n v="35"/>
    <n v="3736.32"/>
    <x v="14"/>
    <x v="2"/>
    <x v="2"/>
    <x v="5"/>
    <x v="2"/>
  </r>
  <r>
    <s v="FSH1273"/>
    <x v="4"/>
    <x v="0"/>
    <n v="57.51"/>
    <x v="1"/>
    <x v="1"/>
    <n v="43.1325"/>
    <n v="45"/>
    <n v="2458.5500000000002"/>
    <x v="29"/>
    <x v="2"/>
    <x v="2"/>
    <x v="1"/>
    <x v="2"/>
  </r>
  <r>
    <s v="FSH1274"/>
    <x v="7"/>
    <x v="2"/>
    <n v="109.79"/>
    <x v="5"/>
    <x v="2"/>
    <n v="82.342500000000001"/>
    <n v="50"/>
    <n v="5489.5"/>
    <x v="55"/>
    <x v="2"/>
    <x v="2"/>
    <x v="3"/>
    <x v="3"/>
  </r>
  <r>
    <s v="FSH1275"/>
    <x v="2"/>
    <x v="2"/>
    <n v="117.41"/>
    <x v="6"/>
    <x v="1"/>
    <n v="88.057500000000005"/>
    <n v="43"/>
    <n v="4291.34"/>
    <x v="90"/>
    <x v="3"/>
    <x v="3"/>
    <x v="4"/>
    <x v="0"/>
  </r>
  <r>
    <s v="FSH1276"/>
    <x v="16"/>
    <x v="1"/>
    <n v="24.56"/>
    <x v="6"/>
    <x v="1"/>
    <n v="18.419999999999998"/>
    <n v="28"/>
    <n v="584.53"/>
    <x v="24"/>
    <x v="4"/>
    <x v="4"/>
    <x v="6"/>
    <x v="0"/>
  </r>
  <r>
    <s v="FSH1277"/>
    <x v="19"/>
    <x v="0"/>
    <n v="68.34"/>
    <x v="0"/>
    <x v="0"/>
    <n v="51.255000000000003"/>
    <n v="10"/>
    <n v="512.54999999999995"/>
    <x v="106"/>
    <x v="4"/>
    <x v="4"/>
    <x v="0"/>
    <x v="3"/>
  </r>
  <r>
    <s v="FSH1278"/>
    <x v="16"/>
    <x v="4"/>
    <n v="25.25"/>
    <x v="5"/>
    <x v="2"/>
    <n v="18.9375"/>
    <n v="38"/>
    <n v="959.5"/>
    <x v="107"/>
    <x v="3"/>
    <x v="3"/>
    <x v="2"/>
    <x v="0"/>
  </r>
  <r>
    <s v="FSH1279"/>
    <x v="14"/>
    <x v="1"/>
    <n v="95.21"/>
    <x v="6"/>
    <x v="1"/>
    <n v="71.407499999999999"/>
    <n v="42"/>
    <n v="3399"/>
    <x v="18"/>
    <x v="0"/>
    <x v="0"/>
    <x v="2"/>
    <x v="0"/>
  </r>
  <r>
    <s v="FSH1280"/>
    <x v="9"/>
    <x v="4"/>
    <n v="96.25"/>
    <x v="4"/>
    <x v="1"/>
    <n v="72.1875"/>
    <n v="25"/>
    <n v="2165.62"/>
    <x v="108"/>
    <x v="0"/>
    <x v="0"/>
    <x v="5"/>
    <x v="4"/>
  </r>
  <r>
    <s v="FSH1281"/>
    <x v="6"/>
    <x v="1"/>
    <n v="123.53"/>
    <x v="2"/>
    <x v="1"/>
    <n v="92.647500000000008"/>
    <n v="39"/>
    <n v="3854.14"/>
    <x v="92"/>
    <x v="1"/>
    <x v="1"/>
    <x v="3"/>
    <x v="3"/>
  </r>
  <r>
    <s v="FSH1282"/>
    <x v="2"/>
    <x v="4"/>
    <n v="137.46"/>
    <x v="5"/>
    <x v="2"/>
    <n v="103.095"/>
    <n v="42"/>
    <n v="5773.32"/>
    <x v="68"/>
    <x v="3"/>
    <x v="3"/>
    <x v="3"/>
    <x v="3"/>
  </r>
  <r>
    <s v="FSH1283"/>
    <x v="19"/>
    <x v="1"/>
    <n v="42.15"/>
    <x v="0"/>
    <x v="0"/>
    <n v="31.612499999999997"/>
    <n v="42"/>
    <n v="1327.72"/>
    <x v="67"/>
    <x v="4"/>
    <x v="4"/>
    <x v="5"/>
    <x v="1"/>
  </r>
  <r>
    <s v="FSH1284"/>
    <x v="6"/>
    <x v="3"/>
    <n v="141.65"/>
    <x v="2"/>
    <x v="1"/>
    <n v="106.23750000000001"/>
    <n v="16"/>
    <n v="1813.12"/>
    <x v="30"/>
    <x v="3"/>
    <x v="3"/>
    <x v="5"/>
    <x v="3"/>
  </r>
  <r>
    <s v="FSH1285"/>
    <x v="7"/>
    <x v="4"/>
    <n v="98.96"/>
    <x v="1"/>
    <x v="1"/>
    <n v="74.22"/>
    <n v="2"/>
    <n v="188.02"/>
    <x v="20"/>
    <x v="1"/>
    <x v="1"/>
    <x v="6"/>
    <x v="0"/>
  </r>
  <r>
    <s v="FSH1286"/>
    <x v="14"/>
    <x v="2"/>
    <n v="129.76"/>
    <x v="2"/>
    <x v="1"/>
    <n v="97.32"/>
    <n v="13"/>
    <n v="1349.5"/>
    <x v="69"/>
    <x v="2"/>
    <x v="2"/>
    <x v="2"/>
    <x v="2"/>
  </r>
  <r>
    <s v="FSH1287"/>
    <x v="7"/>
    <x v="4"/>
    <n v="35.08"/>
    <x v="5"/>
    <x v="2"/>
    <n v="26.31"/>
    <n v="22"/>
    <n v="771.76"/>
    <x v="4"/>
    <x v="2"/>
    <x v="2"/>
    <x v="3"/>
    <x v="4"/>
  </r>
  <r>
    <s v="FSH1288"/>
    <x v="7"/>
    <x v="3"/>
    <n v="97.47"/>
    <x v="5"/>
    <x v="2"/>
    <n v="73.102499999999992"/>
    <n v="49"/>
    <n v="4776.03"/>
    <x v="104"/>
    <x v="1"/>
    <x v="1"/>
    <x v="1"/>
    <x v="3"/>
  </r>
  <r>
    <s v="FSH1289"/>
    <x v="6"/>
    <x v="4"/>
    <n v="13.51"/>
    <x v="0"/>
    <x v="0"/>
    <n v="10.1325"/>
    <n v="39"/>
    <n v="395.17"/>
    <x v="69"/>
    <x v="2"/>
    <x v="2"/>
    <x v="2"/>
    <x v="2"/>
  </r>
  <r>
    <s v="FSH1290"/>
    <x v="16"/>
    <x v="3"/>
    <n v="61.39"/>
    <x v="1"/>
    <x v="1"/>
    <n v="46.042500000000004"/>
    <n v="24"/>
    <n v="1399.69"/>
    <x v="1"/>
    <x v="1"/>
    <x v="1"/>
    <x v="1"/>
    <x v="3"/>
  </r>
  <r>
    <s v="FSH1291"/>
    <x v="13"/>
    <x v="3"/>
    <n v="128.16"/>
    <x v="2"/>
    <x v="1"/>
    <n v="96.12"/>
    <n v="18"/>
    <n v="1845.5"/>
    <x v="93"/>
    <x v="0"/>
    <x v="0"/>
    <x v="0"/>
    <x v="0"/>
  </r>
  <r>
    <s v="FSH1292"/>
    <x v="0"/>
    <x v="0"/>
    <n v="100.45"/>
    <x v="0"/>
    <x v="0"/>
    <n v="75.337500000000006"/>
    <n v="34"/>
    <n v="2561.48"/>
    <x v="9"/>
    <x v="3"/>
    <x v="3"/>
    <x v="4"/>
    <x v="3"/>
  </r>
  <r>
    <s v="FSH1293"/>
    <x v="8"/>
    <x v="5"/>
    <n v="27.48"/>
    <x v="6"/>
    <x v="1"/>
    <n v="20.61"/>
    <n v="19"/>
    <n v="443.8"/>
    <x v="109"/>
    <x v="0"/>
    <x v="0"/>
    <x v="3"/>
    <x v="3"/>
  </r>
  <r>
    <s v="FSH1294"/>
    <x v="4"/>
    <x v="2"/>
    <n v="40.9"/>
    <x v="5"/>
    <x v="2"/>
    <n v="30.674999999999997"/>
    <n v="23"/>
    <n v="940.7"/>
    <x v="46"/>
    <x v="3"/>
    <x v="3"/>
    <x v="3"/>
    <x v="4"/>
  </r>
  <r>
    <s v="FSH1295"/>
    <x v="19"/>
    <x v="4"/>
    <n v="145.44999999999999"/>
    <x v="1"/>
    <x v="1"/>
    <n v="109.08749999999999"/>
    <n v="19"/>
    <n v="2625.37"/>
    <x v="6"/>
    <x v="2"/>
    <x v="2"/>
    <x v="4"/>
    <x v="1"/>
  </r>
  <r>
    <s v="FSH1296"/>
    <x v="8"/>
    <x v="5"/>
    <n v="83.23"/>
    <x v="1"/>
    <x v="1"/>
    <n v="62.422499999999999"/>
    <n v="38"/>
    <n v="3004.6"/>
    <x v="13"/>
    <x v="3"/>
    <x v="3"/>
    <x v="4"/>
    <x v="3"/>
  </r>
  <r>
    <s v="FSH1297"/>
    <x v="2"/>
    <x v="5"/>
    <n v="134.30000000000001"/>
    <x v="6"/>
    <x v="1"/>
    <n v="100.72500000000001"/>
    <n v="7"/>
    <n v="799.09"/>
    <x v="110"/>
    <x v="3"/>
    <x v="3"/>
    <x v="1"/>
    <x v="3"/>
  </r>
  <r>
    <s v="FSH1298"/>
    <x v="9"/>
    <x v="0"/>
    <n v="21.62"/>
    <x v="6"/>
    <x v="1"/>
    <n v="16.215"/>
    <n v="29"/>
    <n v="532.92999999999995"/>
    <x v="6"/>
    <x v="2"/>
    <x v="2"/>
    <x v="4"/>
    <x v="3"/>
  </r>
  <r>
    <s v="FSH1299"/>
    <x v="11"/>
    <x v="2"/>
    <n v="117.4"/>
    <x v="5"/>
    <x v="2"/>
    <n v="88.050000000000011"/>
    <n v="6"/>
    <n v="704.4"/>
    <x v="33"/>
    <x v="0"/>
    <x v="0"/>
    <x v="4"/>
    <x v="0"/>
  </r>
  <r>
    <s v="FSH1300"/>
    <x v="19"/>
    <x v="0"/>
    <n v="102.15"/>
    <x v="1"/>
    <x v="1"/>
    <n v="76.612500000000011"/>
    <n v="18"/>
    <n v="1746.77"/>
    <x v="48"/>
    <x v="1"/>
    <x v="1"/>
    <x v="5"/>
    <x v="1"/>
  </r>
  <r>
    <s v="FSH1301"/>
    <x v="10"/>
    <x v="1"/>
    <n v="11.2"/>
    <x v="6"/>
    <x v="1"/>
    <n v="8.3999999999999986"/>
    <n v="37"/>
    <n v="352.24"/>
    <x v="106"/>
    <x v="4"/>
    <x v="4"/>
    <x v="0"/>
    <x v="3"/>
  </r>
  <r>
    <s v="FSH1302"/>
    <x v="0"/>
    <x v="5"/>
    <n v="108.91"/>
    <x v="5"/>
    <x v="2"/>
    <n v="81.682500000000005"/>
    <n v="13"/>
    <n v="1415.83"/>
    <x v="111"/>
    <x v="1"/>
    <x v="1"/>
    <x v="1"/>
    <x v="1"/>
  </r>
  <r>
    <s v="FSH1303"/>
    <x v="0"/>
    <x v="3"/>
    <n v="19.48"/>
    <x v="6"/>
    <x v="1"/>
    <n v="14.61"/>
    <n v="30"/>
    <n v="496.74"/>
    <x v="38"/>
    <x v="1"/>
    <x v="1"/>
    <x v="4"/>
    <x v="3"/>
  </r>
  <r>
    <s v="FSH1304"/>
    <x v="18"/>
    <x v="3"/>
    <n v="135.63"/>
    <x v="0"/>
    <x v="0"/>
    <n v="101.7225"/>
    <n v="22"/>
    <n v="2237.89"/>
    <x v="42"/>
    <x v="0"/>
    <x v="0"/>
    <x v="4"/>
    <x v="4"/>
  </r>
  <r>
    <s v="FSH1305"/>
    <x v="15"/>
    <x v="5"/>
    <n v="60.66"/>
    <x v="5"/>
    <x v="2"/>
    <n v="45.494999999999997"/>
    <n v="20"/>
    <n v="1213.2"/>
    <x v="29"/>
    <x v="2"/>
    <x v="2"/>
    <x v="1"/>
    <x v="0"/>
  </r>
  <r>
    <s v="FSH1306"/>
    <x v="8"/>
    <x v="3"/>
    <n v="111.62"/>
    <x v="6"/>
    <x v="1"/>
    <n v="83.715000000000003"/>
    <n v="46"/>
    <n v="4364.34"/>
    <x v="70"/>
    <x v="2"/>
    <x v="2"/>
    <x v="4"/>
    <x v="2"/>
  </r>
  <r>
    <s v="FSH1307"/>
    <x v="9"/>
    <x v="0"/>
    <n v="25.78"/>
    <x v="1"/>
    <x v="1"/>
    <n v="19.335000000000001"/>
    <n v="8"/>
    <n v="195.93"/>
    <x v="24"/>
    <x v="4"/>
    <x v="4"/>
    <x v="6"/>
    <x v="4"/>
  </r>
  <r>
    <s v="FSH1308"/>
    <x v="3"/>
    <x v="0"/>
    <n v="78.099999999999994"/>
    <x v="0"/>
    <x v="0"/>
    <n v="58.574999999999996"/>
    <n v="19"/>
    <n v="1112.92"/>
    <x v="98"/>
    <x v="3"/>
    <x v="3"/>
    <x v="2"/>
    <x v="2"/>
  </r>
  <r>
    <s v="FSH1309"/>
    <x v="16"/>
    <x v="4"/>
    <n v="127.34"/>
    <x v="6"/>
    <x v="1"/>
    <n v="95.504999999999995"/>
    <n v="25"/>
    <n v="2705.97"/>
    <x v="9"/>
    <x v="3"/>
    <x v="3"/>
    <x v="4"/>
    <x v="4"/>
  </r>
  <r>
    <s v="FSH1310"/>
    <x v="15"/>
    <x v="3"/>
    <n v="104.34"/>
    <x v="4"/>
    <x v="1"/>
    <n v="78.254999999999995"/>
    <n v="11"/>
    <n v="1032.97"/>
    <x v="109"/>
    <x v="0"/>
    <x v="0"/>
    <x v="3"/>
    <x v="0"/>
  </r>
  <r>
    <s v="FSH1311"/>
    <x v="8"/>
    <x v="4"/>
    <n v="48.56"/>
    <x v="5"/>
    <x v="2"/>
    <n v="36.42"/>
    <n v="45"/>
    <n v="2185.1999999999998"/>
    <x v="90"/>
    <x v="3"/>
    <x v="3"/>
    <x v="4"/>
    <x v="0"/>
  </r>
  <r>
    <s v="FSH1312"/>
    <x v="3"/>
    <x v="2"/>
    <n v="65.8"/>
    <x v="2"/>
    <x v="1"/>
    <n v="49.349999999999994"/>
    <n v="5"/>
    <n v="263.2"/>
    <x v="73"/>
    <x v="0"/>
    <x v="0"/>
    <x v="2"/>
    <x v="3"/>
  </r>
  <r>
    <s v="FSH1313"/>
    <x v="5"/>
    <x v="2"/>
    <n v="85.33"/>
    <x v="1"/>
    <x v="1"/>
    <n v="63.997500000000002"/>
    <n v="5"/>
    <n v="405.32"/>
    <x v="29"/>
    <x v="2"/>
    <x v="2"/>
    <x v="1"/>
    <x v="1"/>
  </r>
  <r>
    <s v="FSH1314"/>
    <x v="12"/>
    <x v="3"/>
    <n v="71.849999999999994"/>
    <x v="0"/>
    <x v="0"/>
    <n v="53.887499999999996"/>
    <n v="40"/>
    <n v="2155.5"/>
    <x v="36"/>
    <x v="1"/>
    <x v="1"/>
    <x v="4"/>
    <x v="3"/>
  </r>
  <r>
    <s v="FSH1315"/>
    <x v="0"/>
    <x v="4"/>
    <n v="35.22"/>
    <x v="6"/>
    <x v="1"/>
    <n v="26.414999999999999"/>
    <n v="39"/>
    <n v="1167.54"/>
    <x v="112"/>
    <x v="3"/>
    <x v="3"/>
    <x v="3"/>
    <x v="0"/>
  </r>
  <r>
    <s v="FSH1316"/>
    <x v="15"/>
    <x v="0"/>
    <n v="64.92"/>
    <x v="0"/>
    <x v="0"/>
    <n v="48.69"/>
    <n v="21"/>
    <n v="1022.49"/>
    <x v="37"/>
    <x v="3"/>
    <x v="3"/>
    <x v="1"/>
    <x v="4"/>
  </r>
  <r>
    <s v="FSH1317"/>
    <x v="10"/>
    <x v="0"/>
    <n v="126.34"/>
    <x v="1"/>
    <x v="1"/>
    <n v="94.754999999999995"/>
    <n v="33"/>
    <n v="3960.76"/>
    <x v="36"/>
    <x v="1"/>
    <x v="1"/>
    <x v="4"/>
    <x v="4"/>
  </r>
  <r>
    <s v="FSH1318"/>
    <x v="15"/>
    <x v="1"/>
    <n v="100.53"/>
    <x v="1"/>
    <x v="1"/>
    <n v="75.397500000000008"/>
    <n v="17"/>
    <n v="1623.56"/>
    <x v="63"/>
    <x v="3"/>
    <x v="3"/>
    <x v="6"/>
    <x v="4"/>
  </r>
  <r>
    <s v="FSH1319"/>
    <x v="4"/>
    <x v="1"/>
    <n v="112.82"/>
    <x v="0"/>
    <x v="0"/>
    <n v="84.614999999999995"/>
    <n v="5"/>
    <n v="423.07"/>
    <x v="72"/>
    <x v="0"/>
    <x v="0"/>
    <x v="4"/>
    <x v="2"/>
  </r>
  <r>
    <s v="FSH1320"/>
    <x v="18"/>
    <x v="2"/>
    <n v="109.89"/>
    <x v="2"/>
    <x v="1"/>
    <n v="82.417500000000004"/>
    <n v="34"/>
    <n v="2989.01"/>
    <x v="56"/>
    <x v="2"/>
    <x v="2"/>
    <x v="6"/>
    <x v="3"/>
  </r>
  <r>
    <s v="FSH1321"/>
    <x v="0"/>
    <x v="5"/>
    <n v="59.37"/>
    <x v="4"/>
    <x v="1"/>
    <n v="44.527499999999996"/>
    <n v="34"/>
    <n v="1816.72"/>
    <x v="71"/>
    <x v="1"/>
    <x v="1"/>
    <x v="6"/>
    <x v="4"/>
  </r>
  <r>
    <s v="FSH1322"/>
    <x v="15"/>
    <x v="0"/>
    <n v="11.53"/>
    <x v="6"/>
    <x v="1"/>
    <n v="8.6474999999999991"/>
    <n v="48"/>
    <n v="470.42"/>
    <x v="109"/>
    <x v="0"/>
    <x v="0"/>
    <x v="3"/>
    <x v="1"/>
  </r>
  <r>
    <s v="FSH1323"/>
    <x v="11"/>
    <x v="1"/>
    <n v="148.44"/>
    <x v="5"/>
    <x v="2"/>
    <n v="111.33"/>
    <n v="50"/>
    <n v="7422"/>
    <x v="50"/>
    <x v="0"/>
    <x v="0"/>
    <x v="1"/>
    <x v="3"/>
  </r>
  <r>
    <s v="FSH1324"/>
    <x v="3"/>
    <x v="4"/>
    <n v="112.95"/>
    <x v="5"/>
    <x v="2"/>
    <n v="84.712500000000006"/>
    <n v="2"/>
    <n v="225.9"/>
    <x v="113"/>
    <x v="3"/>
    <x v="3"/>
    <x v="2"/>
    <x v="2"/>
  </r>
  <r>
    <s v="FSH1325"/>
    <x v="1"/>
    <x v="5"/>
    <n v="119.23"/>
    <x v="6"/>
    <x v="1"/>
    <n v="89.422499999999999"/>
    <n v="5"/>
    <n v="506.73"/>
    <x v="67"/>
    <x v="4"/>
    <x v="4"/>
    <x v="5"/>
    <x v="3"/>
  </r>
  <r>
    <s v="FSH1326"/>
    <x v="15"/>
    <x v="2"/>
    <n v="23.08"/>
    <x v="3"/>
    <x v="0"/>
    <n v="17.309999999999999"/>
    <n v="3"/>
    <n v="48.47"/>
    <x v="28"/>
    <x v="0"/>
    <x v="0"/>
    <x v="2"/>
    <x v="2"/>
  </r>
  <r>
    <s v="FSH1327"/>
    <x v="13"/>
    <x v="5"/>
    <n v="72.760000000000005"/>
    <x v="3"/>
    <x v="0"/>
    <n v="54.570000000000007"/>
    <n v="16"/>
    <n v="814.91"/>
    <x v="114"/>
    <x v="4"/>
    <x v="4"/>
    <x v="1"/>
    <x v="3"/>
  </r>
  <r>
    <s v="FSH1328"/>
    <x v="18"/>
    <x v="5"/>
    <n v="101.65"/>
    <x v="4"/>
    <x v="1"/>
    <n v="76.237500000000011"/>
    <n v="22"/>
    <n v="2012.67"/>
    <x v="9"/>
    <x v="3"/>
    <x v="3"/>
    <x v="4"/>
    <x v="0"/>
  </r>
  <r>
    <s v="FSH1329"/>
    <x v="9"/>
    <x v="5"/>
    <n v="94.79"/>
    <x v="3"/>
    <x v="0"/>
    <n v="71.092500000000001"/>
    <n v="17"/>
    <n v="1128"/>
    <x v="4"/>
    <x v="2"/>
    <x v="2"/>
    <x v="3"/>
    <x v="0"/>
  </r>
  <r>
    <s v="FSH1330"/>
    <x v="7"/>
    <x v="3"/>
    <n v="60.58"/>
    <x v="2"/>
    <x v="1"/>
    <n v="45.435000000000002"/>
    <n v="47"/>
    <n v="2277.81"/>
    <x v="25"/>
    <x v="1"/>
    <x v="1"/>
    <x v="3"/>
    <x v="4"/>
  </r>
  <r>
    <s v="FSH1331"/>
    <x v="4"/>
    <x v="1"/>
    <n v="148.13999999999999"/>
    <x v="3"/>
    <x v="0"/>
    <n v="111.10499999999999"/>
    <n v="7"/>
    <n v="725.89"/>
    <x v="100"/>
    <x v="0"/>
    <x v="0"/>
    <x v="5"/>
    <x v="3"/>
  </r>
  <r>
    <s v="FSH1332"/>
    <x v="10"/>
    <x v="1"/>
    <n v="55.13"/>
    <x v="4"/>
    <x v="1"/>
    <n v="41.347500000000004"/>
    <n v="23"/>
    <n v="1141.19"/>
    <x v="15"/>
    <x v="3"/>
    <x v="3"/>
    <x v="6"/>
    <x v="4"/>
  </r>
  <r>
    <s v="FSH1333"/>
    <x v="2"/>
    <x v="4"/>
    <n v="19.329999999999998"/>
    <x v="6"/>
    <x v="1"/>
    <n v="14.497499999999999"/>
    <n v="23"/>
    <n v="377.9"/>
    <x v="5"/>
    <x v="2"/>
    <x v="2"/>
    <x v="0"/>
    <x v="1"/>
  </r>
  <r>
    <s v="FSH1334"/>
    <x v="7"/>
    <x v="0"/>
    <n v="64.650000000000006"/>
    <x v="2"/>
    <x v="1"/>
    <n v="48.487500000000004"/>
    <n v="20"/>
    <n v="1034.4000000000001"/>
    <x v="15"/>
    <x v="3"/>
    <x v="3"/>
    <x v="6"/>
    <x v="4"/>
  </r>
  <r>
    <s v="FSH1335"/>
    <x v="9"/>
    <x v="0"/>
    <n v="53.21"/>
    <x v="1"/>
    <x v="1"/>
    <n v="39.907499999999999"/>
    <n v="30"/>
    <n v="1516.49"/>
    <x v="2"/>
    <x v="1"/>
    <x v="1"/>
    <x v="2"/>
    <x v="2"/>
  </r>
  <r>
    <s v="FSH1336"/>
    <x v="9"/>
    <x v="1"/>
    <n v="99.78"/>
    <x v="0"/>
    <x v="0"/>
    <n v="74.835000000000008"/>
    <n v="11"/>
    <n v="823.19"/>
    <x v="42"/>
    <x v="0"/>
    <x v="0"/>
    <x v="4"/>
    <x v="1"/>
  </r>
  <r>
    <s v="FSH1337"/>
    <x v="5"/>
    <x v="0"/>
    <n v="94.59"/>
    <x v="2"/>
    <x v="1"/>
    <n v="70.942499999999995"/>
    <n v="10"/>
    <n v="756.72"/>
    <x v="50"/>
    <x v="0"/>
    <x v="0"/>
    <x v="1"/>
    <x v="2"/>
  </r>
  <r>
    <s v="FSH1338"/>
    <x v="13"/>
    <x v="0"/>
    <n v="106.89"/>
    <x v="4"/>
    <x v="1"/>
    <n v="80.167500000000004"/>
    <n v="5"/>
    <n v="481.01"/>
    <x v="17"/>
    <x v="4"/>
    <x v="4"/>
    <x v="0"/>
    <x v="1"/>
  </r>
  <r>
    <s v="FSH1339"/>
    <x v="8"/>
    <x v="5"/>
    <n v="127.81"/>
    <x v="6"/>
    <x v="1"/>
    <n v="95.857500000000002"/>
    <n v="4"/>
    <n v="434.55"/>
    <x v="115"/>
    <x v="0"/>
    <x v="0"/>
    <x v="3"/>
    <x v="0"/>
  </r>
  <r>
    <s v="FSH1340"/>
    <x v="15"/>
    <x v="3"/>
    <n v="50.26"/>
    <x v="3"/>
    <x v="0"/>
    <n v="37.695"/>
    <n v="37"/>
    <n v="1301.73"/>
    <x v="116"/>
    <x v="3"/>
    <x v="3"/>
    <x v="5"/>
    <x v="0"/>
  </r>
  <r>
    <s v="FSH1341"/>
    <x v="8"/>
    <x v="4"/>
    <n v="63.96"/>
    <x v="5"/>
    <x v="2"/>
    <n v="47.97"/>
    <n v="36"/>
    <n v="2302.56"/>
    <x v="56"/>
    <x v="2"/>
    <x v="2"/>
    <x v="6"/>
    <x v="0"/>
  </r>
  <r>
    <s v="FSH1342"/>
    <x v="18"/>
    <x v="2"/>
    <n v="105.61"/>
    <x v="2"/>
    <x v="1"/>
    <n v="79.207499999999996"/>
    <n v="16"/>
    <n v="1351.81"/>
    <x v="84"/>
    <x v="1"/>
    <x v="1"/>
    <x v="5"/>
    <x v="2"/>
  </r>
  <r>
    <s v="FSH1343"/>
    <x v="2"/>
    <x v="4"/>
    <n v="123.83"/>
    <x v="4"/>
    <x v="1"/>
    <n v="92.872500000000002"/>
    <n v="7"/>
    <n v="780.13"/>
    <x v="20"/>
    <x v="1"/>
    <x v="1"/>
    <x v="6"/>
    <x v="1"/>
  </r>
  <r>
    <s v="FSH1344"/>
    <x v="0"/>
    <x v="1"/>
    <n v="17.3"/>
    <x v="1"/>
    <x v="1"/>
    <n v="12.975000000000001"/>
    <n v="18"/>
    <n v="295.83"/>
    <x v="0"/>
    <x v="0"/>
    <x v="0"/>
    <x v="0"/>
    <x v="0"/>
  </r>
  <r>
    <s v="FSH1345"/>
    <x v="8"/>
    <x v="1"/>
    <n v="94.61"/>
    <x v="0"/>
    <x v="0"/>
    <n v="70.957499999999996"/>
    <n v="21"/>
    <n v="1490.11"/>
    <x v="44"/>
    <x v="3"/>
    <x v="3"/>
    <x v="3"/>
    <x v="4"/>
  </r>
  <r>
    <s v="FSH1346"/>
    <x v="12"/>
    <x v="0"/>
    <n v="47.43"/>
    <x v="0"/>
    <x v="0"/>
    <n v="35.572499999999998"/>
    <n v="7"/>
    <n v="249.01"/>
    <x v="35"/>
    <x v="0"/>
    <x v="0"/>
    <x v="5"/>
    <x v="2"/>
  </r>
  <r>
    <s v="FSH1347"/>
    <x v="9"/>
    <x v="1"/>
    <n v="109.81"/>
    <x v="4"/>
    <x v="1"/>
    <n v="82.357500000000002"/>
    <n v="7"/>
    <n v="691.8"/>
    <x v="35"/>
    <x v="0"/>
    <x v="0"/>
    <x v="5"/>
    <x v="3"/>
  </r>
  <r>
    <s v="FSH1348"/>
    <x v="19"/>
    <x v="2"/>
    <n v="126.46"/>
    <x v="1"/>
    <x v="1"/>
    <n v="94.844999999999999"/>
    <n v="50"/>
    <n v="6006.85"/>
    <x v="36"/>
    <x v="1"/>
    <x v="1"/>
    <x v="4"/>
    <x v="1"/>
  </r>
  <r>
    <s v="FSH1349"/>
    <x v="3"/>
    <x v="0"/>
    <n v="39.44"/>
    <x v="3"/>
    <x v="0"/>
    <n v="29.58"/>
    <n v="16"/>
    <n v="441.73"/>
    <x v="29"/>
    <x v="2"/>
    <x v="2"/>
    <x v="1"/>
    <x v="3"/>
  </r>
  <r>
    <s v="FSH1350"/>
    <x v="10"/>
    <x v="4"/>
    <n v="144.16"/>
    <x v="5"/>
    <x v="2"/>
    <n v="108.12"/>
    <n v="11"/>
    <n v="1585.76"/>
    <x v="60"/>
    <x v="0"/>
    <x v="0"/>
    <x v="1"/>
    <x v="2"/>
  </r>
  <r>
    <s v="FSH1351"/>
    <x v="8"/>
    <x v="4"/>
    <n v="88.66"/>
    <x v="2"/>
    <x v="1"/>
    <n v="66.495000000000005"/>
    <n v="28"/>
    <n v="1985.98"/>
    <x v="37"/>
    <x v="3"/>
    <x v="3"/>
    <x v="1"/>
    <x v="4"/>
  </r>
  <r>
    <s v="FSH1352"/>
    <x v="15"/>
    <x v="0"/>
    <n v="142.13"/>
    <x v="0"/>
    <x v="0"/>
    <n v="106.5975"/>
    <n v="46"/>
    <n v="4903.4799999999996"/>
    <x v="15"/>
    <x v="3"/>
    <x v="3"/>
    <x v="6"/>
    <x v="1"/>
  </r>
  <r>
    <s v="FSH1353"/>
    <x v="15"/>
    <x v="0"/>
    <n v="18.079999999999998"/>
    <x v="0"/>
    <x v="0"/>
    <n v="13.559999999999999"/>
    <n v="1"/>
    <n v="13.56"/>
    <x v="60"/>
    <x v="0"/>
    <x v="0"/>
    <x v="1"/>
    <x v="4"/>
  </r>
  <r>
    <s v="FSH1354"/>
    <x v="14"/>
    <x v="3"/>
    <n v="44.71"/>
    <x v="6"/>
    <x v="1"/>
    <n v="33.532499999999999"/>
    <n v="7"/>
    <n v="266.02"/>
    <x v="36"/>
    <x v="1"/>
    <x v="1"/>
    <x v="4"/>
    <x v="0"/>
  </r>
  <r>
    <s v="FSH1355"/>
    <x v="13"/>
    <x v="5"/>
    <n v="99.66"/>
    <x v="3"/>
    <x v="0"/>
    <n v="74.745000000000005"/>
    <n v="32"/>
    <n v="2232.38"/>
    <x v="70"/>
    <x v="2"/>
    <x v="2"/>
    <x v="4"/>
    <x v="0"/>
  </r>
  <r>
    <s v="FSH1356"/>
    <x v="2"/>
    <x v="1"/>
    <n v="111.24"/>
    <x v="0"/>
    <x v="0"/>
    <n v="83.429999999999993"/>
    <n v="24"/>
    <n v="2002.32"/>
    <x v="98"/>
    <x v="3"/>
    <x v="3"/>
    <x v="2"/>
    <x v="4"/>
  </r>
  <r>
    <s v="FSH1357"/>
    <x v="0"/>
    <x v="5"/>
    <n v="41.19"/>
    <x v="5"/>
    <x v="2"/>
    <n v="30.892499999999998"/>
    <n v="29"/>
    <n v="1194.51"/>
    <x v="107"/>
    <x v="3"/>
    <x v="3"/>
    <x v="2"/>
    <x v="1"/>
  </r>
  <r>
    <s v="FSH1358"/>
    <x v="3"/>
    <x v="1"/>
    <n v="68.260000000000005"/>
    <x v="1"/>
    <x v="1"/>
    <n v="51.195000000000007"/>
    <n v="8"/>
    <n v="518.78"/>
    <x v="2"/>
    <x v="1"/>
    <x v="1"/>
    <x v="2"/>
    <x v="0"/>
  </r>
  <r>
    <s v="FSH1359"/>
    <x v="11"/>
    <x v="3"/>
    <n v="65.400000000000006"/>
    <x v="3"/>
    <x v="0"/>
    <n v="49.050000000000004"/>
    <n v="17"/>
    <n v="778.26"/>
    <x v="55"/>
    <x v="2"/>
    <x v="2"/>
    <x v="3"/>
    <x v="2"/>
  </r>
  <r>
    <s v="FSH1360"/>
    <x v="1"/>
    <x v="3"/>
    <n v="145"/>
    <x v="1"/>
    <x v="1"/>
    <n v="108.75"/>
    <n v="29"/>
    <n v="3994.75"/>
    <x v="59"/>
    <x v="1"/>
    <x v="1"/>
    <x v="0"/>
    <x v="0"/>
  </r>
  <r>
    <s v="FSH1361"/>
    <x v="14"/>
    <x v="4"/>
    <n v="10.91"/>
    <x v="3"/>
    <x v="0"/>
    <n v="8.182500000000001"/>
    <n v="49"/>
    <n v="374.21"/>
    <x v="46"/>
    <x v="3"/>
    <x v="3"/>
    <x v="3"/>
    <x v="2"/>
  </r>
  <r>
    <s v="FSH1362"/>
    <x v="1"/>
    <x v="2"/>
    <n v="52.96"/>
    <x v="3"/>
    <x v="0"/>
    <n v="39.72"/>
    <n v="45"/>
    <n v="1668.24"/>
    <x v="78"/>
    <x v="1"/>
    <x v="1"/>
    <x v="1"/>
    <x v="4"/>
  </r>
  <r>
    <s v="FSH1363"/>
    <x v="17"/>
    <x v="0"/>
    <n v="149.88"/>
    <x v="0"/>
    <x v="0"/>
    <n v="112.41"/>
    <n v="12"/>
    <n v="1348.92"/>
    <x v="56"/>
    <x v="2"/>
    <x v="2"/>
    <x v="6"/>
    <x v="3"/>
  </r>
  <r>
    <s v="FSH1364"/>
    <x v="5"/>
    <x v="1"/>
    <n v="141.84"/>
    <x v="0"/>
    <x v="0"/>
    <n v="106.38"/>
    <n v="14"/>
    <n v="1489.32"/>
    <x v="96"/>
    <x v="2"/>
    <x v="2"/>
    <x v="0"/>
    <x v="4"/>
  </r>
  <r>
    <s v="FSH1365"/>
    <x v="19"/>
    <x v="1"/>
    <n v="127.03"/>
    <x v="3"/>
    <x v="0"/>
    <n v="95.272500000000008"/>
    <n v="6"/>
    <n v="533.53"/>
    <x v="90"/>
    <x v="3"/>
    <x v="3"/>
    <x v="4"/>
    <x v="3"/>
  </r>
  <r>
    <s v="FSH1366"/>
    <x v="5"/>
    <x v="1"/>
    <n v="126.78"/>
    <x v="4"/>
    <x v="1"/>
    <n v="95.085000000000008"/>
    <n v="25"/>
    <n v="2852.55"/>
    <x v="56"/>
    <x v="2"/>
    <x v="2"/>
    <x v="6"/>
    <x v="3"/>
  </r>
  <r>
    <s v="FSH1367"/>
    <x v="10"/>
    <x v="1"/>
    <n v="37.78"/>
    <x v="2"/>
    <x v="1"/>
    <n v="28.335000000000001"/>
    <n v="5"/>
    <n v="151.12"/>
    <x v="79"/>
    <x v="2"/>
    <x v="2"/>
    <x v="0"/>
    <x v="3"/>
  </r>
  <r>
    <s v="FSH1368"/>
    <x v="4"/>
    <x v="4"/>
    <n v="83.7"/>
    <x v="3"/>
    <x v="0"/>
    <n v="62.775000000000006"/>
    <n v="35"/>
    <n v="2050.65"/>
    <x v="61"/>
    <x v="3"/>
    <x v="3"/>
    <x v="6"/>
    <x v="0"/>
  </r>
  <r>
    <s v="FSH1369"/>
    <x v="8"/>
    <x v="0"/>
    <n v="27.84"/>
    <x v="1"/>
    <x v="1"/>
    <n v="20.88"/>
    <n v="3"/>
    <n v="79.34"/>
    <x v="99"/>
    <x v="1"/>
    <x v="1"/>
    <x v="4"/>
    <x v="0"/>
  </r>
  <r>
    <s v="FSH1370"/>
    <x v="18"/>
    <x v="2"/>
    <n v="79.77"/>
    <x v="0"/>
    <x v="0"/>
    <n v="59.827500000000001"/>
    <n v="14"/>
    <n v="837.59"/>
    <x v="63"/>
    <x v="3"/>
    <x v="3"/>
    <x v="6"/>
    <x v="1"/>
  </r>
  <r>
    <s v="FSH1371"/>
    <x v="14"/>
    <x v="1"/>
    <n v="90.22"/>
    <x v="1"/>
    <x v="1"/>
    <n v="67.664999999999992"/>
    <n v="48"/>
    <n v="4114.03"/>
    <x v="62"/>
    <x v="4"/>
    <x v="4"/>
    <x v="1"/>
    <x v="0"/>
  </r>
  <r>
    <s v="FSH1372"/>
    <x v="7"/>
    <x v="2"/>
    <n v="82.84"/>
    <x v="2"/>
    <x v="1"/>
    <n v="62.13"/>
    <n v="24"/>
    <n v="1590.53"/>
    <x v="65"/>
    <x v="0"/>
    <x v="0"/>
    <x v="0"/>
    <x v="2"/>
  </r>
  <r>
    <s v="FSH1373"/>
    <x v="8"/>
    <x v="3"/>
    <n v="70.959999999999994"/>
    <x v="4"/>
    <x v="1"/>
    <n v="53.22"/>
    <n v="7"/>
    <n v="447.05"/>
    <x v="14"/>
    <x v="2"/>
    <x v="2"/>
    <x v="5"/>
    <x v="0"/>
  </r>
  <r>
    <s v="FSH1374"/>
    <x v="0"/>
    <x v="1"/>
    <n v="83.34"/>
    <x v="1"/>
    <x v="1"/>
    <n v="62.505000000000003"/>
    <n v="40"/>
    <n v="3166.92"/>
    <x v="82"/>
    <x v="3"/>
    <x v="3"/>
    <x v="5"/>
    <x v="0"/>
  </r>
  <r>
    <s v="FSH1375"/>
    <x v="4"/>
    <x v="5"/>
    <n v="67.78"/>
    <x v="6"/>
    <x v="1"/>
    <n v="50.835000000000001"/>
    <n v="27"/>
    <n v="1555.55"/>
    <x v="59"/>
    <x v="1"/>
    <x v="1"/>
    <x v="0"/>
    <x v="2"/>
  </r>
  <r>
    <s v="FSH1376"/>
    <x v="12"/>
    <x v="1"/>
    <n v="30.31"/>
    <x v="2"/>
    <x v="1"/>
    <n v="22.732499999999998"/>
    <n v="24"/>
    <n v="581.95000000000005"/>
    <x v="12"/>
    <x v="1"/>
    <x v="1"/>
    <x v="2"/>
    <x v="4"/>
  </r>
  <r>
    <s v="FSH1377"/>
    <x v="16"/>
    <x v="4"/>
    <n v="19.510000000000002"/>
    <x v="2"/>
    <x v="1"/>
    <n v="14.6325"/>
    <n v="46"/>
    <n v="717.97"/>
    <x v="71"/>
    <x v="1"/>
    <x v="1"/>
    <x v="6"/>
    <x v="4"/>
  </r>
  <r>
    <s v="FSH1378"/>
    <x v="14"/>
    <x v="2"/>
    <n v="129.66"/>
    <x v="0"/>
    <x v="0"/>
    <n v="97.245000000000005"/>
    <n v="1"/>
    <n v="97.25"/>
    <x v="117"/>
    <x v="0"/>
    <x v="0"/>
    <x v="6"/>
    <x v="0"/>
  </r>
  <r>
    <s v="FSH1379"/>
    <x v="18"/>
    <x v="4"/>
    <n v="95.57"/>
    <x v="3"/>
    <x v="0"/>
    <n v="71.677499999999995"/>
    <n v="31"/>
    <n v="2073.87"/>
    <x v="112"/>
    <x v="3"/>
    <x v="3"/>
    <x v="3"/>
    <x v="4"/>
  </r>
  <r>
    <s v="FSH1380"/>
    <x v="14"/>
    <x v="1"/>
    <n v="64.08"/>
    <x v="1"/>
    <x v="1"/>
    <n v="48.06"/>
    <n v="15"/>
    <n v="913.14"/>
    <x v="71"/>
    <x v="1"/>
    <x v="1"/>
    <x v="6"/>
    <x v="4"/>
  </r>
  <r>
    <s v="FSH1381"/>
    <x v="5"/>
    <x v="0"/>
    <n v="12.87"/>
    <x v="4"/>
    <x v="1"/>
    <n v="9.6524999999999999"/>
    <n v="15"/>
    <n v="173.75"/>
    <x v="118"/>
    <x v="2"/>
    <x v="2"/>
    <x v="6"/>
    <x v="0"/>
  </r>
  <r>
    <s v="FSH1382"/>
    <x v="3"/>
    <x v="3"/>
    <n v="128.87"/>
    <x v="6"/>
    <x v="1"/>
    <n v="96.652500000000003"/>
    <n v="26"/>
    <n v="2848.03"/>
    <x v="84"/>
    <x v="1"/>
    <x v="1"/>
    <x v="5"/>
    <x v="4"/>
  </r>
  <r>
    <s v="FSH1383"/>
    <x v="10"/>
    <x v="0"/>
    <n v="56.81"/>
    <x v="0"/>
    <x v="0"/>
    <n v="42.607500000000002"/>
    <n v="42"/>
    <n v="1789.52"/>
    <x v="15"/>
    <x v="3"/>
    <x v="3"/>
    <x v="6"/>
    <x v="0"/>
  </r>
  <r>
    <s v="FSH1384"/>
    <x v="2"/>
    <x v="2"/>
    <n v="89.49"/>
    <x v="0"/>
    <x v="0"/>
    <n v="67.117499999999993"/>
    <n v="21"/>
    <n v="1409.47"/>
    <x v="26"/>
    <x v="1"/>
    <x v="1"/>
    <x v="0"/>
    <x v="1"/>
  </r>
  <r>
    <s v="FSH1385"/>
    <x v="12"/>
    <x v="5"/>
    <n v="22.84"/>
    <x v="4"/>
    <x v="1"/>
    <n v="17.13"/>
    <n v="2"/>
    <n v="41.11"/>
    <x v="63"/>
    <x v="3"/>
    <x v="3"/>
    <x v="6"/>
    <x v="0"/>
  </r>
  <r>
    <s v="FSH1386"/>
    <x v="16"/>
    <x v="1"/>
    <n v="55.67"/>
    <x v="0"/>
    <x v="0"/>
    <n v="41.752499999999998"/>
    <n v="5"/>
    <n v="208.76"/>
    <x v="35"/>
    <x v="0"/>
    <x v="0"/>
    <x v="5"/>
    <x v="4"/>
  </r>
  <r>
    <s v="FSH1387"/>
    <x v="15"/>
    <x v="4"/>
    <n v="73.72"/>
    <x v="0"/>
    <x v="0"/>
    <n v="55.29"/>
    <n v="49"/>
    <n v="2709.21"/>
    <x v="52"/>
    <x v="3"/>
    <x v="3"/>
    <x v="2"/>
    <x v="0"/>
  </r>
  <r>
    <s v="FSH1388"/>
    <x v="3"/>
    <x v="5"/>
    <n v="88.05"/>
    <x v="1"/>
    <x v="1"/>
    <n v="66.037499999999994"/>
    <n v="15"/>
    <n v="1254.71"/>
    <x v="96"/>
    <x v="2"/>
    <x v="2"/>
    <x v="0"/>
    <x v="0"/>
  </r>
  <r>
    <s v="FSH1389"/>
    <x v="0"/>
    <x v="5"/>
    <n v="59"/>
    <x v="0"/>
    <x v="0"/>
    <n v="44.25"/>
    <n v="1"/>
    <n v="44.25"/>
    <x v="91"/>
    <x v="4"/>
    <x v="4"/>
    <x v="5"/>
    <x v="4"/>
  </r>
  <r>
    <s v="FSH1390"/>
    <x v="3"/>
    <x v="4"/>
    <n v="125.44"/>
    <x v="6"/>
    <x v="1"/>
    <n v="94.08"/>
    <n v="15"/>
    <n v="1599.36"/>
    <x v="53"/>
    <x v="3"/>
    <x v="3"/>
    <x v="4"/>
    <x v="4"/>
  </r>
  <r>
    <s v="FSH1391"/>
    <x v="9"/>
    <x v="3"/>
    <n v="62.92"/>
    <x v="1"/>
    <x v="1"/>
    <n v="47.19"/>
    <n v="17"/>
    <n v="1016.16"/>
    <x v="18"/>
    <x v="0"/>
    <x v="0"/>
    <x v="2"/>
    <x v="2"/>
  </r>
  <r>
    <s v="FSH1392"/>
    <x v="7"/>
    <x v="3"/>
    <n v="81.88"/>
    <x v="4"/>
    <x v="1"/>
    <n v="61.41"/>
    <n v="8"/>
    <n v="589.54"/>
    <x v="119"/>
    <x v="0"/>
    <x v="0"/>
    <x v="6"/>
    <x v="4"/>
  </r>
  <r>
    <s v="FSH1393"/>
    <x v="14"/>
    <x v="5"/>
    <n v="22.44"/>
    <x v="0"/>
    <x v="0"/>
    <n v="16.830000000000002"/>
    <n v="43"/>
    <n v="723.69"/>
    <x v="3"/>
    <x v="0"/>
    <x v="0"/>
    <x v="1"/>
    <x v="3"/>
  </r>
  <r>
    <s v="FSH1394"/>
    <x v="7"/>
    <x v="0"/>
    <n v="19.899999999999999"/>
    <x v="4"/>
    <x v="1"/>
    <n v="14.924999999999999"/>
    <n v="38"/>
    <n v="680.58"/>
    <x v="74"/>
    <x v="2"/>
    <x v="2"/>
    <x v="5"/>
    <x v="3"/>
  </r>
  <r>
    <s v="FSH1395"/>
    <x v="16"/>
    <x v="2"/>
    <n v="60.77"/>
    <x v="2"/>
    <x v="1"/>
    <n v="45.577500000000001"/>
    <n v="22"/>
    <n v="1069.55"/>
    <x v="1"/>
    <x v="1"/>
    <x v="1"/>
    <x v="1"/>
    <x v="2"/>
  </r>
  <r>
    <s v="FSH1396"/>
    <x v="3"/>
    <x v="5"/>
    <n v="135.69"/>
    <x v="6"/>
    <x v="1"/>
    <n v="101.7675"/>
    <n v="43"/>
    <n v="4959.47"/>
    <x v="12"/>
    <x v="1"/>
    <x v="1"/>
    <x v="2"/>
    <x v="2"/>
  </r>
  <r>
    <s v="FSH1397"/>
    <x v="18"/>
    <x v="4"/>
    <n v="75.53"/>
    <x v="6"/>
    <x v="1"/>
    <n v="56.647500000000001"/>
    <n v="27"/>
    <n v="1733.41"/>
    <x v="66"/>
    <x v="1"/>
    <x v="1"/>
    <x v="2"/>
    <x v="4"/>
  </r>
  <r>
    <s v="FSH1398"/>
    <x v="10"/>
    <x v="1"/>
    <n v="57.56"/>
    <x v="1"/>
    <x v="1"/>
    <n v="43.17"/>
    <n v="40"/>
    <n v="2187.2800000000002"/>
    <x v="43"/>
    <x v="2"/>
    <x v="2"/>
    <x v="1"/>
    <x v="2"/>
  </r>
  <r>
    <s v="FSH1399"/>
    <x v="9"/>
    <x v="5"/>
    <n v="104.58"/>
    <x v="2"/>
    <x v="1"/>
    <n v="78.435000000000002"/>
    <n v="4"/>
    <n v="334.66"/>
    <x v="69"/>
    <x v="2"/>
    <x v="2"/>
    <x v="2"/>
    <x v="3"/>
  </r>
  <r>
    <s v="FSH1400"/>
    <x v="3"/>
    <x v="1"/>
    <n v="75.56"/>
    <x v="1"/>
    <x v="1"/>
    <n v="56.67"/>
    <n v="41"/>
    <n v="2943.06"/>
    <x v="31"/>
    <x v="1"/>
    <x v="1"/>
    <x v="6"/>
    <x v="1"/>
  </r>
  <r>
    <s v="FSH1401"/>
    <x v="16"/>
    <x v="3"/>
    <n v="19.75"/>
    <x v="1"/>
    <x v="1"/>
    <n v="14.8125"/>
    <n v="43"/>
    <n v="806.79"/>
    <x v="9"/>
    <x v="3"/>
    <x v="3"/>
    <x v="4"/>
    <x v="4"/>
  </r>
  <r>
    <s v="FSH1402"/>
    <x v="6"/>
    <x v="5"/>
    <n v="56.28"/>
    <x v="3"/>
    <x v="0"/>
    <n v="42.21"/>
    <n v="39"/>
    <n v="1536.44"/>
    <x v="10"/>
    <x v="1"/>
    <x v="1"/>
    <x v="4"/>
    <x v="3"/>
  </r>
  <r>
    <s v="FSH1403"/>
    <x v="2"/>
    <x v="5"/>
    <n v="37.92"/>
    <x v="5"/>
    <x v="2"/>
    <n v="28.44"/>
    <n v="31"/>
    <n v="1175.52"/>
    <x v="120"/>
    <x v="3"/>
    <x v="3"/>
    <x v="3"/>
    <x v="4"/>
  </r>
  <r>
    <s v="FSH1404"/>
    <x v="6"/>
    <x v="2"/>
    <n v="77.02"/>
    <x v="2"/>
    <x v="1"/>
    <n v="57.765000000000001"/>
    <n v="24"/>
    <n v="1478.78"/>
    <x v="73"/>
    <x v="0"/>
    <x v="0"/>
    <x v="2"/>
    <x v="0"/>
  </r>
  <r>
    <s v="FSH1405"/>
    <x v="11"/>
    <x v="5"/>
    <n v="27.73"/>
    <x v="5"/>
    <x v="2"/>
    <n v="20.797499999999999"/>
    <n v="50"/>
    <n v="1386.5"/>
    <x v="21"/>
    <x v="2"/>
    <x v="2"/>
    <x v="4"/>
    <x v="0"/>
  </r>
  <r>
    <s v="FSH1406"/>
    <x v="13"/>
    <x v="4"/>
    <n v="111.25"/>
    <x v="0"/>
    <x v="0"/>
    <n v="83.4375"/>
    <n v="35"/>
    <n v="2920.31"/>
    <x v="28"/>
    <x v="0"/>
    <x v="0"/>
    <x v="2"/>
    <x v="3"/>
  </r>
  <r>
    <s v="FSH1407"/>
    <x v="16"/>
    <x v="5"/>
    <n v="50.86"/>
    <x v="1"/>
    <x v="1"/>
    <n v="38.144999999999996"/>
    <n v="41"/>
    <n v="1981"/>
    <x v="41"/>
    <x v="3"/>
    <x v="3"/>
    <x v="1"/>
    <x v="0"/>
  </r>
  <r>
    <s v="FSH1408"/>
    <x v="9"/>
    <x v="3"/>
    <n v="79.84"/>
    <x v="0"/>
    <x v="0"/>
    <n v="59.88"/>
    <n v="28"/>
    <n v="1676.64"/>
    <x v="1"/>
    <x v="1"/>
    <x v="1"/>
    <x v="1"/>
    <x v="1"/>
  </r>
  <r>
    <s v="FSH1409"/>
    <x v="2"/>
    <x v="4"/>
    <n v="37.97"/>
    <x v="2"/>
    <x v="1"/>
    <n v="28.477499999999999"/>
    <n v="12"/>
    <n v="364.51"/>
    <x v="74"/>
    <x v="2"/>
    <x v="2"/>
    <x v="5"/>
    <x v="3"/>
  </r>
  <r>
    <s v="FSH1410"/>
    <x v="2"/>
    <x v="2"/>
    <n v="29.93"/>
    <x v="3"/>
    <x v="0"/>
    <n v="22.447499999999998"/>
    <n v="40"/>
    <n v="838.04"/>
    <x v="61"/>
    <x v="3"/>
    <x v="3"/>
    <x v="6"/>
    <x v="2"/>
  </r>
  <r>
    <s v="FSH1411"/>
    <x v="5"/>
    <x v="5"/>
    <n v="131.16"/>
    <x v="2"/>
    <x v="1"/>
    <n v="98.37"/>
    <n v="37"/>
    <n v="3882.34"/>
    <x v="57"/>
    <x v="3"/>
    <x v="3"/>
    <x v="1"/>
    <x v="2"/>
  </r>
  <r>
    <s v="FSH1412"/>
    <x v="12"/>
    <x v="2"/>
    <n v="45.8"/>
    <x v="5"/>
    <x v="2"/>
    <n v="34.349999999999994"/>
    <n v="28"/>
    <n v="1282.4000000000001"/>
    <x v="58"/>
    <x v="2"/>
    <x v="2"/>
    <x v="6"/>
    <x v="3"/>
  </r>
  <r>
    <s v="FSH1413"/>
    <x v="2"/>
    <x v="4"/>
    <n v="51.46"/>
    <x v="3"/>
    <x v="0"/>
    <n v="38.594999999999999"/>
    <n v="37"/>
    <n v="1332.81"/>
    <x v="16"/>
    <x v="2"/>
    <x v="2"/>
    <x v="4"/>
    <x v="2"/>
  </r>
  <r>
    <s v="FSH1414"/>
    <x v="3"/>
    <x v="4"/>
    <n v="17.12"/>
    <x v="0"/>
    <x v="0"/>
    <n v="12.84"/>
    <n v="45"/>
    <n v="577.79999999999995"/>
    <x v="42"/>
    <x v="0"/>
    <x v="0"/>
    <x v="4"/>
    <x v="4"/>
  </r>
  <r>
    <s v="FSH1415"/>
    <x v="12"/>
    <x v="1"/>
    <n v="104.31"/>
    <x v="1"/>
    <x v="1"/>
    <n v="78.232500000000002"/>
    <n v="46"/>
    <n v="4558.3500000000004"/>
    <x v="71"/>
    <x v="1"/>
    <x v="1"/>
    <x v="6"/>
    <x v="2"/>
  </r>
  <r>
    <s v="FSH1416"/>
    <x v="19"/>
    <x v="5"/>
    <n v="110.5"/>
    <x v="6"/>
    <x v="1"/>
    <n v="82.875"/>
    <n v="40"/>
    <n v="3757"/>
    <x v="31"/>
    <x v="1"/>
    <x v="1"/>
    <x v="6"/>
    <x v="0"/>
  </r>
  <r>
    <s v="FSH1417"/>
    <x v="4"/>
    <x v="2"/>
    <n v="145.6"/>
    <x v="6"/>
    <x v="1"/>
    <n v="109.19999999999999"/>
    <n v="4"/>
    <n v="495.04"/>
    <x v="110"/>
    <x v="3"/>
    <x v="3"/>
    <x v="1"/>
    <x v="2"/>
  </r>
  <r>
    <s v="FSH1418"/>
    <x v="13"/>
    <x v="1"/>
    <n v="104.14"/>
    <x v="0"/>
    <x v="0"/>
    <n v="78.105000000000004"/>
    <n v="13"/>
    <n v="1015.37"/>
    <x v="24"/>
    <x v="4"/>
    <x v="4"/>
    <x v="6"/>
    <x v="1"/>
  </r>
  <r>
    <s v="FSH1419"/>
    <x v="8"/>
    <x v="0"/>
    <n v="30.48"/>
    <x v="4"/>
    <x v="1"/>
    <n v="22.86"/>
    <n v="27"/>
    <n v="740.66"/>
    <x v="91"/>
    <x v="4"/>
    <x v="4"/>
    <x v="5"/>
    <x v="0"/>
  </r>
  <r>
    <s v="FSH1420"/>
    <x v="11"/>
    <x v="2"/>
    <n v="29.62"/>
    <x v="1"/>
    <x v="1"/>
    <n v="22.215"/>
    <n v="10"/>
    <n v="281.39"/>
    <x v="54"/>
    <x v="3"/>
    <x v="3"/>
    <x v="5"/>
    <x v="0"/>
  </r>
  <r>
    <s v="FSH1421"/>
    <x v="15"/>
    <x v="1"/>
    <n v="124.87"/>
    <x v="4"/>
    <x v="1"/>
    <n v="93.652500000000003"/>
    <n v="23"/>
    <n v="2584.81"/>
    <x v="84"/>
    <x v="1"/>
    <x v="1"/>
    <x v="5"/>
    <x v="4"/>
  </r>
  <r>
    <s v="FSH1422"/>
    <x v="1"/>
    <x v="0"/>
    <n v="73.67"/>
    <x v="5"/>
    <x v="2"/>
    <n v="55.252499999999998"/>
    <n v="29"/>
    <n v="2136.4299999999998"/>
    <x v="30"/>
    <x v="3"/>
    <x v="3"/>
    <x v="5"/>
    <x v="4"/>
  </r>
  <r>
    <s v="FSH1423"/>
    <x v="1"/>
    <x v="5"/>
    <n v="40.03"/>
    <x v="4"/>
    <x v="1"/>
    <n v="30.022500000000001"/>
    <n v="29"/>
    <n v="1044.78"/>
    <x v="0"/>
    <x v="0"/>
    <x v="0"/>
    <x v="0"/>
    <x v="0"/>
  </r>
  <r>
    <s v="FSH1424"/>
    <x v="18"/>
    <x v="1"/>
    <n v="107.7"/>
    <x v="6"/>
    <x v="1"/>
    <n v="80.775000000000006"/>
    <n v="40"/>
    <n v="3661.8"/>
    <x v="2"/>
    <x v="1"/>
    <x v="1"/>
    <x v="2"/>
    <x v="3"/>
  </r>
  <r>
    <s v="FSH1425"/>
    <x v="10"/>
    <x v="3"/>
    <n v="116.69"/>
    <x v="6"/>
    <x v="1"/>
    <n v="87.517499999999998"/>
    <n v="8"/>
    <n v="793.49"/>
    <x v="63"/>
    <x v="3"/>
    <x v="3"/>
    <x v="6"/>
    <x v="3"/>
  </r>
  <r>
    <s v="FSH1426"/>
    <x v="0"/>
    <x v="3"/>
    <n v="132.44999999999999"/>
    <x v="6"/>
    <x v="1"/>
    <n v="99.337499999999991"/>
    <n v="9"/>
    <n v="1013.24"/>
    <x v="10"/>
    <x v="1"/>
    <x v="1"/>
    <x v="4"/>
    <x v="0"/>
  </r>
  <r>
    <s v="FSH1427"/>
    <x v="3"/>
    <x v="2"/>
    <n v="116.84"/>
    <x v="5"/>
    <x v="2"/>
    <n v="87.63"/>
    <n v="34"/>
    <n v="3972.56"/>
    <x v="17"/>
    <x v="4"/>
    <x v="4"/>
    <x v="0"/>
    <x v="1"/>
  </r>
  <r>
    <s v="FSH1428"/>
    <x v="13"/>
    <x v="0"/>
    <n v="96.32"/>
    <x v="0"/>
    <x v="0"/>
    <n v="72.239999999999995"/>
    <n v="9"/>
    <n v="650.16"/>
    <x v="72"/>
    <x v="0"/>
    <x v="0"/>
    <x v="4"/>
    <x v="1"/>
  </r>
  <r>
    <s v="FSH1429"/>
    <x v="7"/>
    <x v="3"/>
    <n v="104.48"/>
    <x v="1"/>
    <x v="1"/>
    <n v="78.36"/>
    <n v="17"/>
    <n v="1687.35"/>
    <x v="44"/>
    <x v="3"/>
    <x v="3"/>
    <x v="3"/>
    <x v="3"/>
  </r>
  <r>
    <s v="FSH1430"/>
    <x v="10"/>
    <x v="4"/>
    <n v="106.49"/>
    <x v="3"/>
    <x v="0"/>
    <n v="79.867499999999993"/>
    <n v="30"/>
    <n v="2236.29"/>
    <x v="6"/>
    <x v="2"/>
    <x v="2"/>
    <x v="4"/>
    <x v="0"/>
  </r>
  <r>
    <s v="FSH1431"/>
    <x v="17"/>
    <x v="5"/>
    <n v="97.45"/>
    <x v="0"/>
    <x v="0"/>
    <n v="73.087500000000006"/>
    <n v="3"/>
    <n v="219.26"/>
    <x v="62"/>
    <x v="4"/>
    <x v="4"/>
    <x v="1"/>
    <x v="3"/>
  </r>
  <r>
    <s v="FSH1432"/>
    <x v="11"/>
    <x v="1"/>
    <n v="108.22"/>
    <x v="2"/>
    <x v="1"/>
    <n v="81.164999999999992"/>
    <n v="14"/>
    <n v="1212.06"/>
    <x v="72"/>
    <x v="0"/>
    <x v="0"/>
    <x v="4"/>
    <x v="3"/>
  </r>
  <r>
    <s v="FSH1433"/>
    <x v="11"/>
    <x v="3"/>
    <n v="109.19"/>
    <x v="1"/>
    <x v="1"/>
    <n v="81.892499999999998"/>
    <n v="11"/>
    <n v="1141.04"/>
    <x v="55"/>
    <x v="2"/>
    <x v="2"/>
    <x v="3"/>
    <x v="3"/>
  </r>
  <r>
    <s v="FSH1434"/>
    <x v="9"/>
    <x v="0"/>
    <n v="53.66"/>
    <x v="2"/>
    <x v="1"/>
    <n v="40.244999999999997"/>
    <n v="29"/>
    <n v="1244.9100000000001"/>
    <x v="90"/>
    <x v="3"/>
    <x v="3"/>
    <x v="4"/>
    <x v="3"/>
  </r>
  <r>
    <s v="FSH1435"/>
    <x v="17"/>
    <x v="5"/>
    <n v="126.91"/>
    <x v="2"/>
    <x v="1"/>
    <n v="95.182500000000005"/>
    <n v="34"/>
    <n v="3451.95"/>
    <x v="121"/>
    <x v="3"/>
    <x v="3"/>
    <x v="0"/>
    <x v="1"/>
  </r>
  <r>
    <s v="FSH1436"/>
    <x v="13"/>
    <x v="1"/>
    <n v="132.36000000000001"/>
    <x v="5"/>
    <x v="2"/>
    <n v="99.27000000000001"/>
    <n v="50"/>
    <n v="6618"/>
    <x v="75"/>
    <x v="3"/>
    <x v="3"/>
    <x v="0"/>
    <x v="4"/>
  </r>
  <r>
    <s v="FSH1437"/>
    <x v="10"/>
    <x v="0"/>
    <n v="16.93"/>
    <x v="1"/>
    <x v="1"/>
    <n v="12.6975"/>
    <n v="21"/>
    <n v="337.75"/>
    <x v="85"/>
    <x v="4"/>
    <x v="4"/>
    <x v="4"/>
    <x v="4"/>
  </r>
  <r>
    <s v="FSH1438"/>
    <x v="3"/>
    <x v="5"/>
    <n v="101.93"/>
    <x v="2"/>
    <x v="1"/>
    <n v="76.447500000000005"/>
    <n v="42"/>
    <n v="3424.85"/>
    <x v="74"/>
    <x v="2"/>
    <x v="2"/>
    <x v="5"/>
    <x v="4"/>
  </r>
  <r>
    <s v="FSH1439"/>
    <x v="7"/>
    <x v="0"/>
    <n v="74.33"/>
    <x v="5"/>
    <x v="2"/>
    <n v="55.747500000000002"/>
    <n v="45"/>
    <n v="3344.85"/>
    <x v="94"/>
    <x v="1"/>
    <x v="1"/>
    <x v="5"/>
    <x v="2"/>
  </r>
  <r>
    <s v="FSH1440"/>
    <x v="4"/>
    <x v="5"/>
    <n v="30.6"/>
    <x v="0"/>
    <x v="0"/>
    <n v="22.950000000000003"/>
    <n v="48"/>
    <n v="1101.5999999999999"/>
    <x v="96"/>
    <x v="2"/>
    <x v="2"/>
    <x v="0"/>
    <x v="4"/>
  </r>
  <r>
    <s v="FSH1441"/>
    <x v="5"/>
    <x v="5"/>
    <n v="119.79"/>
    <x v="6"/>
    <x v="1"/>
    <n v="89.842500000000001"/>
    <n v="49"/>
    <n v="4989.25"/>
    <x v="71"/>
    <x v="1"/>
    <x v="1"/>
    <x v="6"/>
    <x v="0"/>
  </r>
  <r>
    <s v="FSH1442"/>
    <x v="2"/>
    <x v="1"/>
    <n v="137.62"/>
    <x v="6"/>
    <x v="1"/>
    <n v="103.215"/>
    <n v="5"/>
    <n v="584.88"/>
    <x v="96"/>
    <x v="2"/>
    <x v="2"/>
    <x v="0"/>
    <x v="1"/>
  </r>
  <r>
    <s v="FSH1443"/>
    <x v="8"/>
    <x v="4"/>
    <n v="51.02"/>
    <x v="2"/>
    <x v="1"/>
    <n v="38.265000000000001"/>
    <n v="48"/>
    <n v="1959.17"/>
    <x v="107"/>
    <x v="3"/>
    <x v="3"/>
    <x v="2"/>
    <x v="0"/>
  </r>
  <r>
    <s v="FSH1444"/>
    <x v="2"/>
    <x v="4"/>
    <n v="137.15"/>
    <x v="5"/>
    <x v="2"/>
    <n v="102.86250000000001"/>
    <n v="33"/>
    <n v="4525.95"/>
    <x v="68"/>
    <x v="3"/>
    <x v="3"/>
    <x v="3"/>
    <x v="0"/>
  </r>
  <r>
    <s v="FSH1445"/>
    <x v="10"/>
    <x v="0"/>
    <n v="23.27"/>
    <x v="4"/>
    <x v="1"/>
    <n v="17.452500000000001"/>
    <n v="30"/>
    <n v="628.29"/>
    <x v="58"/>
    <x v="2"/>
    <x v="2"/>
    <x v="6"/>
    <x v="3"/>
  </r>
  <r>
    <s v="FSH1446"/>
    <x v="10"/>
    <x v="1"/>
    <n v="119.89"/>
    <x v="0"/>
    <x v="0"/>
    <n v="89.917500000000004"/>
    <n v="1"/>
    <n v="89.92"/>
    <x v="11"/>
    <x v="2"/>
    <x v="2"/>
    <x v="5"/>
    <x v="4"/>
  </r>
  <r>
    <s v="FSH1447"/>
    <x v="7"/>
    <x v="2"/>
    <n v="34.700000000000003"/>
    <x v="3"/>
    <x v="0"/>
    <n v="26.025000000000002"/>
    <n v="41"/>
    <n v="995.89"/>
    <x v="34"/>
    <x v="2"/>
    <x v="2"/>
    <x v="0"/>
    <x v="3"/>
  </r>
  <r>
    <s v="FSH1448"/>
    <x v="17"/>
    <x v="0"/>
    <n v="15.77"/>
    <x v="2"/>
    <x v="1"/>
    <n v="11.827500000000001"/>
    <n v="34"/>
    <n v="428.94"/>
    <x v="87"/>
    <x v="0"/>
    <x v="0"/>
    <x v="2"/>
    <x v="2"/>
  </r>
  <r>
    <s v="FSH1449"/>
    <x v="14"/>
    <x v="2"/>
    <n v="115.04"/>
    <x v="5"/>
    <x v="2"/>
    <n v="86.28"/>
    <n v="3"/>
    <n v="345.12"/>
    <x v="114"/>
    <x v="4"/>
    <x v="4"/>
    <x v="1"/>
    <x v="3"/>
  </r>
  <r>
    <s v="FSH1450"/>
    <x v="19"/>
    <x v="2"/>
    <n v="86.19"/>
    <x v="2"/>
    <x v="1"/>
    <n v="64.642499999999998"/>
    <n v="34"/>
    <n v="2344.37"/>
    <x v="112"/>
    <x v="3"/>
    <x v="3"/>
    <x v="3"/>
    <x v="2"/>
  </r>
  <r>
    <s v="FSH1451"/>
    <x v="13"/>
    <x v="2"/>
    <n v="99.7"/>
    <x v="5"/>
    <x v="2"/>
    <n v="74.775000000000006"/>
    <n v="23"/>
    <n v="2293.1"/>
    <x v="79"/>
    <x v="2"/>
    <x v="2"/>
    <x v="0"/>
    <x v="2"/>
  </r>
  <r>
    <s v="FSH1452"/>
    <x v="2"/>
    <x v="1"/>
    <n v="29.3"/>
    <x v="5"/>
    <x v="2"/>
    <n v="21.975000000000001"/>
    <n v="41"/>
    <n v="1201.3"/>
    <x v="42"/>
    <x v="0"/>
    <x v="0"/>
    <x v="4"/>
    <x v="4"/>
  </r>
  <r>
    <s v="FSH1453"/>
    <x v="10"/>
    <x v="0"/>
    <n v="113.14"/>
    <x v="6"/>
    <x v="1"/>
    <n v="84.855000000000004"/>
    <n v="34"/>
    <n v="3269.75"/>
    <x v="119"/>
    <x v="0"/>
    <x v="0"/>
    <x v="6"/>
    <x v="0"/>
  </r>
  <r>
    <s v="FSH1454"/>
    <x v="7"/>
    <x v="4"/>
    <n v="58.34"/>
    <x v="5"/>
    <x v="2"/>
    <n v="43.755000000000003"/>
    <n v="49"/>
    <n v="2858.66"/>
    <x v="92"/>
    <x v="1"/>
    <x v="1"/>
    <x v="3"/>
    <x v="1"/>
  </r>
  <r>
    <s v="FSH1455"/>
    <x v="5"/>
    <x v="0"/>
    <n v="112.13"/>
    <x v="6"/>
    <x v="1"/>
    <n v="84.097499999999997"/>
    <n v="18"/>
    <n v="1715.59"/>
    <x v="16"/>
    <x v="2"/>
    <x v="2"/>
    <x v="4"/>
    <x v="1"/>
  </r>
  <r>
    <s v="FSH1456"/>
    <x v="4"/>
    <x v="3"/>
    <n v="32.22"/>
    <x v="4"/>
    <x v="1"/>
    <n v="24.164999999999999"/>
    <n v="40"/>
    <n v="1159.92"/>
    <x v="10"/>
    <x v="1"/>
    <x v="1"/>
    <x v="4"/>
    <x v="3"/>
  </r>
  <r>
    <s v="FSH1457"/>
    <x v="1"/>
    <x v="4"/>
    <n v="100.54"/>
    <x v="2"/>
    <x v="1"/>
    <n v="75.405000000000001"/>
    <n v="22"/>
    <n v="1769.5"/>
    <x v="44"/>
    <x v="3"/>
    <x v="3"/>
    <x v="3"/>
    <x v="1"/>
  </r>
  <r>
    <s v="FSH1458"/>
    <x v="1"/>
    <x v="0"/>
    <n v="112.51"/>
    <x v="6"/>
    <x v="1"/>
    <n v="84.382500000000007"/>
    <n v="49"/>
    <n v="4686.04"/>
    <x v="113"/>
    <x v="3"/>
    <x v="3"/>
    <x v="2"/>
    <x v="0"/>
  </r>
  <r>
    <s v="FSH1459"/>
    <x v="6"/>
    <x v="0"/>
    <n v="59.11"/>
    <x v="6"/>
    <x v="1"/>
    <n v="44.332499999999996"/>
    <n v="22"/>
    <n v="1105.3599999999999"/>
    <x v="50"/>
    <x v="0"/>
    <x v="0"/>
    <x v="1"/>
    <x v="3"/>
  </r>
  <r>
    <s v="FSH1460"/>
    <x v="16"/>
    <x v="2"/>
    <n v="99.47"/>
    <x v="1"/>
    <x v="1"/>
    <n v="74.602499999999992"/>
    <n v="31"/>
    <n v="2929.39"/>
    <x v="77"/>
    <x v="3"/>
    <x v="3"/>
    <x v="4"/>
    <x v="1"/>
  </r>
  <r>
    <s v="FSH1461"/>
    <x v="12"/>
    <x v="5"/>
    <n v="72.430000000000007"/>
    <x v="5"/>
    <x v="2"/>
    <n v="54.322500000000005"/>
    <n v="48"/>
    <n v="3476.64"/>
    <x v="80"/>
    <x v="3"/>
    <x v="3"/>
    <x v="6"/>
    <x v="0"/>
  </r>
  <r>
    <s v="FSH1462"/>
    <x v="6"/>
    <x v="5"/>
    <n v="130.71"/>
    <x v="4"/>
    <x v="1"/>
    <n v="98.032499999999999"/>
    <n v="1"/>
    <n v="117.64"/>
    <x v="91"/>
    <x v="4"/>
    <x v="4"/>
    <x v="5"/>
    <x v="3"/>
  </r>
  <r>
    <s v="FSH1463"/>
    <x v="1"/>
    <x v="0"/>
    <n v="89.32"/>
    <x v="6"/>
    <x v="1"/>
    <n v="66.989999999999995"/>
    <n v="2"/>
    <n v="151.84"/>
    <x v="96"/>
    <x v="2"/>
    <x v="2"/>
    <x v="0"/>
    <x v="0"/>
  </r>
  <r>
    <s v="FSH1464"/>
    <x v="6"/>
    <x v="2"/>
    <n v="48.41"/>
    <x v="5"/>
    <x v="2"/>
    <n v="36.307499999999997"/>
    <n v="40"/>
    <n v="1936.4"/>
    <x v="113"/>
    <x v="3"/>
    <x v="3"/>
    <x v="2"/>
    <x v="4"/>
  </r>
  <r>
    <s v="FSH1465"/>
    <x v="16"/>
    <x v="5"/>
    <n v="10.75"/>
    <x v="4"/>
    <x v="1"/>
    <n v="8.0625"/>
    <n v="35"/>
    <n v="338.62"/>
    <x v="39"/>
    <x v="2"/>
    <x v="2"/>
    <x v="1"/>
    <x v="0"/>
  </r>
  <r>
    <s v="FSH1466"/>
    <x v="17"/>
    <x v="5"/>
    <n v="89.7"/>
    <x v="5"/>
    <x v="2"/>
    <n v="67.275000000000006"/>
    <n v="29"/>
    <n v="2601.3000000000002"/>
    <x v="26"/>
    <x v="1"/>
    <x v="1"/>
    <x v="0"/>
    <x v="3"/>
  </r>
  <r>
    <s v="FSH1467"/>
    <x v="0"/>
    <x v="5"/>
    <n v="132.16"/>
    <x v="5"/>
    <x v="2"/>
    <n v="99.12"/>
    <n v="20"/>
    <n v="2643.2"/>
    <x v="85"/>
    <x v="4"/>
    <x v="4"/>
    <x v="4"/>
    <x v="4"/>
  </r>
  <r>
    <s v="FSH1468"/>
    <x v="9"/>
    <x v="4"/>
    <n v="12.24"/>
    <x v="5"/>
    <x v="2"/>
    <n v="9.18"/>
    <n v="37"/>
    <n v="452.88"/>
    <x v="117"/>
    <x v="0"/>
    <x v="0"/>
    <x v="6"/>
    <x v="1"/>
  </r>
  <r>
    <s v="FSH1469"/>
    <x v="9"/>
    <x v="4"/>
    <n v="56.22"/>
    <x v="1"/>
    <x v="1"/>
    <n v="42.164999999999999"/>
    <n v="33"/>
    <n v="1762.5"/>
    <x v="20"/>
    <x v="1"/>
    <x v="1"/>
    <x v="6"/>
    <x v="4"/>
  </r>
  <r>
    <s v="FSH1470"/>
    <x v="17"/>
    <x v="5"/>
    <n v="40.619999999999997"/>
    <x v="6"/>
    <x v="1"/>
    <n v="30.464999999999996"/>
    <n v="21"/>
    <n v="725.07"/>
    <x v="49"/>
    <x v="1"/>
    <x v="1"/>
    <x v="0"/>
    <x v="0"/>
  </r>
  <r>
    <s v="FSH1471"/>
    <x v="5"/>
    <x v="1"/>
    <n v="86.04"/>
    <x v="4"/>
    <x v="1"/>
    <n v="64.53"/>
    <n v="49"/>
    <n v="3794.36"/>
    <x v="73"/>
    <x v="0"/>
    <x v="0"/>
    <x v="2"/>
    <x v="1"/>
  </r>
  <r>
    <s v="FSH1472"/>
    <x v="1"/>
    <x v="1"/>
    <n v="120.91"/>
    <x v="5"/>
    <x v="2"/>
    <n v="90.682500000000005"/>
    <n v="34"/>
    <n v="4110.9399999999996"/>
    <x v="18"/>
    <x v="0"/>
    <x v="0"/>
    <x v="2"/>
    <x v="2"/>
  </r>
  <r>
    <s v="FSH1473"/>
    <x v="15"/>
    <x v="5"/>
    <n v="77.23"/>
    <x v="4"/>
    <x v="1"/>
    <n v="57.922499999999999"/>
    <n v="48"/>
    <n v="3336.34"/>
    <x v="91"/>
    <x v="4"/>
    <x v="4"/>
    <x v="5"/>
    <x v="1"/>
  </r>
  <r>
    <s v="FSH1474"/>
    <x v="5"/>
    <x v="5"/>
    <n v="92.27"/>
    <x v="6"/>
    <x v="1"/>
    <n v="69.202500000000001"/>
    <n v="5"/>
    <n v="392.15"/>
    <x v="45"/>
    <x v="2"/>
    <x v="2"/>
    <x v="2"/>
    <x v="1"/>
  </r>
  <r>
    <s v="FSH1475"/>
    <x v="5"/>
    <x v="1"/>
    <n v="127.65"/>
    <x v="4"/>
    <x v="1"/>
    <n v="95.737500000000011"/>
    <n v="9"/>
    <n v="1033.97"/>
    <x v="4"/>
    <x v="2"/>
    <x v="2"/>
    <x v="3"/>
    <x v="4"/>
  </r>
  <r>
    <s v="FSH1476"/>
    <x v="9"/>
    <x v="2"/>
    <n v="88.61"/>
    <x v="4"/>
    <x v="1"/>
    <n v="66.457499999999996"/>
    <n v="32"/>
    <n v="2551.9699999999998"/>
    <x v="97"/>
    <x v="2"/>
    <x v="2"/>
    <x v="0"/>
    <x v="1"/>
  </r>
  <r>
    <s v="FSH1477"/>
    <x v="0"/>
    <x v="0"/>
    <n v="135.25"/>
    <x v="2"/>
    <x v="1"/>
    <n v="101.4375"/>
    <n v="19"/>
    <n v="2055.8000000000002"/>
    <x v="38"/>
    <x v="1"/>
    <x v="1"/>
    <x v="4"/>
    <x v="0"/>
  </r>
  <r>
    <s v="FSH1478"/>
    <x v="15"/>
    <x v="3"/>
    <n v="75.510000000000005"/>
    <x v="0"/>
    <x v="0"/>
    <n v="56.632500000000007"/>
    <n v="34"/>
    <n v="1925.51"/>
    <x v="49"/>
    <x v="1"/>
    <x v="1"/>
    <x v="0"/>
    <x v="4"/>
  </r>
  <r>
    <s v="FSH1479"/>
    <x v="17"/>
    <x v="3"/>
    <n v="61.2"/>
    <x v="1"/>
    <x v="1"/>
    <n v="45.900000000000006"/>
    <n v="38"/>
    <n v="2209.3200000000002"/>
    <x v="63"/>
    <x v="3"/>
    <x v="3"/>
    <x v="6"/>
    <x v="0"/>
  </r>
  <r>
    <s v="FSH1480"/>
    <x v="1"/>
    <x v="4"/>
    <n v="101.87"/>
    <x v="6"/>
    <x v="1"/>
    <n v="76.402500000000003"/>
    <n v="47"/>
    <n v="4069.71"/>
    <x v="122"/>
    <x v="4"/>
    <x v="4"/>
    <x v="3"/>
    <x v="2"/>
  </r>
  <r>
    <s v="FSH1481"/>
    <x v="19"/>
    <x v="1"/>
    <n v="94.03"/>
    <x v="4"/>
    <x v="1"/>
    <n v="70.522500000000008"/>
    <n v="38"/>
    <n v="3215.83"/>
    <x v="58"/>
    <x v="2"/>
    <x v="2"/>
    <x v="6"/>
    <x v="1"/>
  </r>
  <r>
    <s v="FSH1482"/>
    <x v="19"/>
    <x v="1"/>
    <n v="123.67"/>
    <x v="0"/>
    <x v="0"/>
    <n v="92.752499999999998"/>
    <n v="1"/>
    <n v="92.75"/>
    <x v="82"/>
    <x v="3"/>
    <x v="3"/>
    <x v="5"/>
    <x v="0"/>
  </r>
  <r>
    <s v="FSH1483"/>
    <x v="13"/>
    <x v="2"/>
    <n v="41.5"/>
    <x v="5"/>
    <x v="2"/>
    <n v="31.125"/>
    <n v="18"/>
    <n v="747"/>
    <x v="97"/>
    <x v="2"/>
    <x v="2"/>
    <x v="0"/>
    <x v="2"/>
  </r>
  <r>
    <s v="FSH1484"/>
    <x v="8"/>
    <x v="1"/>
    <n v="64.05"/>
    <x v="3"/>
    <x v="0"/>
    <n v="48.037499999999994"/>
    <n v="8"/>
    <n v="358.68"/>
    <x v="2"/>
    <x v="1"/>
    <x v="1"/>
    <x v="2"/>
    <x v="3"/>
  </r>
  <r>
    <s v="FSH1485"/>
    <x v="19"/>
    <x v="1"/>
    <n v="37.9"/>
    <x v="3"/>
    <x v="0"/>
    <n v="28.424999999999997"/>
    <n v="43"/>
    <n v="1140.79"/>
    <x v="102"/>
    <x v="2"/>
    <x v="2"/>
    <x v="2"/>
    <x v="1"/>
  </r>
  <r>
    <s v="FSH1486"/>
    <x v="2"/>
    <x v="5"/>
    <n v="33.590000000000003"/>
    <x v="4"/>
    <x v="1"/>
    <n v="25.192500000000003"/>
    <n v="33"/>
    <n v="997.62"/>
    <x v="122"/>
    <x v="4"/>
    <x v="4"/>
    <x v="3"/>
    <x v="2"/>
  </r>
  <r>
    <s v="FSH1487"/>
    <x v="7"/>
    <x v="2"/>
    <n v="100.16"/>
    <x v="2"/>
    <x v="1"/>
    <n v="75.12"/>
    <n v="25"/>
    <n v="2003.2"/>
    <x v="35"/>
    <x v="0"/>
    <x v="0"/>
    <x v="5"/>
    <x v="2"/>
  </r>
  <r>
    <s v="FSH1488"/>
    <x v="0"/>
    <x v="4"/>
    <n v="130.18"/>
    <x v="3"/>
    <x v="0"/>
    <n v="97.635000000000005"/>
    <n v="24"/>
    <n v="2187.02"/>
    <x v="21"/>
    <x v="2"/>
    <x v="2"/>
    <x v="4"/>
    <x v="2"/>
  </r>
  <r>
    <s v="FSH1489"/>
    <x v="10"/>
    <x v="0"/>
    <n v="51.07"/>
    <x v="0"/>
    <x v="0"/>
    <n v="38.302500000000002"/>
    <n v="6"/>
    <n v="229.81"/>
    <x v="95"/>
    <x v="0"/>
    <x v="0"/>
    <x v="6"/>
    <x v="3"/>
  </r>
  <r>
    <s v="FSH1490"/>
    <x v="12"/>
    <x v="2"/>
    <n v="142.79"/>
    <x v="3"/>
    <x v="0"/>
    <n v="107.0925"/>
    <n v="36"/>
    <n v="3598.31"/>
    <x v="116"/>
    <x v="3"/>
    <x v="3"/>
    <x v="5"/>
    <x v="3"/>
  </r>
  <r>
    <s v="FSH1491"/>
    <x v="11"/>
    <x v="1"/>
    <n v="136.18"/>
    <x v="0"/>
    <x v="0"/>
    <n v="102.13500000000001"/>
    <n v="48"/>
    <n v="4902.4799999999996"/>
    <x v="18"/>
    <x v="0"/>
    <x v="0"/>
    <x v="2"/>
    <x v="3"/>
  </r>
  <r>
    <s v="FSH1492"/>
    <x v="5"/>
    <x v="4"/>
    <n v="52.18"/>
    <x v="6"/>
    <x v="1"/>
    <n v="39.134999999999998"/>
    <n v="38"/>
    <n v="1685.41"/>
    <x v="117"/>
    <x v="0"/>
    <x v="0"/>
    <x v="6"/>
    <x v="2"/>
  </r>
  <r>
    <s v="FSH1493"/>
    <x v="2"/>
    <x v="4"/>
    <n v="28.64"/>
    <x v="0"/>
    <x v="0"/>
    <n v="21.48"/>
    <n v="46"/>
    <n v="988.08"/>
    <x v="79"/>
    <x v="2"/>
    <x v="2"/>
    <x v="0"/>
    <x v="4"/>
  </r>
  <r>
    <s v="FSH1494"/>
    <x v="12"/>
    <x v="4"/>
    <n v="22.97"/>
    <x v="3"/>
    <x v="0"/>
    <n v="17.227499999999999"/>
    <n v="33"/>
    <n v="530.61"/>
    <x v="93"/>
    <x v="0"/>
    <x v="0"/>
    <x v="0"/>
    <x v="1"/>
  </r>
  <r>
    <s v="FSH1495"/>
    <x v="13"/>
    <x v="5"/>
    <n v="100.49"/>
    <x v="6"/>
    <x v="1"/>
    <n v="75.367499999999993"/>
    <n v="21"/>
    <n v="1793.75"/>
    <x v="104"/>
    <x v="1"/>
    <x v="1"/>
    <x v="1"/>
    <x v="0"/>
  </r>
  <r>
    <s v="FSH1496"/>
    <x v="6"/>
    <x v="5"/>
    <n v="104.6"/>
    <x v="3"/>
    <x v="0"/>
    <n v="78.449999999999989"/>
    <n v="46"/>
    <n v="3368.12"/>
    <x v="54"/>
    <x v="3"/>
    <x v="3"/>
    <x v="5"/>
    <x v="4"/>
  </r>
  <r>
    <s v="FSH1497"/>
    <x v="15"/>
    <x v="1"/>
    <n v="59.79"/>
    <x v="5"/>
    <x v="2"/>
    <n v="44.842500000000001"/>
    <n v="18"/>
    <n v="1076.22"/>
    <x v="16"/>
    <x v="2"/>
    <x v="2"/>
    <x v="4"/>
    <x v="4"/>
  </r>
  <r>
    <s v="FSH1498"/>
    <x v="7"/>
    <x v="3"/>
    <n v="83.44"/>
    <x v="4"/>
    <x v="1"/>
    <n v="62.58"/>
    <n v="29"/>
    <n v="2177.7800000000002"/>
    <x v="104"/>
    <x v="1"/>
    <x v="1"/>
    <x v="1"/>
    <x v="4"/>
  </r>
  <r>
    <s v="FSH1499"/>
    <x v="7"/>
    <x v="1"/>
    <n v="41.95"/>
    <x v="5"/>
    <x v="2"/>
    <n v="31.462500000000002"/>
    <n v="18"/>
    <n v="755.1"/>
    <x v="113"/>
    <x v="3"/>
    <x v="3"/>
    <x v="2"/>
    <x v="2"/>
  </r>
  <r>
    <s v="FSH1500"/>
    <x v="10"/>
    <x v="5"/>
    <n v="57.64"/>
    <x v="1"/>
    <x v="1"/>
    <n v="43.230000000000004"/>
    <n v="13"/>
    <n v="711.85"/>
    <x v="40"/>
    <x v="0"/>
    <x v="0"/>
    <x v="6"/>
    <x v="2"/>
  </r>
  <r>
    <s v="FSH1501"/>
    <x v="1"/>
    <x v="4"/>
    <n v="50.21"/>
    <x v="4"/>
    <x v="1"/>
    <n v="37.657499999999999"/>
    <n v="15"/>
    <n v="677.84"/>
    <x v="35"/>
    <x v="0"/>
    <x v="0"/>
    <x v="5"/>
    <x v="0"/>
  </r>
  <r>
    <s v="FSH1502"/>
    <x v="2"/>
    <x v="3"/>
    <n v="22.89"/>
    <x v="5"/>
    <x v="2"/>
    <n v="17.1675"/>
    <n v="5"/>
    <n v="114.45"/>
    <x v="5"/>
    <x v="2"/>
    <x v="2"/>
    <x v="0"/>
    <x v="0"/>
  </r>
  <r>
    <s v="FSH1503"/>
    <x v="5"/>
    <x v="2"/>
    <n v="20.21"/>
    <x v="5"/>
    <x v="2"/>
    <n v="15.157500000000001"/>
    <n v="17"/>
    <n v="343.57"/>
    <x v="26"/>
    <x v="1"/>
    <x v="1"/>
    <x v="0"/>
    <x v="2"/>
  </r>
  <r>
    <s v="FSH1504"/>
    <x v="9"/>
    <x v="5"/>
    <n v="62.63"/>
    <x v="2"/>
    <x v="1"/>
    <n v="46.972500000000004"/>
    <n v="43"/>
    <n v="2154.4699999999998"/>
    <x v="86"/>
    <x v="2"/>
    <x v="2"/>
    <x v="5"/>
    <x v="4"/>
  </r>
  <r>
    <s v="FSH1505"/>
    <x v="7"/>
    <x v="0"/>
    <n v="83.73"/>
    <x v="6"/>
    <x v="1"/>
    <n v="62.797499999999999"/>
    <n v="43"/>
    <n v="3060.33"/>
    <x v="117"/>
    <x v="0"/>
    <x v="0"/>
    <x v="6"/>
    <x v="4"/>
  </r>
  <r>
    <s v="FSH1506"/>
    <x v="11"/>
    <x v="1"/>
    <n v="117.99"/>
    <x v="3"/>
    <x v="0"/>
    <n v="88.492499999999993"/>
    <n v="15"/>
    <n v="1238.8900000000001"/>
    <x v="85"/>
    <x v="4"/>
    <x v="4"/>
    <x v="4"/>
    <x v="1"/>
  </r>
  <r>
    <s v="FSH1507"/>
    <x v="17"/>
    <x v="4"/>
    <n v="52.79"/>
    <x v="2"/>
    <x v="1"/>
    <n v="39.592500000000001"/>
    <n v="2"/>
    <n v="84.46"/>
    <x v="123"/>
    <x v="3"/>
    <x v="3"/>
    <x v="0"/>
    <x v="0"/>
  </r>
  <r>
    <s v="FSH1508"/>
    <x v="7"/>
    <x v="3"/>
    <n v="60.28"/>
    <x v="4"/>
    <x v="1"/>
    <n v="45.21"/>
    <n v="18"/>
    <n v="976.54"/>
    <x v="90"/>
    <x v="3"/>
    <x v="3"/>
    <x v="4"/>
    <x v="0"/>
  </r>
  <r>
    <s v="FSH1509"/>
    <x v="4"/>
    <x v="5"/>
    <n v="54.04"/>
    <x v="1"/>
    <x v="1"/>
    <n v="40.53"/>
    <n v="43"/>
    <n v="2207.5300000000002"/>
    <x v="35"/>
    <x v="0"/>
    <x v="0"/>
    <x v="5"/>
    <x v="0"/>
  </r>
  <r>
    <s v="FSH1510"/>
    <x v="2"/>
    <x v="3"/>
    <n v="56.44"/>
    <x v="6"/>
    <x v="1"/>
    <n v="42.33"/>
    <n v="12"/>
    <n v="575.69000000000005"/>
    <x v="4"/>
    <x v="2"/>
    <x v="2"/>
    <x v="3"/>
    <x v="3"/>
  </r>
  <r>
    <s v="FSH1511"/>
    <x v="2"/>
    <x v="5"/>
    <n v="130.1"/>
    <x v="5"/>
    <x v="2"/>
    <n v="97.574999999999989"/>
    <n v="27"/>
    <n v="3512.7"/>
    <x v="77"/>
    <x v="3"/>
    <x v="3"/>
    <x v="4"/>
    <x v="1"/>
  </r>
  <r>
    <s v="FSH1512"/>
    <x v="17"/>
    <x v="3"/>
    <n v="126.58"/>
    <x v="6"/>
    <x v="1"/>
    <n v="94.935000000000002"/>
    <n v="17"/>
    <n v="1829.08"/>
    <x v="53"/>
    <x v="3"/>
    <x v="3"/>
    <x v="4"/>
    <x v="3"/>
  </r>
  <r>
    <s v="FSH1513"/>
    <x v="19"/>
    <x v="4"/>
    <n v="141.28"/>
    <x v="0"/>
    <x v="0"/>
    <n v="105.96000000000001"/>
    <n v="37"/>
    <n v="3920.52"/>
    <x v="105"/>
    <x v="0"/>
    <x v="0"/>
    <x v="5"/>
    <x v="1"/>
  </r>
  <r>
    <s v="FSH1514"/>
    <x v="10"/>
    <x v="5"/>
    <n v="70.47"/>
    <x v="2"/>
    <x v="1"/>
    <n v="52.852499999999999"/>
    <n v="18"/>
    <n v="1014.77"/>
    <x v="38"/>
    <x v="1"/>
    <x v="1"/>
    <x v="4"/>
    <x v="1"/>
  </r>
  <r>
    <s v="FSH1515"/>
    <x v="12"/>
    <x v="2"/>
    <n v="105.2"/>
    <x v="2"/>
    <x v="1"/>
    <n v="78.900000000000006"/>
    <n v="30"/>
    <n v="2524.8000000000002"/>
    <x v="62"/>
    <x v="4"/>
    <x v="4"/>
    <x v="1"/>
    <x v="4"/>
  </r>
  <r>
    <s v="FSH1516"/>
    <x v="10"/>
    <x v="2"/>
    <n v="21.38"/>
    <x v="4"/>
    <x v="1"/>
    <n v="16.035"/>
    <n v="38"/>
    <n v="731.2"/>
    <x v="90"/>
    <x v="3"/>
    <x v="3"/>
    <x v="4"/>
    <x v="3"/>
  </r>
  <r>
    <s v="FSH1517"/>
    <x v="14"/>
    <x v="2"/>
    <n v="95.9"/>
    <x v="0"/>
    <x v="0"/>
    <n v="71.925000000000011"/>
    <n v="27"/>
    <n v="1941.98"/>
    <x v="123"/>
    <x v="3"/>
    <x v="3"/>
    <x v="0"/>
    <x v="2"/>
  </r>
  <r>
    <s v="FSH1518"/>
    <x v="13"/>
    <x v="1"/>
    <n v="105.85"/>
    <x v="0"/>
    <x v="0"/>
    <n v="79.387499999999989"/>
    <n v="28"/>
    <n v="2222.85"/>
    <x v="95"/>
    <x v="0"/>
    <x v="0"/>
    <x v="6"/>
    <x v="2"/>
  </r>
  <r>
    <s v="FSH1519"/>
    <x v="5"/>
    <x v="0"/>
    <n v="38.83"/>
    <x v="3"/>
    <x v="0"/>
    <n v="29.122499999999999"/>
    <n v="8"/>
    <n v="217.45"/>
    <x v="12"/>
    <x v="1"/>
    <x v="1"/>
    <x v="2"/>
    <x v="1"/>
  </r>
  <r>
    <s v="FSH1520"/>
    <x v="0"/>
    <x v="2"/>
    <n v="82.36"/>
    <x v="5"/>
    <x v="2"/>
    <n v="61.769999999999996"/>
    <n v="12"/>
    <n v="988.32"/>
    <x v="89"/>
    <x v="0"/>
    <x v="0"/>
    <x v="3"/>
    <x v="4"/>
  </r>
  <r>
    <s v="FSH1521"/>
    <x v="15"/>
    <x v="2"/>
    <n v="29.55"/>
    <x v="0"/>
    <x v="0"/>
    <n v="22.162500000000001"/>
    <n v="18"/>
    <n v="398.93"/>
    <x v="7"/>
    <x v="0"/>
    <x v="0"/>
    <x v="0"/>
    <x v="2"/>
  </r>
  <r>
    <s v="FSH1522"/>
    <x v="15"/>
    <x v="0"/>
    <n v="116.51"/>
    <x v="5"/>
    <x v="2"/>
    <n v="87.382500000000007"/>
    <n v="28"/>
    <n v="3262.28"/>
    <x v="124"/>
    <x v="1"/>
    <x v="1"/>
    <x v="3"/>
    <x v="4"/>
  </r>
  <r>
    <s v="FSH1523"/>
    <x v="17"/>
    <x v="3"/>
    <n v="12.08"/>
    <x v="6"/>
    <x v="1"/>
    <n v="9.06"/>
    <n v="1"/>
    <n v="10.27"/>
    <x v="86"/>
    <x v="2"/>
    <x v="2"/>
    <x v="5"/>
    <x v="1"/>
  </r>
  <r>
    <s v="FSH1524"/>
    <x v="1"/>
    <x v="2"/>
    <n v="118.48"/>
    <x v="4"/>
    <x v="1"/>
    <n v="88.86"/>
    <n v="7"/>
    <n v="746.42"/>
    <x v="99"/>
    <x v="1"/>
    <x v="1"/>
    <x v="4"/>
    <x v="0"/>
  </r>
  <r>
    <s v="FSH1525"/>
    <x v="6"/>
    <x v="1"/>
    <n v="80.25"/>
    <x v="5"/>
    <x v="2"/>
    <n v="60.1875"/>
    <n v="20"/>
    <n v="1605"/>
    <x v="20"/>
    <x v="1"/>
    <x v="1"/>
    <x v="6"/>
    <x v="1"/>
  </r>
  <r>
    <s v="FSH1526"/>
    <x v="5"/>
    <x v="3"/>
    <n v="63.62"/>
    <x v="0"/>
    <x v="0"/>
    <n v="47.714999999999996"/>
    <n v="18"/>
    <n v="858.87"/>
    <x v="99"/>
    <x v="1"/>
    <x v="1"/>
    <x v="4"/>
    <x v="4"/>
  </r>
  <r>
    <s v="FSH1527"/>
    <x v="3"/>
    <x v="0"/>
    <n v="20.65"/>
    <x v="6"/>
    <x v="1"/>
    <n v="15.487499999999999"/>
    <n v="27"/>
    <n v="473.92"/>
    <x v="42"/>
    <x v="0"/>
    <x v="0"/>
    <x v="4"/>
    <x v="1"/>
  </r>
  <r>
    <s v="FSH1528"/>
    <x v="14"/>
    <x v="1"/>
    <n v="81.709999999999994"/>
    <x v="4"/>
    <x v="1"/>
    <n v="61.282499999999999"/>
    <n v="1"/>
    <n v="73.540000000000006"/>
    <x v="61"/>
    <x v="3"/>
    <x v="3"/>
    <x v="6"/>
    <x v="0"/>
  </r>
  <r>
    <s v="FSH1529"/>
    <x v="10"/>
    <x v="3"/>
    <n v="80.62"/>
    <x v="2"/>
    <x v="1"/>
    <n v="60.465000000000003"/>
    <n v="36"/>
    <n v="2321.86"/>
    <x v="2"/>
    <x v="1"/>
    <x v="1"/>
    <x v="2"/>
    <x v="1"/>
  </r>
  <r>
    <s v="FSH1530"/>
    <x v="11"/>
    <x v="5"/>
    <n v="73.41"/>
    <x v="6"/>
    <x v="1"/>
    <n v="55.057499999999997"/>
    <n v="25"/>
    <n v="1559.96"/>
    <x v="25"/>
    <x v="1"/>
    <x v="1"/>
    <x v="3"/>
    <x v="0"/>
  </r>
  <r>
    <s v="FSH1531"/>
    <x v="17"/>
    <x v="5"/>
    <n v="91.5"/>
    <x v="5"/>
    <x v="2"/>
    <n v="68.625"/>
    <n v="49"/>
    <n v="4483.5"/>
    <x v="85"/>
    <x v="4"/>
    <x v="4"/>
    <x v="4"/>
    <x v="1"/>
  </r>
  <r>
    <s v="FSH1532"/>
    <x v="17"/>
    <x v="0"/>
    <n v="31.05"/>
    <x v="6"/>
    <x v="1"/>
    <n v="23.287500000000001"/>
    <n v="2"/>
    <n v="52.78"/>
    <x v="57"/>
    <x v="3"/>
    <x v="3"/>
    <x v="1"/>
    <x v="1"/>
  </r>
  <r>
    <s v="FSH1533"/>
    <x v="8"/>
    <x v="4"/>
    <n v="102.39"/>
    <x v="1"/>
    <x v="1"/>
    <n v="76.792500000000004"/>
    <n v="22"/>
    <n v="2139.9499999999998"/>
    <x v="44"/>
    <x v="3"/>
    <x v="3"/>
    <x v="3"/>
    <x v="2"/>
  </r>
  <r>
    <s v="FSH1534"/>
    <x v="17"/>
    <x v="4"/>
    <n v="70.290000000000006"/>
    <x v="3"/>
    <x v="0"/>
    <n v="52.717500000000001"/>
    <n v="48"/>
    <n v="2361.7399999999998"/>
    <x v="95"/>
    <x v="0"/>
    <x v="0"/>
    <x v="6"/>
    <x v="4"/>
  </r>
  <r>
    <s v="FSH1535"/>
    <x v="12"/>
    <x v="3"/>
    <n v="147.83000000000001"/>
    <x v="6"/>
    <x v="1"/>
    <n v="110.8725"/>
    <n v="32"/>
    <n v="4020.98"/>
    <x v="6"/>
    <x v="2"/>
    <x v="2"/>
    <x v="4"/>
    <x v="1"/>
  </r>
  <r>
    <s v="FSH1536"/>
    <x v="19"/>
    <x v="3"/>
    <n v="16.61"/>
    <x v="6"/>
    <x v="1"/>
    <n v="12.4575"/>
    <n v="48"/>
    <n v="677.69"/>
    <x v="13"/>
    <x v="3"/>
    <x v="3"/>
    <x v="4"/>
    <x v="0"/>
  </r>
  <r>
    <s v="FSH1537"/>
    <x v="2"/>
    <x v="2"/>
    <n v="110.89"/>
    <x v="0"/>
    <x v="0"/>
    <n v="83.167500000000004"/>
    <n v="11"/>
    <n v="914.84"/>
    <x v="9"/>
    <x v="3"/>
    <x v="3"/>
    <x v="4"/>
    <x v="0"/>
  </r>
  <r>
    <s v="FSH1538"/>
    <x v="4"/>
    <x v="0"/>
    <n v="11.6"/>
    <x v="6"/>
    <x v="1"/>
    <n v="8.6999999999999993"/>
    <n v="49"/>
    <n v="483.14"/>
    <x v="32"/>
    <x v="2"/>
    <x v="2"/>
    <x v="2"/>
    <x v="0"/>
  </r>
  <r>
    <s v="FSH1539"/>
    <x v="12"/>
    <x v="4"/>
    <n v="48.07"/>
    <x v="3"/>
    <x v="0"/>
    <n v="36.052500000000002"/>
    <n v="30"/>
    <n v="1009.47"/>
    <x v="32"/>
    <x v="2"/>
    <x v="2"/>
    <x v="2"/>
    <x v="4"/>
  </r>
  <r>
    <s v="FSH1540"/>
    <x v="3"/>
    <x v="3"/>
    <n v="38.67"/>
    <x v="6"/>
    <x v="1"/>
    <n v="29.002500000000001"/>
    <n v="49"/>
    <n v="1610.61"/>
    <x v="61"/>
    <x v="3"/>
    <x v="3"/>
    <x v="6"/>
    <x v="0"/>
  </r>
  <r>
    <s v="FSH1541"/>
    <x v="0"/>
    <x v="0"/>
    <n v="16.47"/>
    <x v="3"/>
    <x v="0"/>
    <n v="12.352499999999999"/>
    <n v="48"/>
    <n v="553.39"/>
    <x v="30"/>
    <x v="3"/>
    <x v="3"/>
    <x v="5"/>
    <x v="1"/>
  </r>
  <r>
    <s v="FSH1542"/>
    <x v="3"/>
    <x v="0"/>
    <n v="84.69"/>
    <x v="4"/>
    <x v="1"/>
    <n v="63.517499999999998"/>
    <n v="20"/>
    <n v="1524.42"/>
    <x v="96"/>
    <x v="2"/>
    <x v="2"/>
    <x v="0"/>
    <x v="1"/>
  </r>
  <r>
    <s v="FSH1543"/>
    <x v="8"/>
    <x v="0"/>
    <n v="22.88"/>
    <x v="1"/>
    <x v="1"/>
    <n v="17.16"/>
    <n v="46"/>
    <n v="999.86"/>
    <x v="80"/>
    <x v="3"/>
    <x v="3"/>
    <x v="6"/>
    <x v="0"/>
  </r>
  <r>
    <s v="FSH1544"/>
    <x v="9"/>
    <x v="2"/>
    <n v="93.5"/>
    <x v="2"/>
    <x v="1"/>
    <n v="70.125"/>
    <n v="36"/>
    <n v="2692.8"/>
    <x v="11"/>
    <x v="2"/>
    <x v="2"/>
    <x v="5"/>
    <x v="4"/>
  </r>
  <r>
    <s v="FSH1545"/>
    <x v="18"/>
    <x v="0"/>
    <n v="13.28"/>
    <x v="6"/>
    <x v="1"/>
    <n v="9.9599999999999991"/>
    <n v="12"/>
    <n v="135.46"/>
    <x v="0"/>
    <x v="0"/>
    <x v="0"/>
    <x v="0"/>
    <x v="3"/>
  </r>
  <r>
    <s v="FSH1546"/>
    <x v="9"/>
    <x v="5"/>
    <n v="16.940000000000001"/>
    <x v="0"/>
    <x v="0"/>
    <n v="12.705000000000002"/>
    <n v="44"/>
    <n v="559.02"/>
    <x v="74"/>
    <x v="2"/>
    <x v="2"/>
    <x v="5"/>
    <x v="2"/>
  </r>
  <r>
    <s v="FSH1547"/>
    <x v="10"/>
    <x v="4"/>
    <n v="86.55"/>
    <x v="2"/>
    <x v="1"/>
    <n v="64.912499999999994"/>
    <n v="37"/>
    <n v="2561.88"/>
    <x v="85"/>
    <x v="4"/>
    <x v="4"/>
    <x v="4"/>
    <x v="3"/>
  </r>
  <r>
    <s v="FSH1548"/>
    <x v="15"/>
    <x v="5"/>
    <n v="75.069999999999993"/>
    <x v="6"/>
    <x v="1"/>
    <n v="56.302499999999995"/>
    <n v="42"/>
    <n v="2680"/>
    <x v="100"/>
    <x v="0"/>
    <x v="0"/>
    <x v="5"/>
    <x v="4"/>
  </r>
  <r>
    <s v="FSH1549"/>
    <x v="10"/>
    <x v="2"/>
    <n v="30.62"/>
    <x v="4"/>
    <x v="1"/>
    <n v="22.965"/>
    <n v="15"/>
    <n v="413.37"/>
    <x v="114"/>
    <x v="4"/>
    <x v="4"/>
    <x v="1"/>
    <x v="2"/>
  </r>
  <r>
    <s v="FSH1550"/>
    <x v="9"/>
    <x v="2"/>
    <n v="37.69"/>
    <x v="2"/>
    <x v="1"/>
    <n v="28.267499999999998"/>
    <n v="13"/>
    <n v="391.98"/>
    <x v="53"/>
    <x v="3"/>
    <x v="3"/>
    <x v="4"/>
    <x v="0"/>
  </r>
  <r>
    <s v="FSH1551"/>
    <x v="4"/>
    <x v="3"/>
    <n v="12.06"/>
    <x v="6"/>
    <x v="1"/>
    <n v="9.0449999999999999"/>
    <n v="3"/>
    <n v="30.75"/>
    <x v="63"/>
    <x v="3"/>
    <x v="3"/>
    <x v="6"/>
    <x v="0"/>
  </r>
  <r>
    <s v="FSH1552"/>
    <x v="3"/>
    <x v="0"/>
    <n v="111.68"/>
    <x v="4"/>
    <x v="1"/>
    <n v="83.76"/>
    <n v="2"/>
    <n v="201.02"/>
    <x v="32"/>
    <x v="2"/>
    <x v="2"/>
    <x v="2"/>
    <x v="2"/>
  </r>
  <r>
    <s v="FSH1553"/>
    <x v="2"/>
    <x v="1"/>
    <n v="50.99"/>
    <x v="6"/>
    <x v="1"/>
    <n v="38.2425"/>
    <n v="41"/>
    <n v="1777"/>
    <x v="49"/>
    <x v="1"/>
    <x v="1"/>
    <x v="0"/>
    <x v="3"/>
  </r>
  <r>
    <s v="FSH1554"/>
    <x v="1"/>
    <x v="0"/>
    <n v="78.95"/>
    <x v="5"/>
    <x v="2"/>
    <n v="59.212500000000006"/>
    <n v="46"/>
    <n v="3631.7"/>
    <x v="9"/>
    <x v="3"/>
    <x v="3"/>
    <x v="4"/>
    <x v="2"/>
  </r>
  <r>
    <s v="FSH1555"/>
    <x v="16"/>
    <x v="5"/>
    <n v="54.33"/>
    <x v="0"/>
    <x v="0"/>
    <n v="40.747500000000002"/>
    <n v="35"/>
    <n v="1426.16"/>
    <x v="118"/>
    <x v="2"/>
    <x v="2"/>
    <x v="6"/>
    <x v="1"/>
  </r>
  <r>
    <s v="FSH1556"/>
    <x v="11"/>
    <x v="5"/>
    <n v="85.71"/>
    <x v="3"/>
    <x v="0"/>
    <n v="64.282499999999999"/>
    <n v="50"/>
    <n v="2999.85"/>
    <x v="125"/>
    <x v="1"/>
    <x v="1"/>
    <x v="2"/>
    <x v="2"/>
  </r>
  <r>
    <s v="FSH1557"/>
    <x v="16"/>
    <x v="1"/>
    <n v="77.17"/>
    <x v="6"/>
    <x v="1"/>
    <n v="57.877499999999998"/>
    <n v="35"/>
    <n v="2295.81"/>
    <x v="114"/>
    <x v="4"/>
    <x v="4"/>
    <x v="1"/>
    <x v="3"/>
  </r>
  <r>
    <s v="FSH1558"/>
    <x v="17"/>
    <x v="3"/>
    <n v="10.76"/>
    <x v="3"/>
    <x v="0"/>
    <n v="8.07"/>
    <n v="14"/>
    <n v="105.45"/>
    <x v="25"/>
    <x v="1"/>
    <x v="1"/>
    <x v="3"/>
    <x v="1"/>
  </r>
  <r>
    <s v="FSH1559"/>
    <x v="5"/>
    <x v="4"/>
    <n v="122.35"/>
    <x v="2"/>
    <x v="1"/>
    <n v="91.762499999999989"/>
    <n v="48"/>
    <n v="4698.24"/>
    <x v="5"/>
    <x v="2"/>
    <x v="2"/>
    <x v="0"/>
    <x v="3"/>
  </r>
  <r>
    <s v="FSH1560"/>
    <x v="12"/>
    <x v="4"/>
    <n v="39.479999999999997"/>
    <x v="0"/>
    <x v="0"/>
    <n v="29.61"/>
    <n v="16"/>
    <n v="473.76"/>
    <x v="110"/>
    <x v="3"/>
    <x v="3"/>
    <x v="1"/>
    <x v="1"/>
  </r>
  <r>
    <s v="FSH1561"/>
    <x v="12"/>
    <x v="4"/>
    <n v="140.72999999999999"/>
    <x v="2"/>
    <x v="1"/>
    <n v="105.54749999999999"/>
    <n v="9"/>
    <n v="1013.26"/>
    <x v="79"/>
    <x v="2"/>
    <x v="2"/>
    <x v="0"/>
    <x v="1"/>
  </r>
  <r>
    <s v="FSH1562"/>
    <x v="15"/>
    <x v="0"/>
    <n v="22.7"/>
    <x v="3"/>
    <x v="0"/>
    <n v="17.024999999999999"/>
    <n v="10"/>
    <n v="158.9"/>
    <x v="121"/>
    <x v="3"/>
    <x v="3"/>
    <x v="0"/>
    <x v="3"/>
  </r>
  <r>
    <s v="FSH1563"/>
    <x v="8"/>
    <x v="4"/>
    <n v="17.93"/>
    <x v="5"/>
    <x v="2"/>
    <n v="13.4475"/>
    <n v="2"/>
    <n v="35.86"/>
    <x v="23"/>
    <x v="2"/>
    <x v="2"/>
    <x v="3"/>
    <x v="1"/>
  </r>
  <r>
    <s v="FSH1564"/>
    <x v="10"/>
    <x v="2"/>
    <n v="16.04"/>
    <x v="6"/>
    <x v="1"/>
    <n v="12.03"/>
    <n v="23"/>
    <n v="313.58"/>
    <x v="92"/>
    <x v="1"/>
    <x v="1"/>
    <x v="3"/>
    <x v="0"/>
  </r>
  <r>
    <s v="FSH1565"/>
    <x v="1"/>
    <x v="5"/>
    <n v="41.27"/>
    <x v="0"/>
    <x v="0"/>
    <n v="30.952500000000001"/>
    <n v="32"/>
    <n v="990.48"/>
    <x v="7"/>
    <x v="0"/>
    <x v="0"/>
    <x v="0"/>
    <x v="3"/>
  </r>
  <r>
    <s v="FSH1566"/>
    <x v="5"/>
    <x v="2"/>
    <n v="25.56"/>
    <x v="5"/>
    <x v="2"/>
    <n v="19.169999999999998"/>
    <n v="47"/>
    <n v="1201.32"/>
    <x v="89"/>
    <x v="0"/>
    <x v="0"/>
    <x v="3"/>
    <x v="1"/>
  </r>
  <r>
    <s v="FSH1567"/>
    <x v="2"/>
    <x v="5"/>
    <n v="12.1"/>
    <x v="4"/>
    <x v="1"/>
    <n v="9.0749999999999993"/>
    <n v="7"/>
    <n v="76.23"/>
    <x v="109"/>
    <x v="0"/>
    <x v="0"/>
    <x v="3"/>
    <x v="0"/>
  </r>
  <r>
    <s v="FSH1568"/>
    <x v="1"/>
    <x v="0"/>
    <n v="42.01"/>
    <x v="6"/>
    <x v="1"/>
    <n v="31.5075"/>
    <n v="22"/>
    <n v="785.59"/>
    <x v="35"/>
    <x v="0"/>
    <x v="0"/>
    <x v="5"/>
    <x v="3"/>
  </r>
  <r>
    <s v="FSH1569"/>
    <x v="16"/>
    <x v="2"/>
    <n v="63.58"/>
    <x v="4"/>
    <x v="1"/>
    <n v="47.685000000000002"/>
    <n v="7"/>
    <n v="400.55"/>
    <x v="29"/>
    <x v="2"/>
    <x v="2"/>
    <x v="1"/>
    <x v="1"/>
  </r>
  <r>
    <s v="FSH1570"/>
    <x v="17"/>
    <x v="4"/>
    <n v="85.31"/>
    <x v="1"/>
    <x v="1"/>
    <n v="63.982500000000002"/>
    <n v="6"/>
    <n v="486.27"/>
    <x v="15"/>
    <x v="3"/>
    <x v="3"/>
    <x v="6"/>
    <x v="4"/>
  </r>
  <r>
    <s v="FSH1571"/>
    <x v="14"/>
    <x v="2"/>
    <n v="93.41"/>
    <x v="5"/>
    <x v="2"/>
    <n v="70.057500000000005"/>
    <n v="2"/>
    <n v="186.82"/>
    <x v="79"/>
    <x v="2"/>
    <x v="2"/>
    <x v="0"/>
    <x v="0"/>
  </r>
  <r>
    <s v="FSH1572"/>
    <x v="19"/>
    <x v="2"/>
    <n v="77.25"/>
    <x v="5"/>
    <x v="2"/>
    <n v="57.9375"/>
    <n v="7"/>
    <n v="540.75"/>
    <x v="118"/>
    <x v="2"/>
    <x v="2"/>
    <x v="6"/>
    <x v="0"/>
  </r>
  <r>
    <s v="FSH1573"/>
    <x v="19"/>
    <x v="1"/>
    <n v="89.4"/>
    <x v="5"/>
    <x v="2"/>
    <n v="67.050000000000011"/>
    <n v="16"/>
    <n v="1430.4"/>
    <x v="37"/>
    <x v="3"/>
    <x v="3"/>
    <x v="1"/>
    <x v="2"/>
  </r>
  <r>
    <s v="FSH1574"/>
    <x v="9"/>
    <x v="0"/>
    <n v="37.32"/>
    <x v="6"/>
    <x v="1"/>
    <n v="27.990000000000002"/>
    <n v="27"/>
    <n v="856.49"/>
    <x v="76"/>
    <x v="1"/>
    <x v="1"/>
    <x v="6"/>
    <x v="0"/>
  </r>
  <r>
    <s v="FSH1575"/>
    <x v="5"/>
    <x v="4"/>
    <n v="134.69999999999999"/>
    <x v="0"/>
    <x v="0"/>
    <n v="101.02499999999999"/>
    <n v="38"/>
    <n v="3838.95"/>
    <x v="15"/>
    <x v="3"/>
    <x v="3"/>
    <x v="6"/>
    <x v="3"/>
  </r>
  <r>
    <s v="FSH1576"/>
    <x v="11"/>
    <x v="1"/>
    <n v="131.74"/>
    <x v="1"/>
    <x v="1"/>
    <n v="98.805000000000007"/>
    <n v="3"/>
    <n v="375.46"/>
    <x v="109"/>
    <x v="0"/>
    <x v="0"/>
    <x v="3"/>
    <x v="0"/>
  </r>
  <r>
    <s v="FSH1577"/>
    <x v="13"/>
    <x v="5"/>
    <n v="60.74"/>
    <x v="4"/>
    <x v="1"/>
    <n v="45.555"/>
    <n v="15"/>
    <n v="819.99"/>
    <x v="109"/>
    <x v="0"/>
    <x v="0"/>
    <x v="3"/>
    <x v="4"/>
  </r>
  <r>
    <s v="FSH1578"/>
    <x v="10"/>
    <x v="1"/>
    <n v="63.34"/>
    <x v="6"/>
    <x v="1"/>
    <n v="47.505000000000003"/>
    <n v="13"/>
    <n v="699.91"/>
    <x v="67"/>
    <x v="4"/>
    <x v="4"/>
    <x v="5"/>
    <x v="0"/>
  </r>
  <r>
    <s v="FSH1579"/>
    <x v="6"/>
    <x v="1"/>
    <n v="22.64"/>
    <x v="1"/>
    <x v="1"/>
    <n v="16.98"/>
    <n v="19"/>
    <n v="408.65"/>
    <x v="90"/>
    <x v="3"/>
    <x v="3"/>
    <x v="4"/>
    <x v="0"/>
  </r>
  <r>
    <s v="FSH1580"/>
    <x v="9"/>
    <x v="3"/>
    <n v="62.41"/>
    <x v="2"/>
    <x v="1"/>
    <n v="46.807499999999997"/>
    <n v="32"/>
    <n v="1597.7"/>
    <x v="97"/>
    <x v="2"/>
    <x v="2"/>
    <x v="0"/>
    <x v="0"/>
  </r>
  <r>
    <s v="FSH1581"/>
    <x v="4"/>
    <x v="1"/>
    <n v="107.39"/>
    <x v="6"/>
    <x v="1"/>
    <n v="80.542500000000004"/>
    <n v="23"/>
    <n v="2099.4699999999998"/>
    <x v="11"/>
    <x v="2"/>
    <x v="2"/>
    <x v="5"/>
    <x v="3"/>
  </r>
  <r>
    <s v="FSH1582"/>
    <x v="18"/>
    <x v="1"/>
    <n v="110.04"/>
    <x v="2"/>
    <x v="1"/>
    <n v="82.53"/>
    <n v="34"/>
    <n v="2993.09"/>
    <x v="8"/>
    <x v="1"/>
    <x v="1"/>
    <x v="3"/>
    <x v="3"/>
  </r>
  <r>
    <s v="FSH1583"/>
    <x v="5"/>
    <x v="3"/>
    <n v="92.7"/>
    <x v="2"/>
    <x v="1"/>
    <n v="69.525000000000006"/>
    <n v="24"/>
    <n v="1779.84"/>
    <x v="80"/>
    <x v="3"/>
    <x v="3"/>
    <x v="6"/>
    <x v="2"/>
  </r>
  <r>
    <s v="FSH1584"/>
    <x v="0"/>
    <x v="4"/>
    <n v="56.42"/>
    <x v="4"/>
    <x v="1"/>
    <n v="42.314999999999998"/>
    <n v="26"/>
    <n v="1320.23"/>
    <x v="83"/>
    <x v="4"/>
    <x v="4"/>
    <x v="4"/>
    <x v="1"/>
  </r>
  <r>
    <s v="FSH1585"/>
    <x v="13"/>
    <x v="5"/>
    <n v="77.69"/>
    <x v="4"/>
    <x v="1"/>
    <n v="58.267499999999998"/>
    <n v="2"/>
    <n v="139.84"/>
    <x v="39"/>
    <x v="2"/>
    <x v="2"/>
    <x v="1"/>
    <x v="0"/>
  </r>
  <r>
    <s v="FSH1586"/>
    <x v="0"/>
    <x v="3"/>
    <n v="90.15"/>
    <x v="3"/>
    <x v="0"/>
    <n v="67.612500000000011"/>
    <n v="32"/>
    <n v="2019.36"/>
    <x v="91"/>
    <x v="4"/>
    <x v="4"/>
    <x v="5"/>
    <x v="3"/>
  </r>
  <r>
    <s v="FSH1587"/>
    <x v="17"/>
    <x v="3"/>
    <n v="133.41999999999999"/>
    <x v="0"/>
    <x v="0"/>
    <n v="100.065"/>
    <n v="25"/>
    <n v="2501.62"/>
    <x v="24"/>
    <x v="4"/>
    <x v="4"/>
    <x v="6"/>
    <x v="1"/>
  </r>
  <r>
    <s v="FSH1588"/>
    <x v="9"/>
    <x v="2"/>
    <n v="56.94"/>
    <x v="5"/>
    <x v="2"/>
    <n v="42.704999999999998"/>
    <n v="26"/>
    <n v="1480.44"/>
    <x v="72"/>
    <x v="0"/>
    <x v="0"/>
    <x v="4"/>
    <x v="3"/>
  </r>
  <r>
    <s v="FSH1589"/>
    <x v="13"/>
    <x v="2"/>
    <n v="100.75"/>
    <x v="1"/>
    <x v="1"/>
    <n v="75.5625"/>
    <n v="40"/>
    <n v="3828.5"/>
    <x v="32"/>
    <x v="2"/>
    <x v="2"/>
    <x v="2"/>
    <x v="2"/>
  </r>
  <r>
    <s v="FSH1590"/>
    <x v="17"/>
    <x v="2"/>
    <n v="116.41"/>
    <x v="3"/>
    <x v="0"/>
    <n v="87.307500000000005"/>
    <n v="13"/>
    <n v="1059.33"/>
    <x v="76"/>
    <x v="1"/>
    <x v="1"/>
    <x v="6"/>
    <x v="0"/>
  </r>
  <r>
    <s v="FSH1591"/>
    <x v="15"/>
    <x v="1"/>
    <n v="26.07"/>
    <x v="1"/>
    <x v="1"/>
    <n v="19.552500000000002"/>
    <n v="37"/>
    <n v="916.36"/>
    <x v="81"/>
    <x v="2"/>
    <x v="2"/>
    <x v="2"/>
    <x v="1"/>
  </r>
  <r>
    <s v="FSH1592"/>
    <x v="4"/>
    <x v="1"/>
    <n v="106.39"/>
    <x v="1"/>
    <x v="1"/>
    <n v="79.792500000000004"/>
    <n v="44"/>
    <n v="4447.1000000000004"/>
    <x v="65"/>
    <x v="0"/>
    <x v="0"/>
    <x v="0"/>
    <x v="0"/>
  </r>
  <r>
    <s v="FSH1593"/>
    <x v="8"/>
    <x v="4"/>
    <n v="143.83000000000001"/>
    <x v="0"/>
    <x v="0"/>
    <n v="107.8725"/>
    <n v="45"/>
    <n v="4854.26"/>
    <x v="36"/>
    <x v="1"/>
    <x v="1"/>
    <x v="4"/>
    <x v="0"/>
  </r>
  <r>
    <s v="FSH1594"/>
    <x v="11"/>
    <x v="3"/>
    <n v="124.13"/>
    <x v="2"/>
    <x v="1"/>
    <n v="93.097499999999997"/>
    <n v="22"/>
    <n v="2184.69"/>
    <x v="46"/>
    <x v="3"/>
    <x v="3"/>
    <x v="3"/>
    <x v="1"/>
  </r>
  <r>
    <s v="FSH1595"/>
    <x v="11"/>
    <x v="1"/>
    <n v="141.37"/>
    <x v="3"/>
    <x v="0"/>
    <n v="106.0275"/>
    <n v="29"/>
    <n v="2869.81"/>
    <x v="80"/>
    <x v="3"/>
    <x v="3"/>
    <x v="6"/>
    <x v="4"/>
  </r>
  <r>
    <s v="FSH1596"/>
    <x v="13"/>
    <x v="0"/>
    <n v="74"/>
    <x v="2"/>
    <x v="1"/>
    <n v="55.5"/>
    <n v="3"/>
    <n v="177.6"/>
    <x v="9"/>
    <x v="3"/>
    <x v="3"/>
    <x v="4"/>
    <x v="0"/>
  </r>
  <r>
    <s v="FSH1597"/>
    <x v="15"/>
    <x v="3"/>
    <n v="31.19"/>
    <x v="5"/>
    <x v="2"/>
    <n v="23.392500000000002"/>
    <n v="21"/>
    <n v="654.99"/>
    <x v="75"/>
    <x v="3"/>
    <x v="3"/>
    <x v="0"/>
    <x v="3"/>
  </r>
  <r>
    <s v="FSH1598"/>
    <x v="8"/>
    <x v="2"/>
    <n v="146.36000000000001"/>
    <x v="2"/>
    <x v="1"/>
    <n v="109.77000000000001"/>
    <n v="1"/>
    <n v="117.09"/>
    <x v="38"/>
    <x v="1"/>
    <x v="1"/>
    <x v="4"/>
    <x v="0"/>
  </r>
  <r>
    <s v="FSH1599"/>
    <x v="9"/>
    <x v="0"/>
    <n v="48.74"/>
    <x v="4"/>
    <x v="1"/>
    <n v="36.555"/>
    <n v="31"/>
    <n v="1359.85"/>
    <x v="80"/>
    <x v="3"/>
    <x v="3"/>
    <x v="6"/>
    <x v="1"/>
  </r>
  <r>
    <s v="FSH1600"/>
    <x v="19"/>
    <x v="3"/>
    <n v="122.89"/>
    <x v="2"/>
    <x v="1"/>
    <n v="92.167500000000004"/>
    <n v="39"/>
    <n v="3834.17"/>
    <x v="30"/>
    <x v="3"/>
    <x v="3"/>
    <x v="5"/>
    <x v="0"/>
  </r>
  <r>
    <s v="FSH1601"/>
    <x v="16"/>
    <x v="3"/>
    <n v="99.69"/>
    <x v="5"/>
    <x v="2"/>
    <n v="74.767499999999998"/>
    <n v="2"/>
    <n v="199.38"/>
    <x v="98"/>
    <x v="3"/>
    <x v="3"/>
    <x v="2"/>
    <x v="4"/>
  </r>
  <r>
    <s v="FSH1602"/>
    <x v="19"/>
    <x v="0"/>
    <n v="141.27000000000001"/>
    <x v="6"/>
    <x v="1"/>
    <n v="105.95250000000001"/>
    <n v="40"/>
    <n v="4803.18"/>
    <x v="32"/>
    <x v="2"/>
    <x v="2"/>
    <x v="2"/>
    <x v="4"/>
  </r>
  <r>
    <s v="FSH1603"/>
    <x v="5"/>
    <x v="0"/>
    <n v="112.14"/>
    <x v="1"/>
    <x v="1"/>
    <n v="84.105000000000004"/>
    <n v="30"/>
    <n v="3195.99"/>
    <x v="14"/>
    <x v="2"/>
    <x v="2"/>
    <x v="5"/>
    <x v="4"/>
  </r>
  <r>
    <s v="FSH1604"/>
    <x v="2"/>
    <x v="2"/>
    <n v="121.88"/>
    <x v="0"/>
    <x v="0"/>
    <n v="91.41"/>
    <n v="40"/>
    <n v="3656.4"/>
    <x v="13"/>
    <x v="3"/>
    <x v="3"/>
    <x v="4"/>
    <x v="3"/>
  </r>
  <r>
    <s v="FSH1605"/>
    <x v="12"/>
    <x v="2"/>
    <n v="30.04"/>
    <x v="5"/>
    <x v="2"/>
    <n v="22.53"/>
    <n v="3"/>
    <n v="90.12"/>
    <x v="124"/>
    <x v="1"/>
    <x v="1"/>
    <x v="3"/>
    <x v="4"/>
  </r>
  <r>
    <s v="FSH1606"/>
    <x v="6"/>
    <x v="3"/>
    <n v="148.22"/>
    <x v="1"/>
    <x v="1"/>
    <n v="111.16499999999999"/>
    <n v="38"/>
    <n v="5350.74"/>
    <x v="16"/>
    <x v="2"/>
    <x v="2"/>
    <x v="4"/>
    <x v="0"/>
  </r>
  <r>
    <s v="FSH1607"/>
    <x v="13"/>
    <x v="1"/>
    <n v="96.74"/>
    <x v="6"/>
    <x v="1"/>
    <n v="72.554999999999993"/>
    <n v="22"/>
    <n v="1809.04"/>
    <x v="69"/>
    <x v="2"/>
    <x v="2"/>
    <x v="2"/>
    <x v="1"/>
  </r>
  <r>
    <s v="FSH1608"/>
    <x v="5"/>
    <x v="5"/>
    <n v="74.760000000000005"/>
    <x v="3"/>
    <x v="0"/>
    <n v="56.070000000000007"/>
    <n v="44"/>
    <n v="2302.61"/>
    <x v="112"/>
    <x v="3"/>
    <x v="3"/>
    <x v="3"/>
    <x v="2"/>
  </r>
  <r>
    <s v="FSH1609"/>
    <x v="19"/>
    <x v="4"/>
    <n v="129.06"/>
    <x v="4"/>
    <x v="1"/>
    <n v="96.795000000000002"/>
    <n v="18"/>
    <n v="2090.77"/>
    <x v="54"/>
    <x v="3"/>
    <x v="3"/>
    <x v="5"/>
    <x v="4"/>
  </r>
  <r>
    <s v="FSH1610"/>
    <x v="16"/>
    <x v="4"/>
    <n v="123.98"/>
    <x v="5"/>
    <x v="2"/>
    <n v="92.984999999999999"/>
    <n v="3"/>
    <n v="371.94"/>
    <x v="49"/>
    <x v="1"/>
    <x v="1"/>
    <x v="0"/>
    <x v="1"/>
  </r>
  <r>
    <s v="FSH1611"/>
    <x v="19"/>
    <x v="5"/>
    <n v="73.319999999999993"/>
    <x v="1"/>
    <x v="1"/>
    <n v="54.989999999999995"/>
    <n v="27"/>
    <n v="1880.66"/>
    <x v="25"/>
    <x v="1"/>
    <x v="1"/>
    <x v="3"/>
    <x v="3"/>
  </r>
  <r>
    <s v="FSH1612"/>
    <x v="6"/>
    <x v="3"/>
    <n v="102.64"/>
    <x v="6"/>
    <x v="1"/>
    <n v="76.98"/>
    <n v="9"/>
    <n v="785.2"/>
    <x v="72"/>
    <x v="0"/>
    <x v="0"/>
    <x v="4"/>
    <x v="4"/>
  </r>
  <r>
    <s v="FSH1613"/>
    <x v="17"/>
    <x v="3"/>
    <n v="49.91"/>
    <x v="1"/>
    <x v="1"/>
    <n v="37.432499999999997"/>
    <n v="4"/>
    <n v="189.66"/>
    <x v="52"/>
    <x v="3"/>
    <x v="3"/>
    <x v="2"/>
    <x v="2"/>
  </r>
  <r>
    <s v="FSH1614"/>
    <x v="17"/>
    <x v="0"/>
    <n v="29.69"/>
    <x v="2"/>
    <x v="1"/>
    <n v="22.267500000000002"/>
    <n v="7"/>
    <n v="166.26"/>
    <x v="49"/>
    <x v="1"/>
    <x v="1"/>
    <x v="0"/>
    <x v="0"/>
  </r>
  <r>
    <s v="FSH1615"/>
    <x v="13"/>
    <x v="1"/>
    <n v="41.12"/>
    <x v="5"/>
    <x v="2"/>
    <n v="30.839999999999996"/>
    <n v="19"/>
    <n v="781.28"/>
    <x v="111"/>
    <x v="1"/>
    <x v="1"/>
    <x v="1"/>
    <x v="3"/>
  </r>
  <r>
    <s v="FSH1616"/>
    <x v="19"/>
    <x v="4"/>
    <n v="21.54"/>
    <x v="3"/>
    <x v="0"/>
    <n v="16.155000000000001"/>
    <n v="47"/>
    <n v="708.67"/>
    <x v="89"/>
    <x v="0"/>
    <x v="0"/>
    <x v="3"/>
    <x v="3"/>
  </r>
  <r>
    <s v="FSH1617"/>
    <x v="9"/>
    <x v="0"/>
    <n v="141.83000000000001"/>
    <x v="5"/>
    <x v="2"/>
    <n v="106.3725"/>
    <n v="9"/>
    <n v="1276.47"/>
    <x v="67"/>
    <x v="4"/>
    <x v="4"/>
    <x v="5"/>
    <x v="4"/>
  </r>
  <r>
    <s v="FSH1618"/>
    <x v="19"/>
    <x v="0"/>
    <n v="89.69"/>
    <x v="2"/>
    <x v="1"/>
    <n v="67.267499999999998"/>
    <n v="7"/>
    <n v="502.26"/>
    <x v="29"/>
    <x v="2"/>
    <x v="2"/>
    <x v="1"/>
    <x v="3"/>
  </r>
  <r>
    <s v="FSH1619"/>
    <x v="10"/>
    <x v="2"/>
    <n v="40.32"/>
    <x v="1"/>
    <x v="1"/>
    <n v="30.240000000000002"/>
    <n v="38"/>
    <n v="1455.55"/>
    <x v="38"/>
    <x v="1"/>
    <x v="1"/>
    <x v="4"/>
    <x v="2"/>
  </r>
  <r>
    <s v="FSH1620"/>
    <x v="19"/>
    <x v="2"/>
    <n v="95.02"/>
    <x v="0"/>
    <x v="0"/>
    <n v="71.265000000000001"/>
    <n v="32"/>
    <n v="2280.48"/>
    <x v="88"/>
    <x v="1"/>
    <x v="1"/>
    <x v="2"/>
    <x v="0"/>
  </r>
  <r>
    <s v="FSH1621"/>
    <x v="16"/>
    <x v="1"/>
    <n v="138.51"/>
    <x v="6"/>
    <x v="1"/>
    <n v="103.88249999999999"/>
    <n v="1"/>
    <n v="117.73"/>
    <x v="18"/>
    <x v="0"/>
    <x v="0"/>
    <x v="2"/>
    <x v="3"/>
  </r>
  <r>
    <s v="FSH1622"/>
    <x v="8"/>
    <x v="0"/>
    <n v="72.34"/>
    <x v="1"/>
    <x v="1"/>
    <n v="54.255000000000003"/>
    <n v="14"/>
    <n v="962.12"/>
    <x v="88"/>
    <x v="1"/>
    <x v="1"/>
    <x v="2"/>
    <x v="4"/>
  </r>
  <r>
    <s v="FSH1623"/>
    <x v="10"/>
    <x v="4"/>
    <n v="144.56"/>
    <x v="2"/>
    <x v="1"/>
    <n v="108.42"/>
    <n v="19"/>
    <n v="2197.31"/>
    <x v="94"/>
    <x v="1"/>
    <x v="1"/>
    <x v="5"/>
    <x v="4"/>
  </r>
  <r>
    <s v="FSH1624"/>
    <x v="7"/>
    <x v="5"/>
    <n v="46.18"/>
    <x v="6"/>
    <x v="1"/>
    <n v="34.634999999999998"/>
    <n v="36"/>
    <n v="1413.11"/>
    <x v="126"/>
    <x v="0"/>
    <x v="0"/>
    <x v="4"/>
    <x v="1"/>
  </r>
  <r>
    <s v="FSH1625"/>
    <x v="19"/>
    <x v="5"/>
    <n v="119.17"/>
    <x v="5"/>
    <x v="2"/>
    <n v="89.377499999999998"/>
    <n v="4"/>
    <n v="476.68"/>
    <x v="4"/>
    <x v="2"/>
    <x v="2"/>
    <x v="3"/>
    <x v="1"/>
  </r>
  <r>
    <s v="FSH1626"/>
    <x v="17"/>
    <x v="3"/>
    <n v="110.58"/>
    <x v="5"/>
    <x v="2"/>
    <n v="82.935000000000002"/>
    <n v="50"/>
    <n v="5529"/>
    <x v="2"/>
    <x v="1"/>
    <x v="1"/>
    <x v="2"/>
    <x v="0"/>
  </r>
  <r>
    <s v="FSH1627"/>
    <x v="19"/>
    <x v="1"/>
    <n v="119.12"/>
    <x v="5"/>
    <x v="2"/>
    <n v="89.34"/>
    <n v="50"/>
    <n v="5956"/>
    <x v="115"/>
    <x v="0"/>
    <x v="0"/>
    <x v="3"/>
    <x v="0"/>
  </r>
  <r>
    <s v="FSH1628"/>
    <x v="2"/>
    <x v="5"/>
    <n v="91.57"/>
    <x v="1"/>
    <x v="1"/>
    <n v="68.677499999999995"/>
    <n v="21"/>
    <n v="1826.82"/>
    <x v="62"/>
    <x v="4"/>
    <x v="4"/>
    <x v="1"/>
    <x v="4"/>
  </r>
  <r>
    <s v="FSH1629"/>
    <x v="17"/>
    <x v="4"/>
    <n v="123.92"/>
    <x v="6"/>
    <x v="1"/>
    <n v="92.94"/>
    <n v="48"/>
    <n v="5055.9399999999996"/>
    <x v="127"/>
    <x v="2"/>
    <x v="2"/>
    <x v="6"/>
    <x v="3"/>
  </r>
  <r>
    <s v="FSH1630"/>
    <x v="11"/>
    <x v="1"/>
    <n v="83.83"/>
    <x v="6"/>
    <x v="1"/>
    <n v="62.872500000000002"/>
    <n v="11"/>
    <n v="783.81"/>
    <x v="88"/>
    <x v="1"/>
    <x v="1"/>
    <x v="2"/>
    <x v="2"/>
  </r>
  <r>
    <s v="FSH1631"/>
    <x v="6"/>
    <x v="1"/>
    <n v="127.29"/>
    <x v="6"/>
    <x v="1"/>
    <n v="95.467500000000001"/>
    <n v="37"/>
    <n v="4003.27"/>
    <x v="128"/>
    <x v="2"/>
    <x v="2"/>
    <x v="5"/>
    <x v="0"/>
  </r>
  <r>
    <s v="FSH1632"/>
    <x v="12"/>
    <x v="2"/>
    <n v="113.82"/>
    <x v="2"/>
    <x v="1"/>
    <n v="85.364999999999995"/>
    <n v="46"/>
    <n v="4188.58"/>
    <x v="17"/>
    <x v="4"/>
    <x v="4"/>
    <x v="0"/>
    <x v="1"/>
  </r>
  <r>
    <s v="FSH1633"/>
    <x v="14"/>
    <x v="1"/>
    <n v="114.81"/>
    <x v="3"/>
    <x v="0"/>
    <n v="86.107500000000002"/>
    <n v="36"/>
    <n v="2893.21"/>
    <x v="81"/>
    <x v="2"/>
    <x v="2"/>
    <x v="2"/>
    <x v="1"/>
  </r>
  <r>
    <s v="FSH1634"/>
    <x v="0"/>
    <x v="3"/>
    <n v="100.58"/>
    <x v="0"/>
    <x v="0"/>
    <n v="75.435000000000002"/>
    <n v="31"/>
    <n v="2338.4899999999998"/>
    <x v="109"/>
    <x v="0"/>
    <x v="0"/>
    <x v="3"/>
    <x v="2"/>
  </r>
  <r>
    <s v="FSH1635"/>
    <x v="17"/>
    <x v="0"/>
    <n v="116.42"/>
    <x v="0"/>
    <x v="0"/>
    <n v="87.314999999999998"/>
    <n v="49"/>
    <n v="4278.43"/>
    <x v="68"/>
    <x v="3"/>
    <x v="3"/>
    <x v="3"/>
    <x v="3"/>
  </r>
  <r>
    <s v="FSH1636"/>
    <x v="18"/>
    <x v="5"/>
    <n v="19.489999999999998"/>
    <x v="4"/>
    <x v="1"/>
    <n v="14.6175"/>
    <n v="49"/>
    <n v="859.51"/>
    <x v="71"/>
    <x v="1"/>
    <x v="1"/>
    <x v="6"/>
    <x v="4"/>
  </r>
  <r>
    <s v="FSH1637"/>
    <x v="8"/>
    <x v="5"/>
    <n v="70.099999999999994"/>
    <x v="1"/>
    <x v="1"/>
    <n v="52.574999999999996"/>
    <n v="47"/>
    <n v="3129.96"/>
    <x v="87"/>
    <x v="0"/>
    <x v="0"/>
    <x v="2"/>
    <x v="2"/>
  </r>
  <r>
    <s v="FSH1638"/>
    <x v="19"/>
    <x v="1"/>
    <n v="49.95"/>
    <x v="0"/>
    <x v="0"/>
    <n v="37.462500000000006"/>
    <n v="47"/>
    <n v="1760.74"/>
    <x v="43"/>
    <x v="2"/>
    <x v="2"/>
    <x v="1"/>
    <x v="1"/>
  </r>
  <r>
    <s v="FSH1639"/>
    <x v="14"/>
    <x v="4"/>
    <n v="130.54"/>
    <x v="6"/>
    <x v="1"/>
    <n v="97.905000000000001"/>
    <n v="43"/>
    <n v="4771.24"/>
    <x v="123"/>
    <x v="3"/>
    <x v="3"/>
    <x v="0"/>
    <x v="3"/>
  </r>
  <r>
    <s v="FSH1640"/>
    <x v="9"/>
    <x v="2"/>
    <n v="107.56"/>
    <x v="1"/>
    <x v="1"/>
    <n v="80.67"/>
    <n v="16"/>
    <n v="1634.91"/>
    <x v="63"/>
    <x v="3"/>
    <x v="3"/>
    <x v="6"/>
    <x v="0"/>
  </r>
  <r>
    <s v="FSH1641"/>
    <x v="0"/>
    <x v="4"/>
    <n v="44.04"/>
    <x v="1"/>
    <x v="1"/>
    <n v="33.03"/>
    <n v="29"/>
    <n v="1213.3"/>
    <x v="61"/>
    <x v="3"/>
    <x v="3"/>
    <x v="6"/>
    <x v="3"/>
  </r>
  <r>
    <s v="FSH1642"/>
    <x v="11"/>
    <x v="3"/>
    <n v="114.05"/>
    <x v="5"/>
    <x v="2"/>
    <n v="85.537499999999994"/>
    <n v="15"/>
    <n v="1710.75"/>
    <x v="74"/>
    <x v="2"/>
    <x v="2"/>
    <x v="5"/>
    <x v="2"/>
  </r>
  <r>
    <s v="FSH1643"/>
    <x v="7"/>
    <x v="3"/>
    <n v="54.94"/>
    <x v="3"/>
    <x v="0"/>
    <n v="41.204999999999998"/>
    <n v="12"/>
    <n v="461.5"/>
    <x v="72"/>
    <x v="0"/>
    <x v="0"/>
    <x v="4"/>
    <x v="1"/>
  </r>
  <r>
    <s v="FSH1644"/>
    <x v="16"/>
    <x v="4"/>
    <n v="37.58"/>
    <x v="6"/>
    <x v="1"/>
    <n v="28.184999999999999"/>
    <n v="16"/>
    <n v="511.09"/>
    <x v="117"/>
    <x v="0"/>
    <x v="0"/>
    <x v="6"/>
    <x v="2"/>
  </r>
  <r>
    <s v="FSH1645"/>
    <x v="5"/>
    <x v="4"/>
    <n v="41.76"/>
    <x v="3"/>
    <x v="0"/>
    <n v="31.32"/>
    <n v="31"/>
    <n v="906.19"/>
    <x v="87"/>
    <x v="0"/>
    <x v="0"/>
    <x v="2"/>
    <x v="4"/>
  </r>
  <r>
    <s v="FSH1646"/>
    <x v="1"/>
    <x v="3"/>
    <n v="114.66"/>
    <x v="6"/>
    <x v="1"/>
    <n v="85.995000000000005"/>
    <n v="2"/>
    <n v="194.92"/>
    <x v="9"/>
    <x v="3"/>
    <x v="3"/>
    <x v="4"/>
    <x v="2"/>
  </r>
  <r>
    <s v="FSH1647"/>
    <x v="18"/>
    <x v="5"/>
    <n v="70.06"/>
    <x v="4"/>
    <x v="1"/>
    <n v="52.545000000000002"/>
    <n v="1"/>
    <n v="63.05"/>
    <x v="109"/>
    <x v="0"/>
    <x v="0"/>
    <x v="3"/>
    <x v="4"/>
  </r>
  <r>
    <s v="FSH1648"/>
    <x v="0"/>
    <x v="0"/>
    <n v="116.62"/>
    <x v="5"/>
    <x v="2"/>
    <n v="87.465000000000003"/>
    <n v="50"/>
    <n v="5831"/>
    <x v="58"/>
    <x v="2"/>
    <x v="2"/>
    <x v="6"/>
    <x v="0"/>
  </r>
  <r>
    <s v="FSH1649"/>
    <x v="18"/>
    <x v="1"/>
    <n v="95.27"/>
    <x v="1"/>
    <x v="1"/>
    <n v="71.452500000000001"/>
    <n v="5"/>
    <n v="452.53"/>
    <x v="41"/>
    <x v="3"/>
    <x v="3"/>
    <x v="1"/>
    <x v="4"/>
  </r>
  <r>
    <s v="FSH1650"/>
    <x v="5"/>
    <x v="0"/>
    <n v="81.23"/>
    <x v="6"/>
    <x v="1"/>
    <n v="60.922499999999999"/>
    <n v="24"/>
    <n v="1657.09"/>
    <x v="30"/>
    <x v="3"/>
    <x v="3"/>
    <x v="5"/>
    <x v="3"/>
  </r>
  <r>
    <s v="FSH1651"/>
    <x v="19"/>
    <x v="5"/>
    <n v="47.64"/>
    <x v="6"/>
    <x v="1"/>
    <n v="35.730000000000004"/>
    <n v="20"/>
    <n v="809.88"/>
    <x v="21"/>
    <x v="2"/>
    <x v="2"/>
    <x v="4"/>
    <x v="2"/>
  </r>
  <r>
    <s v="FSH1652"/>
    <x v="19"/>
    <x v="4"/>
    <n v="97.84"/>
    <x v="5"/>
    <x v="2"/>
    <n v="73.38"/>
    <n v="15"/>
    <n v="1467.6"/>
    <x v="52"/>
    <x v="3"/>
    <x v="3"/>
    <x v="2"/>
    <x v="4"/>
  </r>
  <r>
    <s v="FSH1653"/>
    <x v="17"/>
    <x v="2"/>
    <n v="111.77"/>
    <x v="0"/>
    <x v="0"/>
    <n v="83.827500000000001"/>
    <n v="29"/>
    <n v="2431"/>
    <x v="34"/>
    <x v="2"/>
    <x v="2"/>
    <x v="0"/>
    <x v="3"/>
  </r>
  <r>
    <s v="FSH1654"/>
    <x v="4"/>
    <x v="5"/>
    <n v="49.61"/>
    <x v="6"/>
    <x v="1"/>
    <n v="37.207499999999996"/>
    <n v="41"/>
    <n v="1728.91"/>
    <x v="43"/>
    <x v="2"/>
    <x v="2"/>
    <x v="1"/>
    <x v="0"/>
  </r>
  <r>
    <s v="FSH1655"/>
    <x v="16"/>
    <x v="3"/>
    <n v="105.4"/>
    <x v="2"/>
    <x v="1"/>
    <n v="79.050000000000011"/>
    <n v="5"/>
    <n v="421.6"/>
    <x v="65"/>
    <x v="0"/>
    <x v="0"/>
    <x v="0"/>
    <x v="4"/>
  </r>
  <r>
    <s v="FSH1656"/>
    <x v="0"/>
    <x v="3"/>
    <n v="107.63"/>
    <x v="5"/>
    <x v="2"/>
    <n v="80.722499999999997"/>
    <n v="3"/>
    <n v="322.89"/>
    <x v="61"/>
    <x v="3"/>
    <x v="3"/>
    <x v="6"/>
    <x v="0"/>
  </r>
  <r>
    <s v="FSH1657"/>
    <x v="16"/>
    <x v="4"/>
    <n v="64.33"/>
    <x v="0"/>
    <x v="0"/>
    <n v="48.247500000000002"/>
    <n v="35"/>
    <n v="1688.66"/>
    <x v="2"/>
    <x v="1"/>
    <x v="1"/>
    <x v="2"/>
    <x v="4"/>
  </r>
  <r>
    <s v="FSH1658"/>
    <x v="14"/>
    <x v="4"/>
    <n v="28.02"/>
    <x v="3"/>
    <x v="0"/>
    <n v="21.015000000000001"/>
    <n v="46"/>
    <n v="902.24"/>
    <x v="24"/>
    <x v="4"/>
    <x v="4"/>
    <x v="6"/>
    <x v="0"/>
  </r>
  <r>
    <s v="FSH1659"/>
    <x v="14"/>
    <x v="4"/>
    <n v="28.72"/>
    <x v="5"/>
    <x v="2"/>
    <n v="21.54"/>
    <n v="42"/>
    <n v="1206.24"/>
    <x v="41"/>
    <x v="3"/>
    <x v="3"/>
    <x v="1"/>
    <x v="0"/>
  </r>
  <r>
    <s v="FSH1660"/>
    <x v="16"/>
    <x v="3"/>
    <n v="34.270000000000003"/>
    <x v="2"/>
    <x v="1"/>
    <n v="25.702500000000001"/>
    <n v="23"/>
    <n v="630.57000000000005"/>
    <x v="65"/>
    <x v="0"/>
    <x v="0"/>
    <x v="0"/>
    <x v="0"/>
  </r>
  <r>
    <s v="FSH1661"/>
    <x v="11"/>
    <x v="1"/>
    <n v="103.69"/>
    <x v="3"/>
    <x v="0"/>
    <n v="77.767499999999998"/>
    <n v="50"/>
    <n v="3629.15"/>
    <x v="12"/>
    <x v="1"/>
    <x v="1"/>
    <x v="2"/>
    <x v="0"/>
  </r>
  <r>
    <s v="FSH1662"/>
    <x v="10"/>
    <x v="2"/>
    <n v="136.71"/>
    <x v="5"/>
    <x v="2"/>
    <n v="102.5325"/>
    <n v="25"/>
    <n v="3417.75"/>
    <x v="62"/>
    <x v="4"/>
    <x v="4"/>
    <x v="1"/>
    <x v="2"/>
  </r>
  <r>
    <s v="FSH1663"/>
    <x v="17"/>
    <x v="0"/>
    <n v="70.97"/>
    <x v="3"/>
    <x v="0"/>
    <n v="53.227499999999999"/>
    <n v="50"/>
    <n v="2483.9499999999998"/>
    <x v="97"/>
    <x v="2"/>
    <x v="2"/>
    <x v="0"/>
    <x v="4"/>
  </r>
  <r>
    <s v="FSH1664"/>
    <x v="8"/>
    <x v="1"/>
    <n v="58"/>
    <x v="0"/>
    <x v="0"/>
    <n v="43.5"/>
    <n v="10"/>
    <n v="435"/>
    <x v="116"/>
    <x v="3"/>
    <x v="3"/>
    <x v="5"/>
    <x v="3"/>
  </r>
  <r>
    <s v="FSH1665"/>
    <x v="1"/>
    <x v="2"/>
    <n v="68.55"/>
    <x v="5"/>
    <x v="2"/>
    <n v="51.412499999999994"/>
    <n v="2"/>
    <n v="137.1"/>
    <x v="11"/>
    <x v="2"/>
    <x v="2"/>
    <x v="5"/>
    <x v="3"/>
  </r>
  <r>
    <s v="FSH1666"/>
    <x v="1"/>
    <x v="1"/>
    <n v="117.07"/>
    <x v="5"/>
    <x v="2"/>
    <n v="87.802499999999995"/>
    <n v="5"/>
    <n v="585.35"/>
    <x v="90"/>
    <x v="3"/>
    <x v="3"/>
    <x v="4"/>
    <x v="1"/>
  </r>
  <r>
    <s v="FSH1667"/>
    <x v="19"/>
    <x v="1"/>
    <n v="46.74"/>
    <x v="1"/>
    <x v="1"/>
    <n v="35.055"/>
    <n v="3"/>
    <n v="133.21"/>
    <x v="94"/>
    <x v="1"/>
    <x v="1"/>
    <x v="5"/>
    <x v="3"/>
  </r>
  <r>
    <s v="FSH1668"/>
    <x v="4"/>
    <x v="3"/>
    <n v="142.35"/>
    <x v="4"/>
    <x v="1"/>
    <n v="106.76249999999999"/>
    <n v="50"/>
    <n v="6405.75"/>
    <x v="115"/>
    <x v="0"/>
    <x v="0"/>
    <x v="3"/>
    <x v="4"/>
  </r>
  <r>
    <s v="FSH1669"/>
    <x v="4"/>
    <x v="4"/>
    <n v="89.86"/>
    <x v="1"/>
    <x v="1"/>
    <n v="67.394999999999996"/>
    <n v="13"/>
    <n v="1109.77"/>
    <x v="24"/>
    <x v="4"/>
    <x v="4"/>
    <x v="6"/>
    <x v="1"/>
  </r>
  <r>
    <s v="FSH1670"/>
    <x v="18"/>
    <x v="1"/>
    <n v="91.69"/>
    <x v="1"/>
    <x v="1"/>
    <n v="68.767499999999998"/>
    <n v="6"/>
    <n v="522.63"/>
    <x v="108"/>
    <x v="0"/>
    <x v="0"/>
    <x v="5"/>
    <x v="2"/>
  </r>
  <r>
    <s v="FSH1671"/>
    <x v="19"/>
    <x v="0"/>
    <n v="88.36"/>
    <x v="4"/>
    <x v="1"/>
    <n v="66.27"/>
    <n v="2"/>
    <n v="159.05000000000001"/>
    <x v="3"/>
    <x v="0"/>
    <x v="0"/>
    <x v="1"/>
    <x v="0"/>
  </r>
  <r>
    <s v="FSH1672"/>
    <x v="13"/>
    <x v="1"/>
    <n v="77.349999999999994"/>
    <x v="1"/>
    <x v="1"/>
    <n v="58.012499999999996"/>
    <n v="29"/>
    <n v="2130.9899999999998"/>
    <x v="121"/>
    <x v="3"/>
    <x v="3"/>
    <x v="0"/>
    <x v="3"/>
  </r>
  <r>
    <s v="FSH1673"/>
    <x v="4"/>
    <x v="0"/>
    <n v="70.84"/>
    <x v="1"/>
    <x v="1"/>
    <n v="53.13"/>
    <n v="45"/>
    <n v="3028.41"/>
    <x v="32"/>
    <x v="2"/>
    <x v="2"/>
    <x v="2"/>
    <x v="3"/>
  </r>
  <r>
    <s v="FSH1674"/>
    <x v="16"/>
    <x v="1"/>
    <n v="19.23"/>
    <x v="2"/>
    <x v="1"/>
    <n v="14.422499999999999"/>
    <n v="25"/>
    <n v="384.6"/>
    <x v="117"/>
    <x v="0"/>
    <x v="0"/>
    <x v="6"/>
    <x v="4"/>
  </r>
  <r>
    <s v="FSH1675"/>
    <x v="3"/>
    <x v="2"/>
    <n v="86.51"/>
    <x v="1"/>
    <x v="1"/>
    <n v="64.882500000000007"/>
    <n v="9"/>
    <n v="739.66"/>
    <x v="75"/>
    <x v="3"/>
    <x v="3"/>
    <x v="0"/>
    <x v="3"/>
  </r>
  <r>
    <s v="FSH1676"/>
    <x v="12"/>
    <x v="5"/>
    <n v="133.16999999999999"/>
    <x v="1"/>
    <x v="1"/>
    <n v="99.877499999999998"/>
    <n v="36"/>
    <n v="4554.41"/>
    <x v="123"/>
    <x v="3"/>
    <x v="3"/>
    <x v="0"/>
    <x v="0"/>
  </r>
  <r>
    <s v="FSH1677"/>
    <x v="10"/>
    <x v="1"/>
    <n v="84.33"/>
    <x v="3"/>
    <x v="0"/>
    <n v="63.247500000000002"/>
    <n v="26"/>
    <n v="1534.81"/>
    <x v="68"/>
    <x v="3"/>
    <x v="3"/>
    <x v="3"/>
    <x v="0"/>
  </r>
  <r>
    <s v="FSH1678"/>
    <x v="5"/>
    <x v="3"/>
    <n v="104.11"/>
    <x v="4"/>
    <x v="1"/>
    <n v="78.082499999999996"/>
    <n v="5"/>
    <n v="468.5"/>
    <x v="3"/>
    <x v="0"/>
    <x v="0"/>
    <x v="1"/>
    <x v="4"/>
  </r>
  <r>
    <s v="FSH1679"/>
    <x v="11"/>
    <x v="3"/>
    <n v="136.74"/>
    <x v="5"/>
    <x v="2"/>
    <n v="102.55500000000001"/>
    <n v="36"/>
    <n v="4922.6400000000003"/>
    <x v="8"/>
    <x v="1"/>
    <x v="1"/>
    <x v="3"/>
    <x v="2"/>
  </r>
  <r>
    <s v="FSH1680"/>
    <x v="4"/>
    <x v="4"/>
    <n v="112.93"/>
    <x v="6"/>
    <x v="1"/>
    <n v="84.697500000000005"/>
    <n v="28"/>
    <n v="2687.73"/>
    <x v="30"/>
    <x v="3"/>
    <x v="3"/>
    <x v="5"/>
    <x v="4"/>
  </r>
  <r>
    <s v="FSH1681"/>
    <x v="7"/>
    <x v="0"/>
    <n v="21.84"/>
    <x v="0"/>
    <x v="0"/>
    <n v="16.38"/>
    <n v="6"/>
    <n v="98.28"/>
    <x v="108"/>
    <x v="0"/>
    <x v="0"/>
    <x v="5"/>
    <x v="4"/>
  </r>
  <r>
    <s v="FSH1682"/>
    <x v="3"/>
    <x v="3"/>
    <n v="149.13999999999999"/>
    <x v="0"/>
    <x v="0"/>
    <n v="111.85499999999999"/>
    <n v="42"/>
    <n v="4697.91"/>
    <x v="79"/>
    <x v="2"/>
    <x v="2"/>
    <x v="0"/>
    <x v="0"/>
  </r>
  <r>
    <s v="FSH1683"/>
    <x v="1"/>
    <x v="5"/>
    <n v="72.38"/>
    <x v="1"/>
    <x v="1"/>
    <n v="54.284999999999997"/>
    <n v="11"/>
    <n v="756.37"/>
    <x v="30"/>
    <x v="3"/>
    <x v="3"/>
    <x v="5"/>
    <x v="0"/>
  </r>
  <r>
    <s v="FSH1684"/>
    <x v="5"/>
    <x v="5"/>
    <n v="70.569999999999993"/>
    <x v="3"/>
    <x v="0"/>
    <n v="52.927499999999995"/>
    <n v="37"/>
    <n v="1827.76"/>
    <x v="45"/>
    <x v="2"/>
    <x v="2"/>
    <x v="2"/>
    <x v="1"/>
  </r>
  <r>
    <s v="FSH1685"/>
    <x v="2"/>
    <x v="0"/>
    <n v="113.03"/>
    <x v="4"/>
    <x v="1"/>
    <n v="84.772500000000008"/>
    <n v="31"/>
    <n v="3153.54"/>
    <x v="91"/>
    <x v="4"/>
    <x v="4"/>
    <x v="5"/>
    <x v="2"/>
  </r>
  <r>
    <s v="FSH1686"/>
    <x v="19"/>
    <x v="0"/>
    <n v="83.89"/>
    <x v="2"/>
    <x v="1"/>
    <n v="62.917500000000004"/>
    <n v="31"/>
    <n v="2080.4699999999998"/>
    <x v="116"/>
    <x v="3"/>
    <x v="3"/>
    <x v="5"/>
    <x v="2"/>
  </r>
  <r>
    <s v="FSH1687"/>
    <x v="0"/>
    <x v="1"/>
    <n v="53.89"/>
    <x v="6"/>
    <x v="1"/>
    <n v="40.417500000000004"/>
    <n v="4"/>
    <n v="183.23"/>
    <x v="72"/>
    <x v="0"/>
    <x v="0"/>
    <x v="4"/>
    <x v="2"/>
  </r>
  <r>
    <s v="FSH1688"/>
    <x v="6"/>
    <x v="1"/>
    <n v="15.38"/>
    <x v="0"/>
    <x v="0"/>
    <n v="11.535"/>
    <n v="36"/>
    <n v="415.26"/>
    <x v="120"/>
    <x v="3"/>
    <x v="3"/>
    <x v="3"/>
    <x v="3"/>
  </r>
  <r>
    <s v="FSH1689"/>
    <x v="17"/>
    <x v="1"/>
    <n v="127.22"/>
    <x v="3"/>
    <x v="0"/>
    <n v="95.414999999999992"/>
    <n v="6"/>
    <n v="534.32000000000005"/>
    <x v="11"/>
    <x v="2"/>
    <x v="2"/>
    <x v="5"/>
    <x v="0"/>
  </r>
  <r>
    <s v="FSH1690"/>
    <x v="8"/>
    <x v="2"/>
    <n v="104.69"/>
    <x v="3"/>
    <x v="0"/>
    <n v="78.517499999999998"/>
    <n v="41"/>
    <n v="3004.6"/>
    <x v="81"/>
    <x v="2"/>
    <x v="2"/>
    <x v="2"/>
    <x v="0"/>
  </r>
  <r>
    <s v="FSH1691"/>
    <x v="4"/>
    <x v="5"/>
    <n v="36.49"/>
    <x v="0"/>
    <x v="0"/>
    <n v="27.3675"/>
    <n v="36"/>
    <n v="985.23"/>
    <x v="69"/>
    <x v="2"/>
    <x v="2"/>
    <x v="2"/>
    <x v="1"/>
  </r>
  <r>
    <s v="FSH1692"/>
    <x v="9"/>
    <x v="2"/>
    <n v="102.87"/>
    <x v="4"/>
    <x v="1"/>
    <n v="77.152500000000003"/>
    <n v="22"/>
    <n v="2036.83"/>
    <x v="12"/>
    <x v="1"/>
    <x v="1"/>
    <x v="2"/>
    <x v="4"/>
  </r>
  <r>
    <s v="FSH1693"/>
    <x v="0"/>
    <x v="4"/>
    <n v="104.46"/>
    <x v="5"/>
    <x v="2"/>
    <n v="78.344999999999999"/>
    <n v="9"/>
    <n v="940.14"/>
    <x v="86"/>
    <x v="2"/>
    <x v="2"/>
    <x v="5"/>
    <x v="0"/>
  </r>
  <r>
    <s v="FSH1694"/>
    <x v="1"/>
    <x v="3"/>
    <n v="121.03"/>
    <x v="4"/>
    <x v="1"/>
    <n v="90.772500000000008"/>
    <n v="2"/>
    <n v="217.85"/>
    <x v="89"/>
    <x v="0"/>
    <x v="0"/>
    <x v="3"/>
    <x v="3"/>
  </r>
  <r>
    <s v="FSH1695"/>
    <x v="5"/>
    <x v="4"/>
    <n v="86.66"/>
    <x v="2"/>
    <x v="1"/>
    <n v="64.995000000000005"/>
    <n v="27"/>
    <n v="1871.86"/>
    <x v="77"/>
    <x v="3"/>
    <x v="3"/>
    <x v="4"/>
    <x v="0"/>
  </r>
  <r>
    <s v="FSH1696"/>
    <x v="2"/>
    <x v="1"/>
    <n v="114.12"/>
    <x v="4"/>
    <x v="1"/>
    <n v="85.59"/>
    <n v="2"/>
    <n v="205.42"/>
    <x v="114"/>
    <x v="4"/>
    <x v="4"/>
    <x v="1"/>
    <x v="1"/>
  </r>
  <r>
    <s v="FSH1697"/>
    <x v="12"/>
    <x v="1"/>
    <n v="83.18"/>
    <x v="6"/>
    <x v="1"/>
    <n v="62.385000000000005"/>
    <n v="12"/>
    <n v="848.44"/>
    <x v="117"/>
    <x v="0"/>
    <x v="0"/>
    <x v="6"/>
    <x v="2"/>
  </r>
  <r>
    <s v="FSH1698"/>
    <x v="0"/>
    <x v="1"/>
    <n v="28.99"/>
    <x v="5"/>
    <x v="2"/>
    <n v="21.7425"/>
    <n v="50"/>
    <n v="1449.5"/>
    <x v="47"/>
    <x v="2"/>
    <x v="2"/>
    <x v="3"/>
    <x v="1"/>
  </r>
  <r>
    <s v="FSH1699"/>
    <x v="2"/>
    <x v="0"/>
    <n v="114.75"/>
    <x v="3"/>
    <x v="0"/>
    <n v="86.0625"/>
    <n v="25"/>
    <n v="2008.12"/>
    <x v="39"/>
    <x v="2"/>
    <x v="2"/>
    <x v="1"/>
    <x v="1"/>
  </r>
  <r>
    <s v="FSH1700"/>
    <x v="7"/>
    <x v="1"/>
    <n v="137.01"/>
    <x v="3"/>
    <x v="0"/>
    <n v="102.75749999999999"/>
    <n v="37"/>
    <n v="3548.56"/>
    <x v="8"/>
    <x v="1"/>
    <x v="1"/>
    <x v="3"/>
    <x v="2"/>
  </r>
  <r>
    <s v="FSH1701"/>
    <x v="11"/>
    <x v="5"/>
    <n v="27.23"/>
    <x v="6"/>
    <x v="1"/>
    <n v="20.422499999999999"/>
    <n v="8"/>
    <n v="185.16"/>
    <x v="98"/>
    <x v="3"/>
    <x v="3"/>
    <x v="2"/>
    <x v="2"/>
  </r>
  <r>
    <s v="FSH1702"/>
    <x v="10"/>
    <x v="4"/>
    <n v="60.83"/>
    <x v="1"/>
    <x v="1"/>
    <n v="45.622500000000002"/>
    <n v="6"/>
    <n v="346.73"/>
    <x v="103"/>
    <x v="4"/>
    <x v="4"/>
    <x v="2"/>
    <x v="3"/>
  </r>
  <r>
    <s v="FSH1703"/>
    <x v="4"/>
    <x v="2"/>
    <n v="114.72"/>
    <x v="0"/>
    <x v="0"/>
    <n v="86.039999999999992"/>
    <n v="36"/>
    <n v="3097.44"/>
    <x v="90"/>
    <x v="3"/>
    <x v="3"/>
    <x v="4"/>
    <x v="4"/>
  </r>
  <r>
    <s v="FSH1704"/>
    <x v="18"/>
    <x v="5"/>
    <n v="130.76"/>
    <x v="3"/>
    <x v="0"/>
    <n v="98.07"/>
    <n v="38"/>
    <n v="3478.22"/>
    <x v="83"/>
    <x v="4"/>
    <x v="4"/>
    <x v="4"/>
    <x v="4"/>
  </r>
  <r>
    <s v="FSH1705"/>
    <x v="0"/>
    <x v="3"/>
    <n v="21.79"/>
    <x v="3"/>
    <x v="0"/>
    <n v="16.342500000000001"/>
    <n v="35"/>
    <n v="533.85"/>
    <x v="55"/>
    <x v="2"/>
    <x v="2"/>
    <x v="3"/>
    <x v="0"/>
  </r>
  <r>
    <s v="FSH1706"/>
    <x v="19"/>
    <x v="5"/>
    <n v="101.97"/>
    <x v="6"/>
    <x v="1"/>
    <n v="76.477499999999992"/>
    <n v="20"/>
    <n v="1733.49"/>
    <x v="56"/>
    <x v="2"/>
    <x v="2"/>
    <x v="6"/>
    <x v="4"/>
  </r>
  <r>
    <s v="FSH1707"/>
    <x v="6"/>
    <x v="0"/>
    <n v="147.66999999999999"/>
    <x v="0"/>
    <x v="0"/>
    <n v="110.7525"/>
    <n v="20"/>
    <n v="2215.0500000000002"/>
    <x v="109"/>
    <x v="0"/>
    <x v="0"/>
    <x v="3"/>
    <x v="4"/>
  </r>
  <r>
    <s v="FSH1708"/>
    <x v="0"/>
    <x v="1"/>
    <n v="141.59"/>
    <x v="4"/>
    <x v="1"/>
    <n v="106.1925"/>
    <n v="11"/>
    <n v="1401.74"/>
    <x v="110"/>
    <x v="3"/>
    <x v="3"/>
    <x v="1"/>
    <x v="4"/>
  </r>
  <r>
    <s v="FSH1709"/>
    <x v="15"/>
    <x v="2"/>
    <n v="18.440000000000001"/>
    <x v="0"/>
    <x v="0"/>
    <n v="13.830000000000002"/>
    <n v="46"/>
    <n v="636.17999999999995"/>
    <x v="75"/>
    <x v="3"/>
    <x v="3"/>
    <x v="0"/>
    <x v="4"/>
  </r>
  <r>
    <s v="FSH1710"/>
    <x v="13"/>
    <x v="0"/>
    <n v="19.350000000000001"/>
    <x v="4"/>
    <x v="1"/>
    <n v="14.512500000000001"/>
    <n v="41"/>
    <n v="714.02"/>
    <x v="70"/>
    <x v="2"/>
    <x v="2"/>
    <x v="4"/>
    <x v="2"/>
  </r>
  <r>
    <s v="FSH1711"/>
    <x v="1"/>
    <x v="1"/>
    <n v="77.97"/>
    <x v="6"/>
    <x v="1"/>
    <n v="58.477499999999999"/>
    <n v="42"/>
    <n v="2783.53"/>
    <x v="63"/>
    <x v="3"/>
    <x v="3"/>
    <x v="6"/>
    <x v="2"/>
  </r>
  <r>
    <s v="FSH1712"/>
    <x v="14"/>
    <x v="3"/>
    <n v="14.88"/>
    <x v="4"/>
    <x v="1"/>
    <n v="11.16"/>
    <n v="17"/>
    <n v="227.66"/>
    <x v="92"/>
    <x v="1"/>
    <x v="1"/>
    <x v="3"/>
    <x v="4"/>
  </r>
  <r>
    <s v="FSH1713"/>
    <x v="14"/>
    <x v="4"/>
    <n v="24.21"/>
    <x v="3"/>
    <x v="0"/>
    <n v="18.157499999999999"/>
    <n v="2"/>
    <n v="33.89"/>
    <x v="129"/>
    <x v="1"/>
    <x v="1"/>
    <x v="6"/>
    <x v="3"/>
  </r>
  <r>
    <s v="FSH1714"/>
    <x v="10"/>
    <x v="0"/>
    <n v="138.49"/>
    <x v="6"/>
    <x v="1"/>
    <n v="103.86750000000001"/>
    <n v="33"/>
    <n v="3884.64"/>
    <x v="118"/>
    <x v="2"/>
    <x v="2"/>
    <x v="6"/>
    <x v="1"/>
  </r>
  <r>
    <s v="FSH1715"/>
    <x v="9"/>
    <x v="4"/>
    <n v="119.27"/>
    <x v="1"/>
    <x v="1"/>
    <n v="89.452500000000001"/>
    <n v="43"/>
    <n v="4872.18"/>
    <x v="36"/>
    <x v="1"/>
    <x v="1"/>
    <x v="4"/>
    <x v="2"/>
  </r>
  <r>
    <s v="FSH1716"/>
    <x v="16"/>
    <x v="3"/>
    <n v="50.18"/>
    <x v="2"/>
    <x v="1"/>
    <n v="37.634999999999998"/>
    <n v="27"/>
    <n v="1083.8900000000001"/>
    <x v="87"/>
    <x v="0"/>
    <x v="0"/>
    <x v="2"/>
    <x v="1"/>
  </r>
  <r>
    <s v="FSH1717"/>
    <x v="13"/>
    <x v="4"/>
    <n v="113.11"/>
    <x v="3"/>
    <x v="0"/>
    <n v="84.832499999999996"/>
    <n v="24"/>
    <n v="1900.25"/>
    <x v="30"/>
    <x v="3"/>
    <x v="3"/>
    <x v="5"/>
    <x v="1"/>
  </r>
  <r>
    <s v="FSH1718"/>
    <x v="9"/>
    <x v="0"/>
    <n v="92.01"/>
    <x v="1"/>
    <x v="1"/>
    <n v="69.007500000000007"/>
    <n v="8"/>
    <n v="699.28"/>
    <x v="4"/>
    <x v="2"/>
    <x v="2"/>
    <x v="3"/>
    <x v="2"/>
  </r>
  <r>
    <s v="FSH1719"/>
    <x v="1"/>
    <x v="0"/>
    <n v="62.88"/>
    <x v="3"/>
    <x v="0"/>
    <n v="47.160000000000004"/>
    <n v="26"/>
    <n v="1144.42"/>
    <x v="119"/>
    <x v="0"/>
    <x v="0"/>
    <x v="6"/>
    <x v="1"/>
  </r>
  <r>
    <s v="FSH1720"/>
    <x v="15"/>
    <x v="4"/>
    <n v="19.739999999999998"/>
    <x v="0"/>
    <x v="0"/>
    <n v="14.805"/>
    <n v="23"/>
    <n v="340.51"/>
    <x v="27"/>
    <x v="1"/>
    <x v="1"/>
    <x v="0"/>
    <x v="2"/>
  </r>
  <r>
    <s v="FSH1721"/>
    <x v="13"/>
    <x v="2"/>
    <n v="68.36"/>
    <x v="6"/>
    <x v="1"/>
    <n v="51.269999999999996"/>
    <n v="27"/>
    <n v="1568.86"/>
    <x v="63"/>
    <x v="3"/>
    <x v="3"/>
    <x v="6"/>
    <x v="3"/>
  </r>
  <r>
    <s v="FSH1722"/>
    <x v="0"/>
    <x v="0"/>
    <n v="83.27"/>
    <x v="2"/>
    <x v="1"/>
    <n v="62.452500000000001"/>
    <n v="14"/>
    <n v="932.62"/>
    <x v="28"/>
    <x v="0"/>
    <x v="0"/>
    <x v="2"/>
    <x v="0"/>
  </r>
  <r>
    <s v="FSH1723"/>
    <x v="18"/>
    <x v="1"/>
    <n v="31.75"/>
    <x v="4"/>
    <x v="1"/>
    <n v="23.8125"/>
    <n v="13"/>
    <n v="371.47"/>
    <x v="17"/>
    <x v="4"/>
    <x v="4"/>
    <x v="0"/>
    <x v="1"/>
  </r>
  <r>
    <s v="FSH1724"/>
    <x v="16"/>
    <x v="3"/>
    <n v="83.87"/>
    <x v="4"/>
    <x v="1"/>
    <n v="62.902500000000003"/>
    <n v="35"/>
    <n v="2641.91"/>
    <x v="75"/>
    <x v="3"/>
    <x v="3"/>
    <x v="0"/>
    <x v="2"/>
  </r>
  <r>
    <s v="FSH1725"/>
    <x v="11"/>
    <x v="2"/>
    <n v="34.979999999999997"/>
    <x v="3"/>
    <x v="0"/>
    <n v="26.234999999999999"/>
    <n v="10"/>
    <n v="244.86"/>
    <x v="121"/>
    <x v="3"/>
    <x v="3"/>
    <x v="0"/>
    <x v="0"/>
  </r>
  <r>
    <s v="FSH1726"/>
    <x v="13"/>
    <x v="1"/>
    <n v="97.3"/>
    <x v="2"/>
    <x v="1"/>
    <n v="72.974999999999994"/>
    <n v="39"/>
    <n v="3035.76"/>
    <x v="79"/>
    <x v="2"/>
    <x v="2"/>
    <x v="0"/>
    <x v="2"/>
  </r>
  <r>
    <s v="FSH1727"/>
    <x v="14"/>
    <x v="1"/>
    <n v="80.87"/>
    <x v="2"/>
    <x v="1"/>
    <n v="60.652500000000003"/>
    <n v="30"/>
    <n v="1940.88"/>
    <x v="90"/>
    <x v="3"/>
    <x v="3"/>
    <x v="4"/>
    <x v="2"/>
  </r>
  <r>
    <s v="FSH1728"/>
    <x v="13"/>
    <x v="2"/>
    <n v="36.75"/>
    <x v="4"/>
    <x v="1"/>
    <n v="27.5625"/>
    <n v="36"/>
    <n v="1190.7"/>
    <x v="92"/>
    <x v="1"/>
    <x v="1"/>
    <x v="3"/>
    <x v="4"/>
  </r>
  <r>
    <s v="FSH1729"/>
    <x v="1"/>
    <x v="2"/>
    <n v="35.42"/>
    <x v="4"/>
    <x v="1"/>
    <n v="26.565000000000001"/>
    <n v="13"/>
    <n v="414.41"/>
    <x v="33"/>
    <x v="0"/>
    <x v="0"/>
    <x v="4"/>
    <x v="0"/>
  </r>
  <r>
    <s v="FSH1730"/>
    <x v="8"/>
    <x v="0"/>
    <n v="99.65"/>
    <x v="2"/>
    <x v="1"/>
    <n v="74.737500000000011"/>
    <n v="22"/>
    <n v="1753.84"/>
    <x v="32"/>
    <x v="2"/>
    <x v="2"/>
    <x v="2"/>
    <x v="1"/>
  </r>
  <r>
    <s v="FSH1731"/>
    <x v="7"/>
    <x v="2"/>
    <n v="35.42"/>
    <x v="0"/>
    <x v="0"/>
    <n v="26.565000000000001"/>
    <n v="28"/>
    <n v="743.82"/>
    <x v="81"/>
    <x v="2"/>
    <x v="2"/>
    <x v="2"/>
    <x v="1"/>
  </r>
  <r>
    <s v="FSH1732"/>
    <x v="10"/>
    <x v="2"/>
    <n v="22.78"/>
    <x v="1"/>
    <x v="1"/>
    <n v="17.085000000000001"/>
    <n v="4"/>
    <n v="86.56"/>
    <x v="5"/>
    <x v="2"/>
    <x v="2"/>
    <x v="0"/>
    <x v="3"/>
  </r>
  <r>
    <s v="FSH1733"/>
    <x v="17"/>
    <x v="0"/>
    <n v="39.92"/>
    <x v="5"/>
    <x v="2"/>
    <n v="29.94"/>
    <n v="50"/>
    <n v="1996"/>
    <x v="19"/>
    <x v="1"/>
    <x v="1"/>
    <x v="5"/>
    <x v="3"/>
  </r>
  <r>
    <s v="FSH1734"/>
    <x v="3"/>
    <x v="1"/>
    <n v="126.67"/>
    <x v="6"/>
    <x v="1"/>
    <n v="95.002499999999998"/>
    <n v="4"/>
    <n v="430.68"/>
    <x v="31"/>
    <x v="1"/>
    <x v="1"/>
    <x v="6"/>
    <x v="2"/>
  </r>
  <r>
    <s v="FSH1735"/>
    <x v="17"/>
    <x v="1"/>
    <n v="73.959999999999994"/>
    <x v="4"/>
    <x v="1"/>
    <n v="55.47"/>
    <n v="27"/>
    <n v="1797.23"/>
    <x v="33"/>
    <x v="0"/>
    <x v="0"/>
    <x v="4"/>
    <x v="2"/>
  </r>
  <r>
    <s v="FSH1736"/>
    <x v="15"/>
    <x v="5"/>
    <n v="142.62"/>
    <x v="5"/>
    <x v="2"/>
    <n v="106.965"/>
    <n v="44"/>
    <n v="6275.28"/>
    <x v="118"/>
    <x v="2"/>
    <x v="2"/>
    <x v="6"/>
    <x v="1"/>
  </r>
  <r>
    <s v="FSH1737"/>
    <x v="18"/>
    <x v="0"/>
    <n v="77.31"/>
    <x v="3"/>
    <x v="0"/>
    <n v="57.982500000000002"/>
    <n v="11"/>
    <n v="595.29"/>
    <x v="70"/>
    <x v="2"/>
    <x v="2"/>
    <x v="4"/>
    <x v="3"/>
  </r>
  <r>
    <s v="FSH1738"/>
    <x v="15"/>
    <x v="4"/>
    <n v="15.07"/>
    <x v="3"/>
    <x v="0"/>
    <n v="11.3025"/>
    <n v="38"/>
    <n v="400.86"/>
    <x v="40"/>
    <x v="0"/>
    <x v="0"/>
    <x v="6"/>
    <x v="3"/>
  </r>
  <r>
    <s v="FSH1739"/>
    <x v="2"/>
    <x v="3"/>
    <n v="20.440000000000001"/>
    <x v="3"/>
    <x v="0"/>
    <n v="15.330000000000002"/>
    <n v="12"/>
    <n v="171.7"/>
    <x v="53"/>
    <x v="3"/>
    <x v="3"/>
    <x v="4"/>
    <x v="2"/>
  </r>
  <r>
    <s v="FSH1740"/>
    <x v="9"/>
    <x v="2"/>
    <n v="12.64"/>
    <x v="6"/>
    <x v="1"/>
    <n v="9.48"/>
    <n v="36"/>
    <n v="386.78"/>
    <x v="35"/>
    <x v="0"/>
    <x v="0"/>
    <x v="5"/>
    <x v="3"/>
  </r>
  <r>
    <s v="FSH1741"/>
    <x v="19"/>
    <x v="2"/>
    <n v="92.33"/>
    <x v="2"/>
    <x v="1"/>
    <n v="69.247500000000002"/>
    <n v="1"/>
    <n v="73.86"/>
    <x v="80"/>
    <x v="3"/>
    <x v="3"/>
    <x v="6"/>
    <x v="3"/>
  </r>
  <r>
    <s v="FSH1742"/>
    <x v="2"/>
    <x v="2"/>
    <n v="109"/>
    <x v="1"/>
    <x v="1"/>
    <n v="81.75"/>
    <n v="28"/>
    <n v="2899.4"/>
    <x v="66"/>
    <x v="1"/>
    <x v="1"/>
    <x v="2"/>
    <x v="0"/>
  </r>
  <r>
    <s v="FSH1743"/>
    <x v="3"/>
    <x v="4"/>
    <n v="66.62"/>
    <x v="3"/>
    <x v="0"/>
    <n v="49.965000000000003"/>
    <n v="49"/>
    <n v="2285.0700000000002"/>
    <x v="111"/>
    <x v="1"/>
    <x v="1"/>
    <x v="1"/>
    <x v="4"/>
  </r>
  <r>
    <s v="FSH1744"/>
    <x v="7"/>
    <x v="5"/>
    <n v="113.43"/>
    <x v="2"/>
    <x v="1"/>
    <n v="85.072500000000005"/>
    <n v="44"/>
    <n v="3992.74"/>
    <x v="79"/>
    <x v="2"/>
    <x v="2"/>
    <x v="0"/>
    <x v="1"/>
  </r>
  <r>
    <s v="FSH1745"/>
    <x v="1"/>
    <x v="5"/>
    <n v="55.63"/>
    <x v="1"/>
    <x v="1"/>
    <n v="41.722500000000004"/>
    <n v="3"/>
    <n v="158.55000000000001"/>
    <x v="12"/>
    <x v="1"/>
    <x v="1"/>
    <x v="2"/>
    <x v="1"/>
  </r>
  <r>
    <s v="FSH1746"/>
    <x v="2"/>
    <x v="0"/>
    <n v="108.35"/>
    <x v="6"/>
    <x v="1"/>
    <n v="81.262499999999989"/>
    <n v="43"/>
    <n v="3960.19"/>
    <x v="37"/>
    <x v="3"/>
    <x v="3"/>
    <x v="1"/>
    <x v="2"/>
  </r>
  <r>
    <s v="FSH1747"/>
    <x v="12"/>
    <x v="1"/>
    <n v="67.94"/>
    <x v="1"/>
    <x v="1"/>
    <n v="50.954999999999998"/>
    <n v="24"/>
    <n v="1549.03"/>
    <x v="98"/>
    <x v="3"/>
    <x v="3"/>
    <x v="2"/>
    <x v="1"/>
  </r>
  <r>
    <s v="FSH1748"/>
    <x v="15"/>
    <x v="4"/>
    <n v="51.05"/>
    <x v="3"/>
    <x v="0"/>
    <n v="38.287499999999994"/>
    <n v="14"/>
    <n v="500.29"/>
    <x v="35"/>
    <x v="0"/>
    <x v="0"/>
    <x v="5"/>
    <x v="0"/>
  </r>
  <r>
    <s v="FSH1749"/>
    <x v="5"/>
    <x v="0"/>
    <n v="89.8"/>
    <x v="3"/>
    <x v="0"/>
    <n v="67.349999999999994"/>
    <n v="20"/>
    <n v="1257.2"/>
    <x v="68"/>
    <x v="3"/>
    <x v="3"/>
    <x v="3"/>
    <x v="1"/>
  </r>
  <r>
    <s v="FSH1750"/>
    <x v="18"/>
    <x v="5"/>
    <n v="26.11"/>
    <x v="2"/>
    <x v="1"/>
    <n v="19.5825"/>
    <n v="5"/>
    <n v="104.44"/>
    <x v="97"/>
    <x v="2"/>
    <x v="2"/>
    <x v="0"/>
    <x v="0"/>
  </r>
  <r>
    <s v="FSH1751"/>
    <x v="2"/>
    <x v="4"/>
    <n v="123.12"/>
    <x v="1"/>
    <x v="1"/>
    <n v="92.34"/>
    <n v="27"/>
    <n v="3158.03"/>
    <x v="80"/>
    <x v="3"/>
    <x v="3"/>
    <x v="6"/>
    <x v="3"/>
  </r>
  <r>
    <s v="FSH1752"/>
    <x v="16"/>
    <x v="5"/>
    <n v="134.5"/>
    <x v="5"/>
    <x v="2"/>
    <n v="100.875"/>
    <n v="49"/>
    <n v="6590.5"/>
    <x v="35"/>
    <x v="0"/>
    <x v="0"/>
    <x v="5"/>
    <x v="1"/>
  </r>
  <r>
    <s v="FSH1753"/>
    <x v="19"/>
    <x v="1"/>
    <n v="54.35"/>
    <x v="6"/>
    <x v="1"/>
    <n v="40.762500000000003"/>
    <n v="43"/>
    <n v="1986.49"/>
    <x v="76"/>
    <x v="1"/>
    <x v="1"/>
    <x v="6"/>
    <x v="4"/>
  </r>
  <r>
    <s v="FSH1754"/>
    <x v="1"/>
    <x v="3"/>
    <n v="87.03"/>
    <x v="4"/>
    <x v="1"/>
    <n v="65.272500000000008"/>
    <n v="37"/>
    <n v="2898.1"/>
    <x v="89"/>
    <x v="0"/>
    <x v="0"/>
    <x v="3"/>
    <x v="2"/>
  </r>
  <r>
    <s v="FSH1755"/>
    <x v="19"/>
    <x v="3"/>
    <n v="64.42"/>
    <x v="6"/>
    <x v="1"/>
    <n v="48.314999999999998"/>
    <n v="1"/>
    <n v="54.76"/>
    <x v="91"/>
    <x v="4"/>
    <x v="4"/>
    <x v="5"/>
    <x v="2"/>
  </r>
  <r>
    <s v="FSH1756"/>
    <x v="3"/>
    <x v="0"/>
    <n v="68.47"/>
    <x v="2"/>
    <x v="1"/>
    <n v="51.352499999999999"/>
    <n v="34"/>
    <n v="1862.38"/>
    <x v="70"/>
    <x v="2"/>
    <x v="2"/>
    <x v="4"/>
    <x v="3"/>
  </r>
  <r>
    <s v="FSH1757"/>
    <x v="4"/>
    <x v="4"/>
    <n v="92.47"/>
    <x v="1"/>
    <x v="1"/>
    <n v="69.352499999999992"/>
    <n v="39"/>
    <n v="3426.01"/>
    <x v="112"/>
    <x v="3"/>
    <x v="3"/>
    <x v="3"/>
    <x v="0"/>
  </r>
  <r>
    <s v="FSH1758"/>
    <x v="17"/>
    <x v="2"/>
    <n v="94.41"/>
    <x v="3"/>
    <x v="0"/>
    <n v="70.807500000000005"/>
    <n v="9"/>
    <n v="594.78"/>
    <x v="84"/>
    <x v="1"/>
    <x v="1"/>
    <x v="5"/>
    <x v="3"/>
  </r>
  <r>
    <s v="FSH1759"/>
    <x v="3"/>
    <x v="2"/>
    <n v="96.54"/>
    <x v="3"/>
    <x v="0"/>
    <n v="72.405000000000001"/>
    <n v="18"/>
    <n v="1216.4000000000001"/>
    <x v="103"/>
    <x v="4"/>
    <x v="4"/>
    <x v="2"/>
    <x v="2"/>
  </r>
  <r>
    <s v="FSH1760"/>
    <x v="4"/>
    <x v="3"/>
    <n v="99.84"/>
    <x v="0"/>
    <x v="0"/>
    <n v="74.88"/>
    <n v="29"/>
    <n v="2171.52"/>
    <x v="86"/>
    <x v="2"/>
    <x v="2"/>
    <x v="5"/>
    <x v="4"/>
  </r>
  <r>
    <s v="FSH1761"/>
    <x v="6"/>
    <x v="4"/>
    <n v="88.99"/>
    <x v="2"/>
    <x v="1"/>
    <n v="66.742499999999993"/>
    <n v="16"/>
    <n v="1139.07"/>
    <x v="62"/>
    <x v="4"/>
    <x v="4"/>
    <x v="1"/>
    <x v="4"/>
  </r>
  <r>
    <s v="FSH1762"/>
    <x v="1"/>
    <x v="3"/>
    <n v="140.58000000000001"/>
    <x v="3"/>
    <x v="0"/>
    <n v="105.435"/>
    <n v="47"/>
    <n v="4625.08"/>
    <x v="46"/>
    <x v="3"/>
    <x v="3"/>
    <x v="3"/>
    <x v="1"/>
  </r>
  <r>
    <s v="FSH1763"/>
    <x v="15"/>
    <x v="4"/>
    <n v="65.099999999999994"/>
    <x v="2"/>
    <x v="1"/>
    <n v="48.824999999999996"/>
    <n v="8"/>
    <n v="416.64"/>
    <x v="40"/>
    <x v="0"/>
    <x v="0"/>
    <x v="6"/>
    <x v="0"/>
  </r>
  <r>
    <s v="FSH1764"/>
    <x v="5"/>
    <x v="3"/>
    <n v="28.03"/>
    <x v="4"/>
    <x v="1"/>
    <n v="21.022500000000001"/>
    <n v="14"/>
    <n v="353.18"/>
    <x v="2"/>
    <x v="1"/>
    <x v="1"/>
    <x v="2"/>
    <x v="3"/>
  </r>
  <r>
    <s v="FSH1765"/>
    <x v="3"/>
    <x v="4"/>
    <n v="139.6"/>
    <x v="6"/>
    <x v="1"/>
    <n v="104.69999999999999"/>
    <n v="36"/>
    <n v="4271.76"/>
    <x v="86"/>
    <x v="2"/>
    <x v="2"/>
    <x v="5"/>
    <x v="1"/>
  </r>
  <r>
    <s v="FSH1766"/>
    <x v="1"/>
    <x v="4"/>
    <n v="123.77"/>
    <x v="6"/>
    <x v="1"/>
    <n v="92.827500000000001"/>
    <n v="14"/>
    <n v="1472.86"/>
    <x v="33"/>
    <x v="0"/>
    <x v="0"/>
    <x v="4"/>
    <x v="3"/>
  </r>
  <r>
    <s v="FSH1767"/>
    <x v="16"/>
    <x v="3"/>
    <n v="24.79"/>
    <x v="0"/>
    <x v="0"/>
    <n v="18.592500000000001"/>
    <n v="12"/>
    <n v="223.11"/>
    <x v="28"/>
    <x v="0"/>
    <x v="0"/>
    <x v="2"/>
    <x v="3"/>
  </r>
  <r>
    <s v="FSH1768"/>
    <x v="10"/>
    <x v="3"/>
    <n v="100.07"/>
    <x v="3"/>
    <x v="0"/>
    <n v="75.052499999999995"/>
    <n v="46"/>
    <n v="3222.25"/>
    <x v="59"/>
    <x v="1"/>
    <x v="1"/>
    <x v="0"/>
    <x v="1"/>
  </r>
  <r>
    <s v="FSH1769"/>
    <x v="13"/>
    <x v="2"/>
    <n v="137.12"/>
    <x v="6"/>
    <x v="1"/>
    <n v="102.84"/>
    <n v="34"/>
    <n v="3962.77"/>
    <x v="78"/>
    <x v="1"/>
    <x v="1"/>
    <x v="1"/>
    <x v="3"/>
  </r>
  <r>
    <s v="FSH1770"/>
    <x v="17"/>
    <x v="1"/>
    <n v="19.87"/>
    <x v="0"/>
    <x v="0"/>
    <n v="14.9025"/>
    <n v="12"/>
    <n v="178.83"/>
    <x v="61"/>
    <x v="3"/>
    <x v="3"/>
    <x v="6"/>
    <x v="0"/>
  </r>
  <r>
    <s v="FSH1771"/>
    <x v="14"/>
    <x v="1"/>
    <n v="142.56"/>
    <x v="6"/>
    <x v="1"/>
    <n v="106.92"/>
    <n v="14"/>
    <n v="1696.46"/>
    <x v="76"/>
    <x v="1"/>
    <x v="1"/>
    <x v="6"/>
    <x v="1"/>
  </r>
  <r>
    <s v="FSH1772"/>
    <x v="2"/>
    <x v="3"/>
    <n v="26.82"/>
    <x v="1"/>
    <x v="1"/>
    <n v="20.115000000000002"/>
    <n v="45"/>
    <n v="1146.56"/>
    <x v="10"/>
    <x v="1"/>
    <x v="1"/>
    <x v="4"/>
    <x v="0"/>
  </r>
  <r>
    <s v="FSH1773"/>
    <x v="9"/>
    <x v="3"/>
    <n v="113.34"/>
    <x v="6"/>
    <x v="1"/>
    <n v="85.004999999999995"/>
    <n v="9"/>
    <n v="867.05"/>
    <x v="72"/>
    <x v="0"/>
    <x v="0"/>
    <x v="4"/>
    <x v="1"/>
  </r>
  <r>
    <s v="FSH1774"/>
    <x v="6"/>
    <x v="0"/>
    <n v="11.96"/>
    <x v="5"/>
    <x v="2"/>
    <n v="8.9700000000000006"/>
    <n v="23"/>
    <n v="275.08"/>
    <x v="56"/>
    <x v="2"/>
    <x v="2"/>
    <x v="6"/>
    <x v="0"/>
  </r>
  <r>
    <s v="FSH1775"/>
    <x v="5"/>
    <x v="1"/>
    <n v="65.78"/>
    <x v="0"/>
    <x v="0"/>
    <n v="49.335000000000001"/>
    <n v="44"/>
    <n v="2170.7399999999998"/>
    <x v="119"/>
    <x v="0"/>
    <x v="0"/>
    <x v="6"/>
    <x v="2"/>
  </r>
  <r>
    <s v="FSH1776"/>
    <x v="0"/>
    <x v="1"/>
    <n v="11.67"/>
    <x v="5"/>
    <x v="2"/>
    <n v="8.7524999999999995"/>
    <n v="18"/>
    <n v="210.06"/>
    <x v="100"/>
    <x v="0"/>
    <x v="0"/>
    <x v="5"/>
    <x v="0"/>
  </r>
  <r>
    <s v="FSH1777"/>
    <x v="3"/>
    <x v="0"/>
    <n v="144.62"/>
    <x v="6"/>
    <x v="1"/>
    <n v="108.465"/>
    <n v="33"/>
    <n v="4056.59"/>
    <x v="92"/>
    <x v="1"/>
    <x v="1"/>
    <x v="3"/>
    <x v="0"/>
  </r>
  <r>
    <s v="FSH1778"/>
    <x v="13"/>
    <x v="0"/>
    <n v="106.92"/>
    <x v="4"/>
    <x v="1"/>
    <n v="80.19"/>
    <n v="46"/>
    <n v="4426.49"/>
    <x v="42"/>
    <x v="0"/>
    <x v="0"/>
    <x v="4"/>
    <x v="3"/>
  </r>
  <r>
    <s v="FSH1779"/>
    <x v="15"/>
    <x v="2"/>
    <n v="62.35"/>
    <x v="6"/>
    <x v="1"/>
    <n v="46.762500000000003"/>
    <n v="29"/>
    <n v="1536.93"/>
    <x v="20"/>
    <x v="1"/>
    <x v="1"/>
    <x v="6"/>
    <x v="4"/>
  </r>
  <r>
    <s v="FSH1780"/>
    <x v="0"/>
    <x v="5"/>
    <n v="68.38"/>
    <x v="2"/>
    <x v="1"/>
    <n v="51.284999999999997"/>
    <n v="33"/>
    <n v="1805.23"/>
    <x v="98"/>
    <x v="3"/>
    <x v="3"/>
    <x v="2"/>
    <x v="0"/>
  </r>
  <r>
    <s v="FSH1781"/>
    <x v="7"/>
    <x v="4"/>
    <n v="131.63999999999999"/>
    <x v="0"/>
    <x v="0"/>
    <n v="98.72999999999999"/>
    <n v="33"/>
    <n v="3258.09"/>
    <x v="35"/>
    <x v="0"/>
    <x v="0"/>
    <x v="5"/>
    <x v="4"/>
  </r>
  <r>
    <s v="FSH1782"/>
    <x v="9"/>
    <x v="4"/>
    <n v="28.87"/>
    <x v="2"/>
    <x v="1"/>
    <n v="21.6525"/>
    <n v="26"/>
    <n v="600.5"/>
    <x v="60"/>
    <x v="0"/>
    <x v="0"/>
    <x v="1"/>
    <x v="0"/>
  </r>
  <r>
    <s v="FSH1783"/>
    <x v="8"/>
    <x v="4"/>
    <n v="93.69"/>
    <x v="3"/>
    <x v="0"/>
    <n v="70.267499999999998"/>
    <n v="13"/>
    <n v="852.58"/>
    <x v="42"/>
    <x v="0"/>
    <x v="0"/>
    <x v="4"/>
    <x v="0"/>
  </r>
  <r>
    <s v="FSH1784"/>
    <x v="14"/>
    <x v="1"/>
    <n v="22.56"/>
    <x v="3"/>
    <x v="0"/>
    <n v="16.919999999999998"/>
    <n v="38"/>
    <n v="600.1"/>
    <x v="41"/>
    <x v="3"/>
    <x v="3"/>
    <x v="1"/>
    <x v="1"/>
  </r>
  <r>
    <s v="FSH1785"/>
    <x v="8"/>
    <x v="2"/>
    <n v="15.54"/>
    <x v="4"/>
    <x v="1"/>
    <n v="11.654999999999999"/>
    <n v="37"/>
    <n v="517.48"/>
    <x v="114"/>
    <x v="4"/>
    <x v="4"/>
    <x v="1"/>
    <x v="4"/>
  </r>
  <r>
    <s v="FSH1786"/>
    <x v="9"/>
    <x v="2"/>
    <n v="95.06"/>
    <x v="0"/>
    <x v="0"/>
    <n v="71.295000000000002"/>
    <n v="29"/>
    <n v="2067.5500000000002"/>
    <x v="106"/>
    <x v="4"/>
    <x v="4"/>
    <x v="0"/>
    <x v="3"/>
  </r>
  <r>
    <s v="FSH1787"/>
    <x v="7"/>
    <x v="5"/>
    <n v="30.13"/>
    <x v="0"/>
    <x v="0"/>
    <n v="22.5975"/>
    <n v="42"/>
    <n v="949.1"/>
    <x v="123"/>
    <x v="3"/>
    <x v="3"/>
    <x v="0"/>
    <x v="3"/>
  </r>
  <r>
    <s v="FSH1788"/>
    <x v="1"/>
    <x v="3"/>
    <n v="113.77"/>
    <x v="2"/>
    <x v="1"/>
    <n v="85.327500000000001"/>
    <n v="17"/>
    <n v="1547.27"/>
    <x v="40"/>
    <x v="0"/>
    <x v="0"/>
    <x v="6"/>
    <x v="3"/>
  </r>
  <r>
    <s v="FSH1789"/>
    <x v="17"/>
    <x v="0"/>
    <n v="63.1"/>
    <x v="1"/>
    <x v="1"/>
    <n v="47.325000000000003"/>
    <n v="27"/>
    <n v="1618.52"/>
    <x v="46"/>
    <x v="3"/>
    <x v="3"/>
    <x v="3"/>
    <x v="2"/>
  </r>
  <r>
    <s v="FSH1790"/>
    <x v="5"/>
    <x v="0"/>
    <n v="133.30000000000001"/>
    <x v="2"/>
    <x v="1"/>
    <n v="99.975000000000009"/>
    <n v="3"/>
    <n v="319.92"/>
    <x v="34"/>
    <x v="2"/>
    <x v="2"/>
    <x v="0"/>
    <x v="3"/>
  </r>
  <r>
    <s v="FSH1791"/>
    <x v="9"/>
    <x v="2"/>
    <n v="115.37"/>
    <x v="4"/>
    <x v="1"/>
    <n v="86.527500000000003"/>
    <n v="27"/>
    <n v="2803.49"/>
    <x v="69"/>
    <x v="2"/>
    <x v="2"/>
    <x v="2"/>
    <x v="2"/>
  </r>
  <r>
    <s v="FSH1792"/>
    <x v="17"/>
    <x v="1"/>
    <n v="30.44"/>
    <x v="6"/>
    <x v="1"/>
    <n v="22.830000000000002"/>
    <n v="6"/>
    <n v="155.24"/>
    <x v="9"/>
    <x v="3"/>
    <x v="3"/>
    <x v="4"/>
    <x v="4"/>
  </r>
  <r>
    <s v="FSH1793"/>
    <x v="2"/>
    <x v="2"/>
    <n v="94.9"/>
    <x v="5"/>
    <x v="2"/>
    <n v="71.175000000000011"/>
    <n v="31"/>
    <n v="2941.9"/>
    <x v="14"/>
    <x v="2"/>
    <x v="2"/>
    <x v="5"/>
    <x v="3"/>
  </r>
  <r>
    <s v="FSH1794"/>
    <x v="11"/>
    <x v="0"/>
    <n v="44.11"/>
    <x v="0"/>
    <x v="0"/>
    <n v="33.082499999999996"/>
    <n v="41"/>
    <n v="1356.38"/>
    <x v="2"/>
    <x v="1"/>
    <x v="1"/>
    <x v="2"/>
    <x v="4"/>
  </r>
  <r>
    <s v="FSH1795"/>
    <x v="12"/>
    <x v="3"/>
    <n v="118.44"/>
    <x v="0"/>
    <x v="0"/>
    <n v="88.83"/>
    <n v="27"/>
    <n v="2398.41"/>
    <x v="129"/>
    <x v="1"/>
    <x v="1"/>
    <x v="6"/>
    <x v="0"/>
  </r>
  <r>
    <s v="FSH1796"/>
    <x v="5"/>
    <x v="3"/>
    <n v="91.83"/>
    <x v="6"/>
    <x v="1"/>
    <n v="68.872500000000002"/>
    <n v="3"/>
    <n v="234.17"/>
    <x v="112"/>
    <x v="3"/>
    <x v="3"/>
    <x v="3"/>
    <x v="0"/>
  </r>
  <r>
    <s v="FSH1797"/>
    <x v="0"/>
    <x v="1"/>
    <n v="101.11"/>
    <x v="2"/>
    <x v="1"/>
    <n v="75.832499999999996"/>
    <n v="14"/>
    <n v="1132.43"/>
    <x v="80"/>
    <x v="3"/>
    <x v="3"/>
    <x v="6"/>
    <x v="4"/>
  </r>
  <r>
    <s v="FSH1798"/>
    <x v="18"/>
    <x v="2"/>
    <n v="53.05"/>
    <x v="2"/>
    <x v="1"/>
    <n v="39.787499999999994"/>
    <n v="29"/>
    <n v="1230.76"/>
    <x v="119"/>
    <x v="0"/>
    <x v="0"/>
    <x v="6"/>
    <x v="3"/>
  </r>
  <r>
    <s v="FSH1799"/>
    <x v="16"/>
    <x v="1"/>
    <n v="16.649999999999999"/>
    <x v="4"/>
    <x v="1"/>
    <n v="12.487499999999999"/>
    <n v="18"/>
    <n v="269.73"/>
    <x v="95"/>
    <x v="0"/>
    <x v="0"/>
    <x v="6"/>
    <x v="4"/>
  </r>
  <r>
    <s v="FSH1800"/>
    <x v="1"/>
    <x v="2"/>
    <n v="21.5"/>
    <x v="1"/>
    <x v="1"/>
    <n v="16.125"/>
    <n v="13"/>
    <n v="265.52999999999997"/>
    <x v="70"/>
    <x v="2"/>
    <x v="2"/>
    <x v="4"/>
    <x v="2"/>
  </r>
  <r>
    <s v="FSH1801"/>
    <x v="14"/>
    <x v="2"/>
    <n v="90.19"/>
    <x v="5"/>
    <x v="2"/>
    <n v="67.642499999999998"/>
    <n v="41"/>
    <n v="3697.79"/>
    <x v="62"/>
    <x v="4"/>
    <x v="4"/>
    <x v="1"/>
    <x v="2"/>
  </r>
  <r>
    <s v="FSH1802"/>
    <x v="4"/>
    <x v="1"/>
    <n v="145.44"/>
    <x v="4"/>
    <x v="1"/>
    <n v="109.08"/>
    <n v="33"/>
    <n v="4319.57"/>
    <x v="90"/>
    <x v="3"/>
    <x v="3"/>
    <x v="4"/>
    <x v="2"/>
  </r>
  <r>
    <s v="FSH1803"/>
    <x v="7"/>
    <x v="5"/>
    <n v="64.8"/>
    <x v="6"/>
    <x v="1"/>
    <n v="48.599999999999994"/>
    <n v="35"/>
    <n v="1927.8"/>
    <x v="108"/>
    <x v="0"/>
    <x v="0"/>
    <x v="5"/>
    <x v="3"/>
  </r>
  <r>
    <s v="FSH1804"/>
    <x v="12"/>
    <x v="2"/>
    <n v="63.94"/>
    <x v="5"/>
    <x v="2"/>
    <n v="47.954999999999998"/>
    <n v="16"/>
    <n v="1023.04"/>
    <x v="74"/>
    <x v="2"/>
    <x v="2"/>
    <x v="5"/>
    <x v="2"/>
  </r>
  <r>
    <s v="FSH1805"/>
    <x v="1"/>
    <x v="5"/>
    <n v="125.29"/>
    <x v="1"/>
    <x v="1"/>
    <n v="93.967500000000001"/>
    <n v="4"/>
    <n v="476.1"/>
    <x v="33"/>
    <x v="0"/>
    <x v="0"/>
    <x v="4"/>
    <x v="3"/>
  </r>
  <r>
    <s v="FSH1806"/>
    <x v="3"/>
    <x v="3"/>
    <n v="52.97"/>
    <x v="5"/>
    <x v="2"/>
    <n v="39.727499999999999"/>
    <n v="23"/>
    <n v="1218.31"/>
    <x v="63"/>
    <x v="3"/>
    <x v="3"/>
    <x v="6"/>
    <x v="3"/>
  </r>
  <r>
    <s v="FSH1807"/>
    <x v="8"/>
    <x v="1"/>
    <n v="74.92"/>
    <x v="4"/>
    <x v="1"/>
    <n v="56.19"/>
    <n v="39"/>
    <n v="2629.69"/>
    <x v="89"/>
    <x v="0"/>
    <x v="0"/>
    <x v="3"/>
    <x v="4"/>
  </r>
  <r>
    <s v="FSH1808"/>
    <x v="11"/>
    <x v="4"/>
    <n v="40.130000000000003"/>
    <x v="5"/>
    <x v="2"/>
    <n v="30.097500000000004"/>
    <n v="4"/>
    <n v="160.52000000000001"/>
    <x v="110"/>
    <x v="3"/>
    <x v="3"/>
    <x v="1"/>
    <x v="0"/>
  </r>
  <r>
    <s v="FSH1809"/>
    <x v="19"/>
    <x v="5"/>
    <n v="41.02"/>
    <x v="1"/>
    <x v="1"/>
    <n v="30.765000000000001"/>
    <n v="42"/>
    <n v="1636.7"/>
    <x v="25"/>
    <x v="1"/>
    <x v="1"/>
    <x v="3"/>
    <x v="2"/>
  </r>
  <r>
    <s v="FSH1810"/>
    <x v="18"/>
    <x v="4"/>
    <n v="12.95"/>
    <x v="4"/>
    <x v="1"/>
    <n v="9.7124999999999986"/>
    <n v="40"/>
    <n v="466.2"/>
    <x v="43"/>
    <x v="2"/>
    <x v="2"/>
    <x v="1"/>
    <x v="2"/>
  </r>
  <r>
    <s v="FSH1811"/>
    <x v="5"/>
    <x v="2"/>
    <n v="127.97"/>
    <x v="6"/>
    <x v="1"/>
    <n v="95.977499999999992"/>
    <n v="17"/>
    <n v="1849.17"/>
    <x v="51"/>
    <x v="2"/>
    <x v="2"/>
    <x v="1"/>
    <x v="0"/>
  </r>
  <r>
    <s v="FSH1812"/>
    <x v="17"/>
    <x v="1"/>
    <n v="66.42"/>
    <x v="1"/>
    <x v="1"/>
    <n v="49.814999999999998"/>
    <n v="23"/>
    <n v="1451.28"/>
    <x v="25"/>
    <x v="1"/>
    <x v="1"/>
    <x v="3"/>
    <x v="4"/>
  </r>
  <r>
    <s v="FSH1813"/>
    <x v="19"/>
    <x v="1"/>
    <n v="111.37"/>
    <x v="3"/>
    <x v="0"/>
    <n v="83.527500000000003"/>
    <n v="48"/>
    <n v="3742.03"/>
    <x v="54"/>
    <x v="3"/>
    <x v="3"/>
    <x v="5"/>
    <x v="1"/>
  </r>
  <r>
    <s v="FSH1814"/>
    <x v="7"/>
    <x v="4"/>
    <n v="147.59"/>
    <x v="1"/>
    <x v="1"/>
    <n v="110.6925"/>
    <n v="21"/>
    <n v="2944.42"/>
    <x v="106"/>
    <x v="4"/>
    <x v="4"/>
    <x v="0"/>
    <x v="4"/>
  </r>
  <r>
    <s v="FSH1815"/>
    <x v="19"/>
    <x v="5"/>
    <n v="23.96"/>
    <x v="5"/>
    <x v="2"/>
    <n v="17.97"/>
    <n v="21"/>
    <n v="503.16"/>
    <x v="77"/>
    <x v="3"/>
    <x v="3"/>
    <x v="4"/>
    <x v="2"/>
  </r>
  <r>
    <s v="FSH1816"/>
    <x v="8"/>
    <x v="2"/>
    <n v="125.2"/>
    <x v="2"/>
    <x v="1"/>
    <n v="93.9"/>
    <n v="20"/>
    <n v="2003.2"/>
    <x v="89"/>
    <x v="0"/>
    <x v="0"/>
    <x v="3"/>
    <x v="1"/>
  </r>
  <r>
    <s v="FSH1817"/>
    <x v="6"/>
    <x v="2"/>
    <n v="35.68"/>
    <x v="1"/>
    <x v="1"/>
    <n v="26.759999999999998"/>
    <n v="14"/>
    <n v="474.54"/>
    <x v="96"/>
    <x v="2"/>
    <x v="2"/>
    <x v="0"/>
    <x v="4"/>
  </r>
  <r>
    <s v="FSH1818"/>
    <x v="0"/>
    <x v="3"/>
    <n v="71.040000000000006"/>
    <x v="3"/>
    <x v="0"/>
    <n v="53.28"/>
    <n v="35"/>
    <n v="1740.48"/>
    <x v="73"/>
    <x v="0"/>
    <x v="0"/>
    <x v="2"/>
    <x v="4"/>
  </r>
  <r>
    <s v="FSH1819"/>
    <x v="15"/>
    <x v="1"/>
    <n v="129.29"/>
    <x v="0"/>
    <x v="0"/>
    <n v="96.967500000000001"/>
    <n v="3"/>
    <n v="290.89999999999998"/>
    <x v="11"/>
    <x v="2"/>
    <x v="2"/>
    <x v="5"/>
    <x v="2"/>
  </r>
  <r>
    <s v="FSH1820"/>
    <x v="3"/>
    <x v="3"/>
    <n v="43.98"/>
    <x v="0"/>
    <x v="0"/>
    <n v="32.984999999999999"/>
    <n v="32"/>
    <n v="1055.52"/>
    <x v="123"/>
    <x v="3"/>
    <x v="3"/>
    <x v="0"/>
    <x v="2"/>
  </r>
  <r>
    <s v="FSH1821"/>
    <x v="1"/>
    <x v="0"/>
    <n v="142.04"/>
    <x v="6"/>
    <x v="1"/>
    <n v="106.53"/>
    <n v="21"/>
    <n v="2535.41"/>
    <x v="129"/>
    <x v="1"/>
    <x v="1"/>
    <x v="6"/>
    <x v="3"/>
  </r>
  <r>
    <s v="FSH1822"/>
    <x v="17"/>
    <x v="5"/>
    <n v="142.05000000000001"/>
    <x v="2"/>
    <x v="1"/>
    <n v="106.53750000000001"/>
    <n v="33"/>
    <n v="3750.12"/>
    <x v="114"/>
    <x v="4"/>
    <x v="4"/>
    <x v="1"/>
    <x v="0"/>
  </r>
  <r>
    <s v="FSH1823"/>
    <x v="13"/>
    <x v="5"/>
    <n v="127.38"/>
    <x v="4"/>
    <x v="1"/>
    <n v="95.534999999999997"/>
    <n v="3"/>
    <n v="343.93"/>
    <x v="9"/>
    <x v="3"/>
    <x v="3"/>
    <x v="4"/>
    <x v="2"/>
  </r>
  <r>
    <s v="FSH1824"/>
    <x v="15"/>
    <x v="0"/>
    <n v="147.16"/>
    <x v="6"/>
    <x v="1"/>
    <n v="110.37"/>
    <n v="36"/>
    <n v="4503.1000000000004"/>
    <x v="50"/>
    <x v="0"/>
    <x v="0"/>
    <x v="1"/>
    <x v="3"/>
  </r>
  <r>
    <s v="FSH1825"/>
    <x v="17"/>
    <x v="3"/>
    <n v="127.06"/>
    <x v="1"/>
    <x v="1"/>
    <n v="95.295000000000002"/>
    <n v="29"/>
    <n v="3500.5"/>
    <x v="121"/>
    <x v="3"/>
    <x v="3"/>
    <x v="0"/>
    <x v="0"/>
  </r>
  <r>
    <s v="FSH1826"/>
    <x v="13"/>
    <x v="3"/>
    <n v="60.99"/>
    <x v="5"/>
    <x v="2"/>
    <n v="45.7425"/>
    <n v="1"/>
    <n v="60.99"/>
    <x v="103"/>
    <x v="4"/>
    <x v="4"/>
    <x v="2"/>
    <x v="3"/>
  </r>
  <r>
    <s v="FSH1827"/>
    <x v="19"/>
    <x v="5"/>
    <n v="109.05"/>
    <x v="5"/>
    <x v="2"/>
    <n v="81.787499999999994"/>
    <n v="8"/>
    <n v="872.4"/>
    <x v="13"/>
    <x v="3"/>
    <x v="3"/>
    <x v="4"/>
    <x v="0"/>
  </r>
  <r>
    <s v="FSH1828"/>
    <x v="2"/>
    <x v="4"/>
    <n v="111.02"/>
    <x v="3"/>
    <x v="0"/>
    <n v="83.265000000000001"/>
    <n v="25"/>
    <n v="1942.85"/>
    <x v="35"/>
    <x v="0"/>
    <x v="0"/>
    <x v="5"/>
    <x v="1"/>
  </r>
  <r>
    <s v="FSH1829"/>
    <x v="1"/>
    <x v="1"/>
    <n v="60.05"/>
    <x v="6"/>
    <x v="1"/>
    <n v="45.037499999999994"/>
    <n v="29"/>
    <n v="1480.23"/>
    <x v="15"/>
    <x v="3"/>
    <x v="3"/>
    <x v="6"/>
    <x v="1"/>
  </r>
  <r>
    <s v="FSH1830"/>
    <x v="9"/>
    <x v="1"/>
    <n v="78.78"/>
    <x v="2"/>
    <x v="1"/>
    <n v="59.085000000000001"/>
    <n v="40"/>
    <n v="2520.96"/>
    <x v="65"/>
    <x v="0"/>
    <x v="0"/>
    <x v="0"/>
    <x v="4"/>
  </r>
  <r>
    <s v="FSH1831"/>
    <x v="15"/>
    <x v="0"/>
    <n v="67.53"/>
    <x v="2"/>
    <x v="1"/>
    <n v="50.647500000000001"/>
    <n v="15"/>
    <n v="810.36"/>
    <x v="2"/>
    <x v="1"/>
    <x v="1"/>
    <x v="2"/>
    <x v="2"/>
  </r>
  <r>
    <s v="FSH1832"/>
    <x v="2"/>
    <x v="3"/>
    <n v="109.38"/>
    <x v="3"/>
    <x v="0"/>
    <n v="82.034999999999997"/>
    <n v="38"/>
    <n v="2909.51"/>
    <x v="7"/>
    <x v="0"/>
    <x v="0"/>
    <x v="0"/>
    <x v="0"/>
  </r>
  <r>
    <s v="FSH1833"/>
    <x v="7"/>
    <x v="0"/>
    <n v="30.02"/>
    <x v="0"/>
    <x v="0"/>
    <n v="22.515000000000001"/>
    <n v="26"/>
    <n v="585.39"/>
    <x v="0"/>
    <x v="0"/>
    <x v="0"/>
    <x v="0"/>
    <x v="4"/>
  </r>
  <r>
    <s v="FSH1834"/>
    <x v="9"/>
    <x v="3"/>
    <n v="46.83"/>
    <x v="6"/>
    <x v="1"/>
    <n v="35.122500000000002"/>
    <n v="49"/>
    <n v="1950.47"/>
    <x v="53"/>
    <x v="3"/>
    <x v="3"/>
    <x v="4"/>
    <x v="1"/>
  </r>
  <r>
    <s v="FSH1835"/>
    <x v="9"/>
    <x v="2"/>
    <n v="53.33"/>
    <x v="1"/>
    <x v="1"/>
    <n v="39.997500000000002"/>
    <n v="15"/>
    <n v="759.95"/>
    <x v="115"/>
    <x v="0"/>
    <x v="0"/>
    <x v="3"/>
    <x v="4"/>
  </r>
  <r>
    <s v="FSH1836"/>
    <x v="2"/>
    <x v="2"/>
    <n v="111.63"/>
    <x v="6"/>
    <x v="1"/>
    <n v="83.722499999999997"/>
    <n v="44"/>
    <n v="4174.96"/>
    <x v="61"/>
    <x v="3"/>
    <x v="3"/>
    <x v="6"/>
    <x v="0"/>
  </r>
  <r>
    <s v="FSH1837"/>
    <x v="14"/>
    <x v="0"/>
    <n v="130.74"/>
    <x v="2"/>
    <x v="1"/>
    <n v="98.055000000000007"/>
    <n v="37"/>
    <n v="3869.9"/>
    <x v="122"/>
    <x v="4"/>
    <x v="4"/>
    <x v="3"/>
    <x v="1"/>
  </r>
  <r>
    <s v="FSH1838"/>
    <x v="19"/>
    <x v="3"/>
    <n v="48.96"/>
    <x v="1"/>
    <x v="1"/>
    <n v="36.72"/>
    <n v="8"/>
    <n v="372.1"/>
    <x v="37"/>
    <x v="3"/>
    <x v="3"/>
    <x v="1"/>
    <x v="4"/>
  </r>
  <r>
    <s v="FSH1839"/>
    <x v="18"/>
    <x v="4"/>
    <n v="36.49"/>
    <x v="5"/>
    <x v="2"/>
    <n v="27.3675"/>
    <n v="27"/>
    <n v="985.23"/>
    <x v="120"/>
    <x v="3"/>
    <x v="3"/>
    <x v="3"/>
    <x v="4"/>
  </r>
  <r>
    <s v="FSH1840"/>
    <x v="13"/>
    <x v="1"/>
    <n v="32.11"/>
    <x v="3"/>
    <x v="0"/>
    <n v="24.0825"/>
    <n v="3"/>
    <n v="67.430000000000007"/>
    <x v="126"/>
    <x v="0"/>
    <x v="0"/>
    <x v="4"/>
    <x v="2"/>
  </r>
  <r>
    <s v="FSH1841"/>
    <x v="9"/>
    <x v="5"/>
    <n v="88.33"/>
    <x v="0"/>
    <x v="0"/>
    <n v="66.247500000000002"/>
    <n v="11"/>
    <n v="728.72"/>
    <x v="89"/>
    <x v="0"/>
    <x v="0"/>
    <x v="3"/>
    <x v="2"/>
  </r>
  <r>
    <s v="FSH1842"/>
    <x v="11"/>
    <x v="1"/>
    <n v="10.96"/>
    <x v="1"/>
    <x v="1"/>
    <n v="8.2200000000000006"/>
    <n v="37"/>
    <n v="385.24"/>
    <x v="106"/>
    <x v="4"/>
    <x v="4"/>
    <x v="0"/>
    <x v="1"/>
  </r>
  <r>
    <s v="FSH1843"/>
    <x v="2"/>
    <x v="2"/>
    <n v="149.19999999999999"/>
    <x v="0"/>
    <x v="0"/>
    <n v="111.89999999999999"/>
    <n v="30"/>
    <n v="3357"/>
    <x v="56"/>
    <x v="2"/>
    <x v="2"/>
    <x v="6"/>
    <x v="0"/>
  </r>
  <r>
    <s v="FSH1844"/>
    <x v="3"/>
    <x v="5"/>
    <n v="96.01"/>
    <x v="6"/>
    <x v="1"/>
    <n v="72.007500000000007"/>
    <n v="39"/>
    <n v="3182.73"/>
    <x v="76"/>
    <x v="1"/>
    <x v="1"/>
    <x v="6"/>
    <x v="4"/>
  </r>
  <r>
    <s v="FSH1845"/>
    <x v="14"/>
    <x v="4"/>
    <n v="113.63"/>
    <x v="5"/>
    <x v="2"/>
    <n v="85.222499999999997"/>
    <n v="23"/>
    <n v="2613.4899999999998"/>
    <x v="108"/>
    <x v="0"/>
    <x v="0"/>
    <x v="5"/>
    <x v="2"/>
  </r>
  <r>
    <s v="FSH1846"/>
    <x v="8"/>
    <x v="0"/>
    <n v="65.63"/>
    <x v="0"/>
    <x v="0"/>
    <n v="49.222499999999997"/>
    <n v="15"/>
    <n v="738.34"/>
    <x v="89"/>
    <x v="0"/>
    <x v="0"/>
    <x v="3"/>
    <x v="4"/>
  </r>
  <r>
    <s v="FSH1847"/>
    <x v="18"/>
    <x v="2"/>
    <n v="27.83"/>
    <x v="6"/>
    <x v="1"/>
    <n v="20.872499999999999"/>
    <n v="34"/>
    <n v="804.29"/>
    <x v="108"/>
    <x v="0"/>
    <x v="0"/>
    <x v="5"/>
    <x v="1"/>
  </r>
  <r>
    <s v="FSH1848"/>
    <x v="17"/>
    <x v="0"/>
    <n v="26.24"/>
    <x v="3"/>
    <x v="0"/>
    <n v="19.68"/>
    <n v="10"/>
    <n v="183.68"/>
    <x v="115"/>
    <x v="0"/>
    <x v="0"/>
    <x v="3"/>
    <x v="4"/>
  </r>
  <r>
    <s v="FSH1849"/>
    <x v="13"/>
    <x v="2"/>
    <n v="120.51"/>
    <x v="3"/>
    <x v="0"/>
    <n v="90.382500000000007"/>
    <n v="43"/>
    <n v="3627.35"/>
    <x v="121"/>
    <x v="3"/>
    <x v="3"/>
    <x v="0"/>
    <x v="3"/>
  </r>
  <r>
    <s v="FSH1850"/>
    <x v="18"/>
    <x v="0"/>
    <n v="124.92"/>
    <x v="6"/>
    <x v="1"/>
    <n v="93.69"/>
    <n v="34"/>
    <n v="3610.19"/>
    <x v="91"/>
    <x v="4"/>
    <x v="4"/>
    <x v="5"/>
    <x v="3"/>
  </r>
  <r>
    <s v="FSH1851"/>
    <x v="16"/>
    <x v="2"/>
    <n v="57.12"/>
    <x v="5"/>
    <x v="2"/>
    <n v="42.839999999999996"/>
    <n v="44"/>
    <n v="2513.2800000000002"/>
    <x v="111"/>
    <x v="1"/>
    <x v="1"/>
    <x v="1"/>
    <x v="0"/>
  </r>
  <r>
    <s v="FSH1852"/>
    <x v="13"/>
    <x v="2"/>
    <n v="33.409999999999997"/>
    <x v="6"/>
    <x v="1"/>
    <n v="25.057499999999997"/>
    <n v="47"/>
    <n v="1334.73"/>
    <x v="70"/>
    <x v="2"/>
    <x v="2"/>
    <x v="4"/>
    <x v="4"/>
  </r>
  <r>
    <s v="FSH1853"/>
    <x v="19"/>
    <x v="2"/>
    <n v="20.07"/>
    <x v="0"/>
    <x v="0"/>
    <n v="15.0525"/>
    <n v="24"/>
    <n v="361.26"/>
    <x v="37"/>
    <x v="3"/>
    <x v="3"/>
    <x v="1"/>
    <x v="3"/>
  </r>
  <r>
    <s v="FSH1854"/>
    <x v="2"/>
    <x v="0"/>
    <n v="125.52"/>
    <x v="1"/>
    <x v="1"/>
    <n v="94.14"/>
    <n v="8"/>
    <n v="953.95"/>
    <x v="107"/>
    <x v="3"/>
    <x v="3"/>
    <x v="2"/>
    <x v="3"/>
  </r>
  <r>
    <s v="FSH1855"/>
    <x v="16"/>
    <x v="2"/>
    <n v="113.91"/>
    <x v="5"/>
    <x v="2"/>
    <n v="85.432500000000005"/>
    <n v="43"/>
    <n v="4898.13"/>
    <x v="41"/>
    <x v="3"/>
    <x v="3"/>
    <x v="1"/>
    <x v="3"/>
  </r>
  <r>
    <s v="FSH1856"/>
    <x v="16"/>
    <x v="0"/>
    <n v="135.97"/>
    <x v="1"/>
    <x v="1"/>
    <n v="101.97749999999999"/>
    <n v="10"/>
    <n v="1291.71"/>
    <x v="77"/>
    <x v="3"/>
    <x v="3"/>
    <x v="4"/>
    <x v="4"/>
  </r>
  <r>
    <s v="FSH1857"/>
    <x v="1"/>
    <x v="2"/>
    <n v="71.540000000000006"/>
    <x v="1"/>
    <x v="1"/>
    <n v="53.655000000000001"/>
    <n v="21"/>
    <n v="1427.22"/>
    <x v="55"/>
    <x v="2"/>
    <x v="2"/>
    <x v="3"/>
    <x v="4"/>
  </r>
  <r>
    <s v="FSH1858"/>
    <x v="12"/>
    <x v="4"/>
    <n v="70.099999999999994"/>
    <x v="4"/>
    <x v="1"/>
    <n v="52.574999999999996"/>
    <n v="17"/>
    <n v="1072.53"/>
    <x v="106"/>
    <x v="4"/>
    <x v="4"/>
    <x v="0"/>
    <x v="3"/>
  </r>
  <r>
    <s v="FSH1859"/>
    <x v="15"/>
    <x v="3"/>
    <n v="83.56"/>
    <x v="5"/>
    <x v="2"/>
    <n v="62.67"/>
    <n v="7"/>
    <n v="584.91999999999996"/>
    <x v="108"/>
    <x v="0"/>
    <x v="0"/>
    <x v="5"/>
    <x v="4"/>
  </r>
  <r>
    <s v="FSH1860"/>
    <x v="3"/>
    <x v="5"/>
    <n v="68.39"/>
    <x v="3"/>
    <x v="0"/>
    <n v="51.292500000000004"/>
    <n v="47"/>
    <n v="2250.0300000000002"/>
    <x v="46"/>
    <x v="3"/>
    <x v="3"/>
    <x v="3"/>
    <x v="1"/>
  </r>
  <r>
    <s v="FSH1861"/>
    <x v="17"/>
    <x v="2"/>
    <n v="96.04"/>
    <x v="5"/>
    <x v="2"/>
    <n v="72.03"/>
    <n v="15"/>
    <n v="1440.6"/>
    <x v="117"/>
    <x v="0"/>
    <x v="0"/>
    <x v="6"/>
    <x v="3"/>
  </r>
  <r>
    <s v="FSH1862"/>
    <x v="1"/>
    <x v="5"/>
    <n v="50.12"/>
    <x v="4"/>
    <x v="1"/>
    <n v="37.589999999999996"/>
    <n v="37"/>
    <n v="1669"/>
    <x v="120"/>
    <x v="3"/>
    <x v="3"/>
    <x v="3"/>
    <x v="1"/>
  </r>
  <r>
    <s v="FSH1863"/>
    <x v="5"/>
    <x v="4"/>
    <n v="128.58000000000001"/>
    <x v="4"/>
    <x v="1"/>
    <n v="96.435000000000002"/>
    <n v="3"/>
    <n v="347.17"/>
    <x v="88"/>
    <x v="1"/>
    <x v="1"/>
    <x v="2"/>
    <x v="3"/>
  </r>
  <r>
    <s v="FSH1864"/>
    <x v="17"/>
    <x v="2"/>
    <n v="140.35"/>
    <x v="3"/>
    <x v="0"/>
    <n v="105.26249999999999"/>
    <n v="42"/>
    <n v="4126.29"/>
    <x v="119"/>
    <x v="0"/>
    <x v="0"/>
    <x v="6"/>
    <x v="4"/>
  </r>
  <r>
    <s v="FSH1865"/>
    <x v="19"/>
    <x v="1"/>
    <n v="129.38999999999999"/>
    <x v="3"/>
    <x v="0"/>
    <n v="97.04249999999999"/>
    <n v="26"/>
    <n v="2354.9"/>
    <x v="54"/>
    <x v="3"/>
    <x v="3"/>
    <x v="5"/>
    <x v="2"/>
  </r>
  <r>
    <s v="FSH1866"/>
    <x v="2"/>
    <x v="2"/>
    <n v="71.75"/>
    <x v="0"/>
    <x v="0"/>
    <n v="53.8125"/>
    <n v="50"/>
    <n v="2690.62"/>
    <x v="77"/>
    <x v="3"/>
    <x v="3"/>
    <x v="4"/>
    <x v="1"/>
  </r>
  <r>
    <s v="FSH1867"/>
    <x v="14"/>
    <x v="3"/>
    <n v="66.7"/>
    <x v="0"/>
    <x v="0"/>
    <n v="50.025000000000006"/>
    <n v="46"/>
    <n v="2301.15"/>
    <x v="107"/>
    <x v="3"/>
    <x v="3"/>
    <x v="2"/>
    <x v="2"/>
  </r>
  <r>
    <s v="FSH1868"/>
    <x v="16"/>
    <x v="1"/>
    <n v="79.81"/>
    <x v="3"/>
    <x v="0"/>
    <n v="59.857500000000002"/>
    <n v="40"/>
    <n v="2234.6799999999998"/>
    <x v="23"/>
    <x v="2"/>
    <x v="2"/>
    <x v="3"/>
    <x v="4"/>
  </r>
  <r>
    <s v="FSH1869"/>
    <x v="17"/>
    <x v="5"/>
    <n v="45.4"/>
    <x v="2"/>
    <x v="1"/>
    <n v="34.049999999999997"/>
    <n v="19"/>
    <n v="690.08"/>
    <x v="93"/>
    <x v="0"/>
    <x v="0"/>
    <x v="0"/>
    <x v="2"/>
  </r>
  <r>
    <s v="FSH1870"/>
    <x v="16"/>
    <x v="4"/>
    <n v="118.83"/>
    <x v="5"/>
    <x v="2"/>
    <n v="89.122500000000002"/>
    <n v="10"/>
    <n v="1188.3"/>
    <x v="30"/>
    <x v="3"/>
    <x v="3"/>
    <x v="5"/>
    <x v="4"/>
  </r>
  <r>
    <s v="FSH1871"/>
    <x v="0"/>
    <x v="2"/>
    <n v="134.55000000000001"/>
    <x v="1"/>
    <x v="1"/>
    <n v="100.91250000000001"/>
    <n v="35"/>
    <n v="4473.79"/>
    <x v="59"/>
    <x v="1"/>
    <x v="1"/>
    <x v="0"/>
    <x v="1"/>
  </r>
  <r>
    <s v="FSH1872"/>
    <x v="0"/>
    <x v="3"/>
    <n v="68.680000000000007"/>
    <x v="3"/>
    <x v="0"/>
    <n v="51.510000000000005"/>
    <n v="19"/>
    <n v="913.44"/>
    <x v="97"/>
    <x v="2"/>
    <x v="2"/>
    <x v="0"/>
    <x v="4"/>
  </r>
  <r>
    <s v="FSH1873"/>
    <x v="7"/>
    <x v="4"/>
    <n v="43.11"/>
    <x v="1"/>
    <x v="1"/>
    <n v="32.332499999999996"/>
    <n v="8"/>
    <n v="327.64"/>
    <x v="8"/>
    <x v="1"/>
    <x v="1"/>
    <x v="3"/>
    <x v="4"/>
  </r>
  <r>
    <s v="FSH1874"/>
    <x v="5"/>
    <x v="5"/>
    <n v="20.76"/>
    <x v="5"/>
    <x v="2"/>
    <n v="15.57"/>
    <n v="32"/>
    <n v="664.32"/>
    <x v="62"/>
    <x v="4"/>
    <x v="4"/>
    <x v="1"/>
    <x v="3"/>
  </r>
  <r>
    <s v="FSH1875"/>
    <x v="17"/>
    <x v="3"/>
    <n v="140.53"/>
    <x v="2"/>
    <x v="1"/>
    <n v="105.39750000000001"/>
    <n v="1"/>
    <n v="112.42"/>
    <x v="75"/>
    <x v="3"/>
    <x v="3"/>
    <x v="0"/>
    <x v="2"/>
  </r>
  <r>
    <s v="FSH1876"/>
    <x v="9"/>
    <x v="5"/>
    <n v="130.38999999999999"/>
    <x v="3"/>
    <x v="0"/>
    <n v="97.79249999999999"/>
    <n v="22"/>
    <n v="2008.01"/>
    <x v="100"/>
    <x v="0"/>
    <x v="0"/>
    <x v="5"/>
    <x v="2"/>
  </r>
  <r>
    <s v="FSH1877"/>
    <x v="12"/>
    <x v="4"/>
    <n v="40.270000000000003"/>
    <x v="2"/>
    <x v="1"/>
    <n v="30.202500000000001"/>
    <n v="36"/>
    <n v="1159.78"/>
    <x v="68"/>
    <x v="3"/>
    <x v="3"/>
    <x v="3"/>
    <x v="3"/>
  </r>
  <r>
    <s v="FSH1878"/>
    <x v="17"/>
    <x v="5"/>
    <n v="39.21"/>
    <x v="5"/>
    <x v="2"/>
    <n v="29.407499999999999"/>
    <n v="44"/>
    <n v="1725.24"/>
    <x v="129"/>
    <x v="1"/>
    <x v="1"/>
    <x v="6"/>
    <x v="1"/>
  </r>
  <r>
    <s v="FSH1879"/>
    <x v="3"/>
    <x v="3"/>
    <n v="146.63"/>
    <x v="1"/>
    <x v="1"/>
    <n v="109.9725"/>
    <n v="35"/>
    <n v="4875.45"/>
    <x v="20"/>
    <x v="1"/>
    <x v="1"/>
    <x v="6"/>
    <x v="4"/>
  </r>
  <r>
    <s v="FSH1880"/>
    <x v="12"/>
    <x v="5"/>
    <n v="47.05"/>
    <x v="5"/>
    <x v="2"/>
    <n v="35.287499999999994"/>
    <n v="1"/>
    <n v="47.05"/>
    <x v="39"/>
    <x v="2"/>
    <x v="2"/>
    <x v="1"/>
    <x v="4"/>
  </r>
  <r>
    <s v="FSH1881"/>
    <x v="0"/>
    <x v="4"/>
    <n v="94.27"/>
    <x v="1"/>
    <x v="1"/>
    <n v="70.702500000000001"/>
    <n v="25"/>
    <n v="2238.91"/>
    <x v="49"/>
    <x v="1"/>
    <x v="1"/>
    <x v="0"/>
    <x v="3"/>
  </r>
  <r>
    <s v="FSH1882"/>
    <x v="11"/>
    <x v="3"/>
    <n v="38.49"/>
    <x v="4"/>
    <x v="1"/>
    <n v="28.8675"/>
    <n v="39"/>
    <n v="1351"/>
    <x v="55"/>
    <x v="2"/>
    <x v="2"/>
    <x v="3"/>
    <x v="3"/>
  </r>
  <r>
    <s v="FSH1883"/>
    <x v="8"/>
    <x v="2"/>
    <n v="56.59"/>
    <x v="3"/>
    <x v="0"/>
    <n v="42.442500000000003"/>
    <n v="15"/>
    <n v="594.19000000000005"/>
    <x v="113"/>
    <x v="3"/>
    <x v="3"/>
    <x v="2"/>
    <x v="3"/>
  </r>
  <r>
    <s v="FSH1884"/>
    <x v="14"/>
    <x v="3"/>
    <n v="73.84"/>
    <x v="2"/>
    <x v="1"/>
    <n v="55.38"/>
    <n v="33"/>
    <n v="1949.38"/>
    <x v="37"/>
    <x v="3"/>
    <x v="3"/>
    <x v="1"/>
    <x v="2"/>
  </r>
  <r>
    <s v="FSH1885"/>
    <x v="6"/>
    <x v="1"/>
    <n v="79.45"/>
    <x v="2"/>
    <x v="1"/>
    <n v="59.587500000000006"/>
    <n v="47"/>
    <n v="2987.32"/>
    <x v="74"/>
    <x v="2"/>
    <x v="2"/>
    <x v="5"/>
    <x v="4"/>
  </r>
  <r>
    <s v="FSH1886"/>
    <x v="13"/>
    <x v="2"/>
    <n v="134.76"/>
    <x v="6"/>
    <x v="1"/>
    <n v="101.07"/>
    <n v="43"/>
    <n v="4925.4799999999996"/>
    <x v="5"/>
    <x v="2"/>
    <x v="2"/>
    <x v="0"/>
    <x v="1"/>
  </r>
  <r>
    <s v="FSH1887"/>
    <x v="0"/>
    <x v="3"/>
    <n v="100.06"/>
    <x v="0"/>
    <x v="0"/>
    <n v="75.045000000000002"/>
    <n v="21"/>
    <n v="1575.94"/>
    <x v="20"/>
    <x v="1"/>
    <x v="1"/>
    <x v="6"/>
    <x v="0"/>
  </r>
  <r>
    <s v="FSH1888"/>
    <x v="8"/>
    <x v="0"/>
    <n v="142.61000000000001"/>
    <x v="4"/>
    <x v="1"/>
    <n v="106.95750000000001"/>
    <n v="16"/>
    <n v="2053.58"/>
    <x v="125"/>
    <x v="1"/>
    <x v="1"/>
    <x v="2"/>
    <x v="2"/>
  </r>
  <r>
    <s v="FSH1889"/>
    <x v="5"/>
    <x v="4"/>
    <n v="96.7"/>
    <x v="2"/>
    <x v="1"/>
    <n v="72.525000000000006"/>
    <n v="12"/>
    <n v="928.32"/>
    <x v="37"/>
    <x v="3"/>
    <x v="3"/>
    <x v="1"/>
    <x v="4"/>
  </r>
  <r>
    <s v="FSH1890"/>
    <x v="5"/>
    <x v="0"/>
    <n v="123.64"/>
    <x v="6"/>
    <x v="1"/>
    <n v="92.73"/>
    <n v="10"/>
    <n v="1050.94"/>
    <x v="34"/>
    <x v="2"/>
    <x v="2"/>
    <x v="0"/>
    <x v="2"/>
  </r>
  <r>
    <s v="FSH1891"/>
    <x v="4"/>
    <x v="4"/>
    <n v="137.25"/>
    <x v="3"/>
    <x v="0"/>
    <n v="102.9375"/>
    <n v="36"/>
    <n v="3458.7"/>
    <x v="37"/>
    <x v="3"/>
    <x v="3"/>
    <x v="1"/>
    <x v="2"/>
  </r>
  <r>
    <s v="FSH1892"/>
    <x v="15"/>
    <x v="5"/>
    <n v="110.45"/>
    <x v="3"/>
    <x v="0"/>
    <n v="82.837500000000006"/>
    <n v="14"/>
    <n v="1082.4100000000001"/>
    <x v="36"/>
    <x v="1"/>
    <x v="1"/>
    <x v="4"/>
    <x v="4"/>
  </r>
  <r>
    <s v="FSH1893"/>
    <x v="14"/>
    <x v="2"/>
    <n v="148.74"/>
    <x v="0"/>
    <x v="0"/>
    <n v="111.55500000000001"/>
    <n v="44"/>
    <n v="4908.42"/>
    <x v="128"/>
    <x v="2"/>
    <x v="2"/>
    <x v="5"/>
    <x v="2"/>
  </r>
  <r>
    <s v="FSH1894"/>
    <x v="13"/>
    <x v="2"/>
    <n v="53.48"/>
    <x v="2"/>
    <x v="1"/>
    <n v="40.11"/>
    <n v="31"/>
    <n v="1326.3"/>
    <x v="25"/>
    <x v="1"/>
    <x v="1"/>
    <x v="3"/>
    <x v="3"/>
  </r>
  <r>
    <s v="FSH1895"/>
    <x v="17"/>
    <x v="4"/>
    <n v="122.47"/>
    <x v="0"/>
    <x v="0"/>
    <n v="91.852499999999992"/>
    <n v="20"/>
    <n v="1837.05"/>
    <x v="26"/>
    <x v="1"/>
    <x v="1"/>
    <x v="0"/>
    <x v="0"/>
  </r>
  <r>
    <s v="FSH1896"/>
    <x v="17"/>
    <x v="2"/>
    <n v="134.43"/>
    <x v="3"/>
    <x v="0"/>
    <n v="100.82250000000001"/>
    <n v="26"/>
    <n v="2446.63"/>
    <x v="21"/>
    <x v="2"/>
    <x v="2"/>
    <x v="4"/>
    <x v="3"/>
  </r>
  <r>
    <s v="FSH1897"/>
    <x v="14"/>
    <x v="2"/>
    <n v="146.04"/>
    <x v="3"/>
    <x v="0"/>
    <n v="109.53"/>
    <n v="11"/>
    <n v="1124.51"/>
    <x v="77"/>
    <x v="3"/>
    <x v="3"/>
    <x v="4"/>
    <x v="1"/>
  </r>
  <r>
    <s v="FSH1898"/>
    <x v="11"/>
    <x v="5"/>
    <n v="10.050000000000001"/>
    <x v="6"/>
    <x v="1"/>
    <n v="7.5375000000000005"/>
    <n v="42"/>
    <n v="358.79"/>
    <x v="27"/>
    <x v="1"/>
    <x v="1"/>
    <x v="0"/>
    <x v="4"/>
  </r>
  <r>
    <s v="FSH1899"/>
    <x v="11"/>
    <x v="1"/>
    <n v="101"/>
    <x v="4"/>
    <x v="1"/>
    <n v="75.75"/>
    <n v="16"/>
    <n v="1454.4"/>
    <x v="114"/>
    <x v="4"/>
    <x v="4"/>
    <x v="1"/>
    <x v="0"/>
  </r>
  <r>
    <s v="FSH1900"/>
    <x v="7"/>
    <x v="4"/>
    <n v="108.41"/>
    <x v="1"/>
    <x v="1"/>
    <n v="81.307500000000005"/>
    <n v="33"/>
    <n v="3398.65"/>
    <x v="115"/>
    <x v="0"/>
    <x v="0"/>
    <x v="3"/>
    <x v="4"/>
  </r>
  <r>
    <s v="FSH1901"/>
    <x v="3"/>
    <x v="1"/>
    <n v="97.92"/>
    <x v="0"/>
    <x v="0"/>
    <n v="73.44"/>
    <n v="45"/>
    <n v="3304.8"/>
    <x v="44"/>
    <x v="3"/>
    <x v="3"/>
    <x v="3"/>
    <x v="3"/>
  </r>
  <r>
    <s v="FSH1902"/>
    <x v="0"/>
    <x v="3"/>
    <n v="25.13"/>
    <x v="1"/>
    <x v="1"/>
    <n v="18.8475"/>
    <n v="42"/>
    <n v="1002.69"/>
    <x v="95"/>
    <x v="0"/>
    <x v="0"/>
    <x v="6"/>
    <x v="2"/>
  </r>
  <r>
    <s v="FSH1903"/>
    <x v="5"/>
    <x v="4"/>
    <n v="81.680000000000007"/>
    <x v="3"/>
    <x v="0"/>
    <n v="61.260000000000005"/>
    <n v="47"/>
    <n v="2687.27"/>
    <x v="37"/>
    <x v="3"/>
    <x v="3"/>
    <x v="1"/>
    <x v="4"/>
  </r>
  <r>
    <s v="FSH1904"/>
    <x v="4"/>
    <x v="2"/>
    <n v="118.05"/>
    <x v="0"/>
    <x v="0"/>
    <n v="88.537499999999994"/>
    <n v="33"/>
    <n v="2921.74"/>
    <x v="86"/>
    <x v="2"/>
    <x v="2"/>
    <x v="5"/>
    <x v="1"/>
  </r>
  <r>
    <s v="FSH1905"/>
    <x v="7"/>
    <x v="0"/>
    <n v="69.53"/>
    <x v="0"/>
    <x v="0"/>
    <n v="52.147500000000001"/>
    <n v="26"/>
    <n v="1355.84"/>
    <x v="117"/>
    <x v="0"/>
    <x v="0"/>
    <x v="6"/>
    <x v="1"/>
  </r>
  <r>
    <s v="FSH1906"/>
    <x v="4"/>
    <x v="2"/>
    <n v="66.010000000000005"/>
    <x v="0"/>
    <x v="0"/>
    <n v="49.507500000000007"/>
    <n v="12"/>
    <n v="594.09"/>
    <x v="91"/>
    <x v="4"/>
    <x v="4"/>
    <x v="5"/>
    <x v="3"/>
  </r>
  <r>
    <s v="FSH1907"/>
    <x v="15"/>
    <x v="4"/>
    <n v="132.02000000000001"/>
    <x v="2"/>
    <x v="1"/>
    <n v="99.015000000000015"/>
    <n v="39"/>
    <n v="4119.0200000000004"/>
    <x v="15"/>
    <x v="3"/>
    <x v="3"/>
    <x v="6"/>
    <x v="4"/>
  </r>
  <r>
    <s v="FSH1908"/>
    <x v="16"/>
    <x v="4"/>
    <n v="41.88"/>
    <x v="6"/>
    <x v="1"/>
    <n v="31.410000000000004"/>
    <n v="17"/>
    <n v="605.16999999999996"/>
    <x v="120"/>
    <x v="3"/>
    <x v="3"/>
    <x v="3"/>
    <x v="3"/>
  </r>
  <r>
    <s v="FSH1909"/>
    <x v="18"/>
    <x v="5"/>
    <n v="116.94"/>
    <x v="1"/>
    <x v="1"/>
    <n v="87.704999999999998"/>
    <n v="43"/>
    <n v="4777"/>
    <x v="98"/>
    <x v="3"/>
    <x v="3"/>
    <x v="2"/>
    <x v="4"/>
  </r>
  <r>
    <s v="FSH1910"/>
    <x v="19"/>
    <x v="5"/>
    <n v="107.27"/>
    <x v="4"/>
    <x v="1"/>
    <n v="80.452500000000001"/>
    <n v="28"/>
    <n v="2703.2"/>
    <x v="16"/>
    <x v="2"/>
    <x v="2"/>
    <x v="4"/>
    <x v="4"/>
  </r>
  <r>
    <s v="FSH1911"/>
    <x v="17"/>
    <x v="1"/>
    <n v="99.65"/>
    <x v="0"/>
    <x v="0"/>
    <n v="74.737500000000011"/>
    <n v="4"/>
    <n v="298.95"/>
    <x v="39"/>
    <x v="2"/>
    <x v="2"/>
    <x v="1"/>
    <x v="0"/>
  </r>
  <r>
    <s v="FSH1912"/>
    <x v="18"/>
    <x v="5"/>
    <n v="121.24"/>
    <x v="5"/>
    <x v="2"/>
    <n v="90.929999999999993"/>
    <n v="32"/>
    <n v="3879.68"/>
    <x v="104"/>
    <x v="1"/>
    <x v="1"/>
    <x v="1"/>
    <x v="1"/>
  </r>
  <r>
    <s v="FSH1913"/>
    <x v="10"/>
    <x v="3"/>
    <n v="12.46"/>
    <x v="1"/>
    <x v="1"/>
    <n v="9.3450000000000006"/>
    <n v="12"/>
    <n v="142.04"/>
    <x v="24"/>
    <x v="4"/>
    <x v="4"/>
    <x v="6"/>
    <x v="0"/>
  </r>
  <r>
    <s v="FSH1914"/>
    <x v="0"/>
    <x v="1"/>
    <n v="47.57"/>
    <x v="2"/>
    <x v="1"/>
    <n v="35.677500000000002"/>
    <n v="34"/>
    <n v="1293.9000000000001"/>
    <x v="111"/>
    <x v="1"/>
    <x v="1"/>
    <x v="1"/>
    <x v="0"/>
  </r>
  <r>
    <s v="FSH1915"/>
    <x v="7"/>
    <x v="1"/>
    <n v="82.16"/>
    <x v="6"/>
    <x v="1"/>
    <n v="61.62"/>
    <n v="27"/>
    <n v="1885.57"/>
    <x v="80"/>
    <x v="3"/>
    <x v="3"/>
    <x v="6"/>
    <x v="0"/>
  </r>
  <r>
    <s v="FSH1916"/>
    <x v="14"/>
    <x v="3"/>
    <n v="82.11"/>
    <x v="1"/>
    <x v="1"/>
    <n v="61.582499999999996"/>
    <n v="11"/>
    <n v="858.05"/>
    <x v="56"/>
    <x v="2"/>
    <x v="2"/>
    <x v="6"/>
    <x v="0"/>
  </r>
  <r>
    <s v="FSH1917"/>
    <x v="7"/>
    <x v="0"/>
    <n v="99.49"/>
    <x v="4"/>
    <x v="1"/>
    <n v="74.617499999999993"/>
    <n v="43"/>
    <n v="3850.26"/>
    <x v="17"/>
    <x v="4"/>
    <x v="4"/>
    <x v="0"/>
    <x v="2"/>
  </r>
  <r>
    <s v="FSH1918"/>
    <x v="14"/>
    <x v="1"/>
    <n v="49.64"/>
    <x v="1"/>
    <x v="1"/>
    <n v="37.230000000000004"/>
    <n v="5"/>
    <n v="235.79"/>
    <x v="83"/>
    <x v="4"/>
    <x v="4"/>
    <x v="4"/>
    <x v="2"/>
  </r>
  <r>
    <s v="FSH1919"/>
    <x v="6"/>
    <x v="4"/>
    <n v="113.87"/>
    <x v="5"/>
    <x v="2"/>
    <n v="85.402500000000003"/>
    <n v="45"/>
    <n v="5124.1499999999996"/>
    <x v="8"/>
    <x v="1"/>
    <x v="1"/>
    <x v="3"/>
    <x v="3"/>
  </r>
  <r>
    <s v="FSH1920"/>
    <x v="0"/>
    <x v="3"/>
    <n v="91.39"/>
    <x v="3"/>
    <x v="0"/>
    <n v="68.542500000000004"/>
    <n v="7"/>
    <n v="447.81"/>
    <x v="90"/>
    <x v="3"/>
    <x v="3"/>
    <x v="4"/>
    <x v="4"/>
  </r>
  <r>
    <s v="FSH1921"/>
    <x v="18"/>
    <x v="5"/>
    <n v="44.65"/>
    <x v="0"/>
    <x v="0"/>
    <n v="33.487499999999997"/>
    <n v="46"/>
    <n v="1540.42"/>
    <x v="4"/>
    <x v="2"/>
    <x v="2"/>
    <x v="3"/>
    <x v="3"/>
  </r>
  <r>
    <s v="FSH1922"/>
    <x v="1"/>
    <x v="3"/>
    <n v="99.75"/>
    <x v="3"/>
    <x v="0"/>
    <n v="74.8125"/>
    <n v="27"/>
    <n v="1885.27"/>
    <x v="23"/>
    <x v="2"/>
    <x v="2"/>
    <x v="3"/>
    <x v="0"/>
  </r>
  <r>
    <s v="FSH1923"/>
    <x v="15"/>
    <x v="4"/>
    <n v="38.619999999999997"/>
    <x v="6"/>
    <x v="1"/>
    <n v="28.964999999999996"/>
    <n v="42"/>
    <n v="1378.73"/>
    <x v="92"/>
    <x v="1"/>
    <x v="1"/>
    <x v="3"/>
    <x v="1"/>
  </r>
  <r>
    <s v="FSH1924"/>
    <x v="15"/>
    <x v="1"/>
    <n v="147.97999999999999"/>
    <x v="1"/>
    <x v="1"/>
    <n v="110.98499999999999"/>
    <n v="3"/>
    <n v="421.74"/>
    <x v="126"/>
    <x v="0"/>
    <x v="0"/>
    <x v="4"/>
    <x v="3"/>
  </r>
  <r>
    <s v="FSH1925"/>
    <x v="16"/>
    <x v="1"/>
    <n v="36.64"/>
    <x v="2"/>
    <x v="1"/>
    <n v="27.48"/>
    <n v="28"/>
    <n v="820.74"/>
    <x v="64"/>
    <x v="3"/>
    <x v="3"/>
    <x v="0"/>
    <x v="1"/>
  </r>
  <r>
    <s v="FSH1926"/>
    <x v="16"/>
    <x v="3"/>
    <n v="48.82"/>
    <x v="6"/>
    <x v="1"/>
    <n v="36.615000000000002"/>
    <n v="13"/>
    <n v="539.46"/>
    <x v="28"/>
    <x v="0"/>
    <x v="0"/>
    <x v="2"/>
    <x v="1"/>
  </r>
  <r>
    <s v="FSH1927"/>
    <x v="15"/>
    <x v="5"/>
    <n v="93.87"/>
    <x v="4"/>
    <x v="1"/>
    <n v="70.402500000000003"/>
    <n v="10"/>
    <n v="844.83"/>
    <x v="65"/>
    <x v="0"/>
    <x v="0"/>
    <x v="0"/>
    <x v="1"/>
  </r>
  <r>
    <s v="FSH1928"/>
    <x v="2"/>
    <x v="5"/>
    <n v="47.51"/>
    <x v="5"/>
    <x v="2"/>
    <n v="35.6325"/>
    <n v="23"/>
    <n v="1092.73"/>
    <x v="86"/>
    <x v="2"/>
    <x v="2"/>
    <x v="5"/>
    <x v="4"/>
  </r>
  <r>
    <s v="FSH1929"/>
    <x v="13"/>
    <x v="1"/>
    <n v="103.86"/>
    <x v="2"/>
    <x v="1"/>
    <n v="77.894999999999996"/>
    <n v="22"/>
    <n v="1827.94"/>
    <x v="116"/>
    <x v="3"/>
    <x v="3"/>
    <x v="5"/>
    <x v="3"/>
  </r>
  <r>
    <s v="FSH1930"/>
    <x v="1"/>
    <x v="0"/>
    <n v="55.68"/>
    <x v="5"/>
    <x v="2"/>
    <n v="41.76"/>
    <n v="32"/>
    <n v="1781.76"/>
    <x v="97"/>
    <x v="2"/>
    <x v="2"/>
    <x v="0"/>
    <x v="2"/>
  </r>
  <r>
    <s v="FSH1931"/>
    <x v="2"/>
    <x v="4"/>
    <n v="41.61"/>
    <x v="5"/>
    <x v="2"/>
    <n v="31.2075"/>
    <n v="49"/>
    <n v="2038.89"/>
    <x v="104"/>
    <x v="1"/>
    <x v="1"/>
    <x v="1"/>
    <x v="2"/>
  </r>
  <r>
    <s v="FSH1932"/>
    <x v="16"/>
    <x v="4"/>
    <n v="55.14"/>
    <x v="2"/>
    <x v="1"/>
    <n v="41.355000000000004"/>
    <n v="34"/>
    <n v="1499.81"/>
    <x v="46"/>
    <x v="3"/>
    <x v="3"/>
    <x v="3"/>
    <x v="0"/>
  </r>
  <r>
    <s v="FSH1933"/>
    <x v="3"/>
    <x v="5"/>
    <n v="60.48"/>
    <x v="6"/>
    <x v="1"/>
    <n v="45.36"/>
    <n v="39"/>
    <n v="2004.91"/>
    <x v="20"/>
    <x v="1"/>
    <x v="1"/>
    <x v="6"/>
    <x v="2"/>
  </r>
  <r>
    <s v="FSH1934"/>
    <x v="3"/>
    <x v="4"/>
    <n v="31.33"/>
    <x v="5"/>
    <x v="2"/>
    <n v="23.497499999999999"/>
    <n v="30"/>
    <n v="939.9"/>
    <x v="56"/>
    <x v="2"/>
    <x v="2"/>
    <x v="6"/>
    <x v="4"/>
  </r>
  <r>
    <s v="FSH1935"/>
    <x v="17"/>
    <x v="0"/>
    <n v="107.64"/>
    <x v="5"/>
    <x v="2"/>
    <n v="80.73"/>
    <n v="36"/>
    <n v="3875.04"/>
    <x v="103"/>
    <x v="4"/>
    <x v="4"/>
    <x v="2"/>
    <x v="1"/>
  </r>
  <r>
    <s v="FSH1936"/>
    <x v="5"/>
    <x v="2"/>
    <n v="82.79"/>
    <x v="0"/>
    <x v="0"/>
    <n v="62.092500000000001"/>
    <n v="41"/>
    <n v="2545.79"/>
    <x v="38"/>
    <x v="1"/>
    <x v="1"/>
    <x v="4"/>
    <x v="1"/>
  </r>
  <r>
    <s v="FSH1937"/>
    <x v="8"/>
    <x v="4"/>
    <n v="51.18"/>
    <x v="6"/>
    <x v="1"/>
    <n v="38.384999999999998"/>
    <n v="12"/>
    <n v="522.04"/>
    <x v="85"/>
    <x v="4"/>
    <x v="4"/>
    <x v="4"/>
    <x v="3"/>
  </r>
  <r>
    <s v="FSH1938"/>
    <x v="19"/>
    <x v="1"/>
    <n v="26.87"/>
    <x v="6"/>
    <x v="1"/>
    <n v="20.1525"/>
    <n v="33"/>
    <n v="753.7"/>
    <x v="7"/>
    <x v="0"/>
    <x v="0"/>
    <x v="0"/>
    <x v="3"/>
  </r>
  <r>
    <s v="FSH1939"/>
    <x v="3"/>
    <x v="4"/>
    <n v="17.37"/>
    <x v="0"/>
    <x v="0"/>
    <n v="13.0275"/>
    <n v="7"/>
    <n v="91.19"/>
    <x v="42"/>
    <x v="0"/>
    <x v="0"/>
    <x v="4"/>
    <x v="2"/>
  </r>
  <r>
    <s v="FSH1940"/>
    <x v="12"/>
    <x v="1"/>
    <n v="96.69"/>
    <x v="6"/>
    <x v="1"/>
    <n v="72.517499999999998"/>
    <n v="15"/>
    <n v="1232.8"/>
    <x v="74"/>
    <x v="2"/>
    <x v="2"/>
    <x v="5"/>
    <x v="4"/>
  </r>
  <r>
    <s v="FSH1941"/>
    <x v="5"/>
    <x v="3"/>
    <n v="90.56"/>
    <x v="5"/>
    <x v="2"/>
    <n v="67.92"/>
    <n v="11"/>
    <n v="996.16"/>
    <x v="77"/>
    <x v="3"/>
    <x v="3"/>
    <x v="4"/>
    <x v="3"/>
  </r>
  <r>
    <s v="FSH1942"/>
    <x v="6"/>
    <x v="1"/>
    <n v="79.17"/>
    <x v="6"/>
    <x v="1"/>
    <n v="59.377499999999998"/>
    <n v="44"/>
    <n v="2960.96"/>
    <x v="77"/>
    <x v="3"/>
    <x v="3"/>
    <x v="4"/>
    <x v="0"/>
  </r>
  <r>
    <s v="FSH1943"/>
    <x v="2"/>
    <x v="0"/>
    <n v="54.2"/>
    <x v="5"/>
    <x v="2"/>
    <n v="40.650000000000006"/>
    <n v="38"/>
    <n v="2059.6"/>
    <x v="11"/>
    <x v="2"/>
    <x v="2"/>
    <x v="5"/>
    <x v="3"/>
  </r>
  <r>
    <s v="FSH1944"/>
    <x v="7"/>
    <x v="0"/>
    <n v="117.17"/>
    <x v="6"/>
    <x v="1"/>
    <n v="87.877499999999998"/>
    <n v="41"/>
    <n v="4083.37"/>
    <x v="17"/>
    <x v="4"/>
    <x v="4"/>
    <x v="0"/>
    <x v="1"/>
  </r>
  <r>
    <s v="FSH1945"/>
    <x v="17"/>
    <x v="5"/>
    <n v="12.05"/>
    <x v="6"/>
    <x v="1"/>
    <n v="9.0375000000000014"/>
    <n v="5"/>
    <n v="51.21"/>
    <x v="110"/>
    <x v="3"/>
    <x v="3"/>
    <x v="1"/>
    <x v="4"/>
  </r>
  <r>
    <s v="FSH1946"/>
    <x v="4"/>
    <x v="5"/>
    <n v="43.52"/>
    <x v="3"/>
    <x v="0"/>
    <n v="32.64"/>
    <n v="47"/>
    <n v="1431.81"/>
    <x v="5"/>
    <x v="2"/>
    <x v="2"/>
    <x v="0"/>
    <x v="1"/>
  </r>
  <r>
    <s v="FSH1947"/>
    <x v="0"/>
    <x v="1"/>
    <n v="97.61"/>
    <x v="2"/>
    <x v="1"/>
    <n v="73.207499999999996"/>
    <n v="29"/>
    <n v="2264.5500000000002"/>
    <x v="5"/>
    <x v="2"/>
    <x v="2"/>
    <x v="0"/>
    <x v="2"/>
  </r>
  <r>
    <s v="FSH1948"/>
    <x v="0"/>
    <x v="1"/>
    <n v="71.42"/>
    <x v="3"/>
    <x v="0"/>
    <n v="53.564999999999998"/>
    <n v="3"/>
    <n v="149.97999999999999"/>
    <x v="19"/>
    <x v="1"/>
    <x v="1"/>
    <x v="5"/>
    <x v="0"/>
  </r>
  <r>
    <s v="FSH1949"/>
    <x v="15"/>
    <x v="0"/>
    <n v="135.36000000000001"/>
    <x v="3"/>
    <x v="0"/>
    <n v="101.52000000000001"/>
    <n v="39"/>
    <n v="3695.33"/>
    <x v="57"/>
    <x v="3"/>
    <x v="3"/>
    <x v="1"/>
    <x v="1"/>
  </r>
  <r>
    <s v="FSH1950"/>
    <x v="11"/>
    <x v="3"/>
    <n v="20.7"/>
    <x v="3"/>
    <x v="0"/>
    <n v="15.524999999999999"/>
    <n v="49"/>
    <n v="710.01"/>
    <x v="93"/>
    <x v="0"/>
    <x v="0"/>
    <x v="0"/>
    <x v="2"/>
  </r>
  <r>
    <s v="FSH1951"/>
    <x v="5"/>
    <x v="1"/>
    <n v="53.21"/>
    <x v="1"/>
    <x v="1"/>
    <n v="39.907499999999999"/>
    <n v="4"/>
    <n v="202.2"/>
    <x v="36"/>
    <x v="1"/>
    <x v="1"/>
    <x v="4"/>
    <x v="3"/>
  </r>
  <r>
    <s v="FSH1952"/>
    <x v="0"/>
    <x v="4"/>
    <n v="17.38"/>
    <x v="2"/>
    <x v="1"/>
    <n v="13.035"/>
    <n v="15"/>
    <n v="208.56"/>
    <x v="56"/>
    <x v="2"/>
    <x v="2"/>
    <x v="6"/>
    <x v="4"/>
  </r>
  <r>
    <s v="FSH1953"/>
    <x v="5"/>
    <x v="5"/>
    <n v="77.22"/>
    <x v="3"/>
    <x v="0"/>
    <n v="57.914999999999999"/>
    <n v="2"/>
    <n v="108.11"/>
    <x v="44"/>
    <x v="3"/>
    <x v="3"/>
    <x v="3"/>
    <x v="2"/>
  </r>
  <r>
    <s v="FSH1954"/>
    <x v="12"/>
    <x v="3"/>
    <n v="32.89"/>
    <x v="5"/>
    <x v="2"/>
    <n v="24.6675"/>
    <n v="44"/>
    <n v="1447.16"/>
    <x v="46"/>
    <x v="3"/>
    <x v="3"/>
    <x v="3"/>
    <x v="1"/>
  </r>
  <r>
    <s v="FSH1955"/>
    <x v="1"/>
    <x v="4"/>
    <n v="56.97"/>
    <x v="0"/>
    <x v="0"/>
    <n v="42.727499999999999"/>
    <n v="11"/>
    <n v="470"/>
    <x v="14"/>
    <x v="2"/>
    <x v="2"/>
    <x v="5"/>
    <x v="1"/>
  </r>
  <r>
    <s v="FSH1956"/>
    <x v="14"/>
    <x v="2"/>
    <n v="44.74"/>
    <x v="6"/>
    <x v="1"/>
    <n v="33.555"/>
    <n v="30"/>
    <n v="1140.8699999999999"/>
    <x v="87"/>
    <x v="0"/>
    <x v="0"/>
    <x v="2"/>
    <x v="0"/>
  </r>
  <r>
    <s v="FSH1957"/>
    <x v="9"/>
    <x v="4"/>
    <n v="133.47999999999999"/>
    <x v="5"/>
    <x v="2"/>
    <n v="100.10999999999999"/>
    <n v="33"/>
    <n v="4404.84"/>
    <x v="28"/>
    <x v="0"/>
    <x v="0"/>
    <x v="2"/>
    <x v="4"/>
  </r>
  <r>
    <s v="FSH1958"/>
    <x v="2"/>
    <x v="5"/>
    <n v="87.86"/>
    <x v="3"/>
    <x v="0"/>
    <n v="65.894999999999996"/>
    <n v="22"/>
    <n v="1353.04"/>
    <x v="59"/>
    <x v="1"/>
    <x v="1"/>
    <x v="0"/>
    <x v="2"/>
  </r>
  <r>
    <s v="FSH1959"/>
    <x v="8"/>
    <x v="0"/>
    <n v="72.67"/>
    <x v="3"/>
    <x v="0"/>
    <n v="54.502499999999998"/>
    <n v="44"/>
    <n v="2238.2399999999998"/>
    <x v="55"/>
    <x v="2"/>
    <x v="2"/>
    <x v="3"/>
    <x v="4"/>
  </r>
  <r>
    <s v="FSH1960"/>
    <x v="15"/>
    <x v="1"/>
    <n v="134.81"/>
    <x v="5"/>
    <x v="2"/>
    <n v="101.1075"/>
    <n v="1"/>
    <n v="134.81"/>
    <x v="51"/>
    <x v="2"/>
    <x v="2"/>
    <x v="1"/>
    <x v="0"/>
  </r>
  <r>
    <s v="FSH1961"/>
    <x v="11"/>
    <x v="1"/>
    <n v="116.87"/>
    <x v="1"/>
    <x v="1"/>
    <n v="87.652500000000003"/>
    <n v="7"/>
    <n v="777.19"/>
    <x v="14"/>
    <x v="2"/>
    <x v="2"/>
    <x v="5"/>
    <x v="0"/>
  </r>
  <r>
    <s v="FSH1962"/>
    <x v="17"/>
    <x v="1"/>
    <n v="128.68"/>
    <x v="5"/>
    <x v="2"/>
    <n v="96.51"/>
    <n v="37"/>
    <n v="4761.16"/>
    <x v="15"/>
    <x v="3"/>
    <x v="3"/>
    <x v="6"/>
    <x v="0"/>
  </r>
  <r>
    <s v="FSH1963"/>
    <x v="13"/>
    <x v="1"/>
    <n v="143.08000000000001"/>
    <x v="0"/>
    <x v="0"/>
    <n v="107.31"/>
    <n v="23"/>
    <n v="2468.13"/>
    <x v="113"/>
    <x v="3"/>
    <x v="3"/>
    <x v="2"/>
    <x v="2"/>
  </r>
  <r>
    <s v="FSH1964"/>
    <x v="10"/>
    <x v="5"/>
    <n v="115.84"/>
    <x v="4"/>
    <x v="1"/>
    <n v="86.88"/>
    <n v="50"/>
    <n v="5212.8"/>
    <x v="0"/>
    <x v="0"/>
    <x v="0"/>
    <x v="0"/>
    <x v="2"/>
  </r>
  <r>
    <s v="FSH1965"/>
    <x v="12"/>
    <x v="5"/>
    <n v="56.13"/>
    <x v="0"/>
    <x v="0"/>
    <n v="42.097500000000004"/>
    <n v="18"/>
    <n v="757.76"/>
    <x v="130"/>
    <x v="0"/>
    <x v="0"/>
    <x v="1"/>
    <x v="1"/>
  </r>
  <r>
    <s v="FSH1966"/>
    <x v="14"/>
    <x v="4"/>
    <n v="119.63"/>
    <x v="6"/>
    <x v="1"/>
    <n v="89.722499999999997"/>
    <n v="24"/>
    <n v="2440.4499999999998"/>
    <x v="25"/>
    <x v="1"/>
    <x v="1"/>
    <x v="3"/>
    <x v="2"/>
  </r>
  <r>
    <s v="FSH1967"/>
    <x v="0"/>
    <x v="1"/>
    <n v="90.24"/>
    <x v="1"/>
    <x v="1"/>
    <n v="67.679999999999993"/>
    <n v="43"/>
    <n v="3686.3"/>
    <x v="64"/>
    <x v="3"/>
    <x v="3"/>
    <x v="0"/>
    <x v="2"/>
  </r>
  <r>
    <s v="FSH1968"/>
    <x v="5"/>
    <x v="2"/>
    <n v="124"/>
    <x v="3"/>
    <x v="0"/>
    <n v="93"/>
    <n v="28"/>
    <n v="2430.4"/>
    <x v="107"/>
    <x v="3"/>
    <x v="3"/>
    <x v="2"/>
    <x v="0"/>
  </r>
  <r>
    <s v="FSH1969"/>
    <x v="19"/>
    <x v="4"/>
    <n v="139.52000000000001"/>
    <x v="5"/>
    <x v="2"/>
    <n v="104.64000000000001"/>
    <n v="40"/>
    <n v="5580.8"/>
    <x v="25"/>
    <x v="1"/>
    <x v="1"/>
    <x v="3"/>
    <x v="1"/>
  </r>
  <r>
    <s v="FSH1970"/>
    <x v="12"/>
    <x v="5"/>
    <n v="16.940000000000001"/>
    <x v="5"/>
    <x v="2"/>
    <n v="12.705000000000002"/>
    <n v="27"/>
    <n v="457.38"/>
    <x v="71"/>
    <x v="1"/>
    <x v="1"/>
    <x v="6"/>
    <x v="0"/>
  </r>
  <r>
    <s v="FSH1971"/>
    <x v="7"/>
    <x v="4"/>
    <n v="80.55"/>
    <x v="2"/>
    <x v="1"/>
    <n v="60.412499999999994"/>
    <n v="44"/>
    <n v="2835.36"/>
    <x v="35"/>
    <x v="0"/>
    <x v="0"/>
    <x v="5"/>
    <x v="3"/>
  </r>
  <r>
    <s v="FSH1972"/>
    <x v="10"/>
    <x v="1"/>
    <n v="61.16"/>
    <x v="3"/>
    <x v="0"/>
    <n v="45.87"/>
    <n v="2"/>
    <n v="85.62"/>
    <x v="101"/>
    <x v="3"/>
    <x v="3"/>
    <x v="1"/>
    <x v="2"/>
  </r>
  <r>
    <s v="FSH1973"/>
    <x v="10"/>
    <x v="3"/>
    <n v="46.52"/>
    <x v="2"/>
    <x v="1"/>
    <n v="34.89"/>
    <n v="38"/>
    <n v="1414.21"/>
    <x v="86"/>
    <x v="2"/>
    <x v="2"/>
    <x v="5"/>
    <x v="4"/>
  </r>
  <r>
    <s v="FSH1974"/>
    <x v="9"/>
    <x v="1"/>
    <n v="124.34"/>
    <x v="6"/>
    <x v="1"/>
    <n v="93.254999999999995"/>
    <n v="39"/>
    <n v="4121.87"/>
    <x v="55"/>
    <x v="2"/>
    <x v="2"/>
    <x v="3"/>
    <x v="4"/>
  </r>
  <r>
    <s v="FSH1975"/>
    <x v="2"/>
    <x v="1"/>
    <n v="130.38999999999999"/>
    <x v="1"/>
    <x v="1"/>
    <n v="97.79249999999999"/>
    <n v="49"/>
    <n v="6069.65"/>
    <x v="51"/>
    <x v="2"/>
    <x v="2"/>
    <x v="1"/>
    <x v="3"/>
  </r>
  <r>
    <s v="FSH1976"/>
    <x v="14"/>
    <x v="3"/>
    <n v="119.04"/>
    <x v="2"/>
    <x v="1"/>
    <n v="89.28"/>
    <n v="38"/>
    <n v="3618.82"/>
    <x v="128"/>
    <x v="2"/>
    <x v="2"/>
    <x v="5"/>
    <x v="3"/>
  </r>
  <r>
    <s v="FSH1977"/>
    <x v="4"/>
    <x v="0"/>
    <n v="140.58000000000001"/>
    <x v="4"/>
    <x v="1"/>
    <n v="105.435"/>
    <n v="9"/>
    <n v="1138.7"/>
    <x v="36"/>
    <x v="1"/>
    <x v="1"/>
    <x v="4"/>
    <x v="4"/>
  </r>
  <r>
    <s v="FSH1978"/>
    <x v="15"/>
    <x v="4"/>
    <n v="15.03"/>
    <x v="2"/>
    <x v="1"/>
    <n v="11.272499999999999"/>
    <n v="28"/>
    <n v="336.67"/>
    <x v="91"/>
    <x v="4"/>
    <x v="4"/>
    <x v="5"/>
    <x v="4"/>
  </r>
  <r>
    <s v="FSH1979"/>
    <x v="10"/>
    <x v="0"/>
    <n v="80.16"/>
    <x v="4"/>
    <x v="1"/>
    <n v="60.12"/>
    <n v="29"/>
    <n v="2092.1799999999998"/>
    <x v="39"/>
    <x v="2"/>
    <x v="2"/>
    <x v="1"/>
    <x v="0"/>
  </r>
  <r>
    <s v="FSH1980"/>
    <x v="13"/>
    <x v="2"/>
    <n v="88.54"/>
    <x v="5"/>
    <x v="2"/>
    <n v="66.405000000000001"/>
    <n v="45"/>
    <n v="3984.3"/>
    <x v="36"/>
    <x v="1"/>
    <x v="1"/>
    <x v="4"/>
    <x v="1"/>
  </r>
  <r>
    <s v="FSH1981"/>
    <x v="19"/>
    <x v="0"/>
    <n v="57.29"/>
    <x v="6"/>
    <x v="1"/>
    <n v="42.967500000000001"/>
    <n v="5"/>
    <n v="243.48"/>
    <x v="17"/>
    <x v="4"/>
    <x v="4"/>
    <x v="0"/>
    <x v="0"/>
  </r>
  <r>
    <s v="FSH1982"/>
    <x v="10"/>
    <x v="0"/>
    <n v="26.54"/>
    <x v="3"/>
    <x v="0"/>
    <n v="19.905000000000001"/>
    <n v="42"/>
    <n v="780.28"/>
    <x v="45"/>
    <x v="2"/>
    <x v="2"/>
    <x v="2"/>
    <x v="1"/>
  </r>
  <r>
    <s v="FSH1983"/>
    <x v="9"/>
    <x v="2"/>
    <n v="75.010000000000005"/>
    <x v="6"/>
    <x v="1"/>
    <n v="56.257500000000007"/>
    <n v="15"/>
    <n v="956.38"/>
    <x v="33"/>
    <x v="0"/>
    <x v="0"/>
    <x v="4"/>
    <x v="3"/>
  </r>
  <r>
    <s v="FSH1984"/>
    <x v="15"/>
    <x v="4"/>
    <n v="54.81"/>
    <x v="2"/>
    <x v="1"/>
    <n v="41.107500000000002"/>
    <n v="34"/>
    <n v="1490.83"/>
    <x v="127"/>
    <x v="2"/>
    <x v="2"/>
    <x v="6"/>
    <x v="0"/>
  </r>
  <r>
    <s v="FSH1985"/>
    <x v="4"/>
    <x v="5"/>
    <n v="31.57"/>
    <x v="3"/>
    <x v="0"/>
    <n v="23.677500000000002"/>
    <n v="50"/>
    <n v="1104.95"/>
    <x v="52"/>
    <x v="3"/>
    <x v="3"/>
    <x v="2"/>
    <x v="2"/>
  </r>
  <r>
    <s v="FSH1986"/>
    <x v="5"/>
    <x v="4"/>
    <n v="139.24"/>
    <x v="5"/>
    <x v="2"/>
    <n v="104.43"/>
    <n v="21"/>
    <n v="2924.04"/>
    <x v="3"/>
    <x v="0"/>
    <x v="0"/>
    <x v="1"/>
    <x v="0"/>
  </r>
  <r>
    <s v="FSH1987"/>
    <x v="4"/>
    <x v="1"/>
    <n v="64.31"/>
    <x v="5"/>
    <x v="2"/>
    <n v="48.232500000000002"/>
    <n v="9"/>
    <n v="578.79"/>
    <x v="41"/>
    <x v="3"/>
    <x v="3"/>
    <x v="1"/>
    <x v="2"/>
  </r>
  <r>
    <s v="FSH1988"/>
    <x v="16"/>
    <x v="3"/>
    <n v="130.86000000000001"/>
    <x v="6"/>
    <x v="1"/>
    <n v="98.14500000000001"/>
    <n v="6"/>
    <n v="667.39"/>
    <x v="35"/>
    <x v="0"/>
    <x v="0"/>
    <x v="5"/>
    <x v="4"/>
  </r>
  <r>
    <s v="FSH1989"/>
    <x v="15"/>
    <x v="5"/>
    <n v="85"/>
    <x v="5"/>
    <x v="2"/>
    <n v="63.75"/>
    <n v="2"/>
    <n v="170"/>
    <x v="17"/>
    <x v="4"/>
    <x v="4"/>
    <x v="0"/>
    <x v="1"/>
  </r>
  <r>
    <s v="FSH1990"/>
    <x v="4"/>
    <x v="5"/>
    <n v="84.11"/>
    <x v="6"/>
    <x v="1"/>
    <n v="63.082499999999996"/>
    <n v="9"/>
    <n v="643.44000000000005"/>
    <x v="10"/>
    <x v="1"/>
    <x v="1"/>
    <x v="4"/>
    <x v="1"/>
  </r>
  <r>
    <s v="FSH1991"/>
    <x v="18"/>
    <x v="0"/>
    <n v="87.65"/>
    <x v="1"/>
    <x v="1"/>
    <n v="65.737500000000011"/>
    <n v="3"/>
    <n v="249.8"/>
    <x v="84"/>
    <x v="1"/>
    <x v="1"/>
    <x v="5"/>
    <x v="1"/>
  </r>
  <r>
    <s v="FSH1992"/>
    <x v="14"/>
    <x v="1"/>
    <n v="119.39"/>
    <x v="4"/>
    <x v="1"/>
    <n v="89.542500000000004"/>
    <n v="19"/>
    <n v="2041.57"/>
    <x v="1"/>
    <x v="1"/>
    <x v="1"/>
    <x v="1"/>
    <x v="3"/>
  </r>
  <r>
    <s v="FSH1993"/>
    <x v="5"/>
    <x v="2"/>
    <n v="40.79"/>
    <x v="5"/>
    <x v="2"/>
    <n v="30.592500000000001"/>
    <n v="32"/>
    <n v="1305.28"/>
    <x v="7"/>
    <x v="0"/>
    <x v="0"/>
    <x v="0"/>
    <x v="4"/>
  </r>
  <r>
    <s v="FSH1994"/>
    <x v="5"/>
    <x v="1"/>
    <n v="32.659999999999997"/>
    <x v="6"/>
    <x v="1"/>
    <n v="24.494999999999997"/>
    <n v="14"/>
    <n v="388.65"/>
    <x v="102"/>
    <x v="2"/>
    <x v="2"/>
    <x v="2"/>
    <x v="0"/>
  </r>
  <r>
    <s v="FSH1995"/>
    <x v="15"/>
    <x v="1"/>
    <n v="71.66"/>
    <x v="1"/>
    <x v="1"/>
    <n v="53.744999999999997"/>
    <n v="21"/>
    <n v="1429.62"/>
    <x v="58"/>
    <x v="2"/>
    <x v="2"/>
    <x v="6"/>
    <x v="2"/>
  </r>
  <r>
    <s v="FSH1996"/>
    <x v="13"/>
    <x v="3"/>
    <n v="38.700000000000003"/>
    <x v="6"/>
    <x v="1"/>
    <n v="29.025000000000002"/>
    <n v="4"/>
    <n v="131.58000000000001"/>
    <x v="28"/>
    <x v="0"/>
    <x v="0"/>
    <x v="2"/>
    <x v="3"/>
  </r>
  <r>
    <s v="FSH1997"/>
    <x v="17"/>
    <x v="4"/>
    <n v="40.22"/>
    <x v="5"/>
    <x v="2"/>
    <n v="30.164999999999999"/>
    <n v="10"/>
    <n v="402.2"/>
    <x v="18"/>
    <x v="0"/>
    <x v="0"/>
    <x v="2"/>
    <x v="3"/>
  </r>
  <r>
    <s v="FSH1998"/>
    <x v="19"/>
    <x v="0"/>
    <n v="95.75"/>
    <x v="3"/>
    <x v="0"/>
    <n v="71.8125"/>
    <n v="28"/>
    <n v="1876.7"/>
    <x v="120"/>
    <x v="3"/>
    <x v="3"/>
    <x v="3"/>
    <x v="0"/>
  </r>
  <r>
    <s v="FSH1999"/>
    <x v="15"/>
    <x v="4"/>
    <n v="129.99"/>
    <x v="5"/>
    <x v="2"/>
    <n v="97.492500000000007"/>
    <n v="48"/>
    <n v="6239.52"/>
    <x v="2"/>
    <x v="1"/>
    <x v="1"/>
    <x v="2"/>
    <x v="2"/>
  </r>
  <r>
    <s v="FSH2000"/>
    <x v="8"/>
    <x v="5"/>
    <n v="147.13999999999999"/>
    <x v="6"/>
    <x v="1"/>
    <n v="110.35499999999999"/>
    <n v="37"/>
    <n v="4627.55"/>
    <x v="116"/>
    <x v="3"/>
    <x v="3"/>
    <x v="5"/>
    <x v="0"/>
  </r>
  <r>
    <s v="FSH2001"/>
    <x v="14"/>
    <x v="0"/>
    <n v="13.2"/>
    <x v="6"/>
    <x v="1"/>
    <n v="9.8999999999999986"/>
    <n v="47"/>
    <n v="527.34"/>
    <x v="120"/>
    <x v="3"/>
    <x v="3"/>
    <x v="3"/>
    <x v="0"/>
  </r>
  <r>
    <s v="FSH2002"/>
    <x v="14"/>
    <x v="3"/>
    <n v="91.89"/>
    <x v="4"/>
    <x v="1"/>
    <n v="68.917500000000004"/>
    <n v="8"/>
    <n v="661.61"/>
    <x v="78"/>
    <x v="1"/>
    <x v="1"/>
    <x v="1"/>
    <x v="3"/>
  </r>
  <r>
    <s v="FSH2003"/>
    <x v="2"/>
    <x v="1"/>
    <n v="72.61"/>
    <x v="6"/>
    <x v="1"/>
    <n v="54.457499999999996"/>
    <n v="19"/>
    <n v="1172.6500000000001"/>
    <x v="42"/>
    <x v="0"/>
    <x v="0"/>
    <x v="4"/>
    <x v="0"/>
  </r>
  <r>
    <s v="FSH2004"/>
    <x v="13"/>
    <x v="2"/>
    <n v="78.53"/>
    <x v="4"/>
    <x v="1"/>
    <n v="58.897500000000001"/>
    <n v="30"/>
    <n v="2120.31"/>
    <x v="46"/>
    <x v="3"/>
    <x v="3"/>
    <x v="3"/>
    <x v="0"/>
  </r>
  <r>
    <s v="FSH2005"/>
    <x v="3"/>
    <x v="0"/>
    <n v="101.31"/>
    <x v="3"/>
    <x v="0"/>
    <n v="75.982500000000002"/>
    <n v="19"/>
    <n v="1347.42"/>
    <x v="116"/>
    <x v="3"/>
    <x v="3"/>
    <x v="5"/>
    <x v="3"/>
  </r>
  <r>
    <s v="FSH2006"/>
    <x v="2"/>
    <x v="5"/>
    <n v="98.11"/>
    <x v="5"/>
    <x v="2"/>
    <n v="73.582499999999996"/>
    <n v="13"/>
    <n v="1275.43"/>
    <x v="2"/>
    <x v="1"/>
    <x v="1"/>
    <x v="2"/>
    <x v="2"/>
  </r>
  <r>
    <s v="FSH2007"/>
    <x v="12"/>
    <x v="2"/>
    <n v="45.82"/>
    <x v="2"/>
    <x v="1"/>
    <n v="34.365000000000002"/>
    <n v="7"/>
    <n v="256.58999999999997"/>
    <x v="84"/>
    <x v="1"/>
    <x v="1"/>
    <x v="5"/>
    <x v="3"/>
  </r>
  <r>
    <s v="FSH2008"/>
    <x v="18"/>
    <x v="3"/>
    <n v="64.989999999999995"/>
    <x v="0"/>
    <x v="0"/>
    <n v="48.742499999999993"/>
    <n v="17"/>
    <n v="828.62"/>
    <x v="1"/>
    <x v="1"/>
    <x v="1"/>
    <x v="1"/>
    <x v="1"/>
  </r>
  <r>
    <s v="FSH2009"/>
    <x v="19"/>
    <x v="5"/>
    <n v="10.43"/>
    <x v="6"/>
    <x v="1"/>
    <n v="7.8224999999999998"/>
    <n v="44"/>
    <n v="390.08"/>
    <x v="37"/>
    <x v="3"/>
    <x v="3"/>
    <x v="1"/>
    <x v="3"/>
  </r>
  <r>
    <s v="FSH2010"/>
    <x v="7"/>
    <x v="4"/>
    <n v="26.37"/>
    <x v="4"/>
    <x v="1"/>
    <n v="19.7775"/>
    <n v="47"/>
    <n v="1115.45"/>
    <x v="58"/>
    <x v="2"/>
    <x v="2"/>
    <x v="6"/>
    <x v="2"/>
  </r>
  <r>
    <s v="FSH2011"/>
    <x v="1"/>
    <x v="2"/>
    <n v="75.36"/>
    <x v="4"/>
    <x v="1"/>
    <n v="56.519999999999996"/>
    <n v="25"/>
    <n v="1695.6"/>
    <x v="16"/>
    <x v="2"/>
    <x v="2"/>
    <x v="4"/>
    <x v="3"/>
  </r>
  <r>
    <s v="FSH2012"/>
    <x v="17"/>
    <x v="4"/>
    <n v="122.95"/>
    <x v="1"/>
    <x v="1"/>
    <n v="92.212500000000006"/>
    <n v="21"/>
    <n v="2452.85"/>
    <x v="112"/>
    <x v="3"/>
    <x v="3"/>
    <x v="3"/>
    <x v="1"/>
  </r>
  <r>
    <s v="FSH2013"/>
    <x v="15"/>
    <x v="0"/>
    <n v="112.06"/>
    <x v="4"/>
    <x v="1"/>
    <n v="84.045000000000002"/>
    <n v="32"/>
    <n v="3227.33"/>
    <x v="40"/>
    <x v="0"/>
    <x v="0"/>
    <x v="6"/>
    <x v="4"/>
  </r>
  <r>
    <s v="FSH2014"/>
    <x v="14"/>
    <x v="3"/>
    <n v="20.02"/>
    <x v="2"/>
    <x v="1"/>
    <n v="15.015000000000001"/>
    <n v="33"/>
    <n v="528.53"/>
    <x v="114"/>
    <x v="4"/>
    <x v="4"/>
    <x v="1"/>
    <x v="0"/>
  </r>
  <r>
    <s v="FSH2015"/>
    <x v="0"/>
    <x v="0"/>
    <n v="138.44999999999999"/>
    <x v="1"/>
    <x v="1"/>
    <n v="103.83749999999999"/>
    <n v="38"/>
    <n v="4998.04"/>
    <x v="54"/>
    <x v="3"/>
    <x v="3"/>
    <x v="5"/>
    <x v="1"/>
  </r>
  <r>
    <s v="FSH2016"/>
    <x v="15"/>
    <x v="1"/>
    <n v="26.53"/>
    <x v="1"/>
    <x v="1"/>
    <n v="19.897500000000001"/>
    <n v="37"/>
    <n v="932.53"/>
    <x v="62"/>
    <x v="4"/>
    <x v="4"/>
    <x v="1"/>
    <x v="3"/>
  </r>
  <r>
    <s v="FSH2017"/>
    <x v="9"/>
    <x v="3"/>
    <n v="39.729999999999997"/>
    <x v="4"/>
    <x v="1"/>
    <n v="29.797499999999999"/>
    <n v="39"/>
    <n v="1394.52"/>
    <x v="66"/>
    <x v="1"/>
    <x v="1"/>
    <x v="2"/>
    <x v="0"/>
  </r>
  <r>
    <s v="FSH2018"/>
    <x v="8"/>
    <x v="0"/>
    <n v="71.48"/>
    <x v="3"/>
    <x v="0"/>
    <n v="53.61"/>
    <n v="34"/>
    <n v="1701.22"/>
    <x v="100"/>
    <x v="0"/>
    <x v="0"/>
    <x v="5"/>
    <x v="1"/>
  </r>
  <r>
    <s v="FSH2019"/>
    <x v="16"/>
    <x v="1"/>
    <n v="135"/>
    <x v="6"/>
    <x v="1"/>
    <n v="101.25"/>
    <n v="44"/>
    <n v="5049"/>
    <x v="35"/>
    <x v="0"/>
    <x v="0"/>
    <x v="5"/>
    <x v="0"/>
  </r>
  <r>
    <s v="FSH2020"/>
    <x v="1"/>
    <x v="2"/>
    <n v="149.44999999999999"/>
    <x v="4"/>
    <x v="1"/>
    <n v="112.08749999999999"/>
    <n v="10"/>
    <n v="1345.05"/>
    <x v="111"/>
    <x v="1"/>
    <x v="1"/>
    <x v="1"/>
    <x v="3"/>
  </r>
  <r>
    <s v="FSH2021"/>
    <x v="6"/>
    <x v="3"/>
    <n v="30.54"/>
    <x v="0"/>
    <x v="0"/>
    <n v="22.905000000000001"/>
    <n v="18"/>
    <n v="412.29"/>
    <x v="59"/>
    <x v="1"/>
    <x v="1"/>
    <x v="0"/>
    <x v="1"/>
  </r>
  <r>
    <s v="FSH2022"/>
    <x v="17"/>
    <x v="3"/>
    <n v="136"/>
    <x v="3"/>
    <x v="0"/>
    <n v="102"/>
    <n v="30"/>
    <n v="2856"/>
    <x v="58"/>
    <x v="2"/>
    <x v="2"/>
    <x v="6"/>
    <x v="3"/>
  </r>
  <r>
    <s v="FSH2023"/>
    <x v="7"/>
    <x v="4"/>
    <n v="125.56"/>
    <x v="4"/>
    <x v="1"/>
    <n v="94.17"/>
    <n v="35"/>
    <n v="3955.14"/>
    <x v="94"/>
    <x v="1"/>
    <x v="1"/>
    <x v="5"/>
    <x v="3"/>
  </r>
  <r>
    <s v="FSH2024"/>
    <x v="18"/>
    <x v="5"/>
    <n v="137.27000000000001"/>
    <x v="5"/>
    <x v="2"/>
    <n v="102.95250000000001"/>
    <n v="45"/>
    <n v="6177.15"/>
    <x v="7"/>
    <x v="0"/>
    <x v="0"/>
    <x v="0"/>
    <x v="2"/>
  </r>
  <r>
    <s v="FSH2025"/>
    <x v="4"/>
    <x v="2"/>
    <n v="113.61"/>
    <x v="6"/>
    <x v="1"/>
    <n v="85.207499999999996"/>
    <n v="35"/>
    <n v="3379.9"/>
    <x v="111"/>
    <x v="1"/>
    <x v="1"/>
    <x v="1"/>
    <x v="1"/>
  </r>
  <r>
    <s v="FSH2026"/>
    <x v="18"/>
    <x v="3"/>
    <n v="16.760000000000002"/>
    <x v="1"/>
    <x v="1"/>
    <n v="12.57"/>
    <n v="29"/>
    <n v="461.74"/>
    <x v="106"/>
    <x v="4"/>
    <x v="4"/>
    <x v="0"/>
    <x v="1"/>
  </r>
  <r>
    <s v="FSH2027"/>
    <x v="13"/>
    <x v="1"/>
    <n v="62.47"/>
    <x v="3"/>
    <x v="0"/>
    <n v="46.852499999999999"/>
    <n v="4"/>
    <n v="174.92"/>
    <x v="43"/>
    <x v="2"/>
    <x v="2"/>
    <x v="1"/>
    <x v="0"/>
  </r>
  <r>
    <s v="FSH2028"/>
    <x v="10"/>
    <x v="2"/>
    <n v="128.77000000000001"/>
    <x v="6"/>
    <x v="1"/>
    <n v="96.577500000000015"/>
    <n v="40"/>
    <n v="4378.18"/>
    <x v="81"/>
    <x v="2"/>
    <x v="2"/>
    <x v="2"/>
    <x v="1"/>
  </r>
  <r>
    <s v="FSH2029"/>
    <x v="6"/>
    <x v="3"/>
    <n v="132.18"/>
    <x v="0"/>
    <x v="0"/>
    <n v="99.135000000000005"/>
    <n v="35"/>
    <n v="3469.73"/>
    <x v="62"/>
    <x v="4"/>
    <x v="4"/>
    <x v="1"/>
    <x v="0"/>
  </r>
  <r>
    <s v="FSH2030"/>
    <x v="12"/>
    <x v="2"/>
    <n v="106.96"/>
    <x v="5"/>
    <x v="2"/>
    <n v="80.22"/>
    <n v="18"/>
    <n v="1925.28"/>
    <x v="19"/>
    <x v="1"/>
    <x v="1"/>
    <x v="5"/>
    <x v="1"/>
  </r>
  <r>
    <s v="FSH2031"/>
    <x v="10"/>
    <x v="3"/>
    <n v="131.66999999999999"/>
    <x v="4"/>
    <x v="1"/>
    <n v="98.752499999999998"/>
    <n v="35"/>
    <n v="4147.6000000000004"/>
    <x v="109"/>
    <x v="0"/>
    <x v="0"/>
    <x v="3"/>
    <x v="2"/>
  </r>
  <r>
    <s v="FSH2032"/>
    <x v="7"/>
    <x v="0"/>
    <n v="22.88"/>
    <x v="3"/>
    <x v="0"/>
    <n v="17.16"/>
    <n v="48"/>
    <n v="768.77"/>
    <x v="39"/>
    <x v="2"/>
    <x v="2"/>
    <x v="1"/>
    <x v="1"/>
  </r>
  <r>
    <s v="FSH2033"/>
    <x v="19"/>
    <x v="5"/>
    <n v="80.25"/>
    <x v="3"/>
    <x v="0"/>
    <n v="60.1875"/>
    <n v="32"/>
    <n v="1797.6"/>
    <x v="129"/>
    <x v="1"/>
    <x v="1"/>
    <x v="6"/>
    <x v="3"/>
  </r>
  <r>
    <s v="FSH2034"/>
    <x v="14"/>
    <x v="4"/>
    <n v="104.73"/>
    <x v="6"/>
    <x v="1"/>
    <n v="78.547499999999999"/>
    <n v="12"/>
    <n v="1068.25"/>
    <x v="28"/>
    <x v="0"/>
    <x v="0"/>
    <x v="2"/>
    <x v="1"/>
  </r>
  <r>
    <s v="FSH2035"/>
    <x v="6"/>
    <x v="3"/>
    <n v="125.14"/>
    <x v="3"/>
    <x v="0"/>
    <n v="93.855000000000004"/>
    <n v="24"/>
    <n v="2102.35"/>
    <x v="83"/>
    <x v="4"/>
    <x v="4"/>
    <x v="4"/>
    <x v="4"/>
  </r>
  <r>
    <s v="FSH2036"/>
    <x v="13"/>
    <x v="1"/>
    <n v="138.38"/>
    <x v="4"/>
    <x v="1"/>
    <n v="103.785"/>
    <n v="39"/>
    <n v="4857.1400000000003"/>
    <x v="35"/>
    <x v="0"/>
    <x v="0"/>
    <x v="5"/>
    <x v="1"/>
  </r>
  <r>
    <s v="FSH2037"/>
    <x v="4"/>
    <x v="2"/>
    <n v="99.14"/>
    <x v="2"/>
    <x v="1"/>
    <n v="74.355000000000004"/>
    <n v="5"/>
    <n v="396.56"/>
    <x v="54"/>
    <x v="3"/>
    <x v="3"/>
    <x v="5"/>
    <x v="4"/>
  </r>
  <r>
    <s v="FSH2038"/>
    <x v="19"/>
    <x v="5"/>
    <n v="100.06"/>
    <x v="2"/>
    <x v="1"/>
    <n v="75.045000000000002"/>
    <n v="47"/>
    <n v="3762.26"/>
    <x v="39"/>
    <x v="2"/>
    <x v="2"/>
    <x v="1"/>
    <x v="2"/>
  </r>
  <r>
    <s v="FSH2039"/>
    <x v="4"/>
    <x v="0"/>
    <n v="101.72"/>
    <x v="4"/>
    <x v="1"/>
    <n v="76.289999999999992"/>
    <n v="38"/>
    <n v="3478.82"/>
    <x v="35"/>
    <x v="0"/>
    <x v="0"/>
    <x v="5"/>
    <x v="0"/>
  </r>
  <r>
    <s v="FSH2040"/>
    <x v="10"/>
    <x v="2"/>
    <n v="126.36"/>
    <x v="1"/>
    <x v="1"/>
    <n v="94.77"/>
    <n v="13"/>
    <n v="1560.55"/>
    <x v="115"/>
    <x v="0"/>
    <x v="0"/>
    <x v="3"/>
    <x v="2"/>
  </r>
  <r>
    <s v="FSH2041"/>
    <x v="13"/>
    <x v="2"/>
    <n v="51.04"/>
    <x v="4"/>
    <x v="1"/>
    <n v="38.28"/>
    <n v="46"/>
    <n v="2113.06"/>
    <x v="9"/>
    <x v="3"/>
    <x v="3"/>
    <x v="4"/>
    <x v="2"/>
  </r>
  <r>
    <s v="FSH2042"/>
    <x v="9"/>
    <x v="2"/>
    <n v="122.34"/>
    <x v="0"/>
    <x v="0"/>
    <n v="91.754999999999995"/>
    <n v="30"/>
    <n v="2752.65"/>
    <x v="127"/>
    <x v="2"/>
    <x v="2"/>
    <x v="6"/>
    <x v="4"/>
  </r>
  <r>
    <s v="FSH2043"/>
    <x v="10"/>
    <x v="2"/>
    <n v="119.04"/>
    <x v="5"/>
    <x v="2"/>
    <n v="89.28"/>
    <n v="49"/>
    <n v="5832.96"/>
    <x v="76"/>
    <x v="1"/>
    <x v="1"/>
    <x v="6"/>
    <x v="4"/>
  </r>
  <r>
    <s v="FSH2044"/>
    <x v="17"/>
    <x v="2"/>
    <n v="146.47"/>
    <x v="6"/>
    <x v="1"/>
    <n v="109.85249999999999"/>
    <n v="44"/>
    <n v="5477.98"/>
    <x v="11"/>
    <x v="2"/>
    <x v="2"/>
    <x v="5"/>
    <x v="2"/>
  </r>
  <r>
    <s v="FSH2045"/>
    <x v="14"/>
    <x v="0"/>
    <n v="108.58"/>
    <x v="4"/>
    <x v="1"/>
    <n v="81.435000000000002"/>
    <n v="16"/>
    <n v="1563.55"/>
    <x v="121"/>
    <x v="3"/>
    <x v="3"/>
    <x v="0"/>
    <x v="1"/>
  </r>
  <r>
    <s v="FSH2046"/>
    <x v="0"/>
    <x v="5"/>
    <n v="108.84"/>
    <x v="5"/>
    <x v="2"/>
    <n v="81.63"/>
    <n v="45"/>
    <n v="4897.8"/>
    <x v="83"/>
    <x v="4"/>
    <x v="4"/>
    <x v="4"/>
    <x v="2"/>
  </r>
  <r>
    <s v="FSH2047"/>
    <x v="8"/>
    <x v="2"/>
    <n v="13.46"/>
    <x v="6"/>
    <x v="1"/>
    <n v="10.095000000000001"/>
    <n v="5"/>
    <n v="57.21"/>
    <x v="113"/>
    <x v="3"/>
    <x v="3"/>
    <x v="2"/>
    <x v="4"/>
  </r>
  <r>
    <s v="FSH2048"/>
    <x v="8"/>
    <x v="4"/>
    <n v="58.34"/>
    <x v="4"/>
    <x v="1"/>
    <n v="43.755000000000003"/>
    <n v="24"/>
    <n v="1260.1400000000001"/>
    <x v="117"/>
    <x v="0"/>
    <x v="0"/>
    <x v="6"/>
    <x v="0"/>
  </r>
  <r>
    <s v="FSH2049"/>
    <x v="14"/>
    <x v="0"/>
    <n v="72.13"/>
    <x v="6"/>
    <x v="1"/>
    <n v="54.097499999999997"/>
    <n v="6"/>
    <n v="367.86"/>
    <x v="107"/>
    <x v="3"/>
    <x v="3"/>
    <x v="2"/>
    <x v="4"/>
  </r>
  <r>
    <s v="FSH2050"/>
    <x v="12"/>
    <x v="2"/>
    <n v="58.7"/>
    <x v="6"/>
    <x v="1"/>
    <n v="44.025000000000006"/>
    <n v="13"/>
    <n v="648.63"/>
    <x v="105"/>
    <x v="0"/>
    <x v="0"/>
    <x v="5"/>
    <x v="3"/>
  </r>
  <r>
    <s v="FSH2051"/>
    <x v="8"/>
    <x v="1"/>
    <n v="67.88"/>
    <x v="2"/>
    <x v="1"/>
    <n v="50.91"/>
    <n v="34"/>
    <n v="1846.34"/>
    <x v="16"/>
    <x v="2"/>
    <x v="2"/>
    <x v="4"/>
    <x v="4"/>
  </r>
  <r>
    <s v="FSH2052"/>
    <x v="17"/>
    <x v="5"/>
    <n v="27.84"/>
    <x v="1"/>
    <x v="1"/>
    <n v="20.88"/>
    <n v="50"/>
    <n v="1322.4"/>
    <x v="42"/>
    <x v="0"/>
    <x v="0"/>
    <x v="4"/>
    <x v="3"/>
  </r>
  <r>
    <s v="FSH2053"/>
    <x v="7"/>
    <x v="2"/>
    <n v="47.59"/>
    <x v="6"/>
    <x v="1"/>
    <n v="35.692500000000003"/>
    <n v="40"/>
    <n v="1618.06"/>
    <x v="19"/>
    <x v="1"/>
    <x v="1"/>
    <x v="5"/>
    <x v="1"/>
  </r>
  <r>
    <s v="FSH2054"/>
    <x v="8"/>
    <x v="4"/>
    <n v="49.19"/>
    <x v="2"/>
    <x v="1"/>
    <n v="36.892499999999998"/>
    <n v="37"/>
    <n v="1456.02"/>
    <x v="6"/>
    <x v="2"/>
    <x v="2"/>
    <x v="4"/>
    <x v="0"/>
  </r>
  <r>
    <s v="FSH2055"/>
    <x v="9"/>
    <x v="4"/>
    <n v="102.74"/>
    <x v="2"/>
    <x v="1"/>
    <n v="77.054999999999993"/>
    <n v="28"/>
    <n v="2301.38"/>
    <x v="10"/>
    <x v="1"/>
    <x v="1"/>
    <x v="4"/>
    <x v="3"/>
  </r>
  <r>
    <s v="FSH2056"/>
    <x v="7"/>
    <x v="5"/>
    <n v="110.89"/>
    <x v="1"/>
    <x v="1"/>
    <n v="83.167500000000004"/>
    <n v="33"/>
    <n v="3476.4"/>
    <x v="12"/>
    <x v="1"/>
    <x v="1"/>
    <x v="2"/>
    <x v="4"/>
  </r>
  <r>
    <s v="FSH2057"/>
    <x v="15"/>
    <x v="5"/>
    <n v="85.02"/>
    <x v="1"/>
    <x v="1"/>
    <n v="63.765000000000001"/>
    <n v="7"/>
    <n v="565.38"/>
    <x v="117"/>
    <x v="0"/>
    <x v="0"/>
    <x v="6"/>
    <x v="1"/>
  </r>
  <r>
    <s v="FSH2058"/>
    <x v="0"/>
    <x v="0"/>
    <n v="25.66"/>
    <x v="3"/>
    <x v="0"/>
    <n v="19.245000000000001"/>
    <n v="35"/>
    <n v="628.66999999999996"/>
    <x v="54"/>
    <x v="3"/>
    <x v="3"/>
    <x v="5"/>
    <x v="0"/>
  </r>
  <r>
    <s v="FSH2059"/>
    <x v="7"/>
    <x v="5"/>
    <n v="74.36"/>
    <x v="6"/>
    <x v="1"/>
    <n v="55.769999999999996"/>
    <n v="42"/>
    <n v="2654.65"/>
    <x v="105"/>
    <x v="0"/>
    <x v="0"/>
    <x v="5"/>
    <x v="1"/>
  </r>
  <r>
    <s v="FSH2060"/>
    <x v="4"/>
    <x v="0"/>
    <n v="24.9"/>
    <x v="6"/>
    <x v="1"/>
    <n v="18.674999999999997"/>
    <n v="28"/>
    <n v="592.62"/>
    <x v="44"/>
    <x v="3"/>
    <x v="3"/>
    <x v="3"/>
    <x v="3"/>
  </r>
  <r>
    <s v="FSH2061"/>
    <x v="14"/>
    <x v="3"/>
    <n v="50.51"/>
    <x v="0"/>
    <x v="0"/>
    <n v="37.8825"/>
    <n v="13"/>
    <n v="492.47"/>
    <x v="4"/>
    <x v="2"/>
    <x v="2"/>
    <x v="3"/>
    <x v="2"/>
  </r>
  <r>
    <s v="FSH2062"/>
    <x v="8"/>
    <x v="3"/>
    <n v="131.09"/>
    <x v="0"/>
    <x v="0"/>
    <n v="98.317499999999995"/>
    <n v="21"/>
    <n v="2064.67"/>
    <x v="108"/>
    <x v="0"/>
    <x v="0"/>
    <x v="5"/>
    <x v="4"/>
  </r>
  <r>
    <s v="FSH2063"/>
    <x v="9"/>
    <x v="5"/>
    <n v="131.78"/>
    <x v="3"/>
    <x v="0"/>
    <n v="98.835000000000008"/>
    <n v="17"/>
    <n v="1568.18"/>
    <x v="68"/>
    <x v="3"/>
    <x v="3"/>
    <x v="3"/>
    <x v="4"/>
  </r>
  <r>
    <s v="FSH2064"/>
    <x v="2"/>
    <x v="5"/>
    <n v="49.43"/>
    <x v="1"/>
    <x v="1"/>
    <n v="37.072499999999998"/>
    <n v="10"/>
    <n v="469.59"/>
    <x v="26"/>
    <x v="1"/>
    <x v="1"/>
    <x v="0"/>
    <x v="3"/>
  </r>
  <r>
    <s v="FSH2065"/>
    <x v="6"/>
    <x v="0"/>
    <n v="16.96"/>
    <x v="2"/>
    <x v="1"/>
    <n v="12.72"/>
    <n v="39"/>
    <n v="529.15"/>
    <x v="79"/>
    <x v="2"/>
    <x v="2"/>
    <x v="0"/>
    <x v="3"/>
  </r>
  <r>
    <s v="FSH2066"/>
    <x v="10"/>
    <x v="2"/>
    <n v="77.7"/>
    <x v="0"/>
    <x v="0"/>
    <n v="58.275000000000006"/>
    <n v="26"/>
    <n v="1515.15"/>
    <x v="56"/>
    <x v="2"/>
    <x v="2"/>
    <x v="6"/>
    <x v="0"/>
  </r>
  <r>
    <s v="FSH2067"/>
    <x v="7"/>
    <x v="5"/>
    <n v="144.85"/>
    <x v="6"/>
    <x v="1"/>
    <n v="108.63749999999999"/>
    <n v="19"/>
    <n v="2339.33"/>
    <x v="68"/>
    <x v="3"/>
    <x v="3"/>
    <x v="3"/>
    <x v="2"/>
  </r>
  <r>
    <s v="FSH2068"/>
    <x v="11"/>
    <x v="5"/>
    <n v="17.5"/>
    <x v="0"/>
    <x v="0"/>
    <n v="13.125"/>
    <n v="36"/>
    <n v="472.5"/>
    <x v="13"/>
    <x v="3"/>
    <x v="3"/>
    <x v="4"/>
    <x v="4"/>
  </r>
  <r>
    <s v="FSH2069"/>
    <x v="14"/>
    <x v="3"/>
    <n v="128.16"/>
    <x v="6"/>
    <x v="1"/>
    <n v="96.12"/>
    <n v="31"/>
    <n v="3377.02"/>
    <x v="11"/>
    <x v="2"/>
    <x v="2"/>
    <x v="5"/>
    <x v="0"/>
  </r>
  <r>
    <s v="FSH2070"/>
    <x v="0"/>
    <x v="2"/>
    <n v="31.88"/>
    <x v="6"/>
    <x v="1"/>
    <n v="23.91"/>
    <n v="18"/>
    <n v="487.76"/>
    <x v="13"/>
    <x v="3"/>
    <x v="3"/>
    <x v="4"/>
    <x v="2"/>
  </r>
  <r>
    <s v="FSH2071"/>
    <x v="0"/>
    <x v="5"/>
    <n v="35.04"/>
    <x v="2"/>
    <x v="1"/>
    <n v="26.28"/>
    <n v="48"/>
    <n v="1345.54"/>
    <x v="104"/>
    <x v="1"/>
    <x v="1"/>
    <x v="1"/>
    <x v="4"/>
  </r>
  <r>
    <s v="FSH2072"/>
    <x v="6"/>
    <x v="3"/>
    <n v="48.02"/>
    <x v="6"/>
    <x v="1"/>
    <n v="36.015000000000001"/>
    <n v="15"/>
    <n v="612.25"/>
    <x v="100"/>
    <x v="0"/>
    <x v="0"/>
    <x v="5"/>
    <x v="0"/>
  </r>
  <r>
    <s v="FSH2073"/>
    <x v="8"/>
    <x v="4"/>
    <n v="81.93"/>
    <x v="2"/>
    <x v="1"/>
    <n v="61.447500000000005"/>
    <n v="12"/>
    <n v="786.53"/>
    <x v="124"/>
    <x v="1"/>
    <x v="1"/>
    <x v="3"/>
    <x v="1"/>
  </r>
  <r>
    <s v="FSH2074"/>
    <x v="12"/>
    <x v="4"/>
    <n v="110.9"/>
    <x v="1"/>
    <x v="1"/>
    <n v="83.175000000000011"/>
    <n v="4"/>
    <n v="421.42"/>
    <x v="29"/>
    <x v="2"/>
    <x v="2"/>
    <x v="1"/>
    <x v="4"/>
  </r>
  <r>
    <s v="FSH2075"/>
    <x v="16"/>
    <x v="3"/>
    <n v="59.92"/>
    <x v="6"/>
    <x v="1"/>
    <n v="44.94"/>
    <n v="2"/>
    <n v="101.86"/>
    <x v="65"/>
    <x v="0"/>
    <x v="0"/>
    <x v="0"/>
    <x v="3"/>
  </r>
  <r>
    <s v="FSH2076"/>
    <x v="19"/>
    <x v="1"/>
    <n v="90.92"/>
    <x v="2"/>
    <x v="1"/>
    <n v="68.19"/>
    <n v="36"/>
    <n v="2618.5"/>
    <x v="95"/>
    <x v="0"/>
    <x v="0"/>
    <x v="6"/>
    <x v="3"/>
  </r>
  <r>
    <s v="FSH2077"/>
    <x v="14"/>
    <x v="0"/>
    <n v="75.87"/>
    <x v="0"/>
    <x v="0"/>
    <n v="56.902500000000003"/>
    <n v="50"/>
    <n v="2845.12"/>
    <x v="113"/>
    <x v="3"/>
    <x v="3"/>
    <x v="2"/>
    <x v="3"/>
  </r>
  <r>
    <s v="FSH2078"/>
    <x v="11"/>
    <x v="1"/>
    <n v="129.33000000000001"/>
    <x v="2"/>
    <x v="1"/>
    <n v="96.997500000000002"/>
    <n v="21"/>
    <n v="2172.7399999999998"/>
    <x v="62"/>
    <x v="4"/>
    <x v="4"/>
    <x v="1"/>
    <x v="1"/>
  </r>
  <r>
    <s v="FSH2079"/>
    <x v="16"/>
    <x v="1"/>
    <n v="134.80000000000001"/>
    <x v="4"/>
    <x v="1"/>
    <n v="101.10000000000001"/>
    <n v="36"/>
    <n v="4367.5200000000004"/>
    <x v="46"/>
    <x v="3"/>
    <x v="3"/>
    <x v="3"/>
    <x v="4"/>
  </r>
  <r>
    <s v="FSH2080"/>
    <x v="7"/>
    <x v="2"/>
    <n v="83.59"/>
    <x v="5"/>
    <x v="2"/>
    <n v="62.692500000000003"/>
    <n v="15"/>
    <n v="1253.8499999999999"/>
    <x v="59"/>
    <x v="1"/>
    <x v="1"/>
    <x v="0"/>
    <x v="3"/>
  </r>
  <r>
    <s v="FSH2081"/>
    <x v="5"/>
    <x v="2"/>
    <n v="142.6"/>
    <x v="2"/>
    <x v="1"/>
    <n v="106.94999999999999"/>
    <n v="38"/>
    <n v="4335.04"/>
    <x v="20"/>
    <x v="1"/>
    <x v="1"/>
    <x v="6"/>
    <x v="1"/>
  </r>
  <r>
    <s v="FSH2082"/>
    <x v="5"/>
    <x v="2"/>
    <n v="102.62"/>
    <x v="5"/>
    <x v="2"/>
    <n v="76.965000000000003"/>
    <n v="17"/>
    <n v="1744.54"/>
    <x v="103"/>
    <x v="4"/>
    <x v="4"/>
    <x v="2"/>
    <x v="1"/>
  </r>
  <r>
    <s v="FSH2083"/>
    <x v="9"/>
    <x v="1"/>
    <n v="48.1"/>
    <x v="1"/>
    <x v="1"/>
    <n v="36.075000000000003"/>
    <n v="36"/>
    <n v="1645.02"/>
    <x v="37"/>
    <x v="3"/>
    <x v="3"/>
    <x v="1"/>
    <x v="0"/>
  </r>
  <r>
    <s v="FSH2084"/>
    <x v="11"/>
    <x v="4"/>
    <n v="93.97"/>
    <x v="6"/>
    <x v="1"/>
    <n v="70.477499999999992"/>
    <n v="24"/>
    <n v="1916.99"/>
    <x v="64"/>
    <x v="3"/>
    <x v="3"/>
    <x v="0"/>
    <x v="2"/>
  </r>
  <r>
    <s v="FSH2085"/>
    <x v="15"/>
    <x v="1"/>
    <n v="47.73"/>
    <x v="4"/>
    <x v="1"/>
    <n v="35.797499999999999"/>
    <n v="38"/>
    <n v="1632.37"/>
    <x v="33"/>
    <x v="0"/>
    <x v="0"/>
    <x v="4"/>
    <x v="3"/>
  </r>
  <r>
    <s v="FSH2086"/>
    <x v="2"/>
    <x v="3"/>
    <n v="83.4"/>
    <x v="6"/>
    <x v="1"/>
    <n v="62.550000000000004"/>
    <n v="24"/>
    <n v="1701.36"/>
    <x v="9"/>
    <x v="3"/>
    <x v="3"/>
    <x v="4"/>
    <x v="3"/>
  </r>
  <r>
    <s v="FSH2087"/>
    <x v="16"/>
    <x v="4"/>
    <n v="71.66"/>
    <x v="2"/>
    <x v="1"/>
    <n v="53.744999999999997"/>
    <n v="17"/>
    <n v="974.58"/>
    <x v="2"/>
    <x v="1"/>
    <x v="1"/>
    <x v="2"/>
    <x v="3"/>
  </r>
  <r>
    <s v="FSH2088"/>
    <x v="1"/>
    <x v="5"/>
    <n v="127.25"/>
    <x v="4"/>
    <x v="1"/>
    <n v="95.4375"/>
    <n v="4"/>
    <n v="458.1"/>
    <x v="55"/>
    <x v="2"/>
    <x v="2"/>
    <x v="3"/>
    <x v="1"/>
  </r>
  <r>
    <s v="FSH2089"/>
    <x v="10"/>
    <x v="2"/>
    <n v="79.69"/>
    <x v="5"/>
    <x v="2"/>
    <n v="59.767499999999998"/>
    <n v="29"/>
    <n v="2311.0100000000002"/>
    <x v="106"/>
    <x v="4"/>
    <x v="4"/>
    <x v="0"/>
    <x v="2"/>
  </r>
  <r>
    <s v="FSH2090"/>
    <x v="3"/>
    <x v="2"/>
    <n v="106.66"/>
    <x v="3"/>
    <x v="0"/>
    <n v="79.995000000000005"/>
    <n v="28"/>
    <n v="2090.54"/>
    <x v="83"/>
    <x v="4"/>
    <x v="4"/>
    <x v="4"/>
    <x v="3"/>
  </r>
  <r>
    <s v="FSH2091"/>
    <x v="3"/>
    <x v="0"/>
    <n v="41.95"/>
    <x v="5"/>
    <x v="2"/>
    <n v="31.462500000000002"/>
    <n v="27"/>
    <n v="1132.6500000000001"/>
    <x v="26"/>
    <x v="1"/>
    <x v="1"/>
    <x v="0"/>
    <x v="1"/>
  </r>
  <r>
    <s v="FSH2092"/>
    <x v="14"/>
    <x v="5"/>
    <n v="102.11"/>
    <x v="6"/>
    <x v="1"/>
    <n v="76.582499999999996"/>
    <n v="31"/>
    <n v="2690.6"/>
    <x v="14"/>
    <x v="2"/>
    <x v="2"/>
    <x v="5"/>
    <x v="3"/>
  </r>
  <r>
    <s v="FSH2093"/>
    <x v="12"/>
    <x v="1"/>
    <n v="132.82"/>
    <x v="3"/>
    <x v="0"/>
    <n v="99.614999999999995"/>
    <n v="40"/>
    <n v="3718.96"/>
    <x v="62"/>
    <x v="4"/>
    <x v="4"/>
    <x v="1"/>
    <x v="4"/>
  </r>
  <r>
    <s v="FSH2094"/>
    <x v="10"/>
    <x v="0"/>
    <n v="67.650000000000006"/>
    <x v="0"/>
    <x v="0"/>
    <n v="50.737500000000004"/>
    <n v="25"/>
    <n v="1268.44"/>
    <x v="128"/>
    <x v="2"/>
    <x v="2"/>
    <x v="5"/>
    <x v="0"/>
  </r>
  <r>
    <s v="FSH2095"/>
    <x v="10"/>
    <x v="3"/>
    <n v="23.12"/>
    <x v="6"/>
    <x v="1"/>
    <n v="17.34"/>
    <n v="36"/>
    <n v="707.47"/>
    <x v="42"/>
    <x v="0"/>
    <x v="0"/>
    <x v="4"/>
    <x v="0"/>
  </r>
  <r>
    <s v="FSH2096"/>
    <x v="15"/>
    <x v="1"/>
    <n v="76.45"/>
    <x v="6"/>
    <x v="1"/>
    <n v="57.337500000000006"/>
    <n v="31"/>
    <n v="2014.46"/>
    <x v="6"/>
    <x v="2"/>
    <x v="2"/>
    <x v="4"/>
    <x v="3"/>
  </r>
  <r>
    <s v="FSH2097"/>
    <x v="10"/>
    <x v="3"/>
    <n v="137.19999999999999"/>
    <x v="5"/>
    <x v="2"/>
    <n v="102.89999999999999"/>
    <n v="36"/>
    <n v="4939.2"/>
    <x v="15"/>
    <x v="3"/>
    <x v="3"/>
    <x v="6"/>
    <x v="4"/>
  </r>
  <r>
    <s v="FSH2098"/>
    <x v="9"/>
    <x v="3"/>
    <n v="109.8"/>
    <x v="4"/>
    <x v="1"/>
    <n v="82.35"/>
    <n v="46"/>
    <n v="4545.72"/>
    <x v="93"/>
    <x v="0"/>
    <x v="0"/>
    <x v="0"/>
    <x v="3"/>
  </r>
  <r>
    <s v="FSH2099"/>
    <x v="4"/>
    <x v="0"/>
    <n v="74.78"/>
    <x v="0"/>
    <x v="0"/>
    <n v="56.085000000000001"/>
    <n v="16"/>
    <n v="897.36"/>
    <x v="67"/>
    <x v="4"/>
    <x v="4"/>
    <x v="5"/>
    <x v="4"/>
  </r>
  <r>
    <s v="FSH2100"/>
    <x v="4"/>
    <x v="0"/>
    <n v="13.3"/>
    <x v="3"/>
    <x v="0"/>
    <n v="9.9750000000000014"/>
    <n v="18"/>
    <n v="167.58"/>
    <x v="2"/>
    <x v="1"/>
    <x v="1"/>
    <x v="2"/>
    <x v="2"/>
  </r>
  <r>
    <s v="FSH2101"/>
    <x v="7"/>
    <x v="4"/>
    <n v="56.55"/>
    <x v="2"/>
    <x v="1"/>
    <n v="42.412499999999994"/>
    <n v="32"/>
    <n v="1447.68"/>
    <x v="37"/>
    <x v="3"/>
    <x v="3"/>
    <x v="1"/>
    <x v="3"/>
  </r>
  <r>
    <s v="FSH2102"/>
    <x v="6"/>
    <x v="2"/>
    <n v="48.66"/>
    <x v="4"/>
    <x v="1"/>
    <n v="36.494999999999997"/>
    <n v="5"/>
    <n v="218.97"/>
    <x v="115"/>
    <x v="0"/>
    <x v="0"/>
    <x v="3"/>
    <x v="0"/>
  </r>
  <r>
    <s v="FSH2103"/>
    <x v="2"/>
    <x v="2"/>
    <n v="111.74"/>
    <x v="2"/>
    <x v="1"/>
    <n v="83.804999999999993"/>
    <n v="37"/>
    <n v="3307.5"/>
    <x v="78"/>
    <x v="1"/>
    <x v="1"/>
    <x v="1"/>
    <x v="4"/>
  </r>
  <r>
    <s v="FSH2104"/>
    <x v="14"/>
    <x v="4"/>
    <n v="14.71"/>
    <x v="5"/>
    <x v="2"/>
    <n v="11.032500000000001"/>
    <n v="5"/>
    <n v="73.55"/>
    <x v="50"/>
    <x v="0"/>
    <x v="0"/>
    <x v="1"/>
    <x v="3"/>
  </r>
  <r>
    <s v="FSH2105"/>
    <x v="6"/>
    <x v="1"/>
    <n v="63.64"/>
    <x v="0"/>
    <x v="0"/>
    <n v="47.730000000000004"/>
    <n v="34"/>
    <n v="1622.82"/>
    <x v="28"/>
    <x v="0"/>
    <x v="0"/>
    <x v="2"/>
    <x v="1"/>
  </r>
  <r>
    <s v="FSH2106"/>
    <x v="7"/>
    <x v="0"/>
    <n v="84.94"/>
    <x v="4"/>
    <x v="1"/>
    <n v="63.704999999999998"/>
    <n v="46"/>
    <n v="3516.52"/>
    <x v="54"/>
    <x v="3"/>
    <x v="3"/>
    <x v="5"/>
    <x v="1"/>
  </r>
  <r>
    <s v="FSH2107"/>
    <x v="6"/>
    <x v="3"/>
    <n v="69.540000000000006"/>
    <x v="3"/>
    <x v="0"/>
    <n v="52.155000000000001"/>
    <n v="34"/>
    <n v="1655.05"/>
    <x v="57"/>
    <x v="3"/>
    <x v="3"/>
    <x v="1"/>
    <x v="3"/>
  </r>
  <r>
    <s v="FSH2108"/>
    <x v="0"/>
    <x v="3"/>
    <n v="111.11"/>
    <x v="3"/>
    <x v="0"/>
    <n v="83.332499999999996"/>
    <n v="4"/>
    <n v="311.11"/>
    <x v="126"/>
    <x v="0"/>
    <x v="0"/>
    <x v="4"/>
    <x v="1"/>
  </r>
  <r>
    <s v="FSH2109"/>
    <x v="14"/>
    <x v="0"/>
    <n v="84.28"/>
    <x v="2"/>
    <x v="1"/>
    <n v="63.21"/>
    <n v="46"/>
    <n v="3101.5"/>
    <x v="60"/>
    <x v="0"/>
    <x v="0"/>
    <x v="1"/>
    <x v="3"/>
  </r>
  <r>
    <s v="FSH2110"/>
    <x v="10"/>
    <x v="3"/>
    <n v="70.19"/>
    <x v="4"/>
    <x v="1"/>
    <n v="52.642499999999998"/>
    <n v="13"/>
    <n v="821.22"/>
    <x v="119"/>
    <x v="0"/>
    <x v="0"/>
    <x v="6"/>
    <x v="0"/>
  </r>
  <r>
    <s v="FSH2111"/>
    <x v="9"/>
    <x v="0"/>
    <n v="127.98"/>
    <x v="4"/>
    <x v="1"/>
    <n v="95.984999999999999"/>
    <n v="22"/>
    <n v="2534"/>
    <x v="105"/>
    <x v="0"/>
    <x v="0"/>
    <x v="5"/>
    <x v="3"/>
  </r>
  <r>
    <s v="FSH2112"/>
    <x v="7"/>
    <x v="4"/>
    <n v="26.02"/>
    <x v="1"/>
    <x v="1"/>
    <n v="19.515000000000001"/>
    <n v="43"/>
    <n v="1062.92"/>
    <x v="15"/>
    <x v="3"/>
    <x v="3"/>
    <x v="6"/>
    <x v="0"/>
  </r>
  <r>
    <s v="FSH2113"/>
    <x v="6"/>
    <x v="0"/>
    <n v="73.040000000000006"/>
    <x v="4"/>
    <x v="1"/>
    <n v="54.78"/>
    <n v="33"/>
    <n v="2169.29"/>
    <x v="63"/>
    <x v="3"/>
    <x v="3"/>
    <x v="6"/>
    <x v="4"/>
  </r>
  <r>
    <s v="FSH2114"/>
    <x v="6"/>
    <x v="3"/>
    <n v="16.41"/>
    <x v="0"/>
    <x v="0"/>
    <n v="12.307500000000001"/>
    <n v="23"/>
    <n v="283.07"/>
    <x v="64"/>
    <x v="3"/>
    <x v="3"/>
    <x v="0"/>
    <x v="4"/>
  </r>
  <r>
    <s v="FSH2115"/>
    <x v="18"/>
    <x v="1"/>
    <n v="120.55"/>
    <x v="3"/>
    <x v="0"/>
    <n v="90.412499999999994"/>
    <n v="50"/>
    <n v="4219.25"/>
    <x v="80"/>
    <x v="3"/>
    <x v="3"/>
    <x v="6"/>
    <x v="3"/>
  </r>
  <r>
    <s v="FSH2116"/>
    <x v="9"/>
    <x v="4"/>
    <n v="89.33"/>
    <x v="6"/>
    <x v="1"/>
    <n v="66.997500000000002"/>
    <n v="22"/>
    <n v="1670.47"/>
    <x v="122"/>
    <x v="4"/>
    <x v="4"/>
    <x v="3"/>
    <x v="1"/>
  </r>
  <r>
    <s v="FSH2117"/>
    <x v="9"/>
    <x v="3"/>
    <n v="23.74"/>
    <x v="0"/>
    <x v="0"/>
    <n v="17.805"/>
    <n v="36"/>
    <n v="640.98"/>
    <x v="90"/>
    <x v="3"/>
    <x v="3"/>
    <x v="4"/>
    <x v="4"/>
  </r>
  <r>
    <s v="FSH2118"/>
    <x v="11"/>
    <x v="0"/>
    <n v="80.88"/>
    <x v="0"/>
    <x v="0"/>
    <n v="60.66"/>
    <n v="3"/>
    <n v="181.98"/>
    <x v="92"/>
    <x v="1"/>
    <x v="1"/>
    <x v="3"/>
    <x v="2"/>
  </r>
  <r>
    <s v="FSH2119"/>
    <x v="5"/>
    <x v="3"/>
    <n v="125.74"/>
    <x v="3"/>
    <x v="0"/>
    <n v="94.304999999999993"/>
    <n v="30"/>
    <n v="2640.54"/>
    <x v="23"/>
    <x v="2"/>
    <x v="2"/>
    <x v="3"/>
    <x v="3"/>
  </r>
  <r>
    <s v="FSH2120"/>
    <x v="19"/>
    <x v="5"/>
    <n v="54.98"/>
    <x v="5"/>
    <x v="2"/>
    <n v="41.234999999999999"/>
    <n v="18"/>
    <n v="989.64"/>
    <x v="57"/>
    <x v="3"/>
    <x v="3"/>
    <x v="1"/>
    <x v="1"/>
  </r>
  <r>
    <s v="FSH2121"/>
    <x v="16"/>
    <x v="2"/>
    <n v="70.38"/>
    <x v="1"/>
    <x v="1"/>
    <n v="52.784999999999997"/>
    <n v="31"/>
    <n v="2072.69"/>
    <x v="53"/>
    <x v="3"/>
    <x v="3"/>
    <x v="4"/>
    <x v="2"/>
  </r>
  <r>
    <s v="FSH2122"/>
    <x v="14"/>
    <x v="5"/>
    <n v="114.23"/>
    <x v="1"/>
    <x v="1"/>
    <n v="85.672499999999999"/>
    <n v="46"/>
    <n v="4991.8500000000004"/>
    <x v="83"/>
    <x v="4"/>
    <x v="4"/>
    <x v="4"/>
    <x v="3"/>
  </r>
  <r>
    <s v="FSH2123"/>
    <x v="5"/>
    <x v="5"/>
    <n v="88.79"/>
    <x v="5"/>
    <x v="2"/>
    <n v="66.592500000000001"/>
    <n v="7"/>
    <n v="621.53"/>
    <x v="56"/>
    <x v="2"/>
    <x v="2"/>
    <x v="6"/>
    <x v="4"/>
  </r>
  <r>
    <s v="FSH2124"/>
    <x v="0"/>
    <x v="2"/>
    <n v="64.599999999999994"/>
    <x v="0"/>
    <x v="0"/>
    <n v="48.449999999999996"/>
    <n v="31"/>
    <n v="1501.95"/>
    <x v="14"/>
    <x v="2"/>
    <x v="2"/>
    <x v="5"/>
    <x v="2"/>
  </r>
  <r>
    <s v="FSH2125"/>
    <x v="13"/>
    <x v="1"/>
    <n v="107.44"/>
    <x v="5"/>
    <x v="2"/>
    <n v="80.58"/>
    <n v="7"/>
    <n v="752.08"/>
    <x v="103"/>
    <x v="4"/>
    <x v="4"/>
    <x v="2"/>
    <x v="0"/>
  </r>
  <r>
    <s v="FSH2126"/>
    <x v="7"/>
    <x v="5"/>
    <n v="80.97"/>
    <x v="0"/>
    <x v="0"/>
    <n v="60.727499999999999"/>
    <n v="8"/>
    <n v="485.82"/>
    <x v="79"/>
    <x v="2"/>
    <x v="2"/>
    <x v="0"/>
    <x v="1"/>
  </r>
  <r>
    <s v="FSH2127"/>
    <x v="8"/>
    <x v="3"/>
    <n v="40.89"/>
    <x v="0"/>
    <x v="0"/>
    <n v="30.6675"/>
    <n v="36"/>
    <n v="1104.03"/>
    <x v="72"/>
    <x v="0"/>
    <x v="0"/>
    <x v="4"/>
    <x v="1"/>
  </r>
  <r>
    <s v="FSH2128"/>
    <x v="7"/>
    <x v="3"/>
    <n v="101.96"/>
    <x v="2"/>
    <x v="1"/>
    <n v="76.47"/>
    <n v="3"/>
    <n v="244.7"/>
    <x v="5"/>
    <x v="2"/>
    <x v="2"/>
    <x v="0"/>
    <x v="1"/>
  </r>
  <r>
    <s v="FSH2129"/>
    <x v="5"/>
    <x v="5"/>
    <n v="74.5"/>
    <x v="6"/>
    <x v="1"/>
    <n v="55.875"/>
    <n v="41"/>
    <n v="2596.3200000000002"/>
    <x v="107"/>
    <x v="3"/>
    <x v="3"/>
    <x v="2"/>
    <x v="1"/>
  </r>
  <r>
    <s v="FSH2130"/>
    <x v="1"/>
    <x v="5"/>
    <n v="17.940000000000001"/>
    <x v="6"/>
    <x v="1"/>
    <n v="13.455000000000002"/>
    <n v="9"/>
    <n v="137.24"/>
    <x v="54"/>
    <x v="3"/>
    <x v="3"/>
    <x v="5"/>
    <x v="0"/>
  </r>
  <r>
    <s v="FSH2131"/>
    <x v="12"/>
    <x v="2"/>
    <n v="16.850000000000001"/>
    <x v="1"/>
    <x v="1"/>
    <n v="12.637500000000001"/>
    <n v="2"/>
    <n v="32.020000000000003"/>
    <x v="49"/>
    <x v="1"/>
    <x v="1"/>
    <x v="0"/>
    <x v="2"/>
  </r>
  <r>
    <s v="FSH2132"/>
    <x v="6"/>
    <x v="5"/>
    <n v="25.03"/>
    <x v="0"/>
    <x v="0"/>
    <n v="18.772500000000001"/>
    <n v="33"/>
    <n v="619.49"/>
    <x v="25"/>
    <x v="1"/>
    <x v="1"/>
    <x v="3"/>
    <x v="4"/>
  </r>
  <r>
    <s v="FSH2133"/>
    <x v="8"/>
    <x v="4"/>
    <n v="36.01"/>
    <x v="6"/>
    <x v="1"/>
    <n v="27.0075"/>
    <n v="44"/>
    <n v="1346.77"/>
    <x v="5"/>
    <x v="2"/>
    <x v="2"/>
    <x v="0"/>
    <x v="1"/>
  </r>
  <r>
    <s v="FSH2134"/>
    <x v="10"/>
    <x v="5"/>
    <n v="146.13"/>
    <x v="3"/>
    <x v="0"/>
    <n v="109.5975"/>
    <n v="35"/>
    <n v="3580.18"/>
    <x v="81"/>
    <x v="2"/>
    <x v="2"/>
    <x v="2"/>
    <x v="0"/>
  </r>
  <r>
    <s v="FSH2135"/>
    <x v="9"/>
    <x v="0"/>
    <n v="140.69999999999999"/>
    <x v="4"/>
    <x v="1"/>
    <n v="105.52499999999999"/>
    <n v="39"/>
    <n v="4938.57"/>
    <x v="36"/>
    <x v="1"/>
    <x v="1"/>
    <x v="4"/>
    <x v="3"/>
  </r>
  <r>
    <s v="FSH2136"/>
    <x v="14"/>
    <x v="0"/>
    <n v="10.5"/>
    <x v="5"/>
    <x v="2"/>
    <n v="7.875"/>
    <n v="23"/>
    <n v="241.5"/>
    <x v="22"/>
    <x v="0"/>
    <x v="0"/>
    <x v="3"/>
    <x v="4"/>
  </r>
  <r>
    <s v="FSH2137"/>
    <x v="18"/>
    <x v="5"/>
    <n v="40.090000000000003"/>
    <x v="6"/>
    <x v="1"/>
    <n v="30.067500000000003"/>
    <n v="37"/>
    <n v="1260.83"/>
    <x v="32"/>
    <x v="2"/>
    <x v="2"/>
    <x v="2"/>
    <x v="3"/>
  </r>
  <r>
    <s v="FSH2138"/>
    <x v="16"/>
    <x v="2"/>
    <n v="98.08"/>
    <x v="5"/>
    <x v="2"/>
    <n v="73.56"/>
    <n v="46"/>
    <n v="4511.68"/>
    <x v="82"/>
    <x v="3"/>
    <x v="3"/>
    <x v="5"/>
    <x v="3"/>
  </r>
  <r>
    <s v="FSH2139"/>
    <x v="10"/>
    <x v="2"/>
    <n v="52.68"/>
    <x v="6"/>
    <x v="1"/>
    <n v="39.51"/>
    <n v="14"/>
    <n v="626.89"/>
    <x v="109"/>
    <x v="0"/>
    <x v="0"/>
    <x v="3"/>
    <x v="3"/>
  </r>
  <r>
    <s v="FSH2140"/>
    <x v="16"/>
    <x v="2"/>
    <n v="64"/>
    <x v="6"/>
    <x v="1"/>
    <n v="48"/>
    <n v="47"/>
    <n v="2556.8000000000002"/>
    <x v="96"/>
    <x v="2"/>
    <x v="2"/>
    <x v="0"/>
    <x v="3"/>
  </r>
  <r>
    <s v="FSH2141"/>
    <x v="17"/>
    <x v="2"/>
    <n v="118.07"/>
    <x v="6"/>
    <x v="1"/>
    <n v="88.552499999999995"/>
    <n v="26"/>
    <n v="2609.35"/>
    <x v="98"/>
    <x v="3"/>
    <x v="3"/>
    <x v="2"/>
    <x v="0"/>
  </r>
  <r>
    <s v="FSH2142"/>
    <x v="5"/>
    <x v="0"/>
    <n v="66.239999999999995"/>
    <x v="3"/>
    <x v="0"/>
    <n v="49.679999999999993"/>
    <n v="10"/>
    <n v="463.68"/>
    <x v="5"/>
    <x v="2"/>
    <x v="2"/>
    <x v="0"/>
    <x v="3"/>
  </r>
  <r>
    <s v="FSH2143"/>
    <x v="19"/>
    <x v="4"/>
    <n v="49.12"/>
    <x v="0"/>
    <x v="0"/>
    <n v="36.839999999999996"/>
    <n v="25"/>
    <n v="921"/>
    <x v="37"/>
    <x v="3"/>
    <x v="3"/>
    <x v="1"/>
    <x v="2"/>
  </r>
  <r>
    <s v="FSH2144"/>
    <x v="18"/>
    <x v="0"/>
    <n v="86.91"/>
    <x v="4"/>
    <x v="1"/>
    <n v="65.182500000000005"/>
    <n v="15"/>
    <n v="1173.28"/>
    <x v="49"/>
    <x v="1"/>
    <x v="1"/>
    <x v="0"/>
    <x v="1"/>
  </r>
  <r>
    <s v="FSH2145"/>
    <x v="7"/>
    <x v="3"/>
    <n v="120.94"/>
    <x v="6"/>
    <x v="1"/>
    <n v="90.704999999999998"/>
    <n v="25"/>
    <n v="2569.9699999999998"/>
    <x v="86"/>
    <x v="2"/>
    <x v="2"/>
    <x v="5"/>
    <x v="0"/>
  </r>
  <r>
    <s v="FSH2146"/>
    <x v="2"/>
    <x v="0"/>
    <n v="133.30000000000001"/>
    <x v="3"/>
    <x v="0"/>
    <n v="99.975000000000009"/>
    <n v="50"/>
    <n v="4665.5"/>
    <x v="3"/>
    <x v="0"/>
    <x v="0"/>
    <x v="1"/>
    <x v="4"/>
  </r>
  <r>
    <s v="FSH2147"/>
    <x v="4"/>
    <x v="1"/>
    <n v="113.55"/>
    <x v="1"/>
    <x v="1"/>
    <n v="85.162499999999994"/>
    <n v="48"/>
    <n v="5177.88"/>
    <x v="36"/>
    <x v="1"/>
    <x v="1"/>
    <x v="4"/>
    <x v="2"/>
  </r>
  <r>
    <s v="FSH2148"/>
    <x v="19"/>
    <x v="0"/>
    <n v="71.55"/>
    <x v="3"/>
    <x v="0"/>
    <n v="53.662499999999994"/>
    <n v="6"/>
    <n v="300.51"/>
    <x v="23"/>
    <x v="2"/>
    <x v="2"/>
    <x v="3"/>
    <x v="4"/>
  </r>
  <r>
    <s v="FSH2149"/>
    <x v="0"/>
    <x v="3"/>
    <n v="145.91"/>
    <x v="4"/>
    <x v="1"/>
    <n v="109.4325"/>
    <n v="24"/>
    <n v="3151.66"/>
    <x v="126"/>
    <x v="0"/>
    <x v="0"/>
    <x v="4"/>
    <x v="3"/>
  </r>
  <r>
    <s v="FSH2150"/>
    <x v="8"/>
    <x v="0"/>
    <n v="103.76"/>
    <x v="3"/>
    <x v="0"/>
    <n v="77.820000000000007"/>
    <n v="35"/>
    <n v="2542.12"/>
    <x v="52"/>
    <x v="3"/>
    <x v="3"/>
    <x v="2"/>
    <x v="0"/>
  </r>
  <r>
    <s v="FSH2151"/>
    <x v="16"/>
    <x v="5"/>
    <n v="142.22999999999999"/>
    <x v="5"/>
    <x v="2"/>
    <n v="106.67249999999999"/>
    <n v="16"/>
    <n v="2275.6799999999998"/>
    <x v="2"/>
    <x v="1"/>
    <x v="1"/>
    <x v="2"/>
    <x v="0"/>
  </r>
  <r>
    <s v="FSH2152"/>
    <x v="5"/>
    <x v="0"/>
    <n v="31.53"/>
    <x v="2"/>
    <x v="1"/>
    <n v="23.647500000000001"/>
    <n v="3"/>
    <n v="75.67"/>
    <x v="45"/>
    <x v="2"/>
    <x v="2"/>
    <x v="2"/>
    <x v="4"/>
  </r>
  <r>
    <s v="FSH2153"/>
    <x v="5"/>
    <x v="4"/>
    <n v="70.150000000000006"/>
    <x v="4"/>
    <x v="1"/>
    <n v="52.612500000000004"/>
    <n v="36"/>
    <n v="2272.86"/>
    <x v="114"/>
    <x v="4"/>
    <x v="4"/>
    <x v="1"/>
    <x v="1"/>
  </r>
  <r>
    <s v="FSH2154"/>
    <x v="8"/>
    <x v="4"/>
    <n v="79.400000000000006"/>
    <x v="5"/>
    <x v="2"/>
    <n v="59.550000000000004"/>
    <n v="17"/>
    <n v="1349.8"/>
    <x v="19"/>
    <x v="1"/>
    <x v="1"/>
    <x v="5"/>
    <x v="0"/>
  </r>
  <r>
    <s v="FSH2155"/>
    <x v="6"/>
    <x v="1"/>
    <n v="45.91"/>
    <x v="0"/>
    <x v="0"/>
    <n v="34.432499999999997"/>
    <n v="16"/>
    <n v="550.91999999999996"/>
    <x v="130"/>
    <x v="0"/>
    <x v="0"/>
    <x v="1"/>
    <x v="3"/>
  </r>
  <r>
    <s v="FSH2156"/>
    <x v="6"/>
    <x v="5"/>
    <n v="99.76"/>
    <x v="1"/>
    <x v="1"/>
    <n v="74.820000000000007"/>
    <n v="1"/>
    <n v="94.77"/>
    <x v="30"/>
    <x v="3"/>
    <x v="3"/>
    <x v="5"/>
    <x v="1"/>
  </r>
  <r>
    <s v="FSH2157"/>
    <x v="9"/>
    <x v="3"/>
    <n v="69.98"/>
    <x v="5"/>
    <x v="2"/>
    <n v="52.484999999999999"/>
    <n v="26"/>
    <n v="1819.48"/>
    <x v="102"/>
    <x v="2"/>
    <x v="2"/>
    <x v="2"/>
    <x v="1"/>
  </r>
  <r>
    <s v="FSH2158"/>
    <x v="1"/>
    <x v="1"/>
    <n v="103.33"/>
    <x v="3"/>
    <x v="0"/>
    <n v="77.497500000000002"/>
    <n v="2"/>
    <n v="144.66"/>
    <x v="79"/>
    <x v="2"/>
    <x v="2"/>
    <x v="0"/>
    <x v="2"/>
  </r>
  <r>
    <s v="FSH2159"/>
    <x v="7"/>
    <x v="4"/>
    <n v="63.17"/>
    <x v="0"/>
    <x v="0"/>
    <n v="47.377499999999998"/>
    <n v="26"/>
    <n v="1231.82"/>
    <x v="111"/>
    <x v="1"/>
    <x v="1"/>
    <x v="1"/>
    <x v="2"/>
  </r>
  <r>
    <s v="FSH2160"/>
    <x v="14"/>
    <x v="2"/>
    <n v="19.34"/>
    <x v="3"/>
    <x v="0"/>
    <n v="14.504999999999999"/>
    <n v="15"/>
    <n v="203.07"/>
    <x v="7"/>
    <x v="0"/>
    <x v="0"/>
    <x v="0"/>
    <x v="1"/>
  </r>
  <r>
    <s v="FSH2161"/>
    <x v="13"/>
    <x v="5"/>
    <n v="68.56"/>
    <x v="1"/>
    <x v="1"/>
    <n v="51.42"/>
    <n v="41"/>
    <n v="2670.41"/>
    <x v="81"/>
    <x v="2"/>
    <x v="2"/>
    <x v="2"/>
    <x v="0"/>
  </r>
  <r>
    <s v="FSH2162"/>
    <x v="10"/>
    <x v="4"/>
    <n v="24.44"/>
    <x v="2"/>
    <x v="1"/>
    <n v="18.330000000000002"/>
    <n v="20"/>
    <n v="391.04"/>
    <x v="41"/>
    <x v="3"/>
    <x v="3"/>
    <x v="1"/>
    <x v="4"/>
  </r>
  <r>
    <s v="FSH2163"/>
    <x v="14"/>
    <x v="1"/>
    <n v="108.67"/>
    <x v="0"/>
    <x v="0"/>
    <n v="81.502499999999998"/>
    <n v="39"/>
    <n v="3178.6"/>
    <x v="12"/>
    <x v="1"/>
    <x v="1"/>
    <x v="2"/>
    <x v="3"/>
  </r>
  <r>
    <s v="FSH2164"/>
    <x v="16"/>
    <x v="4"/>
    <n v="66.069999999999993"/>
    <x v="4"/>
    <x v="1"/>
    <n v="49.552499999999995"/>
    <n v="19"/>
    <n v="1129.8"/>
    <x v="6"/>
    <x v="2"/>
    <x v="2"/>
    <x v="4"/>
    <x v="2"/>
  </r>
  <r>
    <s v="FSH2165"/>
    <x v="14"/>
    <x v="5"/>
    <n v="18.899999999999999"/>
    <x v="6"/>
    <x v="1"/>
    <n v="14.174999999999999"/>
    <n v="24"/>
    <n v="385.56"/>
    <x v="38"/>
    <x v="1"/>
    <x v="1"/>
    <x v="4"/>
    <x v="1"/>
  </r>
  <r>
    <s v="FSH2166"/>
    <x v="7"/>
    <x v="0"/>
    <n v="57.44"/>
    <x v="4"/>
    <x v="1"/>
    <n v="43.08"/>
    <n v="1"/>
    <n v="51.7"/>
    <x v="0"/>
    <x v="0"/>
    <x v="0"/>
    <x v="0"/>
    <x v="1"/>
  </r>
  <r>
    <s v="FSH2167"/>
    <x v="12"/>
    <x v="2"/>
    <n v="117.88"/>
    <x v="4"/>
    <x v="1"/>
    <n v="88.41"/>
    <n v="25"/>
    <n v="2652.3"/>
    <x v="90"/>
    <x v="3"/>
    <x v="3"/>
    <x v="4"/>
    <x v="2"/>
  </r>
  <r>
    <s v="FSH2168"/>
    <x v="16"/>
    <x v="3"/>
    <n v="75.84"/>
    <x v="4"/>
    <x v="1"/>
    <n v="56.88"/>
    <n v="31"/>
    <n v="2115.94"/>
    <x v="10"/>
    <x v="1"/>
    <x v="1"/>
    <x v="4"/>
    <x v="0"/>
  </r>
  <r>
    <s v="FSH2169"/>
    <x v="0"/>
    <x v="4"/>
    <n v="52.13"/>
    <x v="0"/>
    <x v="0"/>
    <n v="39.097500000000004"/>
    <n v="9"/>
    <n v="351.88"/>
    <x v="17"/>
    <x v="4"/>
    <x v="4"/>
    <x v="0"/>
    <x v="3"/>
  </r>
  <r>
    <s v="FSH2170"/>
    <x v="9"/>
    <x v="3"/>
    <n v="10.61"/>
    <x v="5"/>
    <x v="2"/>
    <n v="7.9574999999999996"/>
    <n v="36"/>
    <n v="381.96"/>
    <x v="122"/>
    <x v="4"/>
    <x v="4"/>
    <x v="3"/>
    <x v="4"/>
  </r>
  <r>
    <s v="FSH2171"/>
    <x v="16"/>
    <x v="2"/>
    <n v="108"/>
    <x v="4"/>
    <x v="1"/>
    <n v="81"/>
    <n v="24"/>
    <n v="2332.8000000000002"/>
    <x v="98"/>
    <x v="3"/>
    <x v="3"/>
    <x v="2"/>
    <x v="4"/>
  </r>
  <r>
    <s v="FSH2172"/>
    <x v="0"/>
    <x v="1"/>
    <n v="123.63"/>
    <x v="4"/>
    <x v="1"/>
    <n v="92.722499999999997"/>
    <n v="46"/>
    <n v="5118.28"/>
    <x v="126"/>
    <x v="0"/>
    <x v="0"/>
    <x v="4"/>
    <x v="1"/>
  </r>
  <r>
    <s v="FSH2173"/>
    <x v="17"/>
    <x v="4"/>
    <n v="82.17"/>
    <x v="1"/>
    <x v="1"/>
    <n v="61.627499999999998"/>
    <n v="26"/>
    <n v="2029.6"/>
    <x v="96"/>
    <x v="2"/>
    <x v="2"/>
    <x v="0"/>
    <x v="4"/>
  </r>
  <r>
    <s v="FSH2174"/>
    <x v="12"/>
    <x v="3"/>
    <n v="53.14"/>
    <x v="1"/>
    <x v="1"/>
    <n v="39.855000000000004"/>
    <n v="16"/>
    <n v="807.73"/>
    <x v="3"/>
    <x v="0"/>
    <x v="0"/>
    <x v="1"/>
    <x v="0"/>
  </r>
  <r>
    <s v="FSH2175"/>
    <x v="17"/>
    <x v="1"/>
    <n v="102.97"/>
    <x v="0"/>
    <x v="0"/>
    <n v="77.227499999999992"/>
    <n v="25"/>
    <n v="1930.69"/>
    <x v="34"/>
    <x v="2"/>
    <x v="2"/>
    <x v="0"/>
    <x v="1"/>
  </r>
  <r>
    <s v="FSH2176"/>
    <x v="12"/>
    <x v="2"/>
    <n v="29.27"/>
    <x v="0"/>
    <x v="0"/>
    <n v="21.952500000000001"/>
    <n v="22"/>
    <n v="482.96"/>
    <x v="12"/>
    <x v="1"/>
    <x v="1"/>
    <x v="2"/>
    <x v="0"/>
  </r>
  <r>
    <s v="FSH2177"/>
    <x v="0"/>
    <x v="4"/>
    <n v="43.48"/>
    <x v="6"/>
    <x v="1"/>
    <n v="32.61"/>
    <n v="27"/>
    <n v="997.87"/>
    <x v="128"/>
    <x v="2"/>
    <x v="2"/>
    <x v="5"/>
    <x v="2"/>
  </r>
  <r>
    <s v="FSH2178"/>
    <x v="4"/>
    <x v="3"/>
    <n v="96.73"/>
    <x v="1"/>
    <x v="1"/>
    <n v="72.547499999999999"/>
    <n v="23"/>
    <n v="2113.5500000000002"/>
    <x v="16"/>
    <x v="2"/>
    <x v="2"/>
    <x v="4"/>
    <x v="3"/>
  </r>
  <r>
    <s v="FSH2179"/>
    <x v="5"/>
    <x v="1"/>
    <n v="100.34"/>
    <x v="0"/>
    <x v="0"/>
    <n v="75.254999999999995"/>
    <n v="23"/>
    <n v="1730.86"/>
    <x v="128"/>
    <x v="2"/>
    <x v="2"/>
    <x v="5"/>
    <x v="3"/>
  </r>
  <r>
    <s v="FSH2180"/>
    <x v="9"/>
    <x v="0"/>
    <n v="40.81"/>
    <x v="4"/>
    <x v="1"/>
    <n v="30.607500000000002"/>
    <n v="15"/>
    <n v="550.94000000000005"/>
    <x v="52"/>
    <x v="3"/>
    <x v="3"/>
    <x v="2"/>
    <x v="2"/>
  </r>
  <r>
    <s v="FSH2181"/>
    <x v="15"/>
    <x v="4"/>
    <n v="118.14"/>
    <x v="6"/>
    <x v="1"/>
    <n v="88.605000000000004"/>
    <n v="46"/>
    <n v="4619.2700000000004"/>
    <x v="107"/>
    <x v="3"/>
    <x v="3"/>
    <x v="2"/>
    <x v="3"/>
  </r>
  <r>
    <s v="FSH2182"/>
    <x v="16"/>
    <x v="0"/>
    <n v="36.659999999999997"/>
    <x v="1"/>
    <x v="1"/>
    <n v="27.494999999999997"/>
    <n v="45"/>
    <n v="1567.21"/>
    <x v="86"/>
    <x v="2"/>
    <x v="2"/>
    <x v="5"/>
    <x v="4"/>
  </r>
  <r>
    <s v="FSH2183"/>
    <x v="19"/>
    <x v="2"/>
    <n v="36.15"/>
    <x v="1"/>
    <x v="1"/>
    <n v="27.112499999999997"/>
    <n v="5"/>
    <n v="171.71"/>
    <x v="8"/>
    <x v="1"/>
    <x v="1"/>
    <x v="3"/>
    <x v="1"/>
  </r>
  <r>
    <s v="FSH2184"/>
    <x v="12"/>
    <x v="3"/>
    <n v="41.24"/>
    <x v="1"/>
    <x v="1"/>
    <n v="30.93"/>
    <n v="44"/>
    <n v="1723.83"/>
    <x v="107"/>
    <x v="3"/>
    <x v="3"/>
    <x v="2"/>
    <x v="3"/>
  </r>
  <r>
    <s v="FSH2185"/>
    <x v="9"/>
    <x v="2"/>
    <n v="126.02"/>
    <x v="1"/>
    <x v="1"/>
    <n v="94.515000000000001"/>
    <n v="3"/>
    <n v="359.16"/>
    <x v="82"/>
    <x v="3"/>
    <x v="3"/>
    <x v="5"/>
    <x v="0"/>
  </r>
  <r>
    <s v="FSH2186"/>
    <x v="0"/>
    <x v="0"/>
    <n v="133.02000000000001"/>
    <x v="3"/>
    <x v="0"/>
    <n v="99.765000000000015"/>
    <n v="7"/>
    <n v="651.79999999999995"/>
    <x v="128"/>
    <x v="2"/>
    <x v="2"/>
    <x v="5"/>
    <x v="2"/>
  </r>
  <r>
    <s v="FSH2187"/>
    <x v="5"/>
    <x v="3"/>
    <n v="57.93"/>
    <x v="5"/>
    <x v="2"/>
    <n v="43.447499999999998"/>
    <n v="49"/>
    <n v="2838.57"/>
    <x v="15"/>
    <x v="3"/>
    <x v="3"/>
    <x v="6"/>
    <x v="4"/>
  </r>
  <r>
    <s v="FSH2188"/>
    <x v="19"/>
    <x v="4"/>
    <n v="128.41999999999999"/>
    <x v="5"/>
    <x v="2"/>
    <n v="96.314999999999998"/>
    <n v="21"/>
    <n v="2696.82"/>
    <x v="90"/>
    <x v="3"/>
    <x v="3"/>
    <x v="4"/>
    <x v="0"/>
  </r>
  <r>
    <s v="FSH2189"/>
    <x v="10"/>
    <x v="1"/>
    <n v="85.87"/>
    <x v="6"/>
    <x v="1"/>
    <n v="64.402500000000003"/>
    <n v="11"/>
    <n v="802.88"/>
    <x v="118"/>
    <x v="2"/>
    <x v="2"/>
    <x v="6"/>
    <x v="4"/>
  </r>
  <r>
    <s v="FSH2190"/>
    <x v="8"/>
    <x v="2"/>
    <n v="106.83"/>
    <x v="0"/>
    <x v="0"/>
    <n v="80.122500000000002"/>
    <n v="13"/>
    <n v="1041.5899999999999"/>
    <x v="6"/>
    <x v="2"/>
    <x v="2"/>
    <x v="4"/>
    <x v="0"/>
  </r>
  <r>
    <s v="FSH2191"/>
    <x v="8"/>
    <x v="2"/>
    <n v="89.69"/>
    <x v="0"/>
    <x v="0"/>
    <n v="67.267499999999998"/>
    <n v="34"/>
    <n v="2287.09"/>
    <x v="84"/>
    <x v="1"/>
    <x v="1"/>
    <x v="5"/>
    <x v="3"/>
  </r>
  <r>
    <s v="FSH2192"/>
    <x v="7"/>
    <x v="0"/>
    <n v="63.59"/>
    <x v="4"/>
    <x v="1"/>
    <n v="47.692500000000003"/>
    <n v="34"/>
    <n v="1945.85"/>
    <x v="130"/>
    <x v="0"/>
    <x v="0"/>
    <x v="1"/>
    <x v="0"/>
  </r>
  <r>
    <s v="FSH2193"/>
    <x v="19"/>
    <x v="5"/>
    <n v="57.7"/>
    <x v="2"/>
    <x v="1"/>
    <n v="43.275000000000006"/>
    <n v="18"/>
    <n v="830.88"/>
    <x v="94"/>
    <x v="1"/>
    <x v="1"/>
    <x v="5"/>
    <x v="1"/>
  </r>
  <r>
    <s v="FSH2194"/>
    <x v="6"/>
    <x v="3"/>
    <n v="110.77"/>
    <x v="6"/>
    <x v="1"/>
    <n v="83.077500000000001"/>
    <n v="48"/>
    <n v="4519.42"/>
    <x v="43"/>
    <x v="2"/>
    <x v="2"/>
    <x v="1"/>
    <x v="4"/>
  </r>
  <r>
    <s v="FSH2195"/>
    <x v="15"/>
    <x v="4"/>
    <n v="54.82"/>
    <x v="5"/>
    <x v="2"/>
    <n v="41.115000000000002"/>
    <n v="42"/>
    <n v="2302.44"/>
    <x v="88"/>
    <x v="1"/>
    <x v="1"/>
    <x v="2"/>
    <x v="4"/>
  </r>
  <r>
    <s v="FSH2196"/>
    <x v="11"/>
    <x v="0"/>
    <n v="115.15"/>
    <x v="3"/>
    <x v="0"/>
    <n v="86.362500000000011"/>
    <n v="29"/>
    <n v="2337.5500000000002"/>
    <x v="90"/>
    <x v="3"/>
    <x v="3"/>
    <x v="4"/>
    <x v="4"/>
  </r>
  <r>
    <s v="FSH2197"/>
    <x v="4"/>
    <x v="3"/>
    <n v="113.58"/>
    <x v="2"/>
    <x v="1"/>
    <n v="85.185000000000002"/>
    <n v="21"/>
    <n v="1908.14"/>
    <x v="84"/>
    <x v="1"/>
    <x v="1"/>
    <x v="5"/>
    <x v="1"/>
  </r>
  <r>
    <s v="FSH2198"/>
    <x v="3"/>
    <x v="4"/>
    <n v="116.71"/>
    <x v="0"/>
    <x v="0"/>
    <n v="87.532499999999999"/>
    <n v="11"/>
    <n v="962.86"/>
    <x v="87"/>
    <x v="0"/>
    <x v="0"/>
    <x v="2"/>
    <x v="3"/>
  </r>
  <r>
    <s v="FSH2199"/>
    <x v="12"/>
    <x v="1"/>
    <n v="138.52000000000001"/>
    <x v="5"/>
    <x v="2"/>
    <n v="103.89000000000001"/>
    <n v="8"/>
    <n v="1108.1600000000001"/>
    <x v="5"/>
    <x v="2"/>
    <x v="2"/>
    <x v="0"/>
    <x v="0"/>
  </r>
  <r>
    <s v="FSH2200"/>
    <x v="9"/>
    <x v="4"/>
    <n v="119.08"/>
    <x v="1"/>
    <x v="1"/>
    <n v="89.31"/>
    <n v="29"/>
    <n v="3280.65"/>
    <x v="61"/>
    <x v="3"/>
    <x v="3"/>
    <x v="6"/>
    <x v="1"/>
  </r>
  <r>
    <s v="FSH2201"/>
    <x v="15"/>
    <x v="3"/>
    <n v="142.24"/>
    <x v="3"/>
    <x v="0"/>
    <n v="106.68"/>
    <n v="9"/>
    <n v="896.11"/>
    <x v="92"/>
    <x v="1"/>
    <x v="1"/>
    <x v="3"/>
    <x v="4"/>
  </r>
  <r>
    <s v="FSH2202"/>
    <x v="17"/>
    <x v="0"/>
    <n v="133.97"/>
    <x v="0"/>
    <x v="0"/>
    <n v="100.47749999999999"/>
    <n v="31"/>
    <n v="3114.8"/>
    <x v="15"/>
    <x v="3"/>
    <x v="3"/>
    <x v="6"/>
    <x v="4"/>
  </r>
  <r>
    <s v="FSH2203"/>
    <x v="11"/>
    <x v="3"/>
    <n v="47.46"/>
    <x v="0"/>
    <x v="0"/>
    <n v="35.594999999999999"/>
    <n v="19"/>
    <n v="676.3"/>
    <x v="39"/>
    <x v="2"/>
    <x v="2"/>
    <x v="1"/>
    <x v="1"/>
  </r>
  <r>
    <s v="FSH2204"/>
    <x v="16"/>
    <x v="5"/>
    <n v="98.73"/>
    <x v="6"/>
    <x v="1"/>
    <n v="74.047499999999999"/>
    <n v="7"/>
    <n v="587.44000000000005"/>
    <x v="18"/>
    <x v="0"/>
    <x v="0"/>
    <x v="2"/>
    <x v="3"/>
  </r>
  <r>
    <s v="FSH2205"/>
    <x v="8"/>
    <x v="3"/>
    <n v="36.299999999999997"/>
    <x v="2"/>
    <x v="1"/>
    <n v="27.224999999999998"/>
    <n v="37"/>
    <n v="1074.48"/>
    <x v="108"/>
    <x v="0"/>
    <x v="0"/>
    <x v="5"/>
    <x v="3"/>
  </r>
  <r>
    <s v="FSH2206"/>
    <x v="9"/>
    <x v="0"/>
    <n v="131.35"/>
    <x v="1"/>
    <x v="1"/>
    <n v="98.512499999999989"/>
    <n v="50"/>
    <n v="6239.12"/>
    <x v="102"/>
    <x v="2"/>
    <x v="2"/>
    <x v="2"/>
    <x v="3"/>
  </r>
  <r>
    <s v="FSH2207"/>
    <x v="5"/>
    <x v="2"/>
    <n v="88.7"/>
    <x v="4"/>
    <x v="1"/>
    <n v="66.525000000000006"/>
    <n v="44"/>
    <n v="3512.52"/>
    <x v="0"/>
    <x v="0"/>
    <x v="0"/>
    <x v="0"/>
    <x v="3"/>
  </r>
  <r>
    <s v="FSH2208"/>
    <x v="7"/>
    <x v="5"/>
    <n v="104.46"/>
    <x v="1"/>
    <x v="1"/>
    <n v="78.344999999999999"/>
    <n v="32"/>
    <n v="3175.58"/>
    <x v="75"/>
    <x v="3"/>
    <x v="3"/>
    <x v="0"/>
    <x v="1"/>
  </r>
  <r>
    <s v="FSH2209"/>
    <x v="16"/>
    <x v="1"/>
    <n v="80.37"/>
    <x v="4"/>
    <x v="1"/>
    <n v="60.277500000000003"/>
    <n v="40"/>
    <n v="2893.32"/>
    <x v="12"/>
    <x v="1"/>
    <x v="1"/>
    <x v="2"/>
    <x v="0"/>
  </r>
  <r>
    <s v="FSH2210"/>
    <x v="13"/>
    <x v="0"/>
    <n v="132.85"/>
    <x v="2"/>
    <x v="1"/>
    <n v="99.637499999999989"/>
    <n v="25"/>
    <n v="2657"/>
    <x v="104"/>
    <x v="1"/>
    <x v="1"/>
    <x v="1"/>
    <x v="2"/>
  </r>
  <r>
    <s v="FSH2211"/>
    <x v="19"/>
    <x v="4"/>
    <n v="46.72"/>
    <x v="5"/>
    <x v="2"/>
    <n v="35.04"/>
    <n v="44"/>
    <n v="2055.6799999999998"/>
    <x v="15"/>
    <x v="3"/>
    <x v="3"/>
    <x v="6"/>
    <x v="0"/>
  </r>
  <r>
    <s v="FSH2212"/>
    <x v="1"/>
    <x v="5"/>
    <n v="131.47999999999999"/>
    <x v="1"/>
    <x v="1"/>
    <n v="98.609999999999985"/>
    <n v="17"/>
    <n v="2123.4"/>
    <x v="115"/>
    <x v="0"/>
    <x v="0"/>
    <x v="3"/>
    <x v="1"/>
  </r>
  <r>
    <s v="FSH2213"/>
    <x v="1"/>
    <x v="1"/>
    <n v="129.33000000000001"/>
    <x v="5"/>
    <x v="2"/>
    <n v="96.997500000000002"/>
    <n v="42"/>
    <n v="5431.86"/>
    <x v="37"/>
    <x v="3"/>
    <x v="3"/>
    <x v="1"/>
    <x v="0"/>
  </r>
  <r>
    <s v="FSH2214"/>
    <x v="19"/>
    <x v="5"/>
    <n v="95.78"/>
    <x v="1"/>
    <x v="1"/>
    <n v="71.835000000000008"/>
    <n v="10"/>
    <n v="909.91"/>
    <x v="81"/>
    <x v="2"/>
    <x v="2"/>
    <x v="2"/>
    <x v="3"/>
  </r>
  <r>
    <s v="FSH2215"/>
    <x v="11"/>
    <x v="0"/>
    <n v="114.78"/>
    <x v="0"/>
    <x v="0"/>
    <n v="86.085000000000008"/>
    <n v="41"/>
    <n v="3529.49"/>
    <x v="128"/>
    <x v="2"/>
    <x v="2"/>
    <x v="5"/>
    <x v="1"/>
  </r>
  <r>
    <s v="FSH2216"/>
    <x v="5"/>
    <x v="0"/>
    <n v="78.430000000000007"/>
    <x v="3"/>
    <x v="0"/>
    <n v="58.822500000000005"/>
    <n v="40"/>
    <n v="2196.04"/>
    <x v="11"/>
    <x v="2"/>
    <x v="2"/>
    <x v="5"/>
    <x v="2"/>
  </r>
  <r>
    <s v="FSH2217"/>
    <x v="14"/>
    <x v="1"/>
    <n v="25.02"/>
    <x v="4"/>
    <x v="1"/>
    <n v="18.765000000000001"/>
    <n v="45"/>
    <n v="1013.31"/>
    <x v="39"/>
    <x v="2"/>
    <x v="2"/>
    <x v="1"/>
    <x v="4"/>
  </r>
  <r>
    <s v="FSH2218"/>
    <x v="13"/>
    <x v="3"/>
    <n v="106.08"/>
    <x v="5"/>
    <x v="2"/>
    <n v="79.56"/>
    <n v="31"/>
    <n v="3288.48"/>
    <x v="28"/>
    <x v="0"/>
    <x v="0"/>
    <x v="2"/>
    <x v="3"/>
  </r>
  <r>
    <s v="FSH2219"/>
    <x v="16"/>
    <x v="2"/>
    <n v="97.93"/>
    <x v="6"/>
    <x v="1"/>
    <n v="73.447500000000005"/>
    <n v="22"/>
    <n v="1831.29"/>
    <x v="104"/>
    <x v="1"/>
    <x v="1"/>
    <x v="1"/>
    <x v="2"/>
  </r>
  <r>
    <s v="FSH2220"/>
    <x v="1"/>
    <x v="5"/>
    <n v="58.29"/>
    <x v="4"/>
    <x v="1"/>
    <n v="43.717500000000001"/>
    <n v="34"/>
    <n v="1783.67"/>
    <x v="129"/>
    <x v="1"/>
    <x v="1"/>
    <x v="6"/>
    <x v="2"/>
  </r>
  <r>
    <s v="FSH2221"/>
    <x v="11"/>
    <x v="2"/>
    <n v="101.5"/>
    <x v="4"/>
    <x v="1"/>
    <n v="76.125"/>
    <n v="47"/>
    <n v="4293.45"/>
    <x v="7"/>
    <x v="0"/>
    <x v="0"/>
    <x v="0"/>
    <x v="2"/>
  </r>
  <r>
    <s v="FSH2222"/>
    <x v="9"/>
    <x v="1"/>
    <n v="42.03"/>
    <x v="6"/>
    <x v="1"/>
    <n v="31.522500000000001"/>
    <n v="22"/>
    <n v="785.96"/>
    <x v="62"/>
    <x v="4"/>
    <x v="4"/>
    <x v="1"/>
    <x v="2"/>
  </r>
  <r>
    <s v="FSH2223"/>
    <x v="6"/>
    <x v="4"/>
    <n v="102.39"/>
    <x v="1"/>
    <x v="1"/>
    <n v="76.792500000000004"/>
    <n v="43"/>
    <n v="4182.63"/>
    <x v="9"/>
    <x v="3"/>
    <x v="3"/>
    <x v="4"/>
    <x v="3"/>
  </r>
  <r>
    <s v="FSH2224"/>
    <x v="17"/>
    <x v="1"/>
    <n v="140.19999999999999"/>
    <x v="6"/>
    <x v="1"/>
    <n v="105.14999999999999"/>
    <n v="32"/>
    <n v="3813.44"/>
    <x v="83"/>
    <x v="4"/>
    <x v="4"/>
    <x v="4"/>
    <x v="4"/>
  </r>
  <r>
    <s v="FSH2225"/>
    <x v="15"/>
    <x v="4"/>
    <n v="103.72"/>
    <x v="0"/>
    <x v="0"/>
    <n v="77.789999999999992"/>
    <n v="32"/>
    <n v="2489.2800000000002"/>
    <x v="109"/>
    <x v="0"/>
    <x v="0"/>
    <x v="3"/>
    <x v="3"/>
  </r>
  <r>
    <s v="FSH2226"/>
    <x v="5"/>
    <x v="3"/>
    <n v="144.86000000000001"/>
    <x v="6"/>
    <x v="1"/>
    <n v="108.64500000000001"/>
    <n v="49"/>
    <n v="6033.42"/>
    <x v="55"/>
    <x v="2"/>
    <x v="2"/>
    <x v="3"/>
    <x v="1"/>
  </r>
  <r>
    <s v="FSH2227"/>
    <x v="0"/>
    <x v="5"/>
    <n v="63.26"/>
    <x v="0"/>
    <x v="0"/>
    <n v="47.445"/>
    <n v="14"/>
    <n v="664.23"/>
    <x v="123"/>
    <x v="3"/>
    <x v="3"/>
    <x v="0"/>
    <x v="0"/>
  </r>
  <r>
    <s v="FSH2228"/>
    <x v="14"/>
    <x v="5"/>
    <n v="61.24"/>
    <x v="3"/>
    <x v="0"/>
    <n v="45.93"/>
    <n v="35"/>
    <n v="1500.38"/>
    <x v="19"/>
    <x v="1"/>
    <x v="1"/>
    <x v="5"/>
    <x v="4"/>
  </r>
  <r>
    <s v="FSH2229"/>
    <x v="4"/>
    <x v="4"/>
    <n v="25.8"/>
    <x v="6"/>
    <x v="1"/>
    <n v="19.350000000000001"/>
    <n v="1"/>
    <n v="21.93"/>
    <x v="95"/>
    <x v="0"/>
    <x v="0"/>
    <x v="6"/>
    <x v="0"/>
  </r>
  <r>
    <s v="FSH2230"/>
    <x v="7"/>
    <x v="0"/>
    <n v="10.38"/>
    <x v="5"/>
    <x v="2"/>
    <n v="7.7850000000000001"/>
    <n v="42"/>
    <n v="435.96"/>
    <x v="121"/>
    <x v="3"/>
    <x v="3"/>
    <x v="0"/>
    <x v="4"/>
  </r>
  <r>
    <s v="FSH2231"/>
    <x v="8"/>
    <x v="1"/>
    <n v="35.76"/>
    <x v="6"/>
    <x v="1"/>
    <n v="26.82"/>
    <n v="50"/>
    <n v="1519.8"/>
    <x v="111"/>
    <x v="1"/>
    <x v="1"/>
    <x v="1"/>
    <x v="4"/>
  </r>
  <r>
    <s v="FSH2232"/>
    <x v="7"/>
    <x v="2"/>
    <n v="13.13"/>
    <x v="1"/>
    <x v="1"/>
    <n v="9.8475000000000001"/>
    <n v="41"/>
    <n v="511.41"/>
    <x v="90"/>
    <x v="3"/>
    <x v="3"/>
    <x v="4"/>
    <x v="2"/>
  </r>
  <r>
    <s v="FSH2233"/>
    <x v="9"/>
    <x v="3"/>
    <n v="99.45"/>
    <x v="3"/>
    <x v="0"/>
    <n v="74.587500000000006"/>
    <n v="35"/>
    <n v="2436.52"/>
    <x v="122"/>
    <x v="4"/>
    <x v="4"/>
    <x v="3"/>
    <x v="1"/>
  </r>
  <r>
    <s v="FSH2234"/>
    <x v="5"/>
    <x v="0"/>
    <n v="138.51"/>
    <x v="6"/>
    <x v="1"/>
    <n v="103.88249999999999"/>
    <n v="30"/>
    <n v="3532"/>
    <x v="112"/>
    <x v="3"/>
    <x v="3"/>
    <x v="3"/>
    <x v="1"/>
  </r>
  <r>
    <s v="FSH2235"/>
    <x v="17"/>
    <x v="1"/>
    <n v="129.55000000000001"/>
    <x v="1"/>
    <x v="1"/>
    <n v="97.162500000000009"/>
    <n v="15"/>
    <n v="1846.09"/>
    <x v="61"/>
    <x v="3"/>
    <x v="3"/>
    <x v="6"/>
    <x v="1"/>
  </r>
  <r>
    <s v="FSH2236"/>
    <x v="13"/>
    <x v="3"/>
    <n v="133.31"/>
    <x v="4"/>
    <x v="1"/>
    <n v="99.982500000000002"/>
    <n v="46"/>
    <n v="5519.03"/>
    <x v="129"/>
    <x v="1"/>
    <x v="1"/>
    <x v="6"/>
    <x v="4"/>
  </r>
  <r>
    <s v="FSH2237"/>
    <x v="4"/>
    <x v="1"/>
    <n v="128.29"/>
    <x v="6"/>
    <x v="1"/>
    <n v="96.217500000000001"/>
    <n v="26"/>
    <n v="2835.21"/>
    <x v="12"/>
    <x v="1"/>
    <x v="1"/>
    <x v="2"/>
    <x v="2"/>
  </r>
  <r>
    <s v="FSH2238"/>
    <x v="19"/>
    <x v="4"/>
    <n v="31.73"/>
    <x v="0"/>
    <x v="0"/>
    <n v="23.797499999999999"/>
    <n v="47"/>
    <n v="1118.48"/>
    <x v="6"/>
    <x v="2"/>
    <x v="2"/>
    <x v="4"/>
    <x v="1"/>
  </r>
  <r>
    <s v="FSH2239"/>
    <x v="16"/>
    <x v="2"/>
    <n v="110.88"/>
    <x v="5"/>
    <x v="2"/>
    <n v="83.16"/>
    <n v="23"/>
    <n v="2550.2399999999998"/>
    <x v="66"/>
    <x v="1"/>
    <x v="1"/>
    <x v="2"/>
    <x v="4"/>
  </r>
  <r>
    <s v="FSH2240"/>
    <x v="15"/>
    <x v="3"/>
    <n v="54.09"/>
    <x v="1"/>
    <x v="1"/>
    <n v="40.567500000000003"/>
    <n v="28"/>
    <n v="1438.79"/>
    <x v="75"/>
    <x v="3"/>
    <x v="3"/>
    <x v="0"/>
    <x v="1"/>
  </r>
  <r>
    <s v="FSH2241"/>
    <x v="0"/>
    <x v="1"/>
    <n v="35.58"/>
    <x v="5"/>
    <x v="2"/>
    <n v="26.684999999999999"/>
    <n v="23"/>
    <n v="818.34"/>
    <x v="112"/>
    <x v="3"/>
    <x v="3"/>
    <x v="3"/>
    <x v="3"/>
  </r>
  <r>
    <s v="FSH2242"/>
    <x v="4"/>
    <x v="3"/>
    <n v="137.72"/>
    <x v="6"/>
    <x v="1"/>
    <n v="103.28999999999999"/>
    <n v="34"/>
    <n v="3980.11"/>
    <x v="4"/>
    <x v="2"/>
    <x v="2"/>
    <x v="3"/>
    <x v="3"/>
  </r>
  <r>
    <s v="FSH2243"/>
    <x v="16"/>
    <x v="2"/>
    <n v="47.76"/>
    <x v="4"/>
    <x v="1"/>
    <n v="35.82"/>
    <n v="26"/>
    <n v="1117.58"/>
    <x v="123"/>
    <x v="3"/>
    <x v="3"/>
    <x v="0"/>
    <x v="1"/>
  </r>
  <r>
    <s v="FSH2244"/>
    <x v="3"/>
    <x v="5"/>
    <n v="52.25"/>
    <x v="3"/>
    <x v="0"/>
    <n v="39.1875"/>
    <n v="18"/>
    <n v="658.35"/>
    <x v="43"/>
    <x v="2"/>
    <x v="2"/>
    <x v="1"/>
    <x v="0"/>
  </r>
  <r>
    <s v="FSH2245"/>
    <x v="10"/>
    <x v="0"/>
    <n v="19.7"/>
    <x v="2"/>
    <x v="1"/>
    <n v="14.774999999999999"/>
    <n v="11"/>
    <n v="173.36"/>
    <x v="57"/>
    <x v="3"/>
    <x v="3"/>
    <x v="1"/>
    <x v="4"/>
  </r>
  <r>
    <s v="FSH2246"/>
    <x v="0"/>
    <x v="2"/>
    <n v="72.930000000000007"/>
    <x v="2"/>
    <x v="1"/>
    <n v="54.697500000000005"/>
    <n v="10"/>
    <n v="583.44000000000005"/>
    <x v="55"/>
    <x v="2"/>
    <x v="2"/>
    <x v="3"/>
    <x v="1"/>
  </r>
  <r>
    <s v="FSH2247"/>
    <x v="3"/>
    <x v="0"/>
    <n v="143.49"/>
    <x v="4"/>
    <x v="1"/>
    <n v="107.61750000000001"/>
    <n v="45"/>
    <n v="5811.35"/>
    <x v="25"/>
    <x v="1"/>
    <x v="1"/>
    <x v="3"/>
    <x v="2"/>
  </r>
  <r>
    <s v="FSH2248"/>
    <x v="2"/>
    <x v="1"/>
    <n v="26.75"/>
    <x v="0"/>
    <x v="0"/>
    <n v="20.0625"/>
    <n v="38"/>
    <n v="762.38"/>
    <x v="124"/>
    <x v="1"/>
    <x v="1"/>
    <x v="3"/>
    <x v="4"/>
  </r>
  <r>
    <s v="FSH2249"/>
    <x v="4"/>
    <x v="0"/>
    <n v="96.59"/>
    <x v="5"/>
    <x v="2"/>
    <n v="72.442499999999995"/>
    <n v="30"/>
    <n v="2897.7"/>
    <x v="120"/>
    <x v="3"/>
    <x v="3"/>
    <x v="3"/>
    <x v="2"/>
  </r>
  <r>
    <s v="FSH2250"/>
    <x v="3"/>
    <x v="5"/>
    <n v="22.77"/>
    <x v="0"/>
    <x v="0"/>
    <n v="17.077500000000001"/>
    <n v="18"/>
    <n v="307.39"/>
    <x v="119"/>
    <x v="0"/>
    <x v="0"/>
    <x v="6"/>
    <x v="2"/>
  </r>
  <r>
    <s v="FSH2251"/>
    <x v="15"/>
    <x v="5"/>
    <n v="20.53"/>
    <x v="4"/>
    <x v="1"/>
    <n v="15.397500000000001"/>
    <n v="13"/>
    <n v="240.2"/>
    <x v="31"/>
    <x v="1"/>
    <x v="1"/>
    <x v="6"/>
    <x v="0"/>
  </r>
  <r>
    <s v="FSH2252"/>
    <x v="0"/>
    <x v="0"/>
    <n v="39.49"/>
    <x v="4"/>
    <x v="1"/>
    <n v="29.6175"/>
    <n v="50"/>
    <n v="1777.05"/>
    <x v="57"/>
    <x v="3"/>
    <x v="3"/>
    <x v="1"/>
    <x v="3"/>
  </r>
  <r>
    <s v="FSH2253"/>
    <x v="16"/>
    <x v="0"/>
    <n v="113.94"/>
    <x v="3"/>
    <x v="0"/>
    <n v="85.454999999999998"/>
    <n v="24"/>
    <n v="1914.19"/>
    <x v="93"/>
    <x v="0"/>
    <x v="0"/>
    <x v="0"/>
    <x v="1"/>
  </r>
  <r>
    <s v="FSH2254"/>
    <x v="11"/>
    <x v="4"/>
    <n v="81.98"/>
    <x v="1"/>
    <x v="1"/>
    <n v="61.484999999999999"/>
    <n v="46"/>
    <n v="3582.53"/>
    <x v="95"/>
    <x v="0"/>
    <x v="0"/>
    <x v="6"/>
    <x v="0"/>
  </r>
  <r>
    <s v="FSH2255"/>
    <x v="6"/>
    <x v="5"/>
    <n v="99.28"/>
    <x v="3"/>
    <x v="0"/>
    <n v="74.460000000000008"/>
    <n v="11"/>
    <n v="764.46"/>
    <x v="57"/>
    <x v="3"/>
    <x v="3"/>
    <x v="1"/>
    <x v="3"/>
  </r>
  <r>
    <s v="FSH2256"/>
    <x v="19"/>
    <x v="4"/>
    <n v="101.51"/>
    <x v="1"/>
    <x v="1"/>
    <n v="76.132500000000007"/>
    <n v="25"/>
    <n v="2410.86"/>
    <x v="128"/>
    <x v="2"/>
    <x v="2"/>
    <x v="5"/>
    <x v="2"/>
  </r>
  <r>
    <s v="FSH2257"/>
    <x v="2"/>
    <x v="2"/>
    <n v="36.97"/>
    <x v="5"/>
    <x v="2"/>
    <n v="27.727499999999999"/>
    <n v="15"/>
    <n v="554.54999999999995"/>
    <x v="59"/>
    <x v="1"/>
    <x v="1"/>
    <x v="0"/>
    <x v="3"/>
  </r>
  <r>
    <s v="FSH2258"/>
    <x v="11"/>
    <x v="1"/>
    <n v="86.41"/>
    <x v="6"/>
    <x v="1"/>
    <n v="64.807500000000005"/>
    <n v="34"/>
    <n v="2497.25"/>
    <x v="56"/>
    <x v="2"/>
    <x v="2"/>
    <x v="6"/>
    <x v="3"/>
  </r>
  <r>
    <s v="FSH2259"/>
    <x v="4"/>
    <x v="0"/>
    <n v="122.29"/>
    <x v="3"/>
    <x v="0"/>
    <n v="91.717500000000001"/>
    <n v="35"/>
    <n v="2996.11"/>
    <x v="72"/>
    <x v="0"/>
    <x v="0"/>
    <x v="4"/>
    <x v="1"/>
  </r>
  <r>
    <s v="FSH2260"/>
    <x v="16"/>
    <x v="4"/>
    <n v="90.7"/>
    <x v="2"/>
    <x v="1"/>
    <n v="68.025000000000006"/>
    <n v="17"/>
    <n v="1233.52"/>
    <x v="20"/>
    <x v="1"/>
    <x v="1"/>
    <x v="6"/>
    <x v="0"/>
  </r>
  <r>
    <s v="FSH2261"/>
    <x v="18"/>
    <x v="0"/>
    <n v="45.88"/>
    <x v="3"/>
    <x v="0"/>
    <n v="34.410000000000004"/>
    <n v="10"/>
    <n v="321.16000000000003"/>
    <x v="74"/>
    <x v="2"/>
    <x v="2"/>
    <x v="5"/>
    <x v="1"/>
  </r>
  <r>
    <s v="FSH2262"/>
    <x v="7"/>
    <x v="5"/>
    <n v="31.86"/>
    <x v="4"/>
    <x v="1"/>
    <n v="23.895"/>
    <n v="5"/>
    <n v="143.37"/>
    <x v="108"/>
    <x v="0"/>
    <x v="0"/>
    <x v="5"/>
    <x v="1"/>
  </r>
  <r>
    <s v="FSH2263"/>
    <x v="1"/>
    <x v="0"/>
    <n v="13.67"/>
    <x v="5"/>
    <x v="2"/>
    <n v="10.2525"/>
    <n v="35"/>
    <n v="478.45"/>
    <x v="125"/>
    <x v="1"/>
    <x v="1"/>
    <x v="2"/>
    <x v="0"/>
  </r>
  <r>
    <s v="FSH2264"/>
    <x v="17"/>
    <x v="1"/>
    <n v="57.51"/>
    <x v="2"/>
    <x v="1"/>
    <n v="43.1325"/>
    <n v="39"/>
    <n v="1794.31"/>
    <x v="119"/>
    <x v="0"/>
    <x v="0"/>
    <x v="6"/>
    <x v="0"/>
  </r>
  <r>
    <s v="FSH2265"/>
    <x v="0"/>
    <x v="1"/>
    <n v="61.11"/>
    <x v="3"/>
    <x v="0"/>
    <n v="45.832499999999996"/>
    <n v="35"/>
    <n v="1497.19"/>
    <x v="81"/>
    <x v="2"/>
    <x v="2"/>
    <x v="2"/>
    <x v="4"/>
  </r>
  <r>
    <s v="FSH2266"/>
    <x v="6"/>
    <x v="4"/>
    <n v="112.68"/>
    <x v="1"/>
    <x v="1"/>
    <n v="84.51"/>
    <n v="12"/>
    <n v="1284.55"/>
    <x v="47"/>
    <x v="2"/>
    <x v="2"/>
    <x v="3"/>
    <x v="3"/>
  </r>
  <r>
    <s v="FSH2267"/>
    <x v="13"/>
    <x v="0"/>
    <n v="142.77000000000001"/>
    <x v="6"/>
    <x v="1"/>
    <n v="107.07750000000001"/>
    <n v="22"/>
    <n v="2669.8"/>
    <x v="62"/>
    <x v="4"/>
    <x v="4"/>
    <x v="1"/>
    <x v="0"/>
  </r>
  <r>
    <s v="FSH2268"/>
    <x v="11"/>
    <x v="5"/>
    <n v="71.599999999999994"/>
    <x v="0"/>
    <x v="0"/>
    <n v="53.699999999999996"/>
    <n v="42"/>
    <n v="2255.4"/>
    <x v="123"/>
    <x v="3"/>
    <x v="3"/>
    <x v="0"/>
    <x v="2"/>
  </r>
  <r>
    <s v="FSH2269"/>
    <x v="8"/>
    <x v="5"/>
    <n v="142.80000000000001"/>
    <x v="1"/>
    <x v="1"/>
    <n v="107.10000000000001"/>
    <n v="4"/>
    <n v="542.64"/>
    <x v="33"/>
    <x v="0"/>
    <x v="0"/>
    <x v="4"/>
    <x v="0"/>
  </r>
  <r>
    <s v="FSH2270"/>
    <x v="6"/>
    <x v="4"/>
    <n v="144.02000000000001"/>
    <x v="2"/>
    <x v="1"/>
    <n v="108.01500000000001"/>
    <n v="35"/>
    <n v="4032.56"/>
    <x v="13"/>
    <x v="3"/>
    <x v="3"/>
    <x v="4"/>
    <x v="2"/>
  </r>
  <r>
    <s v="FSH2271"/>
    <x v="13"/>
    <x v="4"/>
    <n v="64.010000000000005"/>
    <x v="2"/>
    <x v="1"/>
    <n v="48.007500000000007"/>
    <n v="29"/>
    <n v="1485.03"/>
    <x v="7"/>
    <x v="0"/>
    <x v="0"/>
    <x v="0"/>
    <x v="1"/>
  </r>
  <r>
    <s v="FSH2272"/>
    <x v="6"/>
    <x v="4"/>
    <n v="137.9"/>
    <x v="4"/>
    <x v="1"/>
    <n v="103.42500000000001"/>
    <n v="27"/>
    <n v="3350.97"/>
    <x v="14"/>
    <x v="2"/>
    <x v="2"/>
    <x v="5"/>
    <x v="0"/>
  </r>
  <r>
    <s v="FSH2273"/>
    <x v="11"/>
    <x v="2"/>
    <n v="92.87"/>
    <x v="2"/>
    <x v="1"/>
    <n v="69.652500000000003"/>
    <n v="35"/>
    <n v="2600.36"/>
    <x v="113"/>
    <x v="3"/>
    <x v="3"/>
    <x v="2"/>
    <x v="0"/>
  </r>
  <r>
    <s v="FSH2274"/>
    <x v="16"/>
    <x v="2"/>
    <n v="29.91"/>
    <x v="5"/>
    <x v="2"/>
    <n v="22.432500000000001"/>
    <n v="5"/>
    <n v="149.55000000000001"/>
    <x v="105"/>
    <x v="0"/>
    <x v="0"/>
    <x v="5"/>
    <x v="1"/>
  </r>
  <r>
    <s v="FSH2275"/>
    <x v="1"/>
    <x v="5"/>
    <n v="12.52"/>
    <x v="3"/>
    <x v="0"/>
    <n v="9.39"/>
    <n v="48"/>
    <n v="420.67"/>
    <x v="72"/>
    <x v="0"/>
    <x v="0"/>
    <x v="4"/>
    <x v="1"/>
  </r>
  <r>
    <s v="FSH2276"/>
    <x v="12"/>
    <x v="2"/>
    <n v="74.84"/>
    <x v="0"/>
    <x v="0"/>
    <n v="56.13"/>
    <n v="37"/>
    <n v="2076.81"/>
    <x v="22"/>
    <x v="0"/>
    <x v="0"/>
    <x v="3"/>
    <x v="2"/>
  </r>
  <r>
    <s v="FSH2277"/>
    <x v="14"/>
    <x v="3"/>
    <n v="115.63"/>
    <x v="5"/>
    <x v="2"/>
    <n v="86.722499999999997"/>
    <n v="12"/>
    <n v="1387.56"/>
    <x v="112"/>
    <x v="3"/>
    <x v="3"/>
    <x v="3"/>
    <x v="1"/>
  </r>
  <r>
    <s v="FSH2278"/>
    <x v="17"/>
    <x v="3"/>
    <n v="138.43"/>
    <x v="4"/>
    <x v="1"/>
    <n v="103.82250000000001"/>
    <n v="39"/>
    <n v="4858.8900000000003"/>
    <x v="7"/>
    <x v="0"/>
    <x v="0"/>
    <x v="0"/>
    <x v="4"/>
  </r>
  <r>
    <s v="FSH2279"/>
    <x v="4"/>
    <x v="4"/>
    <n v="112.23"/>
    <x v="1"/>
    <x v="1"/>
    <n v="84.172499999999999"/>
    <n v="21"/>
    <n v="2238.9899999999998"/>
    <x v="8"/>
    <x v="1"/>
    <x v="1"/>
    <x v="3"/>
    <x v="4"/>
  </r>
  <r>
    <s v="FSH2280"/>
    <x v="16"/>
    <x v="3"/>
    <n v="52.62"/>
    <x v="0"/>
    <x v="0"/>
    <n v="39.464999999999996"/>
    <n v="33"/>
    <n v="1302.3399999999999"/>
    <x v="15"/>
    <x v="3"/>
    <x v="3"/>
    <x v="6"/>
    <x v="2"/>
  </r>
  <r>
    <s v="FSH2281"/>
    <x v="1"/>
    <x v="4"/>
    <n v="139.16"/>
    <x v="0"/>
    <x v="0"/>
    <n v="104.37"/>
    <n v="8"/>
    <n v="834.96"/>
    <x v="5"/>
    <x v="2"/>
    <x v="2"/>
    <x v="0"/>
    <x v="2"/>
  </r>
  <r>
    <s v="FSH2282"/>
    <x v="11"/>
    <x v="2"/>
    <n v="70.58"/>
    <x v="0"/>
    <x v="0"/>
    <n v="52.935000000000002"/>
    <n v="10"/>
    <n v="529.35"/>
    <x v="116"/>
    <x v="3"/>
    <x v="3"/>
    <x v="5"/>
    <x v="0"/>
  </r>
  <r>
    <s v="FSH2283"/>
    <x v="9"/>
    <x v="0"/>
    <n v="91.53"/>
    <x v="1"/>
    <x v="1"/>
    <n v="68.647500000000008"/>
    <n v="4"/>
    <n v="347.81"/>
    <x v="55"/>
    <x v="2"/>
    <x v="2"/>
    <x v="3"/>
    <x v="1"/>
  </r>
  <r>
    <s v="FSH2284"/>
    <x v="11"/>
    <x v="0"/>
    <n v="122.53"/>
    <x v="4"/>
    <x v="1"/>
    <n v="91.897500000000008"/>
    <n v="35"/>
    <n v="3859.7"/>
    <x v="116"/>
    <x v="3"/>
    <x v="3"/>
    <x v="5"/>
    <x v="1"/>
  </r>
  <r>
    <s v="FSH2285"/>
    <x v="2"/>
    <x v="5"/>
    <n v="95.1"/>
    <x v="1"/>
    <x v="1"/>
    <n v="71.324999999999989"/>
    <n v="19"/>
    <n v="1716.55"/>
    <x v="10"/>
    <x v="1"/>
    <x v="1"/>
    <x v="4"/>
    <x v="3"/>
  </r>
  <r>
    <s v="FSH2286"/>
    <x v="11"/>
    <x v="2"/>
    <n v="123.38"/>
    <x v="4"/>
    <x v="1"/>
    <n v="92.534999999999997"/>
    <n v="45"/>
    <n v="4996.8900000000003"/>
    <x v="20"/>
    <x v="1"/>
    <x v="1"/>
    <x v="6"/>
    <x v="0"/>
  </r>
  <r>
    <s v="FSH2287"/>
    <x v="11"/>
    <x v="2"/>
    <n v="133.74"/>
    <x v="6"/>
    <x v="1"/>
    <n v="100.30500000000001"/>
    <n v="15"/>
    <n v="1705.18"/>
    <x v="50"/>
    <x v="0"/>
    <x v="0"/>
    <x v="1"/>
    <x v="2"/>
  </r>
  <r>
    <s v="FSH2288"/>
    <x v="15"/>
    <x v="0"/>
    <n v="28.71"/>
    <x v="0"/>
    <x v="0"/>
    <n v="21.532499999999999"/>
    <n v="43"/>
    <n v="925.9"/>
    <x v="14"/>
    <x v="2"/>
    <x v="2"/>
    <x v="5"/>
    <x v="1"/>
  </r>
  <r>
    <s v="FSH2289"/>
    <x v="13"/>
    <x v="3"/>
    <n v="61.12"/>
    <x v="4"/>
    <x v="1"/>
    <n v="45.839999999999996"/>
    <n v="48"/>
    <n v="2640.38"/>
    <x v="66"/>
    <x v="1"/>
    <x v="1"/>
    <x v="2"/>
    <x v="1"/>
  </r>
  <r>
    <s v="FSH2290"/>
    <x v="14"/>
    <x v="1"/>
    <n v="110.37"/>
    <x v="0"/>
    <x v="0"/>
    <n v="82.777500000000003"/>
    <n v="35"/>
    <n v="2897.21"/>
    <x v="125"/>
    <x v="1"/>
    <x v="1"/>
    <x v="2"/>
    <x v="1"/>
  </r>
  <r>
    <s v="FSH2291"/>
    <x v="13"/>
    <x v="4"/>
    <n v="21.73"/>
    <x v="4"/>
    <x v="1"/>
    <n v="16.297499999999999"/>
    <n v="11"/>
    <n v="215.13"/>
    <x v="91"/>
    <x v="4"/>
    <x v="4"/>
    <x v="5"/>
    <x v="3"/>
  </r>
  <r>
    <s v="FSH2292"/>
    <x v="3"/>
    <x v="5"/>
    <n v="36.46"/>
    <x v="4"/>
    <x v="1"/>
    <n v="27.344999999999999"/>
    <n v="14"/>
    <n v="459.4"/>
    <x v="0"/>
    <x v="0"/>
    <x v="0"/>
    <x v="0"/>
    <x v="1"/>
  </r>
  <r>
    <s v="FSH2293"/>
    <x v="10"/>
    <x v="0"/>
    <n v="102.74"/>
    <x v="3"/>
    <x v="0"/>
    <n v="77.054999999999993"/>
    <n v="4"/>
    <n v="287.67"/>
    <x v="28"/>
    <x v="0"/>
    <x v="0"/>
    <x v="2"/>
    <x v="4"/>
  </r>
  <r>
    <s v="FSH2294"/>
    <x v="11"/>
    <x v="3"/>
    <n v="97.87"/>
    <x v="5"/>
    <x v="2"/>
    <n v="73.402500000000003"/>
    <n v="30"/>
    <n v="2936.1"/>
    <x v="122"/>
    <x v="4"/>
    <x v="4"/>
    <x v="3"/>
    <x v="2"/>
  </r>
  <r>
    <s v="FSH2295"/>
    <x v="6"/>
    <x v="0"/>
    <n v="123.7"/>
    <x v="0"/>
    <x v="0"/>
    <n v="92.775000000000006"/>
    <n v="6"/>
    <n v="556.65"/>
    <x v="121"/>
    <x v="3"/>
    <x v="3"/>
    <x v="0"/>
    <x v="2"/>
  </r>
  <r>
    <s v="FSH2296"/>
    <x v="3"/>
    <x v="1"/>
    <n v="77.400000000000006"/>
    <x v="4"/>
    <x v="1"/>
    <n v="58.050000000000004"/>
    <n v="31"/>
    <n v="2159.46"/>
    <x v="89"/>
    <x v="0"/>
    <x v="0"/>
    <x v="3"/>
    <x v="3"/>
  </r>
  <r>
    <s v="FSH2297"/>
    <x v="14"/>
    <x v="2"/>
    <n v="72.98"/>
    <x v="6"/>
    <x v="1"/>
    <n v="54.734999999999999"/>
    <n v="11"/>
    <n v="682.36"/>
    <x v="15"/>
    <x v="3"/>
    <x v="3"/>
    <x v="6"/>
    <x v="0"/>
  </r>
  <r>
    <s v="FSH2298"/>
    <x v="2"/>
    <x v="4"/>
    <n v="84.29"/>
    <x v="6"/>
    <x v="1"/>
    <n v="63.217500000000001"/>
    <n v="17"/>
    <n v="1217.99"/>
    <x v="39"/>
    <x v="2"/>
    <x v="2"/>
    <x v="1"/>
    <x v="3"/>
  </r>
  <r>
    <s v="FSH2299"/>
    <x v="8"/>
    <x v="2"/>
    <n v="35.159999999999997"/>
    <x v="0"/>
    <x v="0"/>
    <n v="26.369999999999997"/>
    <n v="38"/>
    <n v="1002.06"/>
    <x v="111"/>
    <x v="1"/>
    <x v="1"/>
    <x v="1"/>
    <x v="4"/>
  </r>
  <r>
    <s v="FSH2300"/>
    <x v="6"/>
    <x v="4"/>
    <n v="120.17"/>
    <x v="2"/>
    <x v="1"/>
    <n v="90.127499999999998"/>
    <n v="37"/>
    <n v="3557.03"/>
    <x v="91"/>
    <x v="4"/>
    <x v="4"/>
    <x v="5"/>
    <x v="2"/>
  </r>
  <r>
    <s v="FSH2301"/>
    <x v="10"/>
    <x v="0"/>
    <n v="108.02"/>
    <x v="6"/>
    <x v="1"/>
    <n v="81.015000000000001"/>
    <n v="37"/>
    <n v="3397.23"/>
    <x v="14"/>
    <x v="2"/>
    <x v="2"/>
    <x v="5"/>
    <x v="3"/>
  </r>
  <r>
    <s v="FSH2302"/>
    <x v="16"/>
    <x v="4"/>
    <n v="40.85"/>
    <x v="4"/>
    <x v="1"/>
    <n v="30.637500000000003"/>
    <n v="33"/>
    <n v="1213.25"/>
    <x v="60"/>
    <x v="0"/>
    <x v="0"/>
    <x v="1"/>
    <x v="4"/>
  </r>
  <r>
    <s v="FSH2303"/>
    <x v="9"/>
    <x v="2"/>
    <n v="31.79"/>
    <x v="0"/>
    <x v="0"/>
    <n v="23.842500000000001"/>
    <n v="36"/>
    <n v="858.33"/>
    <x v="64"/>
    <x v="3"/>
    <x v="3"/>
    <x v="0"/>
    <x v="0"/>
  </r>
  <r>
    <s v="FSH2304"/>
    <x v="9"/>
    <x v="1"/>
    <n v="126.12"/>
    <x v="2"/>
    <x v="1"/>
    <n v="94.59"/>
    <n v="47"/>
    <n v="4742.1099999999997"/>
    <x v="23"/>
    <x v="2"/>
    <x v="2"/>
    <x v="3"/>
    <x v="4"/>
  </r>
  <r>
    <s v="FSH2305"/>
    <x v="8"/>
    <x v="0"/>
    <n v="80.150000000000006"/>
    <x v="5"/>
    <x v="2"/>
    <n v="60.112500000000004"/>
    <n v="27"/>
    <n v="2164.0500000000002"/>
    <x v="26"/>
    <x v="1"/>
    <x v="1"/>
    <x v="0"/>
    <x v="3"/>
  </r>
  <r>
    <s v="FSH2306"/>
    <x v="5"/>
    <x v="1"/>
    <n v="25.12"/>
    <x v="1"/>
    <x v="1"/>
    <n v="18.84"/>
    <n v="43"/>
    <n v="1026.1500000000001"/>
    <x v="48"/>
    <x v="1"/>
    <x v="1"/>
    <x v="5"/>
    <x v="0"/>
  </r>
  <r>
    <s v="FSH2307"/>
    <x v="18"/>
    <x v="3"/>
    <n v="128.94999999999999"/>
    <x v="2"/>
    <x v="1"/>
    <n v="96.712499999999991"/>
    <n v="26"/>
    <n v="2682.16"/>
    <x v="78"/>
    <x v="1"/>
    <x v="1"/>
    <x v="1"/>
    <x v="0"/>
  </r>
  <r>
    <s v="FSH2308"/>
    <x v="6"/>
    <x v="1"/>
    <n v="53.19"/>
    <x v="0"/>
    <x v="0"/>
    <n v="39.892499999999998"/>
    <n v="36"/>
    <n v="1436.13"/>
    <x v="13"/>
    <x v="3"/>
    <x v="3"/>
    <x v="4"/>
    <x v="3"/>
  </r>
  <r>
    <s v="FSH2309"/>
    <x v="16"/>
    <x v="0"/>
    <n v="149.32"/>
    <x v="0"/>
    <x v="0"/>
    <n v="111.99"/>
    <n v="39"/>
    <n v="4367.6099999999997"/>
    <x v="47"/>
    <x v="2"/>
    <x v="2"/>
    <x v="3"/>
    <x v="0"/>
  </r>
  <r>
    <s v="FSH2310"/>
    <x v="1"/>
    <x v="3"/>
    <n v="58.54"/>
    <x v="6"/>
    <x v="1"/>
    <n v="43.905000000000001"/>
    <n v="23"/>
    <n v="1144.46"/>
    <x v="113"/>
    <x v="3"/>
    <x v="3"/>
    <x v="2"/>
    <x v="1"/>
  </r>
  <r>
    <s v="FSH2311"/>
    <x v="5"/>
    <x v="1"/>
    <n v="121.27"/>
    <x v="2"/>
    <x v="1"/>
    <n v="90.952500000000001"/>
    <n v="19"/>
    <n v="1843.3"/>
    <x v="29"/>
    <x v="2"/>
    <x v="2"/>
    <x v="1"/>
    <x v="2"/>
  </r>
  <r>
    <s v="FSH2312"/>
    <x v="14"/>
    <x v="2"/>
    <n v="118.64"/>
    <x v="1"/>
    <x v="1"/>
    <n v="88.98"/>
    <n v="31"/>
    <n v="3493.95"/>
    <x v="82"/>
    <x v="3"/>
    <x v="3"/>
    <x v="5"/>
    <x v="0"/>
  </r>
  <r>
    <s v="FSH2313"/>
    <x v="12"/>
    <x v="0"/>
    <n v="39.340000000000003"/>
    <x v="0"/>
    <x v="0"/>
    <n v="29.505000000000003"/>
    <n v="42"/>
    <n v="1239.21"/>
    <x v="124"/>
    <x v="1"/>
    <x v="1"/>
    <x v="3"/>
    <x v="0"/>
  </r>
  <r>
    <s v="FSH2314"/>
    <x v="3"/>
    <x v="5"/>
    <n v="88.79"/>
    <x v="0"/>
    <x v="0"/>
    <n v="66.592500000000001"/>
    <n v="30"/>
    <n v="1997.78"/>
    <x v="51"/>
    <x v="2"/>
    <x v="2"/>
    <x v="1"/>
    <x v="1"/>
  </r>
  <r>
    <s v="FSH2315"/>
    <x v="15"/>
    <x v="5"/>
    <n v="146.19"/>
    <x v="0"/>
    <x v="0"/>
    <n v="109.6425"/>
    <n v="13"/>
    <n v="1425.35"/>
    <x v="123"/>
    <x v="3"/>
    <x v="3"/>
    <x v="0"/>
    <x v="1"/>
  </r>
  <r>
    <s v="FSH2316"/>
    <x v="8"/>
    <x v="1"/>
    <n v="144.82"/>
    <x v="1"/>
    <x v="1"/>
    <n v="108.61499999999999"/>
    <n v="1"/>
    <n v="137.58000000000001"/>
    <x v="75"/>
    <x v="3"/>
    <x v="3"/>
    <x v="0"/>
    <x v="4"/>
  </r>
  <r>
    <s v="FSH2317"/>
    <x v="15"/>
    <x v="0"/>
    <n v="73.38"/>
    <x v="4"/>
    <x v="1"/>
    <n v="55.034999999999997"/>
    <n v="28"/>
    <n v="1849.18"/>
    <x v="86"/>
    <x v="2"/>
    <x v="2"/>
    <x v="5"/>
    <x v="0"/>
  </r>
  <r>
    <s v="FSH2318"/>
    <x v="16"/>
    <x v="5"/>
    <n v="83.49"/>
    <x v="4"/>
    <x v="1"/>
    <n v="62.617499999999993"/>
    <n v="46"/>
    <n v="3456.49"/>
    <x v="88"/>
    <x v="1"/>
    <x v="1"/>
    <x v="2"/>
    <x v="0"/>
  </r>
  <r>
    <s v="FSH2319"/>
    <x v="4"/>
    <x v="2"/>
    <n v="60.12"/>
    <x v="6"/>
    <x v="1"/>
    <n v="45.089999999999996"/>
    <n v="43"/>
    <n v="2197.39"/>
    <x v="48"/>
    <x v="1"/>
    <x v="1"/>
    <x v="5"/>
    <x v="2"/>
  </r>
  <r>
    <s v="FSH2320"/>
    <x v="2"/>
    <x v="5"/>
    <n v="32.5"/>
    <x v="0"/>
    <x v="0"/>
    <n v="24.375"/>
    <n v="20"/>
    <n v="487.5"/>
    <x v="81"/>
    <x v="2"/>
    <x v="2"/>
    <x v="2"/>
    <x v="4"/>
  </r>
  <r>
    <s v="FSH2321"/>
    <x v="15"/>
    <x v="0"/>
    <n v="133.66"/>
    <x v="1"/>
    <x v="1"/>
    <n v="100.245"/>
    <n v="38"/>
    <n v="4825.13"/>
    <x v="80"/>
    <x v="3"/>
    <x v="3"/>
    <x v="6"/>
    <x v="2"/>
  </r>
  <r>
    <s v="FSH2322"/>
    <x v="14"/>
    <x v="1"/>
    <n v="116.84"/>
    <x v="2"/>
    <x v="1"/>
    <n v="87.63"/>
    <n v="8"/>
    <n v="747.78"/>
    <x v="57"/>
    <x v="3"/>
    <x v="3"/>
    <x v="1"/>
    <x v="1"/>
  </r>
  <r>
    <s v="FSH2323"/>
    <x v="5"/>
    <x v="1"/>
    <n v="130.51"/>
    <x v="2"/>
    <x v="1"/>
    <n v="97.882499999999993"/>
    <n v="23"/>
    <n v="2401.38"/>
    <x v="63"/>
    <x v="3"/>
    <x v="3"/>
    <x v="6"/>
    <x v="1"/>
  </r>
  <r>
    <s v="FSH2324"/>
    <x v="10"/>
    <x v="5"/>
    <n v="124.08"/>
    <x v="5"/>
    <x v="2"/>
    <n v="93.06"/>
    <n v="10"/>
    <n v="1240.8"/>
    <x v="12"/>
    <x v="1"/>
    <x v="1"/>
    <x v="2"/>
    <x v="3"/>
  </r>
  <r>
    <s v="FSH2325"/>
    <x v="3"/>
    <x v="0"/>
    <n v="13.9"/>
    <x v="0"/>
    <x v="0"/>
    <n v="10.425000000000001"/>
    <n v="23"/>
    <n v="239.78"/>
    <x v="126"/>
    <x v="0"/>
    <x v="0"/>
    <x v="4"/>
    <x v="1"/>
  </r>
  <r>
    <s v="FSH2326"/>
    <x v="2"/>
    <x v="3"/>
    <n v="72.31"/>
    <x v="2"/>
    <x v="1"/>
    <n v="54.232500000000002"/>
    <n v="13"/>
    <n v="752.02"/>
    <x v="58"/>
    <x v="2"/>
    <x v="2"/>
    <x v="6"/>
    <x v="4"/>
  </r>
  <r>
    <s v="FSH2327"/>
    <x v="12"/>
    <x v="1"/>
    <n v="64.47"/>
    <x v="4"/>
    <x v="1"/>
    <n v="48.352499999999999"/>
    <n v="25"/>
    <n v="1450.58"/>
    <x v="96"/>
    <x v="2"/>
    <x v="2"/>
    <x v="0"/>
    <x v="1"/>
  </r>
  <r>
    <s v="FSH2328"/>
    <x v="14"/>
    <x v="0"/>
    <n v="126.83"/>
    <x v="5"/>
    <x v="2"/>
    <n v="95.122500000000002"/>
    <n v="3"/>
    <n v="380.49"/>
    <x v="38"/>
    <x v="1"/>
    <x v="1"/>
    <x v="4"/>
    <x v="0"/>
  </r>
  <r>
    <s v="FSH2329"/>
    <x v="10"/>
    <x v="0"/>
    <n v="127.22"/>
    <x v="2"/>
    <x v="1"/>
    <n v="95.414999999999992"/>
    <n v="22"/>
    <n v="2239.0700000000002"/>
    <x v="12"/>
    <x v="1"/>
    <x v="1"/>
    <x v="2"/>
    <x v="4"/>
  </r>
  <r>
    <s v="FSH2330"/>
    <x v="3"/>
    <x v="1"/>
    <n v="107.61"/>
    <x v="6"/>
    <x v="1"/>
    <n v="80.707499999999996"/>
    <n v="32"/>
    <n v="2926.99"/>
    <x v="124"/>
    <x v="1"/>
    <x v="1"/>
    <x v="3"/>
    <x v="1"/>
  </r>
  <r>
    <s v="FSH2331"/>
    <x v="15"/>
    <x v="0"/>
    <n v="129.82"/>
    <x v="4"/>
    <x v="1"/>
    <n v="97.364999999999995"/>
    <n v="49"/>
    <n v="5725.06"/>
    <x v="111"/>
    <x v="1"/>
    <x v="1"/>
    <x v="1"/>
    <x v="1"/>
  </r>
  <r>
    <s v="FSH2332"/>
    <x v="16"/>
    <x v="0"/>
    <n v="147.03"/>
    <x v="0"/>
    <x v="0"/>
    <n v="110.27250000000001"/>
    <n v="2"/>
    <n v="220.55"/>
    <x v="98"/>
    <x v="3"/>
    <x v="3"/>
    <x v="2"/>
    <x v="1"/>
  </r>
  <r>
    <s v="FSH2333"/>
    <x v="6"/>
    <x v="0"/>
    <n v="35.590000000000003"/>
    <x v="2"/>
    <x v="1"/>
    <n v="26.692500000000003"/>
    <n v="29"/>
    <n v="825.69"/>
    <x v="23"/>
    <x v="2"/>
    <x v="2"/>
    <x v="3"/>
    <x v="0"/>
  </r>
  <r>
    <s v="FSH2334"/>
    <x v="12"/>
    <x v="4"/>
    <n v="95.57"/>
    <x v="6"/>
    <x v="1"/>
    <n v="71.677499999999995"/>
    <n v="19"/>
    <n v="1543.46"/>
    <x v="84"/>
    <x v="1"/>
    <x v="1"/>
    <x v="5"/>
    <x v="3"/>
  </r>
  <r>
    <s v="FSH2335"/>
    <x v="16"/>
    <x v="0"/>
    <n v="84.86"/>
    <x v="0"/>
    <x v="0"/>
    <n v="63.644999999999996"/>
    <n v="31"/>
    <n v="1972.99"/>
    <x v="66"/>
    <x v="1"/>
    <x v="1"/>
    <x v="2"/>
    <x v="2"/>
  </r>
  <r>
    <s v="FSH2336"/>
    <x v="3"/>
    <x v="1"/>
    <n v="128.09"/>
    <x v="3"/>
    <x v="0"/>
    <n v="96.067499999999995"/>
    <n v="41"/>
    <n v="3676.18"/>
    <x v="66"/>
    <x v="1"/>
    <x v="1"/>
    <x v="2"/>
    <x v="4"/>
  </r>
  <r>
    <s v="FSH2337"/>
    <x v="19"/>
    <x v="4"/>
    <n v="66.38"/>
    <x v="1"/>
    <x v="1"/>
    <n v="49.784999999999997"/>
    <n v="30"/>
    <n v="1891.83"/>
    <x v="8"/>
    <x v="1"/>
    <x v="1"/>
    <x v="3"/>
    <x v="2"/>
  </r>
  <r>
    <s v="FSH2338"/>
    <x v="15"/>
    <x v="4"/>
    <n v="130.38"/>
    <x v="4"/>
    <x v="1"/>
    <n v="97.784999999999997"/>
    <n v="10"/>
    <n v="1173.42"/>
    <x v="23"/>
    <x v="2"/>
    <x v="2"/>
    <x v="3"/>
    <x v="3"/>
  </r>
  <r>
    <s v="FSH2339"/>
    <x v="4"/>
    <x v="5"/>
    <n v="148.68"/>
    <x v="4"/>
    <x v="1"/>
    <n v="111.51"/>
    <n v="9"/>
    <n v="1204.31"/>
    <x v="73"/>
    <x v="0"/>
    <x v="0"/>
    <x v="2"/>
    <x v="4"/>
  </r>
  <r>
    <s v="FSH2340"/>
    <x v="18"/>
    <x v="3"/>
    <n v="68.39"/>
    <x v="6"/>
    <x v="1"/>
    <n v="51.292500000000004"/>
    <n v="48"/>
    <n v="2790.31"/>
    <x v="19"/>
    <x v="1"/>
    <x v="1"/>
    <x v="5"/>
    <x v="3"/>
  </r>
  <r>
    <s v="FSH2341"/>
    <x v="19"/>
    <x v="1"/>
    <n v="122.51"/>
    <x v="2"/>
    <x v="1"/>
    <n v="91.882500000000007"/>
    <n v="36"/>
    <n v="3528.29"/>
    <x v="65"/>
    <x v="0"/>
    <x v="0"/>
    <x v="0"/>
    <x v="0"/>
  </r>
  <r>
    <s v="FSH2342"/>
    <x v="14"/>
    <x v="3"/>
    <n v="24.42"/>
    <x v="1"/>
    <x v="1"/>
    <n v="18.315000000000001"/>
    <n v="10"/>
    <n v="231.99"/>
    <x v="68"/>
    <x v="3"/>
    <x v="3"/>
    <x v="3"/>
    <x v="2"/>
  </r>
  <r>
    <s v="FSH2343"/>
    <x v="4"/>
    <x v="5"/>
    <n v="85.14"/>
    <x v="3"/>
    <x v="0"/>
    <n v="63.855000000000004"/>
    <n v="34"/>
    <n v="2026.33"/>
    <x v="85"/>
    <x v="4"/>
    <x v="4"/>
    <x v="4"/>
    <x v="0"/>
  </r>
  <r>
    <s v="FSH2344"/>
    <x v="14"/>
    <x v="0"/>
    <n v="26.83"/>
    <x v="4"/>
    <x v="1"/>
    <n v="20.122499999999999"/>
    <n v="43"/>
    <n v="1038.32"/>
    <x v="99"/>
    <x v="1"/>
    <x v="1"/>
    <x v="4"/>
    <x v="3"/>
  </r>
  <r>
    <s v="FSH2345"/>
    <x v="16"/>
    <x v="5"/>
    <n v="93.62"/>
    <x v="1"/>
    <x v="1"/>
    <n v="70.215000000000003"/>
    <n v="4"/>
    <n v="355.76"/>
    <x v="33"/>
    <x v="0"/>
    <x v="0"/>
    <x v="4"/>
    <x v="4"/>
  </r>
  <r>
    <s v="FSH2346"/>
    <x v="17"/>
    <x v="2"/>
    <n v="111.06"/>
    <x v="0"/>
    <x v="0"/>
    <n v="83.295000000000002"/>
    <n v="3"/>
    <n v="249.88"/>
    <x v="124"/>
    <x v="1"/>
    <x v="1"/>
    <x v="3"/>
    <x v="3"/>
  </r>
  <r>
    <s v="FSH2347"/>
    <x v="17"/>
    <x v="0"/>
    <n v="142.91999999999999"/>
    <x v="5"/>
    <x v="2"/>
    <n v="107.19"/>
    <n v="34"/>
    <n v="4859.28"/>
    <x v="47"/>
    <x v="2"/>
    <x v="2"/>
    <x v="3"/>
    <x v="0"/>
  </r>
  <r>
    <s v="FSH2348"/>
    <x v="13"/>
    <x v="3"/>
    <n v="132.79"/>
    <x v="6"/>
    <x v="1"/>
    <n v="99.592500000000001"/>
    <n v="34"/>
    <n v="3837.63"/>
    <x v="38"/>
    <x v="1"/>
    <x v="1"/>
    <x v="4"/>
    <x v="2"/>
  </r>
  <r>
    <s v="FSH2349"/>
    <x v="17"/>
    <x v="4"/>
    <n v="35.869999999999997"/>
    <x v="5"/>
    <x v="2"/>
    <n v="26.902499999999996"/>
    <n v="24"/>
    <n v="860.88"/>
    <x v="124"/>
    <x v="1"/>
    <x v="1"/>
    <x v="3"/>
    <x v="1"/>
  </r>
  <r>
    <s v="FSH2350"/>
    <x v="1"/>
    <x v="0"/>
    <n v="92.89"/>
    <x v="2"/>
    <x v="1"/>
    <n v="69.667500000000004"/>
    <n v="50"/>
    <n v="3715.6"/>
    <x v="103"/>
    <x v="4"/>
    <x v="4"/>
    <x v="2"/>
    <x v="2"/>
  </r>
  <r>
    <s v="FSH2351"/>
    <x v="16"/>
    <x v="0"/>
    <n v="126.57"/>
    <x v="2"/>
    <x v="1"/>
    <n v="94.927499999999995"/>
    <n v="25"/>
    <n v="2531.4"/>
    <x v="128"/>
    <x v="2"/>
    <x v="2"/>
    <x v="5"/>
    <x v="4"/>
  </r>
  <r>
    <s v="FSH2352"/>
    <x v="10"/>
    <x v="2"/>
    <n v="63.4"/>
    <x v="5"/>
    <x v="2"/>
    <n v="47.55"/>
    <n v="33"/>
    <n v="2092.1999999999998"/>
    <x v="80"/>
    <x v="3"/>
    <x v="3"/>
    <x v="6"/>
    <x v="4"/>
  </r>
  <r>
    <s v="FSH2353"/>
    <x v="15"/>
    <x v="2"/>
    <n v="47.15"/>
    <x v="1"/>
    <x v="1"/>
    <n v="35.362499999999997"/>
    <n v="46"/>
    <n v="2060.4499999999998"/>
    <x v="40"/>
    <x v="0"/>
    <x v="0"/>
    <x v="6"/>
    <x v="0"/>
  </r>
  <r>
    <s v="FSH2354"/>
    <x v="18"/>
    <x v="5"/>
    <n v="40.6"/>
    <x v="6"/>
    <x v="1"/>
    <n v="30.450000000000003"/>
    <n v="48"/>
    <n v="1656.48"/>
    <x v="94"/>
    <x v="1"/>
    <x v="1"/>
    <x v="5"/>
    <x v="1"/>
  </r>
  <r>
    <s v="FSH2355"/>
    <x v="3"/>
    <x v="3"/>
    <n v="149.54"/>
    <x v="1"/>
    <x v="1"/>
    <n v="112.155"/>
    <n v="2"/>
    <n v="284.13"/>
    <x v="23"/>
    <x v="2"/>
    <x v="2"/>
    <x v="3"/>
    <x v="2"/>
  </r>
  <r>
    <s v="FSH2356"/>
    <x v="9"/>
    <x v="2"/>
    <n v="54.81"/>
    <x v="0"/>
    <x v="0"/>
    <n v="41.107500000000002"/>
    <n v="4"/>
    <n v="164.43"/>
    <x v="5"/>
    <x v="2"/>
    <x v="2"/>
    <x v="0"/>
    <x v="1"/>
  </r>
  <r>
    <s v="FSH2357"/>
    <x v="14"/>
    <x v="5"/>
    <n v="50.95"/>
    <x v="4"/>
    <x v="1"/>
    <n v="38.212500000000006"/>
    <n v="37"/>
    <n v="1696.64"/>
    <x v="50"/>
    <x v="0"/>
    <x v="0"/>
    <x v="1"/>
    <x v="2"/>
  </r>
  <r>
    <s v="FSH2358"/>
    <x v="4"/>
    <x v="3"/>
    <n v="55.38"/>
    <x v="5"/>
    <x v="2"/>
    <n v="41.535000000000004"/>
    <n v="29"/>
    <n v="1606.02"/>
    <x v="1"/>
    <x v="1"/>
    <x v="1"/>
    <x v="1"/>
    <x v="1"/>
  </r>
  <r>
    <s v="FSH2359"/>
    <x v="3"/>
    <x v="1"/>
    <n v="69.64"/>
    <x v="5"/>
    <x v="2"/>
    <n v="52.230000000000004"/>
    <n v="19"/>
    <n v="1323.16"/>
    <x v="124"/>
    <x v="1"/>
    <x v="1"/>
    <x v="3"/>
    <x v="1"/>
  </r>
  <r>
    <s v="FSH2360"/>
    <x v="16"/>
    <x v="4"/>
    <n v="38.630000000000003"/>
    <x v="1"/>
    <x v="1"/>
    <n v="28.972500000000004"/>
    <n v="35"/>
    <n v="1284.45"/>
    <x v="87"/>
    <x v="0"/>
    <x v="0"/>
    <x v="2"/>
    <x v="0"/>
  </r>
  <r>
    <s v="FSH2361"/>
    <x v="9"/>
    <x v="1"/>
    <n v="53.38"/>
    <x v="4"/>
    <x v="1"/>
    <n v="40.035000000000004"/>
    <n v="32"/>
    <n v="1537.34"/>
    <x v="21"/>
    <x v="2"/>
    <x v="2"/>
    <x v="4"/>
    <x v="2"/>
  </r>
  <r>
    <s v="FSH2362"/>
    <x v="6"/>
    <x v="0"/>
    <n v="126.27"/>
    <x v="3"/>
    <x v="0"/>
    <n v="94.702500000000001"/>
    <n v="16"/>
    <n v="1414.22"/>
    <x v="63"/>
    <x v="3"/>
    <x v="3"/>
    <x v="6"/>
    <x v="4"/>
  </r>
  <r>
    <s v="FSH2363"/>
    <x v="16"/>
    <x v="0"/>
    <n v="143.9"/>
    <x v="5"/>
    <x v="2"/>
    <n v="107.92500000000001"/>
    <n v="12"/>
    <n v="1726.8"/>
    <x v="108"/>
    <x v="0"/>
    <x v="0"/>
    <x v="5"/>
    <x v="4"/>
  </r>
  <r>
    <s v="FSH2364"/>
    <x v="1"/>
    <x v="0"/>
    <n v="133.05000000000001"/>
    <x v="3"/>
    <x v="0"/>
    <n v="99.787500000000009"/>
    <n v="37"/>
    <n v="3446"/>
    <x v="14"/>
    <x v="2"/>
    <x v="2"/>
    <x v="5"/>
    <x v="1"/>
  </r>
  <r>
    <s v="FSH2365"/>
    <x v="16"/>
    <x v="0"/>
    <n v="104.02"/>
    <x v="4"/>
    <x v="1"/>
    <n v="78.015000000000001"/>
    <n v="30"/>
    <n v="2808.54"/>
    <x v="113"/>
    <x v="3"/>
    <x v="3"/>
    <x v="2"/>
    <x v="2"/>
  </r>
  <r>
    <s v="FSH2366"/>
    <x v="13"/>
    <x v="2"/>
    <n v="88.18"/>
    <x v="3"/>
    <x v="0"/>
    <n v="66.135000000000005"/>
    <n v="31"/>
    <n v="1913.51"/>
    <x v="15"/>
    <x v="3"/>
    <x v="3"/>
    <x v="6"/>
    <x v="0"/>
  </r>
  <r>
    <s v="FSH2367"/>
    <x v="18"/>
    <x v="2"/>
    <n v="131.94"/>
    <x v="3"/>
    <x v="0"/>
    <n v="98.954999999999998"/>
    <n v="17"/>
    <n v="1570.09"/>
    <x v="117"/>
    <x v="0"/>
    <x v="0"/>
    <x v="6"/>
    <x v="2"/>
  </r>
  <r>
    <s v="FSH2368"/>
    <x v="0"/>
    <x v="2"/>
    <n v="112.37"/>
    <x v="0"/>
    <x v="0"/>
    <n v="84.277500000000003"/>
    <n v="38"/>
    <n v="3202.55"/>
    <x v="106"/>
    <x v="4"/>
    <x v="4"/>
    <x v="0"/>
    <x v="2"/>
  </r>
  <r>
    <s v="FSH2369"/>
    <x v="6"/>
    <x v="0"/>
    <n v="68.010000000000005"/>
    <x v="1"/>
    <x v="1"/>
    <n v="51.007500000000007"/>
    <n v="1"/>
    <n v="64.61"/>
    <x v="90"/>
    <x v="3"/>
    <x v="3"/>
    <x v="4"/>
    <x v="1"/>
  </r>
  <r>
    <s v="FSH2370"/>
    <x v="15"/>
    <x v="1"/>
    <n v="35.15"/>
    <x v="6"/>
    <x v="1"/>
    <n v="26.362499999999997"/>
    <n v="12"/>
    <n v="358.53"/>
    <x v="4"/>
    <x v="2"/>
    <x v="2"/>
    <x v="3"/>
    <x v="4"/>
  </r>
  <r>
    <s v="FSH2371"/>
    <x v="19"/>
    <x v="5"/>
    <n v="14.45"/>
    <x v="2"/>
    <x v="1"/>
    <n v="10.837499999999999"/>
    <n v="18"/>
    <n v="208.08"/>
    <x v="31"/>
    <x v="1"/>
    <x v="1"/>
    <x v="6"/>
    <x v="4"/>
  </r>
  <r>
    <s v="FSH2372"/>
    <x v="0"/>
    <x v="2"/>
    <n v="92.01"/>
    <x v="4"/>
    <x v="1"/>
    <n v="69.007500000000007"/>
    <n v="26"/>
    <n v="2153.0300000000002"/>
    <x v="104"/>
    <x v="1"/>
    <x v="1"/>
    <x v="1"/>
    <x v="4"/>
  </r>
  <r>
    <s v="FSH2373"/>
    <x v="18"/>
    <x v="1"/>
    <n v="108.73"/>
    <x v="4"/>
    <x v="1"/>
    <n v="81.547499999999999"/>
    <n v="27"/>
    <n v="2642.14"/>
    <x v="6"/>
    <x v="2"/>
    <x v="2"/>
    <x v="4"/>
    <x v="4"/>
  </r>
  <r>
    <s v="FSH2374"/>
    <x v="4"/>
    <x v="1"/>
    <n v="23.55"/>
    <x v="4"/>
    <x v="1"/>
    <n v="17.662500000000001"/>
    <n v="12"/>
    <n v="254.34"/>
    <x v="23"/>
    <x v="2"/>
    <x v="2"/>
    <x v="3"/>
    <x v="1"/>
  </r>
  <r>
    <s v="FSH2375"/>
    <x v="19"/>
    <x v="1"/>
    <n v="28.73"/>
    <x v="1"/>
    <x v="1"/>
    <n v="21.547499999999999"/>
    <n v="34"/>
    <n v="927.98"/>
    <x v="97"/>
    <x v="2"/>
    <x v="2"/>
    <x v="0"/>
    <x v="0"/>
  </r>
  <r>
    <s v="FSH2376"/>
    <x v="11"/>
    <x v="5"/>
    <n v="125.35"/>
    <x v="2"/>
    <x v="1"/>
    <n v="94.012499999999989"/>
    <n v="31"/>
    <n v="3108.68"/>
    <x v="28"/>
    <x v="0"/>
    <x v="0"/>
    <x v="2"/>
    <x v="3"/>
  </r>
  <r>
    <s v="FSH2377"/>
    <x v="18"/>
    <x v="2"/>
    <n v="40.770000000000003"/>
    <x v="4"/>
    <x v="1"/>
    <n v="30.577500000000001"/>
    <n v="14"/>
    <n v="513.70000000000005"/>
    <x v="2"/>
    <x v="1"/>
    <x v="1"/>
    <x v="2"/>
    <x v="3"/>
  </r>
  <r>
    <s v="FSH2378"/>
    <x v="17"/>
    <x v="2"/>
    <n v="30.2"/>
    <x v="4"/>
    <x v="1"/>
    <n v="22.65"/>
    <n v="29"/>
    <n v="788.22"/>
    <x v="112"/>
    <x v="3"/>
    <x v="3"/>
    <x v="3"/>
    <x v="3"/>
  </r>
  <r>
    <s v="FSH2379"/>
    <x v="0"/>
    <x v="2"/>
    <n v="36.130000000000003"/>
    <x v="0"/>
    <x v="0"/>
    <n v="27.097500000000004"/>
    <n v="6"/>
    <n v="162.59"/>
    <x v="120"/>
    <x v="3"/>
    <x v="3"/>
    <x v="3"/>
    <x v="2"/>
  </r>
  <r>
    <s v="FSH2380"/>
    <x v="5"/>
    <x v="5"/>
    <n v="141.97999999999999"/>
    <x v="2"/>
    <x v="1"/>
    <n v="106.48499999999999"/>
    <n v="43"/>
    <n v="4884.1099999999997"/>
    <x v="42"/>
    <x v="0"/>
    <x v="0"/>
    <x v="4"/>
    <x v="0"/>
  </r>
  <r>
    <s v="FSH2381"/>
    <x v="2"/>
    <x v="4"/>
    <n v="24.31"/>
    <x v="3"/>
    <x v="0"/>
    <n v="18.232499999999998"/>
    <n v="32"/>
    <n v="544.54"/>
    <x v="118"/>
    <x v="2"/>
    <x v="2"/>
    <x v="6"/>
    <x v="2"/>
  </r>
  <r>
    <s v="FSH2382"/>
    <x v="16"/>
    <x v="4"/>
    <n v="147.30000000000001"/>
    <x v="1"/>
    <x v="1"/>
    <n v="110.47500000000001"/>
    <n v="25"/>
    <n v="3498.38"/>
    <x v="57"/>
    <x v="3"/>
    <x v="3"/>
    <x v="1"/>
    <x v="1"/>
  </r>
  <r>
    <s v="FSH2383"/>
    <x v="2"/>
    <x v="0"/>
    <n v="22.45"/>
    <x v="4"/>
    <x v="1"/>
    <n v="16.837499999999999"/>
    <n v="44"/>
    <n v="889.02"/>
    <x v="115"/>
    <x v="0"/>
    <x v="0"/>
    <x v="3"/>
    <x v="3"/>
  </r>
  <r>
    <s v="FSH2384"/>
    <x v="16"/>
    <x v="2"/>
    <n v="94.79"/>
    <x v="5"/>
    <x v="2"/>
    <n v="71.092500000000001"/>
    <n v="25"/>
    <n v="2369.75"/>
    <x v="11"/>
    <x v="2"/>
    <x v="2"/>
    <x v="5"/>
    <x v="4"/>
  </r>
  <r>
    <s v="FSH2385"/>
    <x v="9"/>
    <x v="3"/>
    <n v="95.44"/>
    <x v="3"/>
    <x v="0"/>
    <n v="71.58"/>
    <n v="44"/>
    <n v="2939.55"/>
    <x v="61"/>
    <x v="3"/>
    <x v="3"/>
    <x v="6"/>
    <x v="1"/>
  </r>
  <r>
    <s v="FSH2386"/>
    <x v="15"/>
    <x v="3"/>
    <n v="145.16"/>
    <x v="6"/>
    <x v="1"/>
    <n v="108.87"/>
    <n v="26"/>
    <n v="3208.04"/>
    <x v="70"/>
    <x v="2"/>
    <x v="2"/>
    <x v="4"/>
    <x v="2"/>
  </r>
  <r>
    <s v="FSH2387"/>
    <x v="5"/>
    <x v="1"/>
    <n v="133.08000000000001"/>
    <x v="2"/>
    <x v="1"/>
    <n v="99.81"/>
    <n v="31"/>
    <n v="3300.38"/>
    <x v="23"/>
    <x v="2"/>
    <x v="2"/>
    <x v="3"/>
    <x v="2"/>
  </r>
  <r>
    <s v="FSH2388"/>
    <x v="16"/>
    <x v="2"/>
    <n v="145.46"/>
    <x v="4"/>
    <x v="1"/>
    <n v="109.095"/>
    <n v="38"/>
    <n v="4974.7299999999996"/>
    <x v="123"/>
    <x v="3"/>
    <x v="3"/>
    <x v="0"/>
    <x v="2"/>
  </r>
  <r>
    <s v="FSH2389"/>
    <x v="4"/>
    <x v="1"/>
    <n v="67.58"/>
    <x v="0"/>
    <x v="0"/>
    <n v="50.685000000000002"/>
    <n v="27"/>
    <n v="1368.5"/>
    <x v="57"/>
    <x v="3"/>
    <x v="3"/>
    <x v="1"/>
    <x v="0"/>
  </r>
  <r>
    <s v="FSH2390"/>
    <x v="8"/>
    <x v="2"/>
    <n v="30.16"/>
    <x v="0"/>
    <x v="0"/>
    <n v="22.62"/>
    <n v="26"/>
    <n v="588.12"/>
    <x v="38"/>
    <x v="1"/>
    <x v="1"/>
    <x v="4"/>
    <x v="3"/>
  </r>
  <r>
    <s v="FSH2391"/>
    <x v="18"/>
    <x v="2"/>
    <n v="142.69"/>
    <x v="6"/>
    <x v="1"/>
    <n v="107.0175"/>
    <n v="38"/>
    <n v="4608.8900000000003"/>
    <x v="60"/>
    <x v="0"/>
    <x v="0"/>
    <x v="1"/>
    <x v="2"/>
  </r>
  <r>
    <s v="FSH2392"/>
    <x v="3"/>
    <x v="5"/>
    <n v="17.84"/>
    <x v="5"/>
    <x v="2"/>
    <n v="13.379999999999999"/>
    <n v="32"/>
    <n v="570.88"/>
    <x v="6"/>
    <x v="2"/>
    <x v="2"/>
    <x v="4"/>
    <x v="4"/>
  </r>
  <r>
    <s v="FSH2393"/>
    <x v="15"/>
    <x v="1"/>
    <n v="25.86"/>
    <x v="6"/>
    <x v="1"/>
    <n v="19.395"/>
    <n v="11"/>
    <n v="241.79"/>
    <x v="24"/>
    <x v="4"/>
    <x v="4"/>
    <x v="6"/>
    <x v="3"/>
  </r>
  <r>
    <s v="FSH2394"/>
    <x v="3"/>
    <x v="1"/>
    <n v="143.88"/>
    <x v="2"/>
    <x v="1"/>
    <n v="107.91"/>
    <n v="21"/>
    <n v="2417.1799999999998"/>
    <x v="19"/>
    <x v="1"/>
    <x v="1"/>
    <x v="5"/>
    <x v="2"/>
  </r>
  <r>
    <s v="FSH2395"/>
    <x v="9"/>
    <x v="0"/>
    <n v="33.06"/>
    <x v="4"/>
    <x v="1"/>
    <n v="24.795000000000002"/>
    <n v="22"/>
    <n v="654.59"/>
    <x v="24"/>
    <x v="4"/>
    <x v="4"/>
    <x v="6"/>
    <x v="2"/>
  </r>
  <r>
    <s v="FSH2396"/>
    <x v="0"/>
    <x v="3"/>
    <n v="65.819999999999993"/>
    <x v="3"/>
    <x v="0"/>
    <n v="49.364999999999995"/>
    <n v="49"/>
    <n v="2257.63"/>
    <x v="37"/>
    <x v="3"/>
    <x v="3"/>
    <x v="1"/>
    <x v="2"/>
  </r>
  <r>
    <s v="FSH2397"/>
    <x v="5"/>
    <x v="4"/>
    <n v="46.44"/>
    <x v="1"/>
    <x v="1"/>
    <n v="34.83"/>
    <n v="13"/>
    <n v="573.53"/>
    <x v="108"/>
    <x v="0"/>
    <x v="0"/>
    <x v="5"/>
    <x v="2"/>
  </r>
  <r>
    <s v="FSH2398"/>
    <x v="4"/>
    <x v="3"/>
    <n v="22.9"/>
    <x v="6"/>
    <x v="1"/>
    <n v="17.174999999999997"/>
    <n v="7"/>
    <n v="136.25"/>
    <x v="111"/>
    <x v="1"/>
    <x v="1"/>
    <x v="1"/>
    <x v="4"/>
  </r>
  <r>
    <s v="FSH2399"/>
    <x v="6"/>
    <x v="5"/>
    <n v="82.33"/>
    <x v="3"/>
    <x v="0"/>
    <n v="61.747500000000002"/>
    <n v="45"/>
    <n v="2593.39"/>
    <x v="88"/>
    <x v="1"/>
    <x v="1"/>
    <x v="2"/>
    <x v="1"/>
  </r>
  <r>
    <s v="FSH2400"/>
    <x v="12"/>
    <x v="1"/>
    <n v="88.53"/>
    <x v="1"/>
    <x v="1"/>
    <n v="66.397500000000008"/>
    <n v="1"/>
    <n v="84.1"/>
    <x v="52"/>
    <x v="3"/>
    <x v="3"/>
    <x v="2"/>
    <x v="3"/>
  </r>
  <r>
    <s v="FSH2401"/>
    <x v="15"/>
    <x v="1"/>
    <n v="100.54"/>
    <x v="3"/>
    <x v="0"/>
    <n v="75.405000000000001"/>
    <n v="23"/>
    <n v="1618.69"/>
    <x v="6"/>
    <x v="2"/>
    <x v="2"/>
    <x v="4"/>
    <x v="0"/>
  </r>
  <r>
    <s v="FSH2402"/>
    <x v="18"/>
    <x v="4"/>
    <n v="108.35"/>
    <x v="3"/>
    <x v="0"/>
    <n v="81.262499999999989"/>
    <n v="24"/>
    <n v="1820.28"/>
    <x v="94"/>
    <x v="1"/>
    <x v="1"/>
    <x v="5"/>
    <x v="2"/>
  </r>
  <r>
    <s v="FSH2403"/>
    <x v="5"/>
    <x v="1"/>
    <n v="51.77"/>
    <x v="4"/>
    <x v="1"/>
    <n v="38.827500000000001"/>
    <n v="2"/>
    <n v="93.19"/>
    <x v="113"/>
    <x v="3"/>
    <x v="3"/>
    <x v="2"/>
    <x v="1"/>
  </r>
  <r>
    <s v="FSH2404"/>
    <x v="14"/>
    <x v="5"/>
    <n v="116.75"/>
    <x v="2"/>
    <x v="1"/>
    <n v="87.5625"/>
    <n v="43"/>
    <n v="4016.2"/>
    <x v="32"/>
    <x v="2"/>
    <x v="2"/>
    <x v="2"/>
    <x v="1"/>
  </r>
  <r>
    <s v="FSH2405"/>
    <x v="19"/>
    <x v="2"/>
    <n v="30.76"/>
    <x v="6"/>
    <x v="1"/>
    <n v="23.07"/>
    <n v="38"/>
    <n v="993.55"/>
    <x v="110"/>
    <x v="3"/>
    <x v="3"/>
    <x v="1"/>
    <x v="0"/>
  </r>
  <r>
    <s v="FSH2406"/>
    <x v="10"/>
    <x v="2"/>
    <n v="123.05"/>
    <x v="4"/>
    <x v="1"/>
    <n v="92.287499999999994"/>
    <n v="22"/>
    <n v="2436.39"/>
    <x v="96"/>
    <x v="2"/>
    <x v="2"/>
    <x v="0"/>
    <x v="2"/>
  </r>
  <r>
    <s v="FSH2407"/>
    <x v="16"/>
    <x v="0"/>
    <n v="11.26"/>
    <x v="3"/>
    <x v="0"/>
    <n v="8.4450000000000003"/>
    <n v="41"/>
    <n v="323.16000000000003"/>
    <x v="19"/>
    <x v="1"/>
    <x v="1"/>
    <x v="5"/>
    <x v="4"/>
  </r>
  <r>
    <s v="FSH2408"/>
    <x v="17"/>
    <x v="1"/>
    <n v="94.92"/>
    <x v="3"/>
    <x v="0"/>
    <n v="71.19"/>
    <n v="5"/>
    <n v="332.22"/>
    <x v="71"/>
    <x v="1"/>
    <x v="1"/>
    <x v="6"/>
    <x v="3"/>
  </r>
  <r>
    <s v="FSH2409"/>
    <x v="16"/>
    <x v="3"/>
    <n v="47.99"/>
    <x v="4"/>
    <x v="1"/>
    <n v="35.9925"/>
    <n v="6"/>
    <n v="259.14999999999998"/>
    <x v="49"/>
    <x v="1"/>
    <x v="1"/>
    <x v="0"/>
    <x v="4"/>
  </r>
  <r>
    <s v="FSH2410"/>
    <x v="1"/>
    <x v="2"/>
    <n v="52.34"/>
    <x v="4"/>
    <x v="1"/>
    <n v="39.255000000000003"/>
    <n v="27"/>
    <n v="1271.8599999999999"/>
    <x v="14"/>
    <x v="2"/>
    <x v="2"/>
    <x v="5"/>
    <x v="1"/>
  </r>
  <r>
    <s v="FSH2411"/>
    <x v="17"/>
    <x v="0"/>
    <n v="88.04"/>
    <x v="2"/>
    <x v="1"/>
    <n v="66.03"/>
    <n v="44"/>
    <n v="3099.01"/>
    <x v="106"/>
    <x v="4"/>
    <x v="4"/>
    <x v="0"/>
    <x v="4"/>
  </r>
  <r>
    <s v="FSH2412"/>
    <x v="3"/>
    <x v="1"/>
    <n v="49.83"/>
    <x v="3"/>
    <x v="0"/>
    <n v="37.372500000000002"/>
    <n v="6"/>
    <n v="209.29"/>
    <x v="75"/>
    <x v="3"/>
    <x v="3"/>
    <x v="0"/>
    <x v="2"/>
  </r>
  <r>
    <s v="FSH2413"/>
    <x v="5"/>
    <x v="2"/>
    <n v="91.09"/>
    <x v="5"/>
    <x v="2"/>
    <n v="68.317499999999995"/>
    <n v="15"/>
    <n v="1366.35"/>
    <x v="101"/>
    <x v="3"/>
    <x v="3"/>
    <x v="1"/>
    <x v="3"/>
  </r>
  <r>
    <s v="FSH2414"/>
    <x v="2"/>
    <x v="4"/>
    <n v="39.159999999999997"/>
    <x v="1"/>
    <x v="1"/>
    <n v="29.369999999999997"/>
    <n v="20"/>
    <n v="744.04"/>
    <x v="50"/>
    <x v="0"/>
    <x v="0"/>
    <x v="1"/>
    <x v="2"/>
  </r>
  <r>
    <s v="FSH2415"/>
    <x v="2"/>
    <x v="3"/>
    <n v="134.83000000000001"/>
    <x v="6"/>
    <x v="1"/>
    <n v="101.1225"/>
    <n v="9"/>
    <n v="1031.45"/>
    <x v="44"/>
    <x v="3"/>
    <x v="3"/>
    <x v="3"/>
    <x v="3"/>
  </r>
  <r>
    <s v="FSH2416"/>
    <x v="4"/>
    <x v="4"/>
    <n v="147.22"/>
    <x v="1"/>
    <x v="1"/>
    <n v="110.41499999999999"/>
    <n v="40"/>
    <n v="5594.36"/>
    <x v="32"/>
    <x v="2"/>
    <x v="2"/>
    <x v="2"/>
    <x v="0"/>
  </r>
  <r>
    <s v="FSH2417"/>
    <x v="11"/>
    <x v="1"/>
    <n v="149.72"/>
    <x v="1"/>
    <x v="1"/>
    <n v="112.28999999999999"/>
    <n v="17"/>
    <n v="2417.98"/>
    <x v="27"/>
    <x v="1"/>
    <x v="1"/>
    <x v="0"/>
    <x v="0"/>
  </r>
  <r>
    <s v="FSH2418"/>
    <x v="16"/>
    <x v="0"/>
    <n v="138.82"/>
    <x v="3"/>
    <x v="0"/>
    <n v="104.11499999999999"/>
    <n v="14"/>
    <n v="1360.44"/>
    <x v="90"/>
    <x v="3"/>
    <x v="3"/>
    <x v="4"/>
    <x v="1"/>
  </r>
  <r>
    <s v="FSH2419"/>
    <x v="13"/>
    <x v="2"/>
    <n v="93.95"/>
    <x v="5"/>
    <x v="2"/>
    <n v="70.462500000000006"/>
    <n v="29"/>
    <n v="2724.55"/>
    <x v="121"/>
    <x v="3"/>
    <x v="3"/>
    <x v="0"/>
    <x v="0"/>
  </r>
  <r>
    <s v="FSH2420"/>
    <x v="13"/>
    <x v="3"/>
    <n v="136.02000000000001"/>
    <x v="6"/>
    <x v="1"/>
    <n v="102.01500000000001"/>
    <n v="24"/>
    <n v="2774.81"/>
    <x v="96"/>
    <x v="2"/>
    <x v="2"/>
    <x v="0"/>
    <x v="3"/>
  </r>
  <r>
    <s v="FSH2421"/>
    <x v="17"/>
    <x v="5"/>
    <n v="112.83"/>
    <x v="0"/>
    <x v="0"/>
    <n v="84.622500000000002"/>
    <n v="13"/>
    <n v="1100.0899999999999"/>
    <x v="2"/>
    <x v="1"/>
    <x v="1"/>
    <x v="2"/>
    <x v="2"/>
  </r>
  <r>
    <s v="FSH2422"/>
    <x v="13"/>
    <x v="5"/>
    <n v="45.64"/>
    <x v="3"/>
    <x v="0"/>
    <n v="34.230000000000004"/>
    <n v="15"/>
    <n v="479.22"/>
    <x v="106"/>
    <x v="4"/>
    <x v="4"/>
    <x v="0"/>
    <x v="3"/>
  </r>
  <r>
    <s v="FSH2423"/>
    <x v="19"/>
    <x v="5"/>
    <n v="93.2"/>
    <x v="0"/>
    <x v="0"/>
    <n v="69.900000000000006"/>
    <n v="36"/>
    <n v="2516.4"/>
    <x v="17"/>
    <x v="4"/>
    <x v="4"/>
    <x v="0"/>
    <x v="1"/>
  </r>
  <r>
    <s v="FSH2424"/>
    <x v="10"/>
    <x v="5"/>
    <n v="64.8"/>
    <x v="1"/>
    <x v="1"/>
    <n v="48.599999999999994"/>
    <n v="33"/>
    <n v="2031.48"/>
    <x v="6"/>
    <x v="2"/>
    <x v="2"/>
    <x v="4"/>
    <x v="4"/>
  </r>
  <r>
    <s v="FSH2425"/>
    <x v="13"/>
    <x v="0"/>
    <n v="55.65"/>
    <x v="0"/>
    <x v="0"/>
    <n v="41.737499999999997"/>
    <n v="50"/>
    <n v="2086.88"/>
    <x v="1"/>
    <x v="1"/>
    <x v="1"/>
    <x v="1"/>
    <x v="1"/>
  </r>
  <r>
    <s v="FSH2426"/>
    <x v="1"/>
    <x v="1"/>
    <n v="26.6"/>
    <x v="5"/>
    <x v="2"/>
    <n v="19.950000000000003"/>
    <n v="4"/>
    <n v="106.4"/>
    <x v="42"/>
    <x v="0"/>
    <x v="0"/>
    <x v="4"/>
    <x v="4"/>
  </r>
  <r>
    <s v="FSH2427"/>
    <x v="1"/>
    <x v="0"/>
    <n v="50.75"/>
    <x v="4"/>
    <x v="1"/>
    <n v="38.0625"/>
    <n v="2"/>
    <n v="91.35"/>
    <x v="3"/>
    <x v="0"/>
    <x v="0"/>
    <x v="1"/>
    <x v="1"/>
  </r>
  <r>
    <s v="FSH2428"/>
    <x v="16"/>
    <x v="0"/>
    <n v="84.38"/>
    <x v="6"/>
    <x v="1"/>
    <n v="63.284999999999997"/>
    <n v="14"/>
    <n v="1004.12"/>
    <x v="36"/>
    <x v="1"/>
    <x v="1"/>
    <x v="4"/>
    <x v="4"/>
  </r>
  <r>
    <s v="FSH2429"/>
    <x v="0"/>
    <x v="4"/>
    <n v="110.06"/>
    <x v="4"/>
    <x v="1"/>
    <n v="82.545000000000002"/>
    <n v="30"/>
    <n v="2971.62"/>
    <x v="119"/>
    <x v="0"/>
    <x v="0"/>
    <x v="6"/>
    <x v="3"/>
  </r>
  <r>
    <s v="FSH2430"/>
    <x v="10"/>
    <x v="5"/>
    <n v="97.66"/>
    <x v="1"/>
    <x v="1"/>
    <n v="73.245000000000005"/>
    <n v="31"/>
    <n v="2876.09"/>
    <x v="40"/>
    <x v="0"/>
    <x v="0"/>
    <x v="6"/>
    <x v="3"/>
  </r>
  <r>
    <s v="FSH2431"/>
    <x v="13"/>
    <x v="5"/>
    <n v="22.07"/>
    <x v="6"/>
    <x v="1"/>
    <n v="16.552500000000002"/>
    <n v="25"/>
    <n v="468.99"/>
    <x v="37"/>
    <x v="3"/>
    <x v="3"/>
    <x v="1"/>
    <x v="0"/>
  </r>
  <r>
    <s v="FSH2432"/>
    <x v="18"/>
    <x v="5"/>
    <n v="62.89"/>
    <x v="6"/>
    <x v="1"/>
    <n v="47.167500000000004"/>
    <n v="15"/>
    <n v="801.85"/>
    <x v="130"/>
    <x v="0"/>
    <x v="0"/>
    <x v="1"/>
    <x v="1"/>
  </r>
  <r>
    <s v="FSH2433"/>
    <x v="19"/>
    <x v="0"/>
    <n v="33.64"/>
    <x v="2"/>
    <x v="1"/>
    <n v="25.23"/>
    <n v="10"/>
    <n v="269.12"/>
    <x v="18"/>
    <x v="0"/>
    <x v="0"/>
    <x v="2"/>
    <x v="2"/>
  </r>
  <r>
    <s v="FSH2434"/>
    <x v="12"/>
    <x v="4"/>
    <n v="96.66"/>
    <x v="3"/>
    <x v="0"/>
    <n v="72.495000000000005"/>
    <n v="8"/>
    <n v="541.29999999999995"/>
    <x v="120"/>
    <x v="3"/>
    <x v="3"/>
    <x v="3"/>
    <x v="2"/>
  </r>
  <r>
    <s v="FSH2435"/>
    <x v="4"/>
    <x v="2"/>
    <n v="21.23"/>
    <x v="3"/>
    <x v="0"/>
    <n v="15.922499999999999"/>
    <n v="48"/>
    <n v="713.33"/>
    <x v="20"/>
    <x v="1"/>
    <x v="1"/>
    <x v="6"/>
    <x v="0"/>
  </r>
  <r>
    <s v="FSH2436"/>
    <x v="3"/>
    <x v="3"/>
    <n v="42.8"/>
    <x v="5"/>
    <x v="2"/>
    <n v="32.099999999999994"/>
    <n v="11"/>
    <n v="470.8"/>
    <x v="75"/>
    <x v="3"/>
    <x v="3"/>
    <x v="0"/>
    <x v="3"/>
  </r>
  <r>
    <s v="FSH2437"/>
    <x v="6"/>
    <x v="5"/>
    <n v="10.210000000000001"/>
    <x v="3"/>
    <x v="0"/>
    <n v="7.6575000000000006"/>
    <n v="11"/>
    <n v="78.62"/>
    <x v="5"/>
    <x v="2"/>
    <x v="2"/>
    <x v="0"/>
    <x v="2"/>
  </r>
  <r>
    <s v="FSH2438"/>
    <x v="13"/>
    <x v="5"/>
    <n v="106.82"/>
    <x v="3"/>
    <x v="0"/>
    <n v="80.114999999999995"/>
    <n v="41"/>
    <n v="3065.73"/>
    <x v="7"/>
    <x v="0"/>
    <x v="0"/>
    <x v="0"/>
    <x v="1"/>
  </r>
  <r>
    <s v="FSH2439"/>
    <x v="11"/>
    <x v="0"/>
    <n v="73.97"/>
    <x v="3"/>
    <x v="0"/>
    <n v="55.477499999999999"/>
    <n v="1"/>
    <n v="51.78"/>
    <x v="14"/>
    <x v="2"/>
    <x v="2"/>
    <x v="5"/>
    <x v="0"/>
  </r>
  <r>
    <s v="FSH2440"/>
    <x v="16"/>
    <x v="5"/>
    <n v="70.05"/>
    <x v="2"/>
    <x v="1"/>
    <n v="52.537499999999994"/>
    <n v="44"/>
    <n v="2465.7600000000002"/>
    <x v="128"/>
    <x v="2"/>
    <x v="2"/>
    <x v="5"/>
    <x v="2"/>
  </r>
  <r>
    <s v="FSH2441"/>
    <x v="7"/>
    <x v="2"/>
    <n v="63.02"/>
    <x v="2"/>
    <x v="1"/>
    <n v="47.265000000000001"/>
    <n v="30"/>
    <n v="1512.48"/>
    <x v="27"/>
    <x v="1"/>
    <x v="1"/>
    <x v="0"/>
    <x v="0"/>
  </r>
  <r>
    <s v="FSH2442"/>
    <x v="11"/>
    <x v="1"/>
    <n v="114.88"/>
    <x v="0"/>
    <x v="0"/>
    <n v="86.16"/>
    <n v="33"/>
    <n v="2843.28"/>
    <x v="33"/>
    <x v="0"/>
    <x v="0"/>
    <x v="4"/>
    <x v="3"/>
  </r>
  <r>
    <s v="FSH2443"/>
    <x v="4"/>
    <x v="5"/>
    <n v="68.14"/>
    <x v="5"/>
    <x v="2"/>
    <n v="51.105000000000004"/>
    <n v="25"/>
    <n v="1703.5"/>
    <x v="72"/>
    <x v="0"/>
    <x v="0"/>
    <x v="4"/>
    <x v="0"/>
  </r>
  <r>
    <s v="FSH2444"/>
    <x v="8"/>
    <x v="3"/>
    <n v="63.52"/>
    <x v="0"/>
    <x v="0"/>
    <n v="47.64"/>
    <n v="8"/>
    <n v="381.12"/>
    <x v="98"/>
    <x v="3"/>
    <x v="3"/>
    <x v="2"/>
    <x v="0"/>
  </r>
  <r>
    <s v="FSH2445"/>
    <x v="19"/>
    <x v="4"/>
    <n v="92.93"/>
    <x v="3"/>
    <x v="0"/>
    <n v="69.697500000000005"/>
    <n v="43"/>
    <n v="2797.19"/>
    <x v="19"/>
    <x v="1"/>
    <x v="1"/>
    <x v="5"/>
    <x v="2"/>
  </r>
  <r>
    <s v="FSH2446"/>
    <x v="15"/>
    <x v="5"/>
    <n v="94.34"/>
    <x v="1"/>
    <x v="1"/>
    <n v="70.754999999999995"/>
    <n v="26"/>
    <n v="2330.1999999999998"/>
    <x v="78"/>
    <x v="1"/>
    <x v="1"/>
    <x v="1"/>
    <x v="1"/>
  </r>
  <r>
    <s v="FSH2447"/>
    <x v="14"/>
    <x v="3"/>
    <n v="36.54"/>
    <x v="3"/>
    <x v="0"/>
    <n v="27.405000000000001"/>
    <n v="24"/>
    <n v="613.87"/>
    <x v="58"/>
    <x v="2"/>
    <x v="2"/>
    <x v="6"/>
    <x v="3"/>
  </r>
  <r>
    <s v="FSH2448"/>
    <x v="9"/>
    <x v="4"/>
    <n v="86.6"/>
    <x v="4"/>
    <x v="1"/>
    <n v="64.949999999999989"/>
    <n v="43"/>
    <n v="3351.42"/>
    <x v="106"/>
    <x v="4"/>
    <x v="4"/>
    <x v="0"/>
    <x v="3"/>
  </r>
  <r>
    <s v="FSH2449"/>
    <x v="18"/>
    <x v="4"/>
    <n v="89.77"/>
    <x v="5"/>
    <x v="2"/>
    <n v="67.327500000000001"/>
    <n v="34"/>
    <n v="3052.18"/>
    <x v="77"/>
    <x v="3"/>
    <x v="3"/>
    <x v="4"/>
    <x v="4"/>
  </r>
  <r>
    <s v="FSH2450"/>
    <x v="0"/>
    <x v="4"/>
    <n v="79.2"/>
    <x v="3"/>
    <x v="0"/>
    <n v="59.400000000000006"/>
    <n v="17"/>
    <n v="942.48"/>
    <x v="64"/>
    <x v="3"/>
    <x v="3"/>
    <x v="0"/>
    <x v="0"/>
  </r>
  <r>
    <s v="FSH2451"/>
    <x v="17"/>
    <x v="4"/>
    <n v="100.41"/>
    <x v="4"/>
    <x v="1"/>
    <n v="75.307500000000005"/>
    <n v="14"/>
    <n v="1265.17"/>
    <x v="12"/>
    <x v="1"/>
    <x v="1"/>
    <x v="2"/>
    <x v="0"/>
  </r>
  <r>
    <s v="FSH2452"/>
    <x v="9"/>
    <x v="4"/>
    <n v="27.52"/>
    <x v="4"/>
    <x v="1"/>
    <n v="20.64"/>
    <n v="1"/>
    <n v="24.77"/>
    <x v="3"/>
    <x v="0"/>
    <x v="0"/>
    <x v="1"/>
    <x v="0"/>
  </r>
  <r>
    <s v="FSH2453"/>
    <x v="14"/>
    <x v="3"/>
    <n v="31.25"/>
    <x v="6"/>
    <x v="1"/>
    <n v="23.4375"/>
    <n v="34"/>
    <n v="903.12"/>
    <x v="118"/>
    <x v="2"/>
    <x v="2"/>
    <x v="6"/>
    <x v="2"/>
  </r>
  <r>
    <s v="FSH2454"/>
    <x v="16"/>
    <x v="3"/>
    <n v="133.31"/>
    <x v="4"/>
    <x v="1"/>
    <n v="99.982500000000002"/>
    <n v="35"/>
    <n v="4199.2700000000004"/>
    <x v="68"/>
    <x v="3"/>
    <x v="3"/>
    <x v="3"/>
    <x v="0"/>
  </r>
  <r>
    <s v="FSH2455"/>
    <x v="16"/>
    <x v="3"/>
    <n v="62.29"/>
    <x v="1"/>
    <x v="1"/>
    <n v="46.717500000000001"/>
    <n v="4"/>
    <n v="236.7"/>
    <x v="27"/>
    <x v="1"/>
    <x v="1"/>
    <x v="0"/>
    <x v="1"/>
  </r>
  <r>
    <s v="FSH2456"/>
    <x v="15"/>
    <x v="1"/>
    <n v="126.92"/>
    <x v="5"/>
    <x v="2"/>
    <n v="95.19"/>
    <n v="31"/>
    <n v="3934.52"/>
    <x v="28"/>
    <x v="0"/>
    <x v="0"/>
    <x v="2"/>
    <x v="0"/>
  </r>
  <r>
    <s v="FSH2457"/>
    <x v="3"/>
    <x v="4"/>
    <n v="98.62"/>
    <x v="0"/>
    <x v="0"/>
    <n v="73.965000000000003"/>
    <n v="22"/>
    <n v="1627.23"/>
    <x v="27"/>
    <x v="1"/>
    <x v="1"/>
    <x v="0"/>
    <x v="1"/>
  </r>
  <r>
    <s v="FSH2458"/>
    <x v="14"/>
    <x v="0"/>
    <n v="50.39"/>
    <x v="3"/>
    <x v="0"/>
    <n v="37.792500000000004"/>
    <n v="25"/>
    <n v="881.82"/>
    <x v="98"/>
    <x v="3"/>
    <x v="3"/>
    <x v="2"/>
    <x v="2"/>
  </r>
  <r>
    <s v="FSH2459"/>
    <x v="15"/>
    <x v="2"/>
    <n v="40.049999999999997"/>
    <x v="2"/>
    <x v="1"/>
    <n v="30.037499999999998"/>
    <n v="40"/>
    <n v="1281.5999999999999"/>
    <x v="20"/>
    <x v="1"/>
    <x v="1"/>
    <x v="6"/>
    <x v="0"/>
  </r>
  <r>
    <s v="FSH2460"/>
    <x v="1"/>
    <x v="1"/>
    <n v="148.85"/>
    <x v="4"/>
    <x v="1"/>
    <n v="111.63749999999999"/>
    <n v="7"/>
    <n v="937.75"/>
    <x v="54"/>
    <x v="3"/>
    <x v="3"/>
    <x v="5"/>
    <x v="4"/>
  </r>
  <r>
    <s v="FSH2461"/>
    <x v="5"/>
    <x v="0"/>
    <n v="24.21"/>
    <x v="4"/>
    <x v="1"/>
    <n v="18.157499999999999"/>
    <n v="45"/>
    <n v="980.51"/>
    <x v="34"/>
    <x v="2"/>
    <x v="2"/>
    <x v="0"/>
    <x v="4"/>
  </r>
  <r>
    <s v="FSH2462"/>
    <x v="2"/>
    <x v="1"/>
    <n v="100.34"/>
    <x v="4"/>
    <x v="1"/>
    <n v="75.254999999999995"/>
    <n v="8"/>
    <n v="722.45"/>
    <x v="15"/>
    <x v="3"/>
    <x v="3"/>
    <x v="6"/>
    <x v="4"/>
  </r>
  <r>
    <s v="FSH2463"/>
    <x v="2"/>
    <x v="5"/>
    <n v="54.61"/>
    <x v="1"/>
    <x v="1"/>
    <n v="40.957499999999996"/>
    <n v="8"/>
    <n v="415.04"/>
    <x v="51"/>
    <x v="2"/>
    <x v="2"/>
    <x v="1"/>
    <x v="1"/>
  </r>
  <r>
    <s v="FSH2464"/>
    <x v="15"/>
    <x v="0"/>
    <n v="133.75"/>
    <x v="2"/>
    <x v="1"/>
    <n v="100.3125"/>
    <n v="7"/>
    <n v="749"/>
    <x v="27"/>
    <x v="1"/>
    <x v="1"/>
    <x v="0"/>
    <x v="4"/>
  </r>
  <r>
    <s v="FSH2465"/>
    <x v="5"/>
    <x v="5"/>
    <n v="130.03"/>
    <x v="5"/>
    <x v="2"/>
    <n v="97.522500000000008"/>
    <n v="4"/>
    <n v="520.12"/>
    <x v="83"/>
    <x v="4"/>
    <x v="4"/>
    <x v="4"/>
    <x v="0"/>
  </r>
  <r>
    <s v="FSH2466"/>
    <x v="13"/>
    <x v="0"/>
    <n v="93.46"/>
    <x v="1"/>
    <x v="1"/>
    <n v="70.094999999999999"/>
    <n v="31"/>
    <n v="2752.4"/>
    <x v="102"/>
    <x v="2"/>
    <x v="2"/>
    <x v="2"/>
    <x v="2"/>
  </r>
  <r>
    <s v="FSH2467"/>
    <x v="11"/>
    <x v="5"/>
    <n v="17.14"/>
    <x v="3"/>
    <x v="0"/>
    <n v="12.855"/>
    <n v="5"/>
    <n v="59.99"/>
    <x v="71"/>
    <x v="1"/>
    <x v="1"/>
    <x v="6"/>
    <x v="1"/>
  </r>
  <r>
    <s v="FSH2468"/>
    <x v="2"/>
    <x v="5"/>
    <n v="95.2"/>
    <x v="6"/>
    <x v="1"/>
    <n v="71.400000000000006"/>
    <n v="11"/>
    <n v="890.12"/>
    <x v="129"/>
    <x v="1"/>
    <x v="1"/>
    <x v="6"/>
    <x v="0"/>
  </r>
  <r>
    <s v="FSH2469"/>
    <x v="3"/>
    <x v="2"/>
    <n v="36.49"/>
    <x v="6"/>
    <x v="1"/>
    <n v="27.3675"/>
    <n v="23"/>
    <n v="713.38"/>
    <x v="70"/>
    <x v="2"/>
    <x v="2"/>
    <x v="4"/>
    <x v="3"/>
  </r>
  <r>
    <s v="FSH2470"/>
    <x v="15"/>
    <x v="0"/>
    <n v="20.63"/>
    <x v="0"/>
    <x v="0"/>
    <n v="15.4725"/>
    <n v="32"/>
    <n v="495.12"/>
    <x v="35"/>
    <x v="0"/>
    <x v="0"/>
    <x v="5"/>
    <x v="2"/>
  </r>
  <r>
    <s v="FSH2471"/>
    <x v="10"/>
    <x v="0"/>
    <n v="114.95"/>
    <x v="6"/>
    <x v="1"/>
    <n v="86.212500000000006"/>
    <n v="17"/>
    <n v="1661.03"/>
    <x v="9"/>
    <x v="3"/>
    <x v="3"/>
    <x v="4"/>
    <x v="4"/>
  </r>
  <r>
    <s v="FSH2472"/>
    <x v="2"/>
    <x v="0"/>
    <n v="59.84"/>
    <x v="3"/>
    <x v="0"/>
    <n v="44.88"/>
    <n v="37"/>
    <n v="1549.86"/>
    <x v="6"/>
    <x v="2"/>
    <x v="2"/>
    <x v="4"/>
    <x v="1"/>
  </r>
  <r>
    <s v="FSH2473"/>
    <x v="15"/>
    <x v="4"/>
    <n v="113.35"/>
    <x v="5"/>
    <x v="2"/>
    <n v="85.012499999999989"/>
    <n v="11"/>
    <n v="1246.8499999999999"/>
    <x v="128"/>
    <x v="2"/>
    <x v="2"/>
    <x v="5"/>
    <x v="3"/>
  </r>
  <r>
    <s v="FSH2474"/>
    <x v="14"/>
    <x v="2"/>
    <n v="75.77"/>
    <x v="4"/>
    <x v="1"/>
    <n v="56.827500000000001"/>
    <n v="39"/>
    <n v="2659.53"/>
    <x v="10"/>
    <x v="1"/>
    <x v="1"/>
    <x v="4"/>
    <x v="4"/>
  </r>
  <r>
    <s v="FSH2475"/>
    <x v="6"/>
    <x v="3"/>
    <n v="35.81"/>
    <x v="4"/>
    <x v="1"/>
    <n v="26.857500000000002"/>
    <n v="26"/>
    <n v="837.95"/>
    <x v="103"/>
    <x v="4"/>
    <x v="4"/>
    <x v="2"/>
    <x v="1"/>
  </r>
  <r>
    <s v="FSH2476"/>
    <x v="19"/>
    <x v="5"/>
    <n v="26.83"/>
    <x v="3"/>
    <x v="0"/>
    <n v="20.122499999999999"/>
    <n v="17"/>
    <n v="319.27999999999997"/>
    <x v="107"/>
    <x v="3"/>
    <x v="3"/>
    <x v="2"/>
    <x v="4"/>
  </r>
  <r>
    <s v="FSH2477"/>
    <x v="18"/>
    <x v="1"/>
    <n v="81.7"/>
    <x v="2"/>
    <x v="1"/>
    <n v="61.275000000000006"/>
    <n v="22"/>
    <n v="1437.92"/>
    <x v="5"/>
    <x v="2"/>
    <x v="2"/>
    <x v="0"/>
    <x v="2"/>
  </r>
  <r>
    <s v="FSH2478"/>
    <x v="2"/>
    <x v="0"/>
    <n v="34.4"/>
    <x v="3"/>
    <x v="0"/>
    <n v="25.799999999999997"/>
    <n v="3"/>
    <n v="72.239999999999995"/>
    <x v="74"/>
    <x v="2"/>
    <x v="2"/>
    <x v="5"/>
    <x v="0"/>
  </r>
  <r>
    <s v="FSH2479"/>
    <x v="10"/>
    <x v="5"/>
    <n v="88.87"/>
    <x v="5"/>
    <x v="2"/>
    <n v="66.652500000000003"/>
    <n v="48"/>
    <n v="4265.76"/>
    <x v="54"/>
    <x v="3"/>
    <x v="3"/>
    <x v="5"/>
    <x v="2"/>
  </r>
  <r>
    <s v="FSH2480"/>
    <x v="0"/>
    <x v="3"/>
    <n v="113.05"/>
    <x v="3"/>
    <x v="0"/>
    <n v="84.787499999999994"/>
    <n v="22"/>
    <n v="1740.97"/>
    <x v="19"/>
    <x v="1"/>
    <x v="1"/>
    <x v="5"/>
    <x v="3"/>
  </r>
  <r>
    <s v="FSH2481"/>
    <x v="19"/>
    <x v="5"/>
    <n v="50.99"/>
    <x v="6"/>
    <x v="1"/>
    <n v="38.2425"/>
    <n v="35"/>
    <n v="1516.95"/>
    <x v="35"/>
    <x v="0"/>
    <x v="0"/>
    <x v="5"/>
    <x v="2"/>
  </r>
  <r>
    <s v="FSH2482"/>
    <x v="8"/>
    <x v="4"/>
    <n v="59.91"/>
    <x v="4"/>
    <x v="1"/>
    <n v="44.932499999999997"/>
    <n v="21"/>
    <n v="1132.3"/>
    <x v="46"/>
    <x v="3"/>
    <x v="3"/>
    <x v="3"/>
    <x v="3"/>
  </r>
  <r>
    <s v="FSH2483"/>
    <x v="12"/>
    <x v="0"/>
    <n v="46.26"/>
    <x v="2"/>
    <x v="1"/>
    <n v="34.695"/>
    <n v="39"/>
    <n v="1443.31"/>
    <x v="36"/>
    <x v="1"/>
    <x v="1"/>
    <x v="4"/>
    <x v="0"/>
  </r>
  <r>
    <s v="FSH2484"/>
    <x v="7"/>
    <x v="0"/>
    <n v="137.09"/>
    <x v="6"/>
    <x v="1"/>
    <n v="102.8175"/>
    <n v="28"/>
    <n v="3262.74"/>
    <x v="55"/>
    <x v="2"/>
    <x v="2"/>
    <x v="3"/>
    <x v="2"/>
  </r>
  <r>
    <s v="FSH2485"/>
    <x v="9"/>
    <x v="3"/>
    <n v="32.14"/>
    <x v="3"/>
    <x v="0"/>
    <n v="24.105"/>
    <n v="23"/>
    <n v="517.45000000000005"/>
    <x v="127"/>
    <x v="2"/>
    <x v="2"/>
    <x v="6"/>
    <x v="0"/>
  </r>
  <r>
    <s v="FSH2486"/>
    <x v="17"/>
    <x v="4"/>
    <n v="126.75"/>
    <x v="5"/>
    <x v="2"/>
    <n v="95.0625"/>
    <n v="16"/>
    <n v="2028"/>
    <x v="106"/>
    <x v="4"/>
    <x v="4"/>
    <x v="0"/>
    <x v="0"/>
  </r>
  <r>
    <s v="FSH2487"/>
    <x v="16"/>
    <x v="0"/>
    <n v="136.41"/>
    <x v="3"/>
    <x v="0"/>
    <n v="102.3075"/>
    <n v="5"/>
    <n v="477.43"/>
    <x v="91"/>
    <x v="4"/>
    <x v="4"/>
    <x v="5"/>
    <x v="3"/>
  </r>
  <r>
    <s v="FSH2488"/>
    <x v="19"/>
    <x v="2"/>
    <n v="104.73"/>
    <x v="5"/>
    <x v="2"/>
    <n v="78.547499999999999"/>
    <n v="1"/>
    <n v="104.73"/>
    <x v="14"/>
    <x v="2"/>
    <x v="2"/>
    <x v="5"/>
    <x v="2"/>
  </r>
  <r>
    <s v="FSH2489"/>
    <x v="11"/>
    <x v="4"/>
    <n v="29.08"/>
    <x v="2"/>
    <x v="1"/>
    <n v="21.81"/>
    <n v="7"/>
    <n v="162.85"/>
    <x v="58"/>
    <x v="2"/>
    <x v="2"/>
    <x v="6"/>
    <x v="2"/>
  </r>
  <r>
    <s v="FSH2490"/>
    <x v="2"/>
    <x v="1"/>
    <n v="53.93"/>
    <x v="5"/>
    <x v="2"/>
    <n v="40.447499999999998"/>
    <n v="13"/>
    <n v="701.09"/>
    <x v="39"/>
    <x v="2"/>
    <x v="2"/>
    <x v="1"/>
    <x v="1"/>
  </r>
  <r>
    <s v="FSH2491"/>
    <x v="4"/>
    <x v="3"/>
    <n v="122.41"/>
    <x v="4"/>
    <x v="1"/>
    <n v="91.807500000000005"/>
    <n v="10"/>
    <n v="1101.69"/>
    <x v="83"/>
    <x v="4"/>
    <x v="4"/>
    <x v="4"/>
    <x v="2"/>
  </r>
  <r>
    <s v="FSH2492"/>
    <x v="2"/>
    <x v="4"/>
    <n v="104.23"/>
    <x v="6"/>
    <x v="1"/>
    <n v="78.172499999999999"/>
    <n v="16"/>
    <n v="1417.53"/>
    <x v="95"/>
    <x v="0"/>
    <x v="0"/>
    <x v="6"/>
    <x v="1"/>
  </r>
  <r>
    <s v="FSH2493"/>
    <x v="15"/>
    <x v="5"/>
    <n v="51.07"/>
    <x v="5"/>
    <x v="2"/>
    <n v="38.302500000000002"/>
    <n v="42"/>
    <n v="2144.94"/>
    <x v="90"/>
    <x v="3"/>
    <x v="3"/>
    <x v="4"/>
    <x v="1"/>
  </r>
  <r>
    <s v="FSH2494"/>
    <x v="19"/>
    <x v="2"/>
    <n v="68.58"/>
    <x v="4"/>
    <x v="1"/>
    <n v="51.435000000000002"/>
    <n v="45"/>
    <n v="2777.49"/>
    <x v="103"/>
    <x v="4"/>
    <x v="4"/>
    <x v="2"/>
    <x v="3"/>
  </r>
  <r>
    <s v="FSH2495"/>
    <x v="16"/>
    <x v="0"/>
    <n v="90.95"/>
    <x v="2"/>
    <x v="1"/>
    <n v="68.212500000000006"/>
    <n v="13"/>
    <n v="945.88"/>
    <x v="60"/>
    <x v="0"/>
    <x v="0"/>
    <x v="1"/>
    <x v="2"/>
  </r>
  <r>
    <s v="FSH2496"/>
    <x v="5"/>
    <x v="3"/>
    <n v="75.17"/>
    <x v="2"/>
    <x v="1"/>
    <n v="56.377499999999998"/>
    <n v="10"/>
    <n v="601.36"/>
    <x v="63"/>
    <x v="3"/>
    <x v="3"/>
    <x v="6"/>
    <x v="3"/>
  </r>
  <r>
    <s v="FSH2497"/>
    <x v="15"/>
    <x v="4"/>
    <n v="102.82"/>
    <x v="6"/>
    <x v="1"/>
    <n v="77.114999999999995"/>
    <n v="22"/>
    <n v="1922.73"/>
    <x v="84"/>
    <x v="1"/>
    <x v="1"/>
    <x v="5"/>
    <x v="4"/>
  </r>
  <r>
    <s v="FSH2498"/>
    <x v="2"/>
    <x v="3"/>
    <n v="79.489999999999995"/>
    <x v="4"/>
    <x v="1"/>
    <n v="59.617499999999993"/>
    <n v="26"/>
    <n v="1860.07"/>
    <x v="103"/>
    <x v="4"/>
    <x v="4"/>
    <x v="2"/>
    <x v="0"/>
  </r>
  <r>
    <s v="FSH2499"/>
    <x v="12"/>
    <x v="0"/>
    <n v="114.95"/>
    <x v="2"/>
    <x v="1"/>
    <n v="86.212500000000006"/>
    <n v="3"/>
    <n v="275.88"/>
    <x v="58"/>
    <x v="2"/>
    <x v="2"/>
    <x v="6"/>
    <x v="4"/>
  </r>
  <r>
    <s v="FSH2500"/>
    <x v="15"/>
    <x v="3"/>
    <n v="84.65"/>
    <x v="4"/>
    <x v="1"/>
    <n v="63.487500000000004"/>
    <n v="42"/>
    <n v="3199.77"/>
    <x v="83"/>
    <x v="4"/>
    <x v="4"/>
    <x v="4"/>
    <x v="3"/>
  </r>
  <r>
    <s v="FSH2501"/>
    <x v="3"/>
    <x v="4"/>
    <n v="127.17"/>
    <x v="1"/>
    <x v="1"/>
    <n v="95.377499999999998"/>
    <n v="35"/>
    <n v="4228.3999999999996"/>
    <x v="18"/>
    <x v="0"/>
    <x v="0"/>
    <x v="2"/>
    <x v="4"/>
  </r>
  <r>
    <s v="FSH2502"/>
    <x v="8"/>
    <x v="0"/>
    <n v="40.33"/>
    <x v="0"/>
    <x v="0"/>
    <n v="30.247499999999999"/>
    <n v="48"/>
    <n v="1451.88"/>
    <x v="0"/>
    <x v="0"/>
    <x v="0"/>
    <x v="0"/>
    <x v="4"/>
  </r>
  <r>
    <s v="FSH2503"/>
    <x v="8"/>
    <x v="1"/>
    <n v="72.650000000000006"/>
    <x v="5"/>
    <x v="2"/>
    <n v="54.487500000000004"/>
    <n v="18"/>
    <n v="1307.7"/>
    <x v="61"/>
    <x v="3"/>
    <x v="3"/>
    <x v="6"/>
    <x v="4"/>
  </r>
  <r>
    <s v="FSH2504"/>
    <x v="14"/>
    <x v="2"/>
    <n v="20.52"/>
    <x v="3"/>
    <x v="0"/>
    <n v="15.39"/>
    <n v="5"/>
    <n v="71.819999999999993"/>
    <x v="48"/>
    <x v="1"/>
    <x v="1"/>
    <x v="5"/>
    <x v="0"/>
  </r>
  <r>
    <s v="FSH2505"/>
    <x v="0"/>
    <x v="2"/>
    <n v="45"/>
    <x v="6"/>
    <x v="1"/>
    <n v="33.75"/>
    <n v="39"/>
    <n v="1491.75"/>
    <x v="6"/>
    <x v="2"/>
    <x v="2"/>
    <x v="4"/>
    <x v="1"/>
  </r>
  <r>
    <s v="FSH2506"/>
    <x v="19"/>
    <x v="2"/>
    <n v="120.99"/>
    <x v="1"/>
    <x v="1"/>
    <n v="90.742499999999993"/>
    <n v="25"/>
    <n v="2873.51"/>
    <x v="126"/>
    <x v="0"/>
    <x v="0"/>
    <x v="4"/>
    <x v="3"/>
  </r>
  <r>
    <s v="FSH2507"/>
    <x v="10"/>
    <x v="5"/>
    <n v="131.19999999999999"/>
    <x v="4"/>
    <x v="1"/>
    <n v="98.399999999999991"/>
    <n v="50"/>
    <n v="5904"/>
    <x v="78"/>
    <x v="1"/>
    <x v="1"/>
    <x v="1"/>
    <x v="2"/>
  </r>
  <r>
    <s v="FSH2508"/>
    <x v="4"/>
    <x v="4"/>
    <n v="26.87"/>
    <x v="4"/>
    <x v="1"/>
    <n v="20.1525"/>
    <n v="4"/>
    <n v="96.73"/>
    <x v="85"/>
    <x v="4"/>
    <x v="4"/>
    <x v="4"/>
    <x v="2"/>
  </r>
  <r>
    <s v="FSH2509"/>
    <x v="18"/>
    <x v="0"/>
    <n v="30.33"/>
    <x v="0"/>
    <x v="0"/>
    <n v="22.747499999999999"/>
    <n v="2"/>
    <n v="45.49"/>
    <x v="93"/>
    <x v="0"/>
    <x v="0"/>
    <x v="0"/>
    <x v="0"/>
  </r>
  <r>
    <s v="FSH2510"/>
    <x v="10"/>
    <x v="1"/>
    <n v="83.16"/>
    <x v="4"/>
    <x v="1"/>
    <n v="62.37"/>
    <n v="9"/>
    <n v="673.6"/>
    <x v="93"/>
    <x v="0"/>
    <x v="0"/>
    <x v="0"/>
    <x v="0"/>
  </r>
  <r>
    <s v="FSH2511"/>
    <x v="17"/>
    <x v="2"/>
    <n v="74.38"/>
    <x v="4"/>
    <x v="1"/>
    <n v="55.784999999999997"/>
    <n v="11"/>
    <n v="736.36"/>
    <x v="24"/>
    <x v="4"/>
    <x v="4"/>
    <x v="6"/>
    <x v="2"/>
  </r>
  <r>
    <s v="FSH2512"/>
    <x v="11"/>
    <x v="5"/>
    <n v="143.08000000000001"/>
    <x v="1"/>
    <x v="1"/>
    <n v="107.31"/>
    <n v="47"/>
    <n v="6388.52"/>
    <x v="35"/>
    <x v="0"/>
    <x v="0"/>
    <x v="5"/>
    <x v="0"/>
  </r>
  <r>
    <s v="FSH2513"/>
    <x v="19"/>
    <x v="0"/>
    <n v="10.37"/>
    <x v="0"/>
    <x v="0"/>
    <n v="7.7774999999999999"/>
    <n v="17"/>
    <n v="132.22"/>
    <x v="115"/>
    <x v="0"/>
    <x v="0"/>
    <x v="3"/>
    <x v="1"/>
  </r>
  <r>
    <s v="FSH2514"/>
    <x v="11"/>
    <x v="4"/>
    <n v="50.02"/>
    <x v="6"/>
    <x v="1"/>
    <n v="37.515000000000001"/>
    <n v="17"/>
    <n v="722.79"/>
    <x v="75"/>
    <x v="3"/>
    <x v="3"/>
    <x v="0"/>
    <x v="1"/>
  </r>
  <r>
    <s v="FSH2515"/>
    <x v="17"/>
    <x v="2"/>
    <n v="130.19999999999999"/>
    <x v="1"/>
    <x v="1"/>
    <n v="97.649999999999991"/>
    <n v="17"/>
    <n v="2102.73"/>
    <x v="1"/>
    <x v="1"/>
    <x v="1"/>
    <x v="1"/>
    <x v="2"/>
  </r>
  <r>
    <s v="FSH2516"/>
    <x v="9"/>
    <x v="5"/>
    <n v="14.03"/>
    <x v="4"/>
    <x v="1"/>
    <n v="10.522499999999999"/>
    <n v="20"/>
    <n v="252.54"/>
    <x v="128"/>
    <x v="2"/>
    <x v="2"/>
    <x v="5"/>
    <x v="1"/>
  </r>
  <r>
    <s v="FSH2517"/>
    <x v="14"/>
    <x v="3"/>
    <n v="25.33"/>
    <x v="1"/>
    <x v="1"/>
    <n v="18.997499999999999"/>
    <n v="27"/>
    <n v="649.71"/>
    <x v="107"/>
    <x v="3"/>
    <x v="3"/>
    <x v="2"/>
    <x v="1"/>
  </r>
  <r>
    <s v="FSH2518"/>
    <x v="12"/>
    <x v="3"/>
    <n v="33.94"/>
    <x v="1"/>
    <x v="1"/>
    <n v="25.454999999999998"/>
    <n v="30"/>
    <n v="967.29"/>
    <x v="3"/>
    <x v="0"/>
    <x v="0"/>
    <x v="1"/>
    <x v="2"/>
  </r>
  <r>
    <s v="FSH2519"/>
    <x v="15"/>
    <x v="4"/>
    <n v="131.29"/>
    <x v="5"/>
    <x v="2"/>
    <n v="98.467500000000001"/>
    <n v="34"/>
    <n v="4463.8599999999997"/>
    <x v="81"/>
    <x v="2"/>
    <x v="2"/>
    <x v="2"/>
    <x v="4"/>
  </r>
  <r>
    <s v="FSH2520"/>
    <x v="16"/>
    <x v="0"/>
    <n v="146.63"/>
    <x v="1"/>
    <x v="1"/>
    <n v="109.9725"/>
    <n v="21"/>
    <n v="2925.27"/>
    <x v="34"/>
    <x v="2"/>
    <x v="2"/>
    <x v="0"/>
    <x v="4"/>
  </r>
  <r>
    <s v="FSH2521"/>
    <x v="8"/>
    <x v="3"/>
    <n v="59.4"/>
    <x v="1"/>
    <x v="1"/>
    <n v="44.55"/>
    <n v="45"/>
    <n v="2539.35"/>
    <x v="114"/>
    <x v="4"/>
    <x v="4"/>
    <x v="1"/>
    <x v="0"/>
  </r>
  <r>
    <s v="FSH2522"/>
    <x v="3"/>
    <x v="3"/>
    <n v="33.950000000000003"/>
    <x v="6"/>
    <x v="1"/>
    <n v="25.462500000000002"/>
    <n v="29"/>
    <n v="836.87"/>
    <x v="4"/>
    <x v="2"/>
    <x v="2"/>
    <x v="3"/>
    <x v="1"/>
  </r>
  <r>
    <s v="FSH2523"/>
    <x v="5"/>
    <x v="2"/>
    <n v="76.63"/>
    <x v="5"/>
    <x v="2"/>
    <n v="57.472499999999997"/>
    <n v="34"/>
    <n v="2605.42"/>
    <x v="66"/>
    <x v="1"/>
    <x v="1"/>
    <x v="2"/>
    <x v="3"/>
  </r>
  <r>
    <s v="FSH2524"/>
    <x v="14"/>
    <x v="1"/>
    <n v="126.09"/>
    <x v="6"/>
    <x v="1"/>
    <n v="94.567499999999995"/>
    <n v="3"/>
    <n v="321.52999999999997"/>
    <x v="106"/>
    <x v="4"/>
    <x v="4"/>
    <x v="0"/>
    <x v="3"/>
  </r>
  <r>
    <s v="FSH2525"/>
    <x v="17"/>
    <x v="1"/>
    <n v="63.18"/>
    <x v="5"/>
    <x v="2"/>
    <n v="47.384999999999998"/>
    <n v="11"/>
    <n v="694.98"/>
    <x v="44"/>
    <x v="3"/>
    <x v="3"/>
    <x v="3"/>
    <x v="1"/>
  </r>
  <r>
    <s v="FSH2526"/>
    <x v="7"/>
    <x v="5"/>
    <n v="112.86"/>
    <x v="6"/>
    <x v="1"/>
    <n v="84.644999999999996"/>
    <n v="3"/>
    <n v="287.79000000000002"/>
    <x v="31"/>
    <x v="1"/>
    <x v="1"/>
    <x v="6"/>
    <x v="1"/>
  </r>
  <r>
    <s v="FSH2527"/>
    <x v="9"/>
    <x v="3"/>
    <n v="110.72"/>
    <x v="6"/>
    <x v="1"/>
    <n v="83.039999999999992"/>
    <n v="14"/>
    <n v="1317.57"/>
    <x v="112"/>
    <x v="3"/>
    <x v="3"/>
    <x v="3"/>
    <x v="2"/>
  </r>
  <r>
    <s v="FSH2528"/>
    <x v="17"/>
    <x v="5"/>
    <n v="76.08"/>
    <x v="0"/>
    <x v="0"/>
    <n v="57.06"/>
    <n v="42"/>
    <n v="2396.52"/>
    <x v="26"/>
    <x v="1"/>
    <x v="1"/>
    <x v="0"/>
    <x v="2"/>
  </r>
  <r>
    <s v="FSH2529"/>
    <x v="11"/>
    <x v="5"/>
    <n v="33.619999999999997"/>
    <x v="6"/>
    <x v="1"/>
    <n v="25.214999999999996"/>
    <n v="39"/>
    <n v="1114.5"/>
    <x v="0"/>
    <x v="0"/>
    <x v="0"/>
    <x v="0"/>
    <x v="2"/>
  </r>
  <r>
    <s v="FSH2530"/>
    <x v="8"/>
    <x v="1"/>
    <n v="117.84"/>
    <x v="1"/>
    <x v="1"/>
    <n v="88.38"/>
    <n v="41"/>
    <n v="4589.87"/>
    <x v="51"/>
    <x v="2"/>
    <x v="2"/>
    <x v="1"/>
    <x v="1"/>
  </r>
  <r>
    <s v="FSH2531"/>
    <x v="9"/>
    <x v="3"/>
    <n v="59.43"/>
    <x v="3"/>
    <x v="0"/>
    <n v="44.572499999999998"/>
    <n v="8"/>
    <n v="332.81"/>
    <x v="109"/>
    <x v="0"/>
    <x v="0"/>
    <x v="3"/>
    <x v="2"/>
  </r>
  <r>
    <s v="FSH2532"/>
    <x v="12"/>
    <x v="2"/>
    <n v="27.2"/>
    <x v="1"/>
    <x v="1"/>
    <n v="20.399999999999999"/>
    <n v="22"/>
    <n v="568.48"/>
    <x v="8"/>
    <x v="1"/>
    <x v="1"/>
    <x v="3"/>
    <x v="2"/>
  </r>
  <r>
    <s v="FSH2533"/>
    <x v="7"/>
    <x v="5"/>
    <n v="30.29"/>
    <x v="5"/>
    <x v="2"/>
    <n v="22.717500000000001"/>
    <n v="47"/>
    <n v="1423.63"/>
    <x v="77"/>
    <x v="3"/>
    <x v="3"/>
    <x v="4"/>
    <x v="3"/>
  </r>
  <r>
    <s v="FSH2534"/>
    <x v="15"/>
    <x v="5"/>
    <n v="146.22999999999999"/>
    <x v="6"/>
    <x v="1"/>
    <n v="109.67249999999999"/>
    <n v="3"/>
    <n v="372.89"/>
    <x v="107"/>
    <x v="3"/>
    <x v="3"/>
    <x v="2"/>
    <x v="3"/>
  </r>
  <r>
    <s v="FSH2535"/>
    <x v="9"/>
    <x v="0"/>
    <n v="11.67"/>
    <x v="0"/>
    <x v="0"/>
    <n v="8.7524999999999995"/>
    <n v="27"/>
    <n v="236.32"/>
    <x v="119"/>
    <x v="0"/>
    <x v="0"/>
    <x v="6"/>
    <x v="2"/>
  </r>
  <r>
    <s v="FSH2536"/>
    <x v="3"/>
    <x v="0"/>
    <n v="48.04"/>
    <x v="0"/>
    <x v="0"/>
    <n v="36.03"/>
    <n v="33"/>
    <n v="1188.99"/>
    <x v="8"/>
    <x v="1"/>
    <x v="1"/>
    <x v="3"/>
    <x v="1"/>
  </r>
  <r>
    <s v="FSH2537"/>
    <x v="14"/>
    <x v="4"/>
    <n v="10.26"/>
    <x v="6"/>
    <x v="1"/>
    <n v="7.6950000000000003"/>
    <n v="36"/>
    <n v="313.95999999999998"/>
    <x v="113"/>
    <x v="3"/>
    <x v="3"/>
    <x v="2"/>
    <x v="2"/>
  </r>
  <r>
    <s v="FSH2538"/>
    <x v="16"/>
    <x v="3"/>
    <n v="134.53"/>
    <x v="0"/>
    <x v="0"/>
    <n v="100.89750000000001"/>
    <n v="20"/>
    <n v="2017.95"/>
    <x v="46"/>
    <x v="3"/>
    <x v="3"/>
    <x v="3"/>
    <x v="2"/>
  </r>
  <r>
    <s v="FSH2539"/>
    <x v="14"/>
    <x v="4"/>
    <n v="139.44999999999999"/>
    <x v="3"/>
    <x v="0"/>
    <n v="104.58749999999999"/>
    <n v="1"/>
    <n v="97.61"/>
    <x v="51"/>
    <x v="2"/>
    <x v="2"/>
    <x v="1"/>
    <x v="0"/>
  </r>
  <r>
    <s v="FSH2540"/>
    <x v="8"/>
    <x v="2"/>
    <n v="79"/>
    <x v="2"/>
    <x v="1"/>
    <n v="59.25"/>
    <n v="34"/>
    <n v="2148.8000000000002"/>
    <x v="114"/>
    <x v="4"/>
    <x v="4"/>
    <x v="1"/>
    <x v="2"/>
  </r>
  <r>
    <s v="FSH2541"/>
    <x v="16"/>
    <x v="0"/>
    <n v="83.36"/>
    <x v="3"/>
    <x v="0"/>
    <n v="62.519999999999996"/>
    <n v="42"/>
    <n v="2450.7800000000002"/>
    <x v="13"/>
    <x v="3"/>
    <x v="3"/>
    <x v="4"/>
    <x v="1"/>
  </r>
  <r>
    <s v="FSH2542"/>
    <x v="12"/>
    <x v="3"/>
    <n v="114.86"/>
    <x v="0"/>
    <x v="0"/>
    <n v="86.144999999999996"/>
    <n v="10"/>
    <n v="861.45"/>
    <x v="70"/>
    <x v="2"/>
    <x v="2"/>
    <x v="4"/>
    <x v="2"/>
  </r>
  <r>
    <s v="FSH2543"/>
    <x v="1"/>
    <x v="3"/>
    <n v="104.04"/>
    <x v="6"/>
    <x v="1"/>
    <n v="78.03"/>
    <n v="36"/>
    <n v="3183.62"/>
    <x v="57"/>
    <x v="3"/>
    <x v="3"/>
    <x v="1"/>
    <x v="0"/>
  </r>
  <r>
    <s v="FSH2544"/>
    <x v="8"/>
    <x v="1"/>
    <n v="26.5"/>
    <x v="2"/>
    <x v="1"/>
    <n v="19.875"/>
    <n v="4"/>
    <n v="84.8"/>
    <x v="53"/>
    <x v="3"/>
    <x v="3"/>
    <x v="4"/>
    <x v="2"/>
  </r>
  <r>
    <s v="FSH2545"/>
    <x v="5"/>
    <x v="0"/>
    <n v="93.44"/>
    <x v="3"/>
    <x v="0"/>
    <n v="70.08"/>
    <n v="10"/>
    <n v="654.08000000000004"/>
    <x v="66"/>
    <x v="1"/>
    <x v="1"/>
    <x v="2"/>
    <x v="4"/>
  </r>
  <r>
    <s v="FSH2546"/>
    <x v="9"/>
    <x v="0"/>
    <n v="81.33"/>
    <x v="4"/>
    <x v="1"/>
    <n v="60.997500000000002"/>
    <n v="45"/>
    <n v="3293.87"/>
    <x v="79"/>
    <x v="2"/>
    <x v="2"/>
    <x v="0"/>
    <x v="1"/>
  </r>
  <r>
    <s v="FSH2547"/>
    <x v="14"/>
    <x v="3"/>
    <n v="78.989999999999995"/>
    <x v="2"/>
    <x v="1"/>
    <n v="59.242499999999993"/>
    <n v="1"/>
    <n v="63.19"/>
    <x v="25"/>
    <x v="1"/>
    <x v="1"/>
    <x v="3"/>
    <x v="0"/>
  </r>
  <r>
    <s v="FSH2548"/>
    <x v="19"/>
    <x v="0"/>
    <n v="113.69"/>
    <x v="6"/>
    <x v="1"/>
    <n v="85.267499999999998"/>
    <n v="37"/>
    <n v="3575.55"/>
    <x v="91"/>
    <x v="4"/>
    <x v="4"/>
    <x v="5"/>
    <x v="3"/>
  </r>
  <r>
    <s v="FSH2549"/>
    <x v="15"/>
    <x v="3"/>
    <n v="133.96"/>
    <x v="2"/>
    <x v="1"/>
    <n v="100.47"/>
    <n v="5"/>
    <n v="535.84"/>
    <x v="111"/>
    <x v="1"/>
    <x v="1"/>
    <x v="1"/>
    <x v="3"/>
  </r>
  <r>
    <s v="FSH2550"/>
    <x v="5"/>
    <x v="3"/>
    <n v="144.28"/>
    <x v="6"/>
    <x v="1"/>
    <n v="108.21000000000001"/>
    <n v="9"/>
    <n v="1103.74"/>
    <x v="11"/>
    <x v="2"/>
    <x v="2"/>
    <x v="5"/>
    <x v="3"/>
  </r>
  <r>
    <s v="FSH2551"/>
    <x v="9"/>
    <x v="1"/>
    <n v="24.26"/>
    <x v="3"/>
    <x v="0"/>
    <n v="18.195"/>
    <n v="21"/>
    <n v="356.62"/>
    <x v="84"/>
    <x v="1"/>
    <x v="1"/>
    <x v="5"/>
    <x v="1"/>
  </r>
  <r>
    <s v="FSH2552"/>
    <x v="15"/>
    <x v="0"/>
    <n v="75.739999999999995"/>
    <x v="6"/>
    <x v="1"/>
    <n v="56.804999999999993"/>
    <n v="49"/>
    <n v="3154.57"/>
    <x v="44"/>
    <x v="3"/>
    <x v="3"/>
    <x v="3"/>
    <x v="0"/>
  </r>
  <r>
    <s v="FSH2553"/>
    <x v="17"/>
    <x v="5"/>
    <n v="101.18"/>
    <x v="2"/>
    <x v="1"/>
    <n v="75.885000000000005"/>
    <n v="26"/>
    <n v="2104.54"/>
    <x v="119"/>
    <x v="0"/>
    <x v="0"/>
    <x v="6"/>
    <x v="3"/>
  </r>
  <r>
    <s v="FSH2554"/>
    <x v="5"/>
    <x v="0"/>
    <n v="63.64"/>
    <x v="6"/>
    <x v="1"/>
    <n v="47.730000000000004"/>
    <n v="3"/>
    <n v="162.28"/>
    <x v="126"/>
    <x v="0"/>
    <x v="0"/>
    <x v="4"/>
    <x v="1"/>
  </r>
  <r>
    <s v="FSH2555"/>
    <x v="13"/>
    <x v="3"/>
    <n v="131.11000000000001"/>
    <x v="4"/>
    <x v="1"/>
    <n v="98.33250000000001"/>
    <n v="3"/>
    <n v="354"/>
    <x v="36"/>
    <x v="1"/>
    <x v="1"/>
    <x v="4"/>
    <x v="4"/>
  </r>
  <r>
    <s v="FSH2556"/>
    <x v="9"/>
    <x v="2"/>
    <n v="57.57"/>
    <x v="0"/>
    <x v="0"/>
    <n v="43.177500000000002"/>
    <n v="38"/>
    <n v="1640.75"/>
    <x v="96"/>
    <x v="2"/>
    <x v="2"/>
    <x v="0"/>
    <x v="1"/>
  </r>
  <r>
    <s v="FSH2557"/>
    <x v="13"/>
    <x v="5"/>
    <n v="28.79"/>
    <x v="6"/>
    <x v="1"/>
    <n v="21.592500000000001"/>
    <n v="26"/>
    <n v="636.26"/>
    <x v="81"/>
    <x v="2"/>
    <x v="2"/>
    <x v="2"/>
    <x v="3"/>
  </r>
  <r>
    <s v="FSH2558"/>
    <x v="16"/>
    <x v="2"/>
    <n v="68.75"/>
    <x v="3"/>
    <x v="0"/>
    <n v="51.5625"/>
    <n v="49"/>
    <n v="2358.12"/>
    <x v="52"/>
    <x v="3"/>
    <x v="3"/>
    <x v="2"/>
    <x v="4"/>
  </r>
  <r>
    <s v="FSH2559"/>
    <x v="17"/>
    <x v="4"/>
    <n v="26.57"/>
    <x v="4"/>
    <x v="1"/>
    <n v="19.927500000000002"/>
    <n v="3"/>
    <n v="71.739999999999995"/>
    <x v="8"/>
    <x v="1"/>
    <x v="1"/>
    <x v="3"/>
    <x v="0"/>
  </r>
  <r>
    <s v="FSH2560"/>
    <x v="10"/>
    <x v="0"/>
    <n v="21.24"/>
    <x v="2"/>
    <x v="1"/>
    <n v="15.93"/>
    <n v="49"/>
    <n v="832.61"/>
    <x v="127"/>
    <x v="2"/>
    <x v="2"/>
    <x v="6"/>
    <x v="1"/>
  </r>
  <r>
    <s v="FSH2561"/>
    <x v="3"/>
    <x v="2"/>
    <n v="94.15"/>
    <x v="3"/>
    <x v="0"/>
    <n v="70.612500000000011"/>
    <n v="19"/>
    <n v="1252.19"/>
    <x v="2"/>
    <x v="1"/>
    <x v="1"/>
    <x v="2"/>
    <x v="4"/>
  </r>
  <r>
    <s v="FSH2562"/>
    <x v="15"/>
    <x v="0"/>
    <n v="106.44"/>
    <x v="3"/>
    <x v="0"/>
    <n v="79.83"/>
    <n v="41"/>
    <n v="3054.83"/>
    <x v="32"/>
    <x v="2"/>
    <x v="2"/>
    <x v="2"/>
    <x v="0"/>
  </r>
  <r>
    <s v="FSH2563"/>
    <x v="4"/>
    <x v="3"/>
    <n v="72.53"/>
    <x v="6"/>
    <x v="1"/>
    <n v="54.397500000000001"/>
    <n v="22"/>
    <n v="1356.31"/>
    <x v="54"/>
    <x v="3"/>
    <x v="3"/>
    <x v="5"/>
    <x v="3"/>
  </r>
  <r>
    <s v="FSH2564"/>
    <x v="17"/>
    <x v="4"/>
    <n v="42.4"/>
    <x v="6"/>
    <x v="1"/>
    <n v="31.799999999999997"/>
    <n v="38"/>
    <n v="1369.52"/>
    <x v="6"/>
    <x v="2"/>
    <x v="2"/>
    <x v="4"/>
    <x v="4"/>
  </r>
  <r>
    <s v="FSH2565"/>
    <x v="14"/>
    <x v="5"/>
    <n v="61.54"/>
    <x v="3"/>
    <x v="0"/>
    <n v="46.155000000000001"/>
    <n v="10"/>
    <n v="430.78"/>
    <x v="85"/>
    <x v="4"/>
    <x v="4"/>
    <x v="4"/>
    <x v="1"/>
  </r>
  <r>
    <s v="FSH2566"/>
    <x v="8"/>
    <x v="0"/>
    <n v="143.30000000000001"/>
    <x v="3"/>
    <x v="0"/>
    <n v="107.47500000000001"/>
    <n v="18"/>
    <n v="1805.58"/>
    <x v="77"/>
    <x v="3"/>
    <x v="3"/>
    <x v="4"/>
    <x v="4"/>
  </r>
  <r>
    <s v="FSH2567"/>
    <x v="16"/>
    <x v="0"/>
    <n v="13.61"/>
    <x v="4"/>
    <x v="1"/>
    <n v="10.2075"/>
    <n v="10"/>
    <n v="122.49"/>
    <x v="28"/>
    <x v="0"/>
    <x v="0"/>
    <x v="2"/>
    <x v="3"/>
  </r>
  <r>
    <s v="FSH2568"/>
    <x v="7"/>
    <x v="2"/>
    <n v="120.98"/>
    <x v="3"/>
    <x v="0"/>
    <n v="90.734999999999999"/>
    <n v="30"/>
    <n v="2540.58"/>
    <x v="66"/>
    <x v="1"/>
    <x v="1"/>
    <x v="2"/>
    <x v="4"/>
  </r>
  <r>
    <s v="FSH2569"/>
    <x v="9"/>
    <x v="3"/>
    <n v="146.01"/>
    <x v="6"/>
    <x v="1"/>
    <n v="109.50749999999999"/>
    <n v="12"/>
    <n v="1489.3"/>
    <x v="66"/>
    <x v="1"/>
    <x v="1"/>
    <x v="2"/>
    <x v="1"/>
  </r>
  <r>
    <s v="FSH2570"/>
    <x v="0"/>
    <x v="0"/>
    <n v="42.67"/>
    <x v="1"/>
    <x v="1"/>
    <n v="32.002499999999998"/>
    <n v="4"/>
    <n v="162.15"/>
    <x v="103"/>
    <x v="4"/>
    <x v="4"/>
    <x v="2"/>
    <x v="2"/>
  </r>
  <r>
    <s v="FSH2571"/>
    <x v="0"/>
    <x v="1"/>
    <n v="42.63"/>
    <x v="5"/>
    <x v="2"/>
    <n v="31.972500000000004"/>
    <n v="41"/>
    <n v="1747.83"/>
    <x v="85"/>
    <x v="4"/>
    <x v="4"/>
    <x v="4"/>
    <x v="4"/>
  </r>
  <r>
    <s v="FSH2572"/>
    <x v="0"/>
    <x v="0"/>
    <n v="120.23"/>
    <x v="2"/>
    <x v="1"/>
    <n v="90.172499999999999"/>
    <n v="26"/>
    <n v="2500.7800000000002"/>
    <x v="79"/>
    <x v="2"/>
    <x v="2"/>
    <x v="0"/>
    <x v="3"/>
  </r>
  <r>
    <s v="FSH2573"/>
    <x v="6"/>
    <x v="2"/>
    <n v="122.62"/>
    <x v="4"/>
    <x v="1"/>
    <n v="91.965000000000003"/>
    <n v="22"/>
    <n v="2427.88"/>
    <x v="65"/>
    <x v="0"/>
    <x v="0"/>
    <x v="0"/>
    <x v="4"/>
  </r>
  <r>
    <s v="FSH2574"/>
    <x v="7"/>
    <x v="3"/>
    <n v="126.72"/>
    <x v="4"/>
    <x v="1"/>
    <n v="95.039999999999992"/>
    <n v="14"/>
    <n v="1596.67"/>
    <x v="130"/>
    <x v="0"/>
    <x v="0"/>
    <x v="1"/>
    <x v="0"/>
  </r>
  <r>
    <s v="FSH2575"/>
    <x v="1"/>
    <x v="1"/>
    <n v="88.15"/>
    <x v="2"/>
    <x v="1"/>
    <n v="66.112500000000011"/>
    <n v="13"/>
    <n v="916.76"/>
    <x v="20"/>
    <x v="1"/>
    <x v="1"/>
    <x v="6"/>
    <x v="4"/>
  </r>
  <r>
    <s v="FSH2576"/>
    <x v="12"/>
    <x v="4"/>
    <n v="37.18"/>
    <x v="6"/>
    <x v="1"/>
    <n v="27.884999999999998"/>
    <n v="26"/>
    <n v="821.68"/>
    <x v="108"/>
    <x v="0"/>
    <x v="0"/>
    <x v="5"/>
    <x v="3"/>
  </r>
  <r>
    <s v="FSH2577"/>
    <x v="12"/>
    <x v="4"/>
    <n v="140.37"/>
    <x v="6"/>
    <x v="1"/>
    <n v="105.2775"/>
    <n v="24"/>
    <n v="2863.55"/>
    <x v="130"/>
    <x v="0"/>
    <x v="0"/>
    <x v="1"/>
    <x v="1"/>
  </r>
  <r>
    <s v="FSH2578"/>
    <x v="18"/>
    <x v="0"/>
    <n v="125.83"/>
    <x v="5"/>
    <x v="2"/>
    <n v="94.372500000000002"/>
    <n v="17"/>
    <n v="2139.11"/>
    <x v="105"/>
    <x v="0"/>
    <x v="0"/>
    <x v="5"/>
    <x v="0"/>
  </r>
  <r>
    <s v="FSH2579"/>
    <x v="5"/>
    <x v="5"/>
    <n v="107.3"/>
    <x v="5"/>
    <x v="2"/>
    <n v="80.474999999999994"/>
    <n v="10"/>
    <n v="1073"/>
    <x v="44"/>
    <x v="3"/>
    <x v="3"/>
    <x v="3"/>
    <x v="3"/>
  </r>
  <r>
    <s v="FSH2580"/>
    <x v="6"/>
    <x v="5"/>
    <n v="48.97"/>
    <x v="1"/>
    <x v="1"/>
    <n v="36.727499999999999"/>
    <n v="28"/>
    <n v="1302.5999999999999"/>
    <x v="23"/>
    <x v="2"/>
    <x v="2"/>
    <x v="3"/>
    <x v="4"/>
  </r>
  <r>
    <s v="FSH2581"/>
    <x v="18"/>
    <x v="0"/>
    <n v="82.19"/>
    <x v="4"/>
    <x v="1"/>
    <n v="61.642499999999998"/>
    <n v="42"/>
    <n v="3106.78"/>
    <x v="67"/>
    <x v="4"/>
    <x v="4"/>
    <x v="5"/>
    <x v="2"/>
  </r>
  <r>
    <s v="FSH2582"/>
    <x v="9"/>
    <x v="1"/>
    <n v="124.83"/>
    <x v="3"/>
    <x v="0"/>
    <n v="93.622500000000002"/>
    <n v="39"/>
    <n v="3407.86"/>
    <x v="123"/>
    <x v="3"/>
    <x v="3"/>
    <x v="0"/>
    <x v="0"/>
  </r>
  <r>
    <s v="FSH2583"/>
    <x v="13"/>
    <x v="4"/>
    <n v="137.22999999999999"/>
    <x v="4"/>
    <x v="1"/>
    <n v="102.92249999999999"/>
    <n v="42"/>
    <n v="5187.29"/>
    <x v="82"/>
    <x v="3"/>
    <x v="3"/>
    <x v="5"/>
    <x v="3"/>
  </r>
  <r>
    <s v="FSH2584"/>
    <x v="7"/>
    <x v="1"/>
    <n v="95.8"/>
    <x v="5"/>
    <x v="2"/>
    <n v="71.849999999999994"/>
    <n v="6"/>
    <n v="574.79999999999995"/>
    <x v="21"/>
    <x v="2"/>
    <x v="2"/>
    <x v="4"/>
    <x v="3"/>
  </r>
  <r>
    <s v="FSH2585"/>
    <x v="17"/>
    <x v="3"/>
    <n v="20.87"/>
    <x v="2"/>
    <x v="1"/>
    <n v="15.6525"/>
    <n v="36"/>
    <n v="601.05999999999995"/>
    <x v="57"/>
    <x v="3"/>
    <x v="3"/>
    <x v="1"/>
    <x v="0"/>
  </r>
  <r>
    <s v="FSH2586"/>
    <x v="18"/>
    <x v="2"/>
    <n v="17.100000000000001"/>
    <x v="0"/>
    <x v="0"/>
    <n v="12.825000000000001"/>
    <n v="28"/>
    <n v="359.1"/>
    <x v="98"/>
    <x v="3"/>
    <x v="3"/>
    <x v="2"/>
    <x v="4"/>
  </r>
  <r>
    <s v="FSH2587"/>
    <x v="14"/>
    <x v="0"/>
    <n v="54.62"/>
    <x v="5"/>
    <x v="2"/>
    <n v="40.964999999999996"/>
    <n v="30"/>
    <n v="1638.6"/>
    <x v="9"/>
    <x v="3"/>
    <x v="3"/>
    <x v="4"/>
    <x v="1"/>
  </r>
  <r>
    <s v="FSH2588"/>
    <x v="12"/>
    <x v="1"/>
    <n v="27.19"/>
    <x v="6"/>
    <x v="1"/>
    <n v="20.392500000000002"/>
    <n v="32"/>
    <n v="739.57"/>
    <x v="80"/>
    <x v="3"/>
    <x v="3"/>
    <x v="6"/>
    <x v="0"/>
  </r>
  <r>
    <s v="FSH2589"/>
    <x v="4"/>
    <x v="1"/>
    <n v="27.09"/>
    <x v="2"/>
    <x v="1"/>
    <n v="20.317499999999999"/>
    <n v="21"/>
    <n v="455.11"/>
    <x v="81"/>
    <x v="2"/>
    <x v="2"/>
    <x v="2"/>
    <x v="2"/>
  </r>
  <r>
    <s v="FSH2590"/>
    <x v="9"/>
    <x v="5"/>
    <n v="148.53"/>
    <x v="6"/>
    <x v="1"/>
    <n v="111.39750000000001"/>
    <n v="46"/>
    <n v="5807.52"/>
    <x v="25"/>
    <x v="1"/>
    <x v="1"/>
    <x v="3"/>
    <x v="1"/>
  </r>
  <r>
    <s v="FSH2591"/>
    <x v="16"/>
    <x v="1"/>
    <n v="145.1"/>
    <x v="0"/>
    <x v="0"/>
    <n v="108.82499999999999"/>
    <n v="29"/>
    <n v="3155.92"/>
    <x v="40"/>
    <x v="0"/>
    <x v="0"/>
    <x v="6"/>
    <x v="0"/>
  </r>
  <r>
    <s v="FSH2592"/>
    <x v="15"/>
    <x v="2"/>
    <n v="69.61"/>
    <x v="5"/>
    <x v="2"/>
    <n v="52.207499999999996"/>
    <n v="12"/>
    <n v="835.32"/>
    <x v="67"/>
    <x v="4"/>
    <x v="4"/>
    <x v="5"/>
    <x v="4"/>
  </r>
  <r>
    <s v="FSH2593"/>
    <x v="8"/>
    <x v="1"/>
    <n v="110.43"/>
    <x v="4"/>
    <x v="1"/>
    <n v="82.822500000000005"/>
    <n v="10"/>
    <n v="993.87"/>
    <x v="72"/>
    <x v="0"/>
    <x v="0"/>
    <x v="4"/>
    <x v="3"/>
  </r>
  <r>
    <s v="FSH2594"/>
    <x v="12"/>
    <x v="0"/>
    <n v="81.069999999999993"/>
    <x v="4"/>
    <x v="1"/>
    <n v="60.802499999999995"/>
    <n v="42"/>
    <n v="3064.45"/>
    <x v="5"/>
    <x v="2"/>
    <x v="2"/>
    <x v="0"/>
    <x v="4"/>
  </r>
  <r>
    <s v="FSH2595"/>
    <x v="1"/>
    <x v="5"/>
    <n v="59.94"/>
    <x v="3"/>
    <x v="0"/>
    <n v="44.954999999999998"/>
    <n v="49"/>
    <n v="2055.94"/>
    <x v="111"/>
    <x v="1"/>
    <x v="1"/>
    <x v="1"/>
    <x v="0"/>
  </r>
  <r>
    <s v="FSH2596"/>
    <x v="4"/>
    <x v="0"/>
    <n v="68.540000000000006"/>
    <x v="3"/>
    <x v="0"/>
    <n v="51.405000000000001"/>
    <n v="5"/>
    <n v="239.89"/>
    <x v="37"/>
    <x v="3"/>
    <x v="3"/>
    <x v="1"/>
    <x v="0"/>
  </r>
  <r>
    <s v="FSH2597"/>
    <x v="0"/>
    <x v="0"/>
    <n v="71.12"/>
    <x v="4"/>
    <x v="1"/>
    <n v="53.34"/>
    <n v="26"/>
    <n v="1664.21"/>
    <x v="66"/>
    <x v="1"/>
    <x v="1"/>
    <x v="2"/>
    <x v="2"/>
  </r>
  <r>
    <s v="FSH2598"/>
    <x v="14"/>
    <x v="0"/>
    <n v="145.6"/>
    <x v="0"/>
    <x v="0"/>
    <n v="109.19999999999999"/>
    <n v="8"/>
    <n v="873.6"/>
    <x v="14"/>
    <x v="2"/>
    <x v="2"/>
    <x v="5"/>
    <x v="0"/>
  </r>
  <r>
    <s v="FSH2599"/>
    <x v="10"/>
    <x v="0"/>
    <n v="52.09"/>
    <x v="2"/>
    <x v="1"/>
    <n v="39.067500000000003"/>
    <n v="43"/>
    <n v="1791.9"/>
    <x v="34"/>
    <x v="2"/>
    <x v="2"/>
    <x v="0"/>
    <x v="0"/>
  </r>
  <r>
    <s v="FSH2600"/>
    <x v="13"/>
    <x v="0"/>
    <n v="100.96"/>
    <x v="1"/>
    <x v="1"/>
    <n v="75.72"/>
    <n v="46"/>
    <n v="4411.95"/>
    <x v="75"/>
    <x v="3"/>
    <x v="3"/>
    <x v="0"/>
    <x v="1"/>
  </r>
  <r>
    <s v="FSH2601"/>
    <x v="3"/>
    <x v="5"/>
    <n v="60.84"/>
    <x v="0"/>
    <x v="0"/>
    <n v="45.63"/>
    <n v="5"/>
    <n v="228.15"/>
    <x v="100"/>
    <x v="0"/>
    <x v="0"/>
    <x v="5"/>
    <x v="4"/>
  </r>
  <r>
    <s v="FSH2602"/>
    <x v="17"/>
    <x v="4"/>
    <n v="69.52"/>
    <x v="1"/>
    <x v="1"/>
    <n v="52.14"/>
    <n v="16"/>
    <n v="1056.7"/>
    <x v="100"/>
    <x v="0"/>
    <x v="0"/>
    <x v="5"/>
    <x v="2"/>
  </r>
  <r>
    <s v="FSH2603"/>
    <x v="13"/>
    <x v="4"/>
    <n v="72.45"/>
    <x v="2"/>
    <x v="1"/>
    <n v="54.337500000000006"/>
    <n v="32"/>
    <n v="1854.72"/>
    <x v="72"/>
    <x v="0"/>
    <x v="0"/>
    <x v="4"/>
    <x v="4"/>
  </r>
  <r>
    <s v="FSH2604"/>
    <x v="13"/>
    <x v="0"/>
    <n v="85.74"/>
    <x v="4"/>
    <x v="1"/>
    <n v="64.304999999999993"/>
    <n v="28"/>
    <n v="2160.65"/>
    <x v="84"/>
    <x v="1"/>
    <x v="1"/>
    <x v="5"/>
    <x v="3"/>
  </r>
  <r>
    <s v="FSH2605"/>
    <x v="10"/>
    <x v="3"/>
    <n v="75.209999999999994"/>
    <x v="0"/>
    <x v="0"/>
    <n v="56.407499999999999"/>
    <n v="11"/>
    <n v="620.48"/>
    <x v="19"/>
    <x v="1"/>
    <x v="1"/>
    <x v="5"/>
    <x v="4"/>
  </r>
  <r>
    <s v="FSH2606"/>
    <x v="15"/>
    <x v="5"/>
    <n v="17.72"/>
    <x v="2"/>
    <x v="1"/>
    <n v="13.29"/>
    <n v="39"/>
    <n v="552.86"/>
    <x v="54"/>
    <x v="3"/>
    <x v="3"/>
    <x v="5"/>
    <x v="1"/>
  </r>
  <r>
    <s v="FSH2607"/>
    <x v="15"/>
    <x v="0"/>
    <n v="48.35"/>
    <x v="6"/>
    <x v="1"/>
    <n v="36.262500000000003"/>
    <n v="18"/>
    <n v="739.75"/>
    <x v="126"/>
    <x v="0"/>
    <x v="0"/>
    <x v="4"/>
    <x v="1"/>
  </r>
  <r>
    <s v="FSH2608"/>
    <x v="8"/>
    <x v="1"/>
    <n v="87.39"/>
    <x v="3"/>
    <x v="0"/>
    <n v="65.542500000000004"/>
    <n v="36"/>
    <n v="2202.23"/>
    <x v="2"/>
    <x v="1"/>
    <x v="1"/>
    <x v="2"/>
    <x v="2"/>
  </r>
  <r>
    <s v="FSH2609"/>
    <x v="6"/>
    <x v="5"/>
    <n v="64.33"/>
    <x v="5"/>
    <x v="2"/>
    <n v="48.247500000000002"/>
    <n v="7"/>
    <n v="450.31"/>
    <x v="38"/>
    <x v="1"/>
    <x v="1"/>
    <x v="4"/>
    <x v="0"/>
  </r>
  <r>
    <s v="FSH2610"/>
    <x v="8"/>
    <x v="5"/>
    <n v="90.12"/>
    <x v="2"/>
    <x v="1"/>
    <n v="67.59"/>
    <n v="29"/>
    <n v="2090.7800000000002"/>
    <x v="85"/>
    <x v="4"/>
    <x v="4"/>
    <x v="4"/>
    <x v="1"/>
  </r>
  <r>
    <s v="FSH2611"/>
    <x v="13"/>
    <x v="0"/>
    <n v="86.75"/>
    <x v="4"/>
    <x v="1"/>
    <n v="65.0625"/>
    <n v="40"/>
    <n v="3123"/>
    <x v="42"/>
    <x v="0"/>
    <x v="0"/>
    <x v="4"/>
    <x v="3"/>
  </r>
  <r>
    <s v="FSH2612"/>
    <x v="18"/>
    <x v="0"/>
    <n v="31.46"/>
    <x v="0"/>
    <x v="0"/>
    <n v="23.594999999999999"/>
    <n v="50"/>
    <n v="1179.75"/>
    <x v="130"/>
    <x v="0"/>
    <x v="0"/>
    <x v="1"/>
    <x v="2"/>
  </r>
  <r>
    <s v="FSH2613"/>
    <x v="10"/>
    <x v="3"/>
    <n v="117.34"/>
    <x v="3"/>
    <x v="0"/>
    <n v="88.004999999999995"/>
    <n v="17"/>
    <n v="1396.35"/>
    <x v="49"/>
    <x v="1"/>
    <x v="1"/>
    <x v="0"/>
    <x v="4"/>
  </r>
  <r>
    <s v="FSH2614"/>
    <x v="7"/>
    <x v="4"/>
    <n v="92.3"/>
    <x v="6"/>
    <x v="1"/>
    <n v="69.224999999999994"/>
    <n v="17"/>
    <n v="1333.73"/>
    <x v="110"/>
    <x v="3"/>
    <x v="3"/>
    <x v="1"/>
    <x v="3"/>
  </r>
  <r>
    <s v="FSH2615"/>
    <x v="7"/>
    <x v="5"/>
    <n v="140.59"/>
    <x v="2"/>
    <x v="1"/>
    <n v="105.4425"/>
    <n v="40"/>
    <n v="4498.88"/>
    <x v="24"/>
    <x v="4"/>
    <x v="4"/>
    <x v="6"/>
    <x v="1"/>
  </r>
  <r>
    <s v="FSH2616"/>
    <x v="10"/>
    <x v="2"/>
    <n v="27.84"/>
    <x v="0"/>
    <x v="0"/>
    <n v="20.88"/>
    <n v="10"/>
    <n v="208.8"/>
    <x v="0"/>
    <x v="0"/>
    <x v="0"/>
    <x v="0"/>
    <x v="2"/>
  </r>
  <r>
    <s v="FSH2617"/>
    <x v="8"/>
    <x v="0"/>
    <n v="19.079999999999998"/>
    <x v="4"/>
    <x v="1"/>
    <n v="14.309999999999999"/>
    <n v="36"/>
    <n v="618.19000000000005"/>
    <x v="116"/>
    <x v="3"/>
    <x v="3"/>
    <x v="5"/>
    <x v="2"/>
  </r>
  <r>
    <s v="FSH2618"/>
    <x v="3"/>
    <x v="2"/>
    <n v="124.33"/>
    <x v="5"/>
    <x v="2"/>
    <n v="93.247500000000002"/>
    <n v="8"/>
    <n v="994.64"/>
    <x v="94"/>
    <x v="1"/>
    <x v="1"/>
    <x v="5"/>
    <x v="4"/>
  </r>
  <r>
    <s v="FSH2619"/>
    <x v="5"/>
    <x v="3"/>
    <n v="111.64"/>
    <x v="1"/>
    <x v="1"/>
    <n v="83.73"/>
    <n v="40"/>
    <n v="4242.32"/>
    <x v="91"/>
    <x v="4"/>
    <x v="4"/>
    <x v="5"/>
    <x v="3"/>
  </r>
  <r>
    <s v="FSH2620"/>
    <x v="3"/>
    <x v="0"/>
    <n v="149.47999999999999"/>
    <x v="2"/>
    <x v="1"/>
    <n v="112.10999999999999"/>
    <n v="40"/>
    <n v="4783.3599999999997"/>
    <x v="121"/>
    <x v="3"/>
    <x v="3"/>
    <x v="0"/>
    <x v="1"/>
  </r>
  <r>
    <s v="FSH2621"/>
    <x v="9"/>
    <x v="4"/>
    <n v="108.54"/>
    <x v="5"/>
    <x v="2"/>
    <n v="81.405000000000001"/>
    <n v="32"/>
    <n v="3473.28"/>
    <x v="82"/>
    <x v="3"/>
    <x v="3"/>
    <x v="5"/>
    <x v="1"/>
  </r>
  <r>
    <s v="FSH2622"/>
    <x v="16"/>
    <x v="5"/>
    <n v="100.34"/>
    <x v="1"/>
    <x v="1"/>
    <n v="75.254999999999995"/>
    <n v="38"/>
    <n v="3622.27"/>
    <x v="86"/>
    <x v="2"/>
    <x v="2"/>
    <x v="5"/>
    <x v="3"/>
  </r>
  <r>
    <s v="FSH2623"/>
    <x v="11"/>
    <x v="3"/>
    <n v="123.41"/>
    <x v="6"/>
    <x v="1"/>
    <n v="92.557500000000005"/>
    <n v="47"/>
    <n v="4930.2299999999996"/>
    <x v="127"/>
    <x v="2"/>
    <x v="2"/>
    <x v="6"/>
    <x v="1"/>
  </r>
  <r>
    <s v="FSH2624"/>
    <x v="19"/>
    <x v="0"/>
    <n v="49.94"/>
    <x v="4"/>
    <x v="1"/>
    <n v="37.454999999999998"/>
    <n v="43"/>
    <n v="1932.68"/>
    <x v="40"/>
    <x v="0"/>
    <x v="0"/>
    <x v="6"/>
    <x v="3"/>
  </r>
  <r>
    <s v="FSH2625"/>
    <x v="18"/>
    <x v="0"/>
    <n v="87.17"/>
    <x v="5"/>
    <x v="2"/>
    <n v="65.377499999999998"/>
    <n v="31"/>
    <n v="2702.27"/>
    <x v="100"/>
    <x v="0"/>
    <x v="0"/>
    <x v="5"/>
    <x v="2"/>
  </r>
  <r>
    <s v="FSH2626"/>
    <x v="11"/>
    <x v="2"/>
    <n v="129.27000000000001"/>
    <x v="3"/>
    <x v="0"/>
    <n v="96.952500000000015"/>
    <n v="14"/>
    <n v="1266.8499999999999"/>
    <x v="39"/>
    <x v="2"/>
    <x v="2"/>
    <x v="1"/>
    <x v="4"/>
  </r>
  <r>
    <s v="FSH2627"/>
    <x v="0"/>
    <x v="3"/>
    <n v="133"/>
    <x v="0"/>
    <x v="0"/>
    <n v="99.75"/>
    <n v="42"/>
    <n v="4189.5"/>
    <x v="15"/>
    <x v="3"/>
    <x v="3"/>
    <x v="6"/>
    <x v="4"/>
  </r>
  <r>
    <s v="FSH2628"/>
    <x v="3"/>
    <x v="0"/>
    <n v="47.07"/>
    <x v="1"/>
    <x v="1"/>
    <n v="35.302500000000002"/>
    <n v="23"/>
    <n v="1028.48"/>
    <x v="111"/>
    <x v="1"/>
    <x v="1"/>
    <x v="1"/>
    <x v="3"/>
  </r>
  <r>
    <s v="FSH2629"/>
    <x v="16"/>
    <x v="2"/>
    <n v="29.56"/>
    <x v="3"/>
    <x v="0"/>
    <n v="22.169999999999998"/>
    <n v="43"/>
    <n v="889.76"/>
    <x v="47"/>
    <x v="2"/>
    <x v="2"/>
    <x v="3"/>
    <x v="3"/>
  </r>
  <r>
    <s v="FSH2630"/>
    <x v="5"/>
    <x v="2"/>
    <n v="45.41"/>
    <x v="5"/>
    <x v="2"/>
    <n v="34.057499999999997"/>
    <n v="26"/>
    <n v="1180.6600000000001"/>
    <x v="91"/>
    <x v="4"/>
    <x v="4"/>
    <x v="5"/>
    <x v="0"/>
  </r>
  <r>
    <s v="FSH2631"/>
    <x v="3"/>
    <x v="1"/>
    <n v="110.04"/>
    <x v="6"/>
    <x v="1"/>
    <n v="82.53"/>
    <n v="25"/>
    <n v="2338.35"/>
    <x v="51"/>
    <x v="2"/>
    <x v="2"/>
    <x v="1"/>
    <x v="2"/>
  </r>
  <r>
    <s v="FSH2632"/>
    <x v="5"/>
    <x v="5"/>
    <n v="133.01"/>
    <x v="3"/>
    <x v="0"/>
    <n v="99.757499999999993"/>
    <n v="22"/>
    <n v="2048.35"/>
    <x v="11"/>
    <x v="2"/>
    <x v="2"/>
    <x v="5"/>
    <x v="4"/>
  </r>
  <r>
    <s v="FSH2633"/>
    <x v="2"/>
    <x v="2"/>
    <n v="141.19999999999999"/>
    <x v="3"/>
    <x v="0"/>
    <n v="105.89999999999999"/>
    <n v="23"/>
    <n v="2273.3200000000002"/>
    <x v="48"/>
    <x v="1"/>
    <x v="1"/>
    <x v="5"/>
    <x v="4"/>
  </r>
  <r>
    <s v="FSH2634"/>
    <x v="0"/>
    <x v="1"/>
    <n v="25.41"/>
    <x v="6"/>
    <x v="1"/>
    <n v="19.057500000000001"/>
    <n v="31"/>
    <n v="669.55"/>
    <x v="1"/>
    <x v="1"/>
    <x v="1"/>
    <x v="1"/>
    <x v="0"/>
  </r>
  <r>
    <s v="FSH2635"/>
    <x v="18"/>
    <x v="1"/>
    <n v="112.18"/>
    <x v="1"/>
    <x v="1"/>
    <n v="84.135000000000005"/>
    <n v="46"/>
    <n v="4902.2700000000004"/>
    <x v="1"/>
    <x v="1"/>
    <x v="1"/>
    <x v="1"/>
    <x v="3"/>
  </r>
  <r>
    <s v="FSH2636"/>
    <x v="3"/>
    <x v="4"/>
    <n v="118.22"/>
    <x v="1"/>
    <x v="1"/>
    <n v="88.664999999999992"/>
    <n v="13"/>
    <n v="1460.02"/>
    <x v="122"/>
    <x v="4"/>
    <x v="4"/>
    <x v="3"/>
    <x v="1"/>
  </r>
  <r>
    <s v="FSH2637"/>
    <x v="0"/>
    <x v="1"/>
    <n v="57.24"/>
    <x v="3"/>
    <x v="0"/>
    <n v="42.93"/>
    <n v="6"/>
    <n v="240.41"/>
    <x v="116"/>
    <x v="3"/>
    <x v="3"/>
    <x v="5"/>
    <x v="1"/>
  </r>
  <r>
    <s v="FSH2638"/>
    <x v="7"/>
    <x v="5"/>
    <n v="33.159999999999997"/>
    <x v="3"/>
    <x v="0"/>
    <n v="24.869999999999997"/>
    <n v="19"/>
    <n v="441.03"/>
    <x v="107"/>
    <x v="3"/>
    <x v="3"/>
    <x v="2"/>
    <x v="3"/>
  </r>
  <r>
    <s v="FSH2639"/>
    <x v="0"/>
    <x v="5"/>
    <n v="76.459999999999994"/>
    <x v="3"/>
    <x v="0"/>
    <n v="57.344999999999999"/>
    <n v="17"/>
    <n v="909.87"/>
    <x v="80"/>
    <x v="3"/>
    <x v="3"/>
    <x v="6"/>
    <x v="1"/>
  </r>
  <r>
    <s v="FSH2640"/>
    <x v="18"/>
    <x v="2"/>
    <n v="127.32"/>
    <x v="1"/>
    <x v="1"/>
    <n v="95.49"/>
    <n v="8"/>
    <n v="967.63"/>
    <x v="77"/>
    <x v="3"/>
    <x v="3"/>
    <x v="4"/>
    <x v="1"/>
  </r>
  <r>
    <s v="FSH2641"/>
    <x v="2"/>
    <x v="0"/>
    <n v="36.65"/>
    <x v="1"/>
    <x v="1"/>
    <n v="27.487499999999997"/>
    <n v="46"/>
    <n v="1601.6"/>
    <x v="103"/>
    <x v="4"/>
    <x v="4"/>
    <x v="2"/>
    <x v="3"/>
  </r>
  <r>
    <s v="FSH2642"/>
    <x v="15"/>
    <x v="3"/>
    <n v="68.209999999999994"/>
    <x v="6"/>
    <x v="1"/>
    <n v="51.157499999999999"/>
    <n v="46"/>
    <n v="2667.01"/>
    <x v="58"/>
    <x v="2"/>
    <x v="2"/>
    <x v="6"/>
    <x v="0"/>
  </r>
  <r>
    <s v="FSH2643"/>
    <x v="12"/>
    <x v="4"/>
    <n v="30.2"/>
    <x v="3"/>
    <x v="0"/>
    <n v="22.65"/>
    <n v="45"/>
    <n v="951.3"/>
    <x v="66"/>
    <x v="1"/>
    <x v="1"/>
    <x v="2"/>
    <x v="4"/>
  </r>
  <r>
    <s v="FSH2644"/>
    <x v="15"/>
    <x v="3"/>
    <n v="65.489999999999995"/>
    <x v="1"/>
    <x v="1"/>
    <n v="49.117499999999993"/>
    <n v="8"/>
    <n v="497.72"/>
    <x v="4"/>
    <x v="2"/>
    <x v="2"/>
    <x v="3"/>
    <x v="2"/>
  </r>
  <r>
    <s v="FSH2645"/>
    <x v="13"/>
    <x v="2"/>
    <n v="140.81"/>
    <x v="3"/>
    <x v="0"/>
    <n v="105.6075"/>
    <n v="23"/>
    <n v="2267.04"/>
    <x v="28"/>
    <x v="0"/>
    <x v="0"/>
    <x v="2"/>
    <x v="3"/>
  </r>
  <r>
    <s v="FSH2646"/>
    <x v="4"/>
    <x v="5"/>
    <n v="119.03"/>
    <x v="6"/>
    <x v="1"/>
    <n v="89.272500000000008"/>
    <n v="9"/>
    <n v="910.58"/>
    <x v="32"/>
    <x v="2"/>
    <x v="2"/>
    <x v="2"/>
    <x v="3"/>
  </r>
  <r>
    <s v="FSH2647"/>
    <x v="3"/>
    <x v="2"/>
    <n v="145.1"/>
    <x v="0"/>
    <x v="0"/>
    <n v="108.82499999999999"/>
    <n v="1"/>
    <n v="108.82"/>
    <x v="129"/>
    <x v="1"/>
    <x v="1"/>
    <x v="6"/>
    <x v="4"/>
  </r>
  <r>
    <s v="FSH2648"/>
    <x v="4"/>
    <x v="1"/>
    <n v="69.790000000000006"/>
    <x v="5"/>
    <x v="2"/>
    <n v="52.342500000000001"/>
    <n v="48"/>
    <n v="3349.92"/>
    <x v="121"/>
    <x v="3"/>
    <x v="3"/>
    <x v="0"/>
    <x v="3"/>
  </r>
  <r>
    <s v="FSH2649"/>
    <x v="15"/>
    <x v="0"/>
    <n v="120.04"/>
    <x v="2"/>
    <x v="1"/>
    <n v="90.03"/>
    <n v="1"/>
    <n v="96.03"/>
    <x v="82"/>
    <x v="3"/>
    <x v="3"/>
    <x v="5"/>
    <x v="1"/>
  </r>
  <r>
    <s v="FSH2650"/>
    <x v="6"/>
    <x v="2"/>
    <n v="22.97"/>
    <x v="6"/>
    <x v="1"/>
    <n v="17.227499999999999"/>
    <n v="7"/>
    <n v="136.66999999999999"/>
    <x v="57"/>
    <x v="3"/>
    <x v="3"/>
    <x v="1"/>
    <x v="2"/>
  </r>
  <r>
    <s v="FSH2651"/>
    <x v="8"/>
    <x v="3"/>
    <n v="121.62"/>
    <x v="6"/>
    <x v="1"/>
    <n v="91.215000000000003"/>
    <n v="45"/>
    <n v="4651.97"/>
    <x v="119"/>
    <x v="0"/>
    <x v="0"/>
    <x v="6"/>
    <x v="0"/>
  </r>
  <r>
    <s v="FSH2652"/>
    <x v="13"/>
    <x v="5"/>
    <n v="99.01"/>
    <x v="3"/>
    <x v="0"/>
    <n v="74.257500000000007"/>
    <n v="45"/>
    <n v="3118.82"/>
    <x v="43"/>
    <x v="2"/>
    <x v="2"/>
    <x v="1"/>
    <x v="1"/>
  </r>
  <r>
    <s v="FSH2653"/>
    <x v="4"/>
    <x v="2"/>
    <n v="36.28"/>
    <x v="0"/>
    <x v="0"/>
    <n v="27.21"/>
    <n v="23"/>
    <n v="625.83000000000004"/>
    <x v="85"/>
    <x v="4"/>
    <x v="4"/>
    <x v="4"/>
    <x v="4"/>
  </r>
  <r>
    <s v="FSH2654"/>
    <x v="12"/>
    <x v="5"/>
    <n v="16.350000000000001"/>
    <x v="1"/>
    <x v="1"/>
    <n v="12.262500000000001"/>
    <n v="36"/>
    <n v="559.16999999999996"/>
    <x v="99"/>
    <x v="1"/>
    <x v="1"/>
    <x v="4"/>
    <x v="1"/>
  </r>
  <r>
    <s v="FSH2655"/>
    <x v="15"/>
    <x v="1"/>
    <n v="23.98"/>
    <x v="0"/>
    <x v="0"/>
    <n v="17.984999999999999"/>
    <n v="2"/>
    <n v="35.97"/>
    <x v="103"/>
    <x v="4"/>
    <x v="4"/>
    <x v="2"/>
    <x v="1"/>
  </r>
  <r>
    <s v="FSH2656"/>
    <x v="15"/>
    <x v="2"/>
    <n v="54.18"/>
    <x v="2"/>
    <x v="1"/>
    <n v="40.634999999999998"/>
    <n v="45"/>
    <n v="1950.48"/>
    <x v="65"/>
    <x v="0"/>
    <x v="0"/>
    <x v="0"/>
    <x v="2"/>
  </r>
  <r>
    <s v="FSH2657"/>
    <x v="14"/>
    <x v="2"/>
    <n v="81.31"/>
    <x v="5"/>
    <x v="2"/>
    <n v="60.982500000000002"/>
    <n v="12"/>
    <n v="975.72"/>
    <x v="49"/>
    <x v="1"/>
    <x v="1"/>
    <x v="0"/>
    <x v="3"/>
  </r>
  <r>
    <s v="FSH2658"/>
    <x v="16"/>
    <x v="1"/>
    <n v="144.97"/>
    <x v="3"/>
    <x v="0"/>
    <n v="108.72749999999999"/>
    <n v="11"/>
    <n v="1116.27"/>
    <x v="1"/>
    <x v="1"/>
    <x v="1"/>
    <x v="1"/>
    <x v="3"/>
  </r>
  <r>
    <s v="FSH2659"/>
    <x v="4"/>
    <x v="2"/>
    <n v="125.89"/>
    <x v="1"/>
    <x v="1"/>
    <n v="94.417500000000004"/>
    <n v="18"/>
    <n v="2152.7199999999998"/>
    <x v="103"/>
    <x v="4"/>
    <x v="4"/>
    <x v="2"/>
    <x v="3"/>
  </r>
  <r>
    <s v="FSH2660"/>
    <x v="3"/>
    <x v="2"/>
    <n v="30.97"/>
    <x v="4"/>
    <x v="1"/>
    <n v="23.227499999999999"/>
    <n v="41"/>
    <n v="1142.79"/>
    <x v="111"/>
    <x v="1"/>
    <x v="1"/>
    <x v="1"/>
    <x v="0"/>
  </r>
  <r>
    <s v="FSH2661"/>
    <x v="13"/>
    <x v="5"/>
    <n v="69.72"/>
    <x v="3"/>
    <x v="0"/>
    <n v="52.29"/>
    <n v="4"/>
    <n v="195.22"/>
    <x v="111"/>
    <x v="1"/>
    <x v="1"/>
    <x v="1"/>
    <x v="4"/>
  </r>
  <r>
    <s v="FSH2662"/>
    <x v="1"/>
    <x v="5"/>
    <n v="136.49"/>
    <x v="2"/>
    <x v="1"/>
    <n v="102.36750000000001"/>
    <n v="50"/>
    <n v="5459.6"/>
    <x v="119"/>
    <x v="0"/>
    <x v="0"/>
    <x v="6"/>
    <x v="1"/>
  </r>
  <r>
    <s v="FSH2663"/>
    <x v="13"/>
    <x v="2"/>
    <n v="84.96"/>
    <x v="4"/>
    <x v="1"/>
    <n v="63.72"/>
    <n v="3"/>
    <n v="229.39"/>
    <x v="100"/>
    <x v="0"/>
    <x v="0"/>
    <x v="5"/>
    <x v="4"/>
  </r>
  <r>
    <s v="FSH2664"/>
    <x v="5"/>
    <x v="2"/>
    <n v="72.2"/>
    <x v="2"/>
    <x v="1"/>
    <n v="54.150000000000006"/>
    <n v="49"/>
    <n v="2830.24"/>
    <x v="102"/>
    <x v="2"/>
    <x v="2"/>
    <x v="2"/>
    <x v="4"/>
  </r>
  <r>
    <s v="FSH2665"/>
    <x v="9"/>
    <x v="3"/>
    <n v="77.180000000000007"/>
    <x v="2"/>
    <x v="1"/>
    <n v="57.885000000000005"/>
    <n v="4"/>
    <n v="246.98"/>
    <x v="12"/>
    <x v="1"/>
    <x v="1"/>
    <x v="2"/>
    <x v="0"/>
  </r>
  <r>
    <s v="FSH2666"/>
    <x v="0"/>
    <x v="0"/>
    <n v="143.63999999999999"/>
    <x v="1"/>
    <x v="1"/>
    <n v="107.72999999999999"/>
    <n v="46"/>
    <n v="6277.07"/>
    <x v="18"/>
    <x v="0"/>
    <x v="0"/>
    <x v="2"/>
    <x v="2"/>
  </r>
  <r>
    <s v="FSH2667"/>
    <x v="11"/>
    <x v="5"/>
    <n v="54.7"/>
    <x v="5"/>
    <x v="2"/>
    <n v="41.025000000000006"/>
    <n v="30"/>
    <n v="1641"/>
    <x v="55"/>
    <x v="2"/>
    <x v="2"/>
    <x v="3"/>
    <x v="0"/>
  </r>
  <r>
    <s v="FSH2668"/>
    <x v="5"/>
    <x v="3"/>
    <n v="111.16"/>
    <x v="5"/>
    <x v="2"/>
    <n v="83.37"/>
    <n v="42"/>
    <n v="4668.72"/>
    <x v="67"/>
    <x v="4"/>
    <x v="4"/>
    <x v="5"/>
    <x v="3"/>
  </r>
  <r>
    <s v="FSH2669"/>
    <x v="8"/>
    <x v="5"/>
    <n v="42.65"/>
    <x v="6"/>
    <x v="1"/>
    <n v="31.987499999999997"/>
    <n v="32"/>
    <n v="1160.08"/>
    <x v="11"/>
    <x v="2"/>
    <x v="2"/>
    <x v="5"/>
    <x v="4"/>
  </r>
  <r>
    <s v="FSH2670"/>
    <x v="15"/>
    <x v="4"/>
    <n v="92.14"/>
    <x v="5"/>
    <x v="2"/>
    <n v="69.105000000000004"/>
    <n v="27"/>
    <n v="2487.7800000000002"/>
    <x v="54"/>
    <x v="3"/>
    <x v="3"/>
    <x v="5"/>
    <x v="2"/>
  </r>
  <r>
    <s v="FSH2671"/>
    <x v="1"/>
    <x v="1"/>
    <n v="36.67"/>
    <x v="3"/>
    <x v="0"/>
    <n v="27.502500000000001"/>
    <n v="8"/>
    <n v="205.35"/>
    <x v="21"/>
    <x v="2"/>
    <x v="2"/>
    <x v="4"/>
    <x v="1"/>
  </r>
  <r>
    <s v="FSH2672"/>
    <x v="4"/>
    <x v="2"/>
    <n v="141.13999999999999"/>
    <x v="4"/>
    <x v="1"/>
    <n v="105.85499999999999"/>
    <n v="44"/>
    <n v="5589.14"/>
    <x v="122"/>
    <x v="4"/>
    <x v="4"/>
    <x v="3"/>
    <x v="0"/>
  </r>
  <r>
    <s v="FSH2673"/>
    <x v="14"/>
    <x v="2"/>
    <n v="60.52"/>
    <x v="3"/>
    <x v="0"/>
    <n v="45.39"/>
    <n v="11"/>
    <n v="466"/>
    <x v="107"/>
    <x v="3"/>
    <x v="3"/>
    <x v="2"/>
    <x v="3"/>
  </r>
  <r>
    <s v="FSH2674"/>
    <x v="10"/>
    <x v="3"/>
    <n v="44.48"/>
    <x v="3"/>
    <x v="0"/>
    <n v="33.36"/>
    <n v="21"/>
    <n v="653.86"/>
    <x v="61"/>
    <x v="3"/>
    <x v="3"/>
    <x v="6"/>
    <x v="3"/>
  </r>
  <r>
    <s v="FSH2675"/>
    <x v="13"/>
    <x v="5"/>
    <n v="134.57"/>
    <x v="2"/>
    <x v="1"/>
    <n v="100.92749999999999"/>
    <n v="19"/>
    <n v="2045.46"/>
    <x v="89"/>
    <x v="0"/>
    <x v="0"/>
    <x v="3"/>
    <x v="2"/>
  </r>
  <r>
    <s v="FSH2676"/>
    <x v="3"/>
    <x v="2"/>
    <n v="59.3"/>
    <x v="1"/>
    <x v="1"/>
    <n v="44.474999999999994"/>
    <n v="49"/>
    <n v="2760.41"/>
    <x v="103"/>
    <x v="4"/>
    <x v="4"/>
    <x v="2"/>
    <x v="3"/>
  </r>
  <r>
    <s v="FSH2677"/>
    <x v="6"/>
    <x v="2"/>
    <n v="119.98"/>
    <x v="1"/>
    <x v="1"/>
    <n v="89.984999999999999"/>
    <n v="37"/>
    <n v="4217.3"/>
    <x v="100"/>
    <x v="0"/>
    <x v="0"/>
    <x v="5"/>
    <x v="2"/>
  </r>
  <r>
    <s v="FSH2678"/>
    <x v="12"/>
    <x v="1"/>
    <n v="146.15"/>
    <x v="1"/>
    <x v="1"/>
    <n v="109.61250000000001"/>
    <n v="33"/>
    <n v="4581.8"/>
    <x v="5"/>
    <x v="2"/>
    <x v="2"/>
    <x v="0"/>
    <x v="1"/>
  </r>
  <r>
    <s v="FSH2679"/>
    <x v="8"/>
    <x v="4"/>
    <n v="79.44"/>
    <x v="6"/>
    <x v="1"/>
    <n v="59.58"/>
    <n v="40"/>
    <n v="2700.96"/>
    <x v="30"/>
    <x v="3"/>
    <x v="3"/>
    <x v="5"/>
    <x v="3"/>
  </r>
  <r>
    <s v="FSH2680"/>
    <x v="2"/>
    <x v="1"/>
    <n v="145.13"/>
    <x v="3"/>
    <x v="0"/>
    <n v="108.8475"/>
    <n v="11"/>
    <n v="1117.5"/>
    <x v="30"/>
    <x v="3"/>
    <x v="3"/>
    <x v="5"/>
    <x v="4"/>
  </r>
  <r>
    <s v="FSH2681"/>
    <x v="18"/>
    <x v="1"/>
    <n v="93.56"/>
    <x v="5"/>
    <x v="2"/>
    <n v="70.17"/>
    <n v="1"/>
    <n v="93.56"/>
    <x v="91"/>
    <x v="4"/>
    <x v="4"/>
    <x v="5"/>
    <x v="1"/>
  </r>
  <r>
    <s v="FSH2682"/>
    <x v="14"/>
    <x v="0"/>
    <n v="25.86"/>
    <x v="6"/>
    <x v="1"/>
    <n v="19.395"/>
    <n v="11"/>
    <n v="241.79"/>
    <x v="1"/>
    <x v="1"/>
    <x v="1"/>
    <x v="1"/>
    <x v="3"/>
  </r>
  <r>
    <s v="FSH2683"/>
    <x v="3"/>
    <x v="5"/>
    <n v="87.28"/>
    <x v="5"/>
    <x v="2"/>
    <n v="65.460000000000008"/>
    <n v="36"/>
    <n v="3142.08"/>
    <x v="82"/>
    <x v="3"/>
    <x v="3"/>
    <x v="5"/>
    <x v="1"/>
  </r>
  <r>
    <s v="FSH2684"/>
    <x v="15"/>
    <x v="3"/>
    <n v="20.420000000000002"/>
    <x v="2"/>
    <x v="1"/>
    <n v="15.315000000000001"/>
    <n v="17"/>
    <n v="277.70999999999998"/>
    <x v="87"/>
    <x v="0"/>
    <x v="0"/>
    <x v="2"/>
    <x v="4"/>
  </r>
  <r>
    <s v="FSH2685"/>
    <x v="6"/>
    <x v="0"/>
    <n v="117.32"/>
    <x v="6"/>
    <x v="1"/>
    <n v="87.99"/>
    <n v="24"/>
    <n v="2393.33"/>
    <x v="24"/>
    <x v="4"/>
    <x v="4"/>
    <x v="6"/>
    <x v="4"/>
  </r>
  <r>
    <s v="FSH2686"/>
    <x v="16"/>
    <x v="5"/>
    <n v="74.2"/>
    <x v="3"/>
    <x v="0"/>
    <n v="55.650000000000006"/>
    <n v="27"/>
    <n v="1402.38"/>
    <x v="58"/>
    <x v="2"/>
    <x v="2"/>
    <x v="6"/>
    <x v="3"/>
  </r>
  <r>
    <s v="FSH2687"/>
    <x v="3"/>
    <x v="3"/>
    <n v="10.130000000000001"/>
    <x v="4"/>
    <x v="1"/>
    <n v="7.5975000000000001"/>
    <n v="36"/>
    <n v="328.21"/>
    <x v="83"/>
    <x v="4"/>
    <x v="4"/>
    <x v="4"/>
    <x v="2"/>
  </r>
  <r>
    <s v="FSH2688"/>
    <x v="15"/>
    <x v="0"/>
    <n v="70.55"/>
    <x v="6"/>
    <x v="1"/>
    <n v="52.912499999999994"/>
    <n v="6"/>
    <n v="359.8"/>
    <x v="21"/>
    <x v="2"/>
    <x v="2"/>
    <x v="4"/>
    <x v="4"/>
  </r>
  <r>
    <s v="FSH2689"/>
    <x v="14"/>
    <x v="0"/>
    <n v="73.81"/>
    <x v="2"/>
    <x v="1"/>
    <n v="55.357500000000002"/>
    <n v="21"/>
    <n v="1240.01"/>
    <x v="101"/>
    <x v="3"/>
    <x v="3"/>
    <x v="1"/>
    <x v="2"/>
  </r>
  <r>
    <s v="FSH2690"/>
    <x v="0"/>
    <x v="4"/>
    <n v="84.43"/>
    <x v="1"/>
    <x v="1"/>
    <n v="63.322500000000005"/>
    <n v="38"/>
    <n v="3047.92"/>
    <x v="12"/>
    <x v="1"/>
    <x v="1"/>
    <x v="2"/>
    <x v="3"/>
  </r>
  <r>
    <s v="FSH2691"/>
    <x v="11"/>
    <x v="5"/>
    <n v="95.84"/>
    <x v="1"/>
    <x v="1"/>
    <n v="71.88"/>
    <n v="47"/>
    <n v="4279.26"/>
    <x v="102"/>
    <x v="2"/>
    <x v="2"/>
    <x v="2"/>
    <x v="0"/>
  </r>
  <r>
    <s v="FSH2692"/>
    <x v="14"/>
    <x v="5"/>
    <n v="47.33"/>
    <x v="4"/>
    <x v="1"/>
    <n v="35.497500000000002"/>
    <n v="38"/>
    <n v="1618.69"/>
    <x v="74"/>
    <x v="2"/>
    <x v="2"/>
    <x v="5"/>
    <x v="0"/>
  </r>
  <r>
    <s v="FSH2693"/>
    <x v="1"/>
    <x v="0"/>
    <n v="57.28"/>
    <x v="1"/>
    <x v="1"/>
    <n v="42.96"/>
    <n v="16"/>
    <n v="870.66"/>
    <x v="119"/>
    <x v="0"/>
    <x v="0"/>
    <x v="6"/>
    <x v="4"/>
  </r>
  <r>
    <s v="FSH2694"/>
    <x v="8"/>
    <x v="0"/>
    <n v="149.5"/>
    <x v="2"/>
    <x v="1"/>
    <n v="112.125"/>
    <n v="10"/>
    <n v="1196"/>
    <x v="104"/>
    <x v="1"/>
    <x v="1"/>
    <x v="1"/>
    <x v="2"/>
  </r>
  <r>
    <s v="FSH2695"/>
    <x v="8"/>
    <x v="0"/>
    <n v="78.13"/>
    <x v="6"/>
    <x v="1"/>
    <n v="58.597499999999997"/>
    <n v="43"/>
    <n v="2855.65"/>
    <x v="33"/>
    <x v="0"/>
    <x v="0"/>
    <x v="4"/>
    <x v="2"/>
  </r>
  <r>
    <s v="FSH2696"/>
    <x v="8"/>
    <x v="0"/>
    <n v="46.93"/>
    <x v="1"/>
    <x v="1"/>
    <n v="35.197499999999998"/>
    <n v="10"/>
    <n v="445.84"/>
    <x v="18"/>
    <x v="0"/>
    <x v="0"/>
    <x v="2"/>
    <x v="2"/>
  </r>
  <r>
    <s v="FSH2697"/>
    <x v="4"/>
    <x v="3"/>
    <n v="104.61"/>
    <x v="2"/>
    <x v="1"/>
    <n v="78.457499999999996"/>
    <n v="1"/>
    <n v="83.69"/>
    <x v="57"/>
    <x v="3"/>
    <x v="3"/>
    <x v="1"/>
    <x v="0"/>
  </r>
  <r>
    <s v="FSH2698"/>
    <x v="7"/>
    <x v="3"/>
    <n v="59.88"/>
    <x v="2"/>
    <x v="1"/>
    <n v="44.910000000000004"/>
    <n v="20"/>
    <n v="958.08"/>
    <x v="86"/>
    <x v="2"/>
    <x v="2"/>
    <x v="5"/>
    <x v="4"/>
  </r>
  <r>
    <s v="FSH2699"/>
    <x v="18"/>
    <x v="4"/>
    <n v="74.459999999999994"/>
    <x v="6"/>
    <x v="1"/>
    <n v="55.844999999999999"/>
    <n v="16"/>
    <n v="1012.66"/>
    <x v="58"/>
    <x v="2"/>
    <x v="2"/>
    <x v="6"/>
    <x v="0"/>
  </r>
  <r>
    <s v="FSH2700"/>
    <x v="0"/>
    <x v="0"/>
    <n v="55.08"/>
    <x v="0"/>
    <x v="0"/>
    <n v="41.31"/>
    <n v="43"/>
    <n v="1776.33"/>
    <x v="76"/>
    <x v="1"/>
    <x v="1"/>
    <x v="6"/>
    <x v="3"/>
  </r>
  <r>
    <s v="FSH2701"/>
    <x v="10"/>
    <x v="4"/>
    <n v="16.32"/>
    <x v="1"/>
    <x v="1"/>
    <n v="12.24"/>
    <n v="13"/>
    <n v="201.55"/>
    <x v="37"/>
    <x v="3"/>
    <x v="3"/>
    <x v="1"/>
    <x v="1"/>
  </r>
  <r>
    <s v="FSH2702"/>
    <x v="6"/>
    <x v="0"/>
    <n v="103.31"/>
    <x v="5"/>
    <x v="2"/>
    <n v="77.482500000000002"/>
    <n v="49"/>
    <n v="5062.1899999999996"/>
    <x v="66"/>
    <x v="1"/>
    <x v="1"/>
    <x v="2"/>
    <x v="1"/>
  </r>
  <r>
    <s v="FSH2703"/>
    <x v="2"/>
    <x v="5"/>
    <n v="104.8"/>
    <x v="3"/>
    <x v="0"/>
    <n v="78.599999999999994"/>
    <n v="16"/>
    <n v="1173.76"/>
    <x v="125"/>
    <x v="1"/>
    <x v="1"/>
    <x v="2"/>
    <x v="0"/>
  </r>
  <r>
    <s v="FSH2704"/>
    <x v="17"/>
    <x v="2"/>
    <n v="142.81"/>
    <x v="0"/>
    <x v="0"/>
    <n v="107.1075"/>
    <n v="48"/>
    <n v="5141.16"/>
    <x v="50"/>
    <x v="0"/>
    <x v="0"/>
    <x v="1"/>
    <x v="0"/>
  </r>
  <r>
    <s v="FSH2705"/>
    <x v="1"/>
    <x v="2"/>
    <n v="28.12"/>
    <x v="6"/>
    <x v="1"/>
    <n v="21.09"/>
    <n v="32"/>
    <n v="764.86"/>
    <x v="69"/>
    <x v="2"/>
    <x v="2"/>
    <x v="2"/>
    <x v="0"/>
  </r>
  <r>
    <s v="FSH2706"/>
    <x v="10"/>
    <x v="3"/>
    <n v="33.85"/>
    <x v="2"/>
    <x v="1"/>
    <n v="25.387500000000003"/>
    <n v="1"/>
    <n v="27.08"/>
    <x v="22"/>
    <x v="0"/>
    <x v="0"/>
    <x v="3"/>
    <x v="0"/>
  </r>
  <r>
    <s v="FSH2707"/>
    <x v="11"/>
    <x v="1"/>
    <n v="35.700000000000003"/>
    <x v="0"/>
    <x v="0"/>
    <n v="26.775000000000002"/>
    <n v="4"/>
    <n v="107.1"/>
    <x v="32"/>
    <x v="2"/>
    <x v="2"/>
    <x v="2"/>
    <x v="2"/>
  </r>
  <r>
    <s v="FSH2708"/>
    <x v="19"/>
    <x v="3"/>
    <n v="74.95"/>
    <x v="6"/>
    <x v="1"/>
    <n v="56.212500000000006"/>
    <n v="37"/>
    <n v="2357.1799999999998"/>
    <x v="96"/>
    <x v="2"/>
    <x v="2"/>
    <x v="0"/>
    <x v="4"/>
  </r>
  <r>
    <s v="FSH2709"/>
    <x v="16"/>
    <x v="0"/>
    <n v="85.26"/>
    <x v="0"/>
    <x v="0"/>
    <n v="63.945000000000007"/>
    <n v="19"/>
    <n v="1214.96"/>
    <x v="72"/>
    <x v="0"/>
    <x v="0"/>
    <x v="4"/>
    <x v="1"/>
  </r>
  <r>
    <s v="FSH2710"/>
    <x v="3"/>
    <x v="3"/>
    <n v="36.93"/>
    <x v="3"/>
    <x v="0"/>
    <n v="27.697499999999998"/>
    <n v="24"/>
    <n v="620.41999999999996"/>
    <x v="2"/>
    <x v="1"/>
    <x v="1"/>
    <x v="2"/>
    <x v="1"/>
  </r>
  <r>
    <s v="FSH2711"/>
    <x v="6"/>
    <x v="1"/>
    <n v="90.59"/>
    <x v="5"/>
    <x v="2"/>
    <n v="67.942499999999995"/>
    <n v="15"/>
    <n v="1358.85"/>
    <x v="121"/>
    <x v="3"/>
    <x v="3"/>
    <x v="0"/>
    <x v="0"/>
  </r>
  <r>
    <s v="FSH2712"/>
    <x v="1"/>
    <x v="4"/>
    <n v="132.69999999999999"/>
    <x v="1"/>
    <x v="1"/>
    <n v="99.524999999999991"/>
    <n v="28"/>
    <n v="3529.82"/>
    <x v="68"/>
    <x v="3"/>
    <x v="3"/>
    <x v="3"/>
    <x v="0"/>
  </r>
  <r>
    <s v="FSH2713"/>
    <x v="0"/>
    <x v="4"/>
    <n v="33.01"/>
    <x v="5"/>
    <x v="2"/>
    <n v="24.7575"/>
    <n v="28"/>
    <n v="924.28"/>
    <x v="111"/>
    <x v="1"/>
    <x v="1"/>
    <x v="1"/>
    <x v="1"/>
  </r>
  <r>
    <s v="FSH2714"/>
    <x v="6"/>
    <x v="4"/>
    <n v="28.47"/>
    <x v="0"/>
    <x v="0"/>
    <n v="21.352499999999999"/>
    <n v="50"/>
    <n v="1067.6199999999999"/>
    <x v="62"/>
    <x v="4"/>
    <x v="4"/>
    <x v="1"/>
    <x v="0"/>
  </r>
  <r>
    <s v="FSH2715"/>
    <x v="16"/>
    <x v="4"/>
    <n v="93.73"/>
    <x v="2"/>
    <x v="1"/>
    <n v="70.297499999999999"/>
    <n v="23"/>
    <n v="1724.63"/>
    <x v="66"/>
    <x v="1"/>
    <x v="1"/>
    <x v="2"/>
    <x v="4"/>
  </r>
  <r>
    <s v="FSH2716"/>
    <x v="10"/>
    <x v="3"/>
    <n v="106.7"/>
    <x v="5"/>
    <x v="2"/>
    <n v="80.025000000000006"/>
    <n v="47"/>
    <n v="5014.8999999999996"/>
    <x v="115"/>
    <x v="0"/>
    <x v="0"/>
    <x v="3"/>
    <x v="3"/>
  </r>
  <r>
    <s v="FSH2717"/>
    <x v="4"/>
    <x v="0"/>
    <n v="42.81"/>
    <x v="3"/>
    <x v="0"/>
    <n v="32.107500000000002"/>
    <n v="38"/>
    <n v="1138.75"/>
    <x v="10"/>
    <x v="1"/>
    <x v="1"/>
    <x v="4"/>
    <x v="3"/>
  </r>
  <r>
    <s v="FSH2718"/>
    <x v="8"/>
    <x v="0"/>
    <n v="115.54"/>
    <x v="0"/>
    <x v="0"/>
    <n v="86.655000000000001"/>
    <n v="46"/>
    <n v="3986.13"/>
    <x v="62"/>
    <x v="4"/>
    <x v="4"/>
    <x v="1"/>
    <x v="1"/>
  </r>
  <r>
    <s v="FSH2719"/>
    <x v="6"/>
    <x v="1"/>
    <n v="33.659999999999997"/>
    <x v="2"/>
    <x v="1"/>
    <n v="25.244999999999997"/>
    <n v="6"/>
    <n v="161.57"/>
    <x v="96"/>
    <x v="2"/>
    <x v="2"/>
    <x v="0"/>
    <x v="0"/>
  </r>
  <r>
    <s v="FSH2720"/>
    <x v="5"/>
    <x v="3"/>
    <n v="11.23"/>
    <x v="1"/>
    <x v="1"/>
    <n v="8.4224999999999994"/>
    <n v="26"/>
    <n v="277.38"/>
    <x v="11"/>
    <x v="2"/>
    <x v="2"/>
    <x v="5"/>
    <x v="1"/>
  </r>
  <r>
    <s v="FSH2721"/>
    <x v="2"/>
    <x v="2"/>
    <n v="117.13"/>
    <x v="5"/>
    <x v="2"/>
    <n v="87.847499999999997"/>
    <n v="4"/>
    <n v="468.52"/>
    <x v="30"/>
    <x v="3"/>
    <x v="3"/>
    <x v="5"/>
    <x v="3"/>
  </r>
  <r>
    <s v="FSH2722"/>
    <x v="12"/>
    <x v="5"/>
    <n v="130.61000000000001"/>
    <x v="1"/>
    <x v="1"/>
    <n v="97.95750000000001"/>
    <n v="11"/>
    <n v="1364.87"/>
    <x v="87"/>
    <x v="0"/>
    <x v="0"/>
    <x v="2"/>
    <x v="0"/>
  </r>
  <r>
    <s v="FSH2723"/>
    <x v="6"/>
    <x v="2"/>
    <n v="49.28"/>
    <x v="2"/>
    <x v="1"/>
    <n v="36.96"/>
    <n v="9"/>
    <n v="354.82"/>
    <x v="2"/>
    <x v="1"/>
    <x v="1"/>
    <x v="2"/>
    <x v="4"/>
  </r>
  <r>
    <s v="FSH2724"/>
    <x v="14"/>
    <x v="4"/>
    <n v="69.569999999999993"/>
    <x v="6"/>
    <x v="1"/>
    <n v="52.177499999999995"/>
    <n v="47"/>
    <n v="2779.32"/>
    <x v="63"/>
    <x v="3"/>
    <x v="3"/>
    <x v="6"/>
    <x v="2"/>
  </r>
  <r>
    <s v="FSH2725"/>
    <x v="14"/>
    <x v="1"/>
    <n v="48.49"/>
    <x v="0"/>
    <x v="0"/>
    <n v="36.3675"/>
    <n v="31"/>
    <n v="1127.3900000000001"/>
    <x v="75"/>
    <x v="3"/>
    <x v="3"/>
    <x v="0"/>
    <x v="2"/>
  </r>
  <r>
    <s v="FSH2726"/>
    <x v="13"/>
    <x v="5"/>
    <n v="65.31"/>
    <x v="5"/>
    <x v="2"/>
    <n v="48.982500000000002"/>
    <n v="29"/>
    <n v="1893.99"/>
    <x v="16"/>
    <x v="2"/>
    <x v="2"/>
    <x v="4"/>
    <x v="3"/>
  </r>
  <r>
    <s v="FSH2727"/>
    <x v="10"/>
    <x v="4"/>
    <n v="80.81"/>
    <x v="4"/>
    <x v="1"/>
    <n v="60.607500000000002"/>
    <n v="19"/>
    <n v="1381.85"/>
    <x v="57"/>
    <x v="3"/>
    <x v="3"/>
    <x v="1"/>
    <x v="0"/>
  </r>
  <r>
    <s v="FSH2728"/>
    <x v="1"/>
    <x v="3"/>
    <n v="121.54"/>
    <x v="1"/>
    <x v="1"/>
    <n v="91.155000000000001"/>
    <n v="38"/>
    <n v="4387.59"/>
    <x v="93"/>
    <x v="0"/>
    <x v="0"/>
    <x v="0"/>
    <x v="2"/>
  </r>
  <r>
    <s v="FSH2729"/>
    <x v="3"/>
    <x v="2"/>
    <n v="149.19999999999999"/>
    <x v="1"/>
    <x v="1"/>
    <n v="111.89999999999999"/>
    <n v="43"/>
    <n v="6094.82"/>
    <x v="77"/>
    <x v="3"/>
    <x v="3"/>
    <x v="4"/>
    <x v="2"/>
  </r>
  <r>
    <s v="FSH2730"/>
    <x v="17"/>
    <x v="0"/>
    <n v="77.03"/>
    <x v="3"/>
    <x v="0"/>
    <n v="57.772500000000001"/>
    <n v="12"/>
    <n v="647.04999999999995"/>
    <x v="26"/>
    <x v="1"/>
    <x v="1"/>
    <x v="0"/>
    <x v="1"/>
  </r>
  <r>
    <s v="FSH2731"/>
    <x v="11"/>
    <x v="0"/>
    <n v="133.88999999999999"/>
    <x v="1"/>
    <x v="1"/>
    <n v="100.41749999999999"/>
    <n v="15"/>
    <n v="1907.93"/>
    <x v="78"/>
    <x v="1"/>
    <x v="1"/>
    <x v="1"/>
    <x v="1"/>
  </r>
  <r>
    <s v="FSH2732"/>
    <x v="2"/>
    <x v="5"/>
    <n v="138.46"/>
    <x v="0"/>
    <x v="0"/>
    <n v="103.845"/>
    <n v="22"/>
    <n v="2284.59"/>
    <x v="46"/>
    <x v="3"/>
    <x v="3"/>
    <x v="3"/>
    <x v="4"/>
  </r>
  <r>
    <s v="FSH2733"/>
    <x v="16"/>
    <x v="1"/>
    <n v="10.130000000000001"/>
    <x v="5"/>
    <x v="2"/>
    <n v="7.5975000000000001"/>
    <n v="41"/>
    <n v="415.33"/>
    <x v="84"/>
    <x v="1"/>
    <x v="1"/>
    <x v="5"/>
    <x v="3"/>
  </r>
  <r>
    <s v="FSH2734"/>
    <x v="4"/>
    <x v="3"/>
    <n v="65.91"/>
    <x v="1"/>
    <x v="1"/>
    <n v="49.432499999999997"/>
    <n v="6"/>
    <n v="375.69"/>
    <x v="40"/>
    <x v="0"/>
    <x v="0"/>
    <x v="6"/>
    <x v="1"/>
  </r>
  <r>
    <s v="FSH2735"/>
    <x v="11"/>
    <x v="0"/>
    <n v="136.30000000000001"/>
    <x v="5"/>
    <x v="2"/>
    <n v="102.22500000000001"/>
    <n v="9"/>
    <n v="1226.7"/>
    <x v="88"/>
    <x v="1"/>
    <x v="1"/>
    <x v="2"/>
    <x v="0"/>
  </r>
  <r>
    <s v="FSH2736"/>
    <x v="13"/>
    <x v="4"/>
    <n v="119.62"/>
    <x v="5"/>
    <x v="2"/>
    <n v="89.715000000000003"/>
    <n v="47"/>
    <n v="5622.14"/>
    <x v="28"/>
    <x v="0"/>
    <x v="0"/>
    <x v="2"/>
    <x v="0"/>
  </r>
  <r>
    <s v="FSH2737"/>
    <x v="2"/>
    <x v="2"/>
    <n v="55.81"/>
    <x v="1"/>
    <x v="1"/>
    <n v="41.857500000000002"/>
    <n v="8"/>
    <n v="424.16"/>
    <x v="48"/>
    <x v="1"/>
    <x v="1"/>
    <x v="5"/>
    <x v="0"/>
  </r>
  <r>
    <s v="FSH2738"/>
    <x v="6"/>
    <x v="4"/>
    <n v="74.81"/>
    <x v="3"/>
    <x v="0"/>
    <n v="56.107500000000002"/>
    <n v="35"/>
    <n v="1832.84"/>
    <x v="42"/>
    <x v="0"/>
    <x v="0"/>
    <x v="4"/>
    <x v="1"/>
  </r>
  <r>
    <s v="FSH2739"/>
    <x v="13"/>
    <x v="0"/>
    <n v="104.38"/>
    <x v="2"/>
    <x v="1"/>
    <n v="78.284999999999997"/>
    <n v="40"/>
    <n v="3340.16"/>
    <x v="25"/>
    <x v="1"/>
    <x v="1"/>
    <x v="3"/>
    <x v="0"/>
  </r>
  <r>
    <s v="FSH2740"/>
    <x v="5"/>
    <x v="2"/>
    <n v="138.58000000000001"/>
    <x v="4"/>
    <x v="1"/>
    <n v="103.935"/>
    <n v="45"/>
    <n v="5612.49"/>
    <x v="31"/>
    <x v="1"/>
    <x v="1"/>
    <x v="6"/>
    <x v="0"/>
  </r>
  <r>
    <s v="FSH2741"/>
    <x v="6"/>
    <x v="2"/>
    <n v="66.150000000000006"/>
    <x v="3"/>
    <x v="0"/>
    <n v="49.612500000000004"/>
    <n v="27"/>
    <n v="1250.23"/>
    <x v="13"/>
    <x v="3"/>
    <x v="3"/>
    <x v="4"/>
    <x v="4"/>
  </r>
  <r>
    <s v="FSH2742"/>
    <x v="2"/>
    <x v="1"/>
    <n v="65.05"/>
    <x v="2"/>
    <x v="1"/>
    <n v="48.787499999999994"/>
    <n v="14"/>
    <n v="728.56"/>
    <x v="21"/>
    <x v="2"/>
    <x v="2"/>
    <x v="4"/>
    <x v="1"/>
  </r>
  <r>
    <s v="FSH2743"/>
    <x v="11"/>
    <x v="0"/>
    <n v="111.8"/>
    <x v="6"/>
    <x v="1"/>
    <n v="83.85"/>
    <n v="33"/>
    <n v="3135.99"/>
    <x v="95"/>
    <x v="0"/>
    <x v="0"/>
    <x v="6"/>
    <x v="0"/>
  </r>
  <r>
    <s v="FSH2744"/>
    <x v="14"/>
    <x v="1"/>
    <n v="121.1"/>
    <x v="1"/>
    <x v="1"/>
    <n v="90.824999999999989"/>
    <n v="24"/>
    <n v="2761.08"/>
    <x v="87"/>
    <x v="0"/>
    <x v="0"/>
    <x v="2"/>
    <x v="0"/>
  </r>
  <r>
    <s v="FSH2745"/>
    <x v="11"/>
    <x v="4"/>
    <n v="101.71"/>
    <x v="0"/>
    <x v="0"/>
    <n v="76.282499999999999"/>
    <n v="18"/>
    <n v="1373.09"/>
    <x v="32"/>
    <x v="2"/>
    <x v="2"/>
    <x v="2"/>
    <x v="1"/>
  </r>
  <r>
    <s v="FSH2746"/>
    <x v="0"/>
    <x v="0"/>
    <n v="56.7"/>
    <x v="1"/>
    <x v="1"/>
    <n v="42.525000000000006"/>
    <n v="10"/>
    <n v="538.65"/>
    <x v="77"/>
    <x v="3"/>
    <x v="3"/>
    <x v="4"/>
    <x v="1"/>
  </r>
  <r>
    <s v="FSH2747"/>
    <x v="2"/>
    <x v="0"/>
    <n v="133.22"/>
    <x v="6"/>
    <x v="1"/>
    <n v="99.914999999999992"/>
    <n v="43"/>
    <n v="4869.1899999999996"/>
    <x v="119"/>
    <x v="0"/>
    <x v="0"/>
    <x v="6"/>
    <x v="3"/>
  </r>
  <r>
    <s v="FSH2748"/>
    <x v="3"/>
    <x v="0"/>
    <n v="116.3"/>
    <x v="5"/>
    <x v="2"/>
    <n v="87.224999999999994"/>
    <n v="22"/>
    <n v="2558.6"/>
    <x v="126"/>
    <x v="0"/>
    <x v="0"/>
    <x v="4"/>
    <x v="1"/>
  </r>
  <r>
    <s v="FSH2749"/>
    <x v="4"/>
    <x v="3"/>
    <n v="106.46"/>
    <x v="4"/>
    <x v="1"/>
    <n v="79.844999999999999"/>
    <n v="11"/>
    <n v="1053.95"/>
    <x v="89"/>
    <x v="0"/>
    <x v="0"/>
    <x v="3"/>
    <x v="3"/>
  </r>
  <r>
    <s v="FSH2750"/>
    <x v="7"/>
    <x v="5"/>
    <n v="31.62"/>
    <x v="1"/>
    <x v="1"/>
    <n v="23.715"/>
    <n v="19"/>
    <n v="570.74"/>
    <x v="95"/>
    <x v="0"/>
    <x v="0"/>
    <x v="6"/>
    <x v="0"/>
  </r>
  <r>
    <s v="FSH2751"/>
    <x v="12"/>
    <x v="3"/>
    <n v="67.94"/>
    <x v="0"/>
    <x v="0"/>
    <n v="50.954999999999998"/>
    <n v="10"/>
    <n v="509.55"/>
    <x v="53"/>
    <x v="3"/>
    <x v="3"/>
    <x v="4"/>
    <x v="0"/>
  </r>
  <r>
    <s v="FSH2752"/>
    <x v="1"/>
    <x v="5"/>
    <n v="56.34"/>
    <x v="1"/>
    <x v="1"/>
    <n v="42.255000000000003"/>
    <n v="31"/>
    <n v="1659.21"/>
    <x v="116"/>
    <x v="3"/>
    <x v="3"/>
    <x v="5"/>
    <x v="2"/>
  </r>
  <r>
    <s v="FSH2753"/>
    <x v="18"/>
    <x v="3"/>
    <n v="16.239999999999998"/>
    <x v="2"/>
    <x v="1"/>
    <n v="12.18"/>
    <n v="37"/>
    <n v="480.7"/>
    <x v="99"/>
    <x v="1"/>
    <x v="1"/>
    <x v="4"/>
    <x v="4"/>
  </r>
  <r>
    <s v="FSH2754"/>
    <x v="3"/>
    <x v="2"/>
    <n v="134.51"/>
    <x v="5"/>
    <x v="2"/>
    <n v="100.88249999999999"/>
    <n v="22"/>
    <n v="2959.22"/>
    <x v="37"/>
    <x v="3"/>
    <x v="3"/>
    <x v="1"/>
    <x v="2"/>
  </r>
  <r>
    <s v="FSH2755"/>
    <x v="17"/>
    <x v="0"/>
    <n v="62.05"/>
    <x v="1"/>
    <x v="1"/>
    <n v="46.537499999999994"/>
    <n v="44"/>
    <n v="2593.69"/>
    <x v="58"/>
    <x v="2"/>
    <x v="2"/>
    <x v="6"/>
    <x v="4"/>
  </r>
  <r>
    <s v="FSH2756"/>
    <x v="18"/>
    <x v="0"/>
    <n v="71.5"/>
    <x v="0"/>
    <x v="0"/>
    <n v="53.625"/>
    <n v="12"/>
    <n v="643.5"/>
    <x v="129"/>
    <x v="1"/>
    <x v="1"/>
    <x v="6"/>
    <x v="4"/>
  </r>
  <r>
    <s v="FSH2757"/>
    <x v="6"/>
    <x v="2"/>
    <n v="104.75"/>
    <x v="5"/>
    <x v="2"/>
    <n v="78.5625"/>
    <n v="13"/>
    <n v="1361.75"/>
    <x v="128"/>
    <x v="2"/>
    <x v="2"/>
    <x v="5"/>
    <x v="3"/>
  </r>
  <r>
    <s v="FSH2758"/>
    <x v="9"/>
    <x v="3"/>
    <n v="32.340000000000003"/>
    <x v="4"/>
    <x v="1"/>
    <n v="24.255000000000003"/>
    <n v="34"/>
    <n v="989.6"/>
    <x v="51"/>
    <x v="2"/>
    <x v="2"/>
    <x v="1"/>
    <x v="2"/>
  </r>
  <r>
    <s v="FSH2759"/>
    <x v="3"/>
    <x v="1"/>
    <n v="15.63"/>
    <x v="5"/>
    <x v="2"/>
    <n v="11.7225"/>
    <n v="39"/>
    <n v="609.57000000000005"/>
    <x v="14"/>
    <x v="2"/>
    <x v="2"/>
    <x v="5"/>
    <x v="0"/>
  </r>
  <r>
    <s v="FSH2760"/>
    <x v="1"/>
    <x v="4"/>
    <n v="27.26"/>
    <x v="5"/>
    <x v="2"/>
    <n v="20.445"/>
    <n v="4"/>
    <n v="109.04"/>
    <x v="105"/>
    <x v="0"/>
    <x v="0"/>
    <x v="5"/>
    <x v="1"/>
  </r>
  <r>
    <s v="FSH2761"/>
    <x v="6"/>
    <x v="2"/>
    <n v="29.74"/>
    <x v="6"/>
    <x v="1"/>
    <n v="22.305"/>
    <n v="33"/>
    <n v="834.21"/>
    <x v="70"/>
    <x v="2"/>
    <x v="2"/>
    <x v="4"/>
    <x v="0"/>
  </r>
  <r>
    <s v="FSH2762"/>
    <x v="7"/>
    <x v="1"/>
    <n v="71.98"/>
    <x v="5"/>
    <x v="2"/>
    <n v="53.984999999999999"/>
    <n v="48"/>
    <n v="3455.04"/>
    <x v="81"/>
    <x v="2"/>
    <x v="2"/>
    <x v="2"/>
    <x v="3"/>
  </r>
  <r>
    <s v="FSH2763"/>
    <x v="8"/>
    <x v="1"/>
    <n v="48.49"/>
    <x v="6"/>
    <x v="1"/>
    <n v="36.3675"/>
    <n v="41"/>
    <n v="1689.88"/>
    <x v="115"/>
    <x v="0"/>
    <x v="0"/>
    <x v="3"/>
    <x v="0"/>
  </r>
  <r>
    <s v="FSH2764"/>
    <x v="17"/>
    <x v="0"/>
    <n v="21.88"/>
    <x v="3"/>
    <x v="0"/>
    <n v="16.41"/>
    <n v="27"/>
    <n v="413.53"/>
    <x v="99"/>
    <x v="1"/>
    <x v="1"/>
    <x v="4"/>
    <x v="2"/>
  </r>
  <r>
    <s v="FSH2765"/>
    <x v="11"/>
    <x v="4"/>
    <n v="99.57"/>
    <x v="1"/>
    <x v="1"/>
    <n v="74.677499999999995"/>
    <n v="20"/>
    <n v="1891.83"/>
    <x v="71"/>
    <x v="1"/>
    <x v="1"/>
    <x v="6"/>
    <x v="1"/>
  </r>
  <r>
    <s v="FSH2766"/>
    <x v="17"/>
    <x v="1"/>
    <n v="33.86"/>
    <x v="6"/>
    <x v="1"/>
    <n v="25.395"/>
    <n v="30"/>
    <n v="863.43"/>
    <x v="130"/>
    <x v="0"/>
    <x v="0"/>
    <x v="1"/>
    <x v="2"/>
  </r>
  <r>
    <s v="FSH2767"/>
    <x v="0"/>
    <x v="1"/>
    <n v="125.04"/>
    <x v="6"/>
    <x v="1"/>
    <n v="93.78"/>
    <n v="38"/>
    <n v="4038.79"/>
    <x v="12"/>
    <x v="1"/>
    <x v="1"/>
    <x v="2"/>
    <x v="1"/>
  </r>
  <r>
    <s v="FSH2768"/>
    <x v="3"/>
    <x v="0"/>
    <n v="126.51"/>
    <x v="3"/>
    <x v="0"/>
    <n v="94.882500000000007"/>
    <n v="9"/>
    <n v="797.01"/>
    <x v="41"/>
    <x v="3"/>
    <x v="3"/>
    <x v="1"/>
    <x v="4"/>
  </r>
  <r>
    <s v="FSH2769"/>
    <x v="2"/>
    <x v="2"/>
    <n v="57.37"/>
    <x v="3"/>
    <x v="0"/>
    <n v="43.027499999999996"/>
    <n v="28"/>
    <n v="1124.45"/>
    <x v="27"/>
    <x v="1"/>
    <x v="1"/>
    <x v="0"/>
    <x v="3"/>
  </r>
  <r>
    <s v="FSH2770"/>
    <x v="15"/>
    <x v="2"/>
    <n v="100.89"/>
    <x v="2"/>
    <x v="1"/>
    <n v="75.667500000000004"/>
    <n v="42"/>
    <n v="3389.9"/>
    <x v="40"/>
    <x v="0"/>
    <x v="0"/>
    <x v="6"/>
    <x v="2"/>
  </r>
  <r>
    <s v="FSH2771"/>
    <x v="19"/>
    <x v="4"/>
    <n v="26.31"/>
    <x v="2"/>
    <x v="1"/>
    <n v="19.732499999999998"/>
    <n v="32"/>
    <n v="673.54"/>
    <x v="43"/>
    <x v="2"/>
    <x v="2"/>
    <x v="1"/>
    <x v="4"/>
  </r>
  <r>
    <s v="FSH2772"/>
    <x v="15"/>
    <x v="2"/>
    <n v="94.31"/>
    <x v="5"/>
    <x v="2"/>
    <n v="70.732500000000002"/>
    <n v="10"/>
    <n v="943.1"/>
    <x v="54"/>
    <x v="3"/>
    <x v="3"/>
    <x v="5"/>
    <x v="3"/>
  </r>
  <r>
    <s v="FSH2773"/>
    <x v="2"/>
    <x v="4"/>
    <n v="20.059999999999999"/>
    <x v="3"/>
    <x v="0"/>
    <n v="15.044999999999998"/>
    <n v="30"/>
    <n v="421.26"/>
    <x v="101"/>
    <x v="3"/>
    <x v="3"/>
    <x v="1"/>
    <x v="3"/>
  </r>
  <r>
    <s v="FSH2774"/>
    <x v="8"/>
    <x v="0"/>
    <n v="68.84"/>
    <x v="6"/>
    <x v="1"/>
    <n v="51.63"/>
    <n v="11"/>
    <n v="643.65"/>
    <x v="62"/>
    <x v="4"/>
    <x v="4"/>
    <x v="1"/>
    <x v="3"/>
  </r>
  <r>
    <s v="FSH2775"/>
    <x v="18"/>
    <x v="3"/>
    <n v="25.43"/>
    <x v="0"/>
    <x v="0"/>
    <n v="19.072499999999998"/>
    <n v="38"/>
    <n v="724.75"/>
    <x v="129"/>
    <x v="1"/>
    <x v="1"/>
    <x v="6"/>
    <x v="3"/>
  </r>
  <r>
    <s v="FSH2776"/>
    <x v="3"/>
    <x v="0"/>
    <n v="54.31"/>
    <x v="3"/>
    <x v="0"/>
    <n v="40.732500000000002"/>
    <n v="22"/>
    <n v="836.37"/>
    <x v="89"/>
    <x v="0"/>
    <x v="0"/>
    <x v="3"/>
    <x v="2"/>
  </r>
  <r>
    <s v="FSH2777"/>
    <x v="14"/>
    <x v="0"/>
    <n v="38.18"/>
    <x v="3"/>
    <x v="0"/>
    <n v="28.634999999999998"/>
    <n v="30"/>
    <n v="801.78"/>
    <x v="130"/>
    <x v="0"/>
    <x v="0"/>
    <x v="1"/>
    <x v="1"/>
  </r>
  <r>
    <s v="FSH2778"/>
    <x v="9"/>
    <x v="0"/>
    <n v="72.87"/>
    <x v="2"/>
    <x v="1"/>
    <n v="54.652500000000003"/>
    <n v="4"/>
    <n v="233.18"/>
    <x v="7"/>
    <x v="0"/>
    <x v="0"/>
    <x v="0"/>
    <x v="1"/>
  </r>
  <r>
    <s v="FSH2779"/>
    <x v="2"/>
    <x v="1"/>
    <n v="113.88"/>
    <x v="1"/>
    <x v="1"/>
    <n v="85.41"/>
    <n v="23"/>
    <n v="2488.2800000000002"/>
    <x v="24"/>
    <x v="4"/>
    <x v="4"/>
    <x v="6"/>
    <x v="2"/>
  </r>
  <r>
    <s v="FSH2780"/>
    <x v="1"/>
    <x v="2"/>
    <n v="10.16"/>
    <x v="6"/>
    <x v="1"/>
    <n v="7.62"/>
    <n v="38"/>
    <n v="328.17"/>
    <x v="95"/>
    <x v="0"/>
    <x v="0"/>
    <x v="6"/>
    <x v="2"/>
  </r>
  <r>
    <s v="FSH2781"/>
    <x v="18"/>
    <x v="2"/>
    <n v="106.25"/>
    <x v="3"/>
    <x v="0"/>
    <n v="79.6875"/>
    <n v="43"/>
    <n v="3198.12"/>
    <x v="48"/>
    <x v="1"/>
    <x v="1"/>
    <x v="5"/>
    <x v="4"/>
  </r>
  <r>
    <s v="FSH2782"/>
    <x v="12"/>
    <x v="0"/>
    <n v="68.09"/>
    <x v="3"/>
    <x v="0"/>
    <n v="51.067500000000003"/>
    <n v="19"/>
    <n v="905.6"/>
    <x v="80"/>
    <x v="3"/>
    <x v="3"/>
    <x v="6"/>
    <x v="3"/>
  </r>
  <r>
    <s v="FSH2783"/>
    <x v="12"/>
    <x v="5"/>
    <n v="97.2"/>
    <x v="5"/>
    <x v="2"/>
    <n v="72.900000000000006"/>
    <n v="37"/>
    <n v="3596.4"/>
    <x v="4"/>
    <x v="2"/>
    <x v="2"/>
    <x v="3"/>
    <x v="1"/>
  </r>
  <r>
    <s v="FSH2784"/>
    <x v="14"/>
    <x v="2"/>
    <n v="145.91"/>
    <x v="6"/>
    <x v="1"/>
    <n v="109.4325"/>
    <n v="42"/>
    <n v="5208.99"/>
    <x v="32"/>
    <x v="2"/>
    <x v="2"/>
    <x v="2"/>
    <x v="0"/>
  </r>
  <r>
    <s v="FSH2785"/>
    <x v="0"/>
    <x v="2"/>
    <n v="53.53"/>
    <x v="4"/>
    <x v="1"/>
    <n v="40.147500000000001"/>
    <n v="9"/>
    <n v="433.59"/>
    <x v="120"/>
    <x v="3"/>
    <x v="3"/>
    <x v="3"/>
    <x v="2"/>
  </r>
  <r>
    <s v="FSH2786"/>
    <x v="8"/>
    <x v="0"/>
    <n v="129.81"/>
    <x v="1"/>
    <x v="1"/>
    <n v="97.357500000000002"/>
    <n v="43"/>
    <n v="5302.74"/>
    <x v="70"/>
    <x v="2"/>
    <x v="2"/>
    <x v="4"/>
    <x v="2"/>
  </r>
  <r>
    <s v="FSH2787"/>
    <x v="16"/>
    <x v="0"/>
    <n v="104.25"/>
    <x v="1"/>
    <x v="1"/>
    <n v="78.1875"/>
    <n v="38"/>
    <n v="3763.42"/>
    <x v="45"/>
    <x v="2"/>
    <x v="2"/>
    <x v="2"/>
    <x v="4"/>
  </r>
  <r>
    <s v="FSH2788"/>
    <x v="17"/>
    <x v="0"/>
    <n v="71.44"/>
    <x v="6"/>
    <x v="1"/>
    <n v="53.58"/>
    <n v="44"/>
    <n v="2671.86"/>
    <x v="117"/>
    <x v="0"/>
    <x v="0"/>
    <x v="6"/>
    <x v="1"/>
  </r>
  <r>
    <s v="FSH2789"/>
    <x v="4"/>
    <x v="2"/>
    <n v="35.6"/>
    <x v="5"/>
    <x v="2"/>
    <n v="26.700000000000003"/>
    <n v="20"/>
    <n v="712"/>
    <x v="112"/>
    <x v="3"/>
    <x v="3"/>
    <x v="3"/>
    <x v="1"/>
  </r>
  <r>
    <s v="FSH2790"/>
    <x v="13"/>
    <x v="1"/>
    <n v="120.98"/>
    <x v="3"/>
    <x v="0"/>
    <n v="90.734999999999999"/>
    <n v="17"/>
    <n v="1439.66"/>
    <x v="75"/>
    <x v="3"/>
    <x v="3"/>
    <x v="0"/>
    <x v="4"/>
  </r>
  <r>
    <s v="FSH2791"/>
    <x v="18"/>
    <x v="0"/>
    <n v="138.55000000000001"/>
    <x v="4"/>
    <x v="1"/>
    <n v="103.91250000000001"/>
    <n v="45"/>
    <n v="5611.28"/>
    <x v="107"/>
    <x v="3"/>
    <x v="3"/>
    <x v="2"/>
    <x v="4"/>
  </r>
  <r>
    <s v="FSH2792"/>
    <x v="8"/>
    <x v="2"/>
    <n v="57.39"/>
    <x v="2"/>
    <x v="1"/>
    <n v="43.042500000000004"/>
    <n v="21"/>
    <n v="964.15"/>
    <x v="11"/>
    <x v="2"/>
    <x v="2"/>
    <x v="5"/>
    <x v="1"/>
  </r>
  <r>
    <s v="FSH2793"/>
    <x v="17"/>
    <x v="1"/>
    <n v="41.4"/>
    <x v="3"/>
    <x v="0"/>
    <n v="31.049999999999997"/>
    <n v="37"/>
    <n v="1072.26"/>
    <x v="89"/>
    <x v="0"/>
    <x v="0"/>
    <x v="3"/>
    <x v="0"/>
  </r>
  <r>
    <s v="FSH2794"/>
    <x v="19"/>
    <x v="2"/>
    <n v="134.28"/>
    <x v="6"/>
    <x v="1"/>
    <n v="100.71000000000001"/>
    <n v="47"/>
    <n v="5364.49"/>
    <x v="2"/>
    <x v="1"/>
    <x v="1"/>
    <x v="2"/>
    <x v="2"/>
  </r>
  <r>
    <s v="FSH2795"/>
    <x v="18"/>
    <x v="0"/>
    <n v="124.39"/>
    <x v="1"/>
    <x v="1"/>
    <n v="93.292500000000004"/>
    <n v="26"/>
    <n v="3072.43"/>
    <x v="121"/>
    <x v="3"/>
    <x v="3"/>
    <x v="0"/>
    <x v="1"/>
  </r>
  <r>
    <s v="FSH2796"/>
    <x v="1"/>
    <x v="3"/>
    <n v="116.9"/>
    <x v="3"/>
    <x v="0"/>
    <n v="87.675000000000011"/>
    <n v="33"/>
    <n v="2700.39"/>
    <x v="42"/>
    <x v="0"/>
    <x v="0"/>
    <x v="4"/>
    <x v="4"/>
  </r>
  <r>
    <s v="FSH2797"/>
    <x v="0"/>
    <x v="3"/>
    <n v="41.53"/>
    <x v="2"/>
    <x v="1"/>
    <n v="31.147500000000001"/>
    <n v="44"/>
    <n v="1461.86"/>
    <x v="8"/>
    <x v="1"/>
    <x v="1"/>
    <x v="3"/>
    <x v="3"/>
  </r>
  <r>
    <s v="FSH2798"/>
    <x v="13"/>
    <x v="2"/>
    <n v="148.47999999999999"/>
    <x v="6"/>
    <x v="1"/>
    <n v="111.35999999999999"/>
    <n v="44"/>
    <n v="5553.15"/>
    <x v="77"/>
    <x v="3"/>
    <x v="3"/>
    <x v="4"/>
    <x v="1"/>
  </r>
  <r>
    <s v="FSH2799"/>
    <x v="19"/>
    <x v="3"/>
    <n v="27.72"/>
    <x v="4"/>
    <x v="1"/>
    <n v="20.79"/>
    <n v="22"/>
    <n v="548.86"/>
    <x v="111"/>
    <x v="1"/>
    <x v="1"/>
    <x v="1"/>
    <x v="3"/>
  </r>
  <r>
    <s v="FSH2800"/>
    <x v="6"/>
    <x v="5"/>
    <n v="66.209999999999994"/>
    <x v="0"/>
    <x v="0"/>
    <n v="49.657499999999999"/>
    <n v="48"/>
    <n v="2383.56"/>
    <x v="108"/>
    <x v="0"/>
    <x v="0"/>
    <x v="5"/>
    <x v="2"/>
  </r>
  <r>
    <s v="FSH2801"/>
    <x v="15"/>
    <x v="2"/>
    <n v="105.59"/>
    <x v="0"/>
    <x v="0"/>
    <n v="79.192499999999995"/>
    <n v="9"/>
    <n v="712.73"/>
    <x v="31"/>
    <x v="1"/>
    <x v="1"/>
    <x v="6"/>
    <x v="0"/>
  </r>
  <r>
    <s v="FSH2802"/>
    <x v="17"/>
    <x v="5"/>
    <n v="80.53"/>
    <x v="5"/>
    <x v="2"/>
    <n v="60.397500000000001"/>
    <n v="33"/>
    <n v="2657.49"/>
    <x v="27"/>
    <x v="1"/>
    <x v="1"/>
    <x v="0"/>
    <x v="0"/>
  </r>
  <r>
    <s v="FSH2803"/>
    <x v="1"/>
    <x v="5"/>
    <n v="124.05"/>
    <x v="4"/>
    <x v="1"/>
    <n v="93.037499999999994"/>
    <n v="8"/>
    <n v="893.16"/>
    <x v="32"/>
    <x v="2"/>
    <x v="2"/>
    <x v="2"/>
    <x v="1"/>
  </r>
  <r>
    <s v="FSH2804"/>
    <x v="8"/>
    <x v="3"/>
    <n v="79.349999999999994"/>
    <x v="1"/>
    <x v="1"/>
    <n v="59.512499999999996"/>
    <n v="33"/>
    <n v="2487.62"/>
    <x v="106"/>
    <x v="4"/>
    <x v="4"/>
    <x v="0"/>
    <x v="1"/>
  </r>
  <r>
    <s v="FSH2805"/>
    <x v="7"/>
    <x v="1"/>
    <n v="128.47999999999999"/>
    <x v="1"/>
    <x v="1"/>
    <n v="96.359999999999985"/>
    <n v="35"/>
    <n v="4271.96"/>
    <x v="87"/>
    <x v="0"/>
    <x v="0"/>
    <x v="2"/>
    <x v="2"/>
  </r>
  <r>
    <s v="FSH2806"/>
    <x v="17"/>
    <x v="4"/>
    <n v="46.25"/>
    <x v="0"/>
    <x v="0"/>
    <n v="34.6875"/>
    <n v="14"/>
    <n v="485.62"/>
    <x v="81"/>
    <x v="2"/>
    <x v="2"/>
    <x v="2"/>
    <x v="1"/>
  </r>
  <r>
    <s v="FSH2807"/>
    <x v="8"/>
    <x v="3"/>
    <n v="61.26"/>
    <x v="5"/>
    <x v="2"/>
    <n v="45.945"/>
    <n v="7"/>
    <n v="428.82"/>
    <x v="130"/>
    <x v="0"/>
    <x v="0"/>
    <x v="1"/>
    <x v="4"/>
  </r>
  <r>
    <s v="FSH2808"/>
    <x v="8"/>
    <x v="2"/>
    <n v="67.819999999999993"/>
    <x v="1"/>
    <x v="1"/>
    <n v="50.864999999999995"/>
    <n v="17"/>
    <n v="1095.29"/>
    <x v="78"/>
    <x v="1"/>
    <x v="1"/>
    <x v="1"/>
    <x v="3"/>
  </r>
  <r>
    <s v="FSH2809"/>
    <x v="9"/>
    <x v="2"/>
    <n v="142.69999999999999"/>
    <x v="5"/>
    <x v="2"/>
    <n v="107.02499999999999"/>
    <n v="31"/>
    <n v="4423.7"/>
    <x v="77"/>
    <x v="3"/>
    <x v="3"/>
    <x v="4"/>
    <x v="4"/>
  </r>
  <r>
    <s v="FSH2810"/>
    <x v="0"/>
    <x v="5"/>
    <n v="102.68"/>
    <x v="0"/>
    <x v="0"/>
    <n v="77.010000000000005"/>
    <n v="29"/>
    <n v="2233.29"/>
    <x v="89"/>
    <x v="0"/>
    <x v="0"/>
    <x v="3"/>
    <x v="0"/>
  </r>
  <r>
    <s v="FSH2811"/>
    <x v="17"/>
    <x v="1"/>
    <n v="140.26"/>
    <x v="1"/>
    <x v="1"/>
    <n v="105.19499999999999"/>
    <n v="29"/>
    <n v="3864.16"/>
    <x v="125"/>
    <x v="1"/>
    <x v="1"/>
    <x v="2"/>
    <x v="3"/>
  </r>
  <r>
    <s v="FSH2812"/>
    <x v="15"/>
    <x v="3"/>
    <n v="10.9"/>
    <x v="6"/>
    <x v="1"/>
    <n v="8.1750000000000007"/>
    <n v="5"/>
    <n v="46.33"/>
    <x v="26"/>
    <x v="1"/>
    <x v="1"/>
    <x v="0"/>
    <x v="1"/>
  </r>
  <r>
    <s v="FSH2813"/>
    <x v="11"/>
    <x v="3"/>
    <n v="105.62"/>
    <x v="0"/>
    <x v="0"/>
    <n v="79.215000000000003"/>
    <n v="34"/>
    <n v="2693.31"/>
    <x v="42"/>
    <x v="0"/>
    <x v="0"/>
    <x v="4"/>
    <x v="1"/>
  </r>
  <r>
    <s v="FSH2814"/>
    <x v="9"/>
    <x v="3"/>
    <n v="88.24"/>
    <x v="1"/>
    <x v="1"/>
    <n v="66.179999999999993"/>
    <n v="46"/>
    <n v="3856.09"/>
    <x v="32"/>
    <x v="2"/>
    <x v="2"/>
    <x v="2"/>
    <x v="0"/>
  </r>
  <r>
    <s v="FSH2815"/>
    <x v="7"/>
    <x v="2"/>
    <n v="25.25"/>
    <x v="2"/>
    <x v="1"/>
    <n v="18.9375"/>
    <n v="16"/>
    <n v="323.2"/>
    <x v="6"/>
    <x v="2"/>
    <x v="2"/>
    <x v="4"/>
    <x v="2"/>
  </r>
  <r>
    <s v="FSH2816"/>
    <x v="3"/>
    <x v="2"/>
    <n v="74.53"/>
    <x v="1"/>
    <x v="1"/>
    <n v="55.897500000000001"/>
    <n v="38"/>
    <n v="2690.53"/>
    <x v="49"/>
    <x v="1"/>
    <x v="1"/>
    <x v="0"/>
    <x v="0"/>
  </r>
  <r>
    <s v="FSH2817"/>
    <x v="3"/>
    <x v="4"/>
    <n v="78.099999999999994"/>
    <x v="6"/>
    <x v="1"/>
    <n v="58.574999999999996"/>
    <n v="15"/>
    <n v="995.77"/>
    <x v="5"/>
    <x v="2"/>
    <x v="2"/>
    <x v="0"/>
    <x v="0"/>
  </r>
  <r>
    <s v="FSH2818"/>
    <x v="6"/>
    <x v="3"/>
    <n v="54.59"/>
    <x v="1"/>
    <x v="1"/>
    <n v="40.942500000000003"/>
    <n v="32"/>
    <n v="1659.54"/>
    <x v="53"/>
    <x v="3"/>
    <x v="3"/>
    <x v="4"/>
    <x v="4"/>
  </r>
  <r>
    <s v="FSH2819"/>
    <x v="10"/>
    <x v="2"/>
    <n v="141.03"/>
    <x v="4"/>
    <x v="1"/>
    <n v="105.77250000000001"/>
    <n v="28"/>
    <n v="3553.96"/>
    <x v="7"/>
    <x v="0"/>
    <x v="0"/>
    <x v="0"/>
    <x v="2"/>
  </r>
  <r>
    <s v="FSH2820"/>
    <x v="18"/>
    <x v="2"/>
    <n v="81.599999999999994"/>
    <x v="6"/>
    <x v="1"/>
    <n v="61.199999999999996"/>
    <n v="26"/>
    <n v="1803.36"/>
    <x v="114"/>
    <x v="4"/>
    <x v="4"/>
    <x v="1"/>
    <x v="1"/>
  </r>
  <r>
    <s v="FSH2821"/>
    <x v="2"/>
    <x v="1"/>
    <n v="141.79"/>
    <x v="2"/>
    <x v="1"/>
    <n v="106.3425"/>
    <n v="36"/>
    <n v="4083.55"/>
    <x v="87"/>
    <x v="0"/>
    <x v="0"/>
    <x v="2"/>
    <x v="0"/>
  </r>
  <r>
    <s v="FSH2822"/>
    <x v="12"/>
    <x v="5"/>
    <n v="22.53"/>
    <x v="1"/>
    <x v="1"/>
    <n v="16.897500000000001"/>
    <n v="9"/>
    <n v="192.63"/>
    <x v="116"/>
    <x v="3"/>
    <x v="3"/>
    <x v="5"/>
    <x v="1"/>
  </r>
  <r>
    <s v="FSH2823"/>
    <x v="9"/>
    <x v="3"/>
    <n v="30.04"/>
    <x v="2"/>
    <x v="1"/>
    <n v="22.53"/>
    <n v="40"/>
    <n v="961.28"/>
    <x v="44"/>
    <x v="3"/>
    <x v="3"/>
    <x v="3"/>
    <x v="4"/>
  </r>
  <r>
    <s v="FSH2824"/>
    <x v="8"/>
    <x v="1"/>
    <n v="133.66"/>
    <x v="6"/>
    <x v="1"/>
    <n v="100.245"/>
    <n v="16"/>
    <n v="1817.78"/>
    <x v="127"/>
    <x v="2"/>
    <x v="2"/>
    <x v="6"/>
    <x v="2"/>
  </r>
  <r>
    <s v="FSH2825"/>
    <x v="3"/>
    <x v="3"/>
    <n v="25.47"/>
    <x v="0"/>
    <x v="0"/>
    <n v="19.102499999999999"/>
    <n v="19"/>
    <n v="362.95"/>
    <x v="99"/>
    <x v="1"/>
    <x v="1"/>
    <x v="4"/>
    <x v="4"/>
  </r>
  <r>
    <s v="FSH2826"/>
    <x v="14"/>
    <x v="0"/>
    <n v="70.47"/>
    <x v="3"/>
    <x v="0"/>
    <n v="52.852499999999999"/>
    <n v="49"/>
    <n v="2417.12"/>
    <x v="24"/>
    <x v="4"/>
    <x v="4"/>
    <x v="6"/>
    <x v="1"/>
  </r>
  <r>
    <s v="FSH2827"/>
    <x v="17"/>
    <x v="3"/>
    <n v="88.97"/>
    <x v="1"/>
    <x v="1"/>
    <n v="66.727499999999992"/>
    <n v="32"/>
    <n v="2704.69"/>
    <x v="64"/>
    <x v="3"/>
    <x v="3"/>
    <x v="0"/>
    <x v="3"/>
  </r>
  <r>
    <s v="FSH2828"/>
    <x v="9"/>
    <x v="1"/>
    <n v="105.35"/>
    <x v="0"/>
    <x v="0"/>
    <n v="79.012499999999989"/>
    <n v="42"/>
    <n v="3318.52"/>
    <x v="26"/>
    <x v="1"/>
    <x v="1"/>
    <x v="0"/>
    <x v="1"/>
  </r>
  <r>
    <s v="FSH2829"/>
    <x v="14"/>
    <x v="4"/>
    <n v="91.51"/>
    <x v="2"/>
    <x v="1"/>
    <n v="68.632500000000007"/>
    <n v="48"/>
    <n v="3513.98"/>
    <x v="66"/>
    <x v="1"/>
    <x v="1"/>
    <x v="2"/>
    <x v="4"/>
  </r>
  <r>
    <s v="FSH2830"/>
    <x v="4"/>
    <x v="4"/>
    <n v="94.95"/>
    <x v="2"/>
    <x v="1"/>
    <n v="71.212500000000006"/>
    <n v="34"/>
    <n v="2582.64"/>
    <x v="48"/>
    <x v="1"/>
    <x v="1"/>
    <x v="5"/>
    <x v="3"/>
  </r>
  <r>
    <s v="FSH2831"/>
    <x v="1"/>
    <x v="4"/>
    <n v="38.950000000000003"/>
    <x v="2"/>
    <x v="1"/>
    <n v="29.212500000000002"/>
    <n v="14"/>
    <n v="436.24"/>
    <x v="70"/>
    <x v="2"/>
    <x v="2"/>
    <x v="4"/>
    <x v="1"/>
  </r>
  <r>
    <s v="FSH2832"/>
    <x v="14"/>
    <x v="5"/>
    <n v="60.18"/>
    <x v="3"/>
    <x v="0"/>
    <n v="45.134999999999998"/>
    <n v="39"/>
    <n v="1642.91"/>
    <x v="34"/>
    <x v="2"/>
    <x v="2"/>
    <x v="0"/>
    <x v="2"/>
  </r>
  <r>
    <s v="FSH2833"/>
    <x v="17"/>
    <x v="3"/>
    <n v="14.38"/>
    <x v="2"/>
    <x v="1"/>
    <n v="10.785"/>
    <n v="31"/>
    <n v="356.62"/>
    <x v="34"/>
    <x v="2"/>
    <x v="2"/>
    <x v="0"/>
    <x v="3"/>
  </r>
  <r>
    <s v="FSH2834"/>
    <x v="11"/>
    <x v="4"/>
    <n v="65.7"/>
    <x v="6"/>
    <x v="1"/>
    <n v="49.275000000000006"/>
    <n v="29"/>
    <n v="1619.5"/>
    <x v="2"/>
    <x v="1"/>
    <x v="1"/>
    <x v="2"/>
    <x v="2"/>
  </r>
  <r>
    <s v="FSH2835"/>
    <x v="13"/>
    <x v="3"/>
    <n v="148"/>
    <x v="0"/>
    <x v="0"/>
    <n v="111"/>
    <n v="7"/>
    <n v="777"/>
    <x v="33"/>
    <x v="0"/>
    <x v="0"/>
    <x v="4"/>
    <x v="2"/>
  </r>
  <r>
    <s v="FSH2836"/>
    <x v="17"/>
    <x v="1"/>
    <n v="56.4"/>
    <x v="0"/>
    <x v="0"/>
    <n v="42.3"/>
    <n v="30"/>
    <n v="1269"/>
    <x v="109"/>
    <x v="0"/>
    <x v="0"/>
    <x v="3"/>
    <x v="0"/>
  </r>
  <r>
    <s v="FSH2837"/>
    <x v="11"/>
    <x v="3"/>
    <n v="92.99"/>
    <x v="3"/>
    <x v="0"/>
    <n v="69.742499999999993"/>
    <n v="8"/>
    <n v="520.74"/>
    <x v="55"/>
    <x v="2"/>
    <x v="2"/>
    <x v="3"/>
    <x v="4"/>
  </r>
  <r>
    <s v="FSH2838"/>
    <x v="2"/>
    <x v="4"/>
    <n v="59.1"/>
    <x v="2"/>
    <x v="1"/>
    <n v="44.325000000000003"/>
    <n v="37"/>
    <n v="1749.36"/>
    <x v="63"/>
    <x v="3"/>
    <x v="3"/>
    <x v="6"/>
    <x v="0"/>
  </r>
  <r>
    <s v="FSH2839"/>
    <x v="8"/>
    <x v="3"/>
    <n v="131.93"/>
    <x v="3"/>
    <x v="0"/>
    <n v="98.947500000000005"/>
    <n v="10"/>
    <n v="923.51"/>
    <x v="101"/>
    <x v="3"/>
    <x v="3"/>
    <x v="1"/>
    <x v="3"/>
  </r>
  <r>
    <s v="FSH2840"/>
    <x v="8"/>
    <x v="3"/>
    <n v="33.82"/>
    <x v="0"/>
    <x v="0"/>
    <n v="25.365000000000002"/>
    <n v="48"/>
    <n v="1217.52"/>
    <x v="129"/>
    <x v="1"/>
    <x v="1"/>
    <x v="6"/>
    <x v="1"/>
  </r>
  <r>
    <s v="FSH2841"/>
    <x v="19"/>
    <x v="3"/>
    <n v="73.180000000000007"/>
    <x v="4"/>
    <x v="1"/>
    <n v="54.885000000000005"/>
    <n v="4"/>
    <n v="263.45"/>
    <x v="111"/>
    <x v="1"/>
    <x v="1"/>
    <x v="1"/>
    <x v="4"/>
  </r>
  <r>
    <s v="FSH2842"/>
    <x v="3"/>
    <x v="1"/>
    <n v="36.549999999999997"/>
    <x v="1"/>
    <x v="1"/>
    <n v="27.412499999999998"/>
    <n v="4"/>
    <n v="138.88999999999999"/>
    <x v="116"/>
    <x v="3"/>
    <x v="3"/>
    <x v="5"/>
    <x v="1"/>
  </r>
  <r>
    <s v="FSH2843"/>
    <x v="7"/>
    <x v="0"/>
    <n v="17.36"/>
    <x v="0"/>
    <x v="0"/>
    <n v="13.02"/>
    <n v="9"/>
    <n v="117.18"/>
    <x v="96"/>
    <x v="2"/>
    <x v="2"/>
    <x v="0"/>
    <x v="1"/>
  </r>
  <r>
    <s v="FSH2844"/>
    <x v="19"/>
    <x v="4"/>
    <n v="130.72999999999999"/>
    <x v="5"/>
    <x v="2"/>
    <n v="98.047499999999985"/>
    <n v="46"/>
    <n v="6013.58"/>
    <x v="91"/>
    <x v="4"/>
    <x v="4"/>
    <x v="5"/>
    <x v="1"/>
  </r>
  <r>
    <s v="FSH2845"/>
    <x v="15"/>
    <x v="1"/>
    <n v="98.11"/>
    <x v="3"/>
    <x v="0"/>
    <n v="73.582499999999996"/>
    <n v="43"/>
    <n v="2953.11"/>
    <x v="70"/>
    <x v="2"/>
    <x v="2"/>
    <x v="4"/>
    <x v="0"/>
  </r>
  <r>
    <s v="FSH2846"/>
    <x v="5"/>
    <x v="3"/>
    <n v="69.19"/>
    <x v="2"/>
    <x v="1"/>
    <n v="51.892499999999998"/>
    <n v="11"/>
    <n v="608.87"/>
    <x v="37"/>
    <x v="3"/>
    <x v="3"/>
    <x v="1"/>
    <x v="2"/>
  </r>
  <r>
    <s v="FSH2847"/>
    <x v="18"/>
    <x v="5"/>
    <n v="38.83"/>
    <x v="0"/>
    <x v="0"/>
    <n v="29.122499999999999"/>
    <n v="48"/>
    <n v="1397.88"/>
    <x v="33"/>
    <x v="0"/>
    <x v="0"/>
    <x v="4"/>
    <x v="0"/>
  </r>
  <r>
    <s v="FSH2848"/>
    <x v="14"/>
    <x v="2"/>
    <n v="80.099999999999994"/>
    <x v="1"/>
    <x v="1"/>
    <n v="60.074999999999996"/>
    <n v="24"/>
    <n v="1826.28"/>
    <x v="15"/>
    <x v="3"/>
    <x v="3"/>
    <x v="6"/>
    <x v="2"/>
  </r>
  <r>
    <s v="FSH2849"/>
    <x v="12"/>
    <x v="3"/>
    <n v="13.11"/>
    <x v="6"/>
    <x v="1"/>
    <n v="9.8324999999999996"/>
    <n v="6"/>
    <n v="66.86"/>
    <x v="40"/>
    <x v="0"/>
    <x v="0"/>
    <x v="6"/>
    <x v="3"/>
  </r>
  <r>
    <s v="FSH2850"/>
    <x v="6"/>
    <x v="0"/>
    <n v="22.1"/>
    <x v="2"/>
    <x v="1"/>
    <n v="16.575000000000003"/>
    <n v="23"/>
    <n v="406.64"/>
    <x v="11"/>
    <x v="2"/>
    <x v="2"/>
    <x v="5"/>
    <x v="2"/>
  </r>
  <r>
    <s v="FSH2851"/>
    <x v="1"/>
    <x v="1"/>
    <n v="122.24"/>
    <x v="6"/>
    <x v="1"/>
    <n v="91.679999999999993"/>
    <n v="30"/>
    <n v="3117.12"/>
    <x v="90"/>
    <x v="3"/>
    <x v="3"/>
    <x v="4"/>
    <x v="4"/>
  </r>
  <r>
    <s v="FSH2852"/>
    <x v="2"/>
    <x v="0"/>
    <n v="125.53"/>
    <x v="6"/>
    <x v="1"/>
    <n v="94.147500000000008"/>
    <n v="46"/>
    <n v="4908.22"/>
    <x v="108"/>
    <x v="0"/>
    <x v="0"/>
    <x v="5"/>
    <x v="3"/>
  </r>
  <r>
    <s v="FSH2853"/>
    <x v="18"/>
    <x v="1"/>
    <n v="57.92"/>
    <x v="4"/>
    <x v="1"/>
    <n v="43.44"/>
    <n v="30"/>
    <n v="1563.84"/>
    <x v="29"/>
    <x v="2"/>
    <x v="2"/>
    <x v="1"/>
    <x v="1"/>
  </r>
  <r>
    <s v="FSH2854"/>
    <x v="17"/>
    <x v="0"/>
    <n v="49.59"/>
    <x v="5"/>
    <x v="2"/>
    <n v="37.192500000000003"/>
    <n v="27"/>
    <n v="1338.93"/>
    <x v="120"/>
    <x v="3"/>
    <x v="3"/>
    <x v="3"/>
    <x v="3"/>
  </r>
  <r>
    <s v="FSH2855"/>
    <x v="14"/>
    <x v="1"/>
    <n v="32.340000000000003"/>
    <x v="5"/>
    <x v="2"/>
    <n v="24.255000000000003"/>
    <n v="24"/>
    <n v="776.16"/>
    <x v="114"/>
    <x v="4"/>
    <x v="4"/>
    <x v="1"/>
    <x v="2"/>
  </r>
  <r>
    <s v="FSH2856"/>
    <x v="9"/>
    <x v="0"/>
    <n v="113.53"/>
    <x v="0"/>
    <x v="0"/>
    <n v="85.147500000000008"/>
    <n v="21"/>
    <n v="1788.1"/>
    <x v="126"/>
    <x v="0"/>
    <x v="0"/>
    <x v="4"/>
    <x v="4"/>
  </r>
  <r>
    <s v="FSH2857"/>
    <x v="11"/>
    <x v="5"/>
    <n v="70.819999999999993"/>
    <x v="1"/>
    <x v="1"/>
    <n v="53.114999999999995"/>
    <n v="26"/>
    <n v="1749.25"/>
    <x v="65"/>
    <x v="0"/>
    <x v="0"/>
    <x v="0"/>
    <x v="4"/>
  </r>
  <r>
    <s v="FSH2858"/>
    <x v="7"/>
    <x v="2"/>
    <n v="30.96"/>
    <x v="3"/>
    <x v="0"/>
    <n v="23.22"/>
    <n v="31"/>
    <n v="671.83"/>
    <x v="28"/>
    <x v="0"/>
    <x v="0"/>
    <x v="2"/>
    <x v="3"/>
  </r>
  <r>
    <s v="FSH2859"/>
    <x v="19"/>
    <x v="2"/>
    <n v="121.28"/>
    <x v="4"/>
    <x v="1"/>
    <n v="90.960000000000008"/>
    <n v="43"/>
    <n v="4693.54"/>
    <x v="3"/>
    <x v="0"/>
    <x v="0"/>
    <x v="1"/>
    <x v="2"/>
  </r>
  <r>
    <s v="FSH2860"/>
    <x v="8"/>
    <x v="2"/>
    <n v="104.82"/>
    <x v="4"/>
    <x v="1"/>
    <n v="78.614999999999995"/>
    <n v="38"/>
    <n v="3584.84"/>
    <x v="10"/>
    <x v="1"/>
    <x v="1"/>
    <x v="4"/>
    <x v="4"/>
  </r>
  <r>
    <s v="FSH2861"/>
    <x v="2"/>
    <x v="3"/>
    <n v="37.409999999999997"/>
    <x v="5"/>
    <x v="2"/>
    <n v="28.057499999999997"/>
    <n v="3"/>
    <n v="112.23"/>
    <x v="10"/>
    <x v="1"/>
    <x v="1"/>
    <x v="4"/>
    <x v="4"/>
  </r>
  <r>
    <s v="FSH2862"/>
    <x v="17"/>
    <x v="4"/>
    <n v="89.14"/>
    <x v="6"/>
    <x v="1"/>
    <n v="66.855000000000004"/>
    <n v="49"/>
    <n v="3712.68"/>
    <x v="121"/>
    <x v="3"/>
    <x v="3"/>
    <x v="0"/>
    <x v="1"/>
  </r>
  <r>
    <s v="FSH2863"/>
    <x v="6"/>
    <x v="2"/>
    <n v="31.38"/>
    <x v="0"/>
    <x v="0"/>
    <n v="23.535"/>
    <n v="7"/>
    <n v="164.75"/>
    <x v="9"/>
    <x v="3"/>
    <x v="3"/>
    <x v="4"/>
    <x v="3"/>
  </r>
  <r>
    <s v="FSH2864"/>
    <x v="11"/>
    <x v="3"/>
    <n v="49.4"/>
    <x v="1"/>
    <x v="1"/>
    <n v="37.049999999999997"/>
    <n v="10"/>
    <n v="469.3"/>
    <x v="3"/>
    <x v="0"/>
    <x v="0"/>
    <x v="1"/>
    <x v="4"/>
  </r>
  <r>
    <s v="FSH2865"/>
    <x v="2"/>
    <x v="1"/>
    <n v="124.44"/>
    <x v="2"/>
    <x v="1"/>
    <n v="93.33"/>
    <n v="14"/>
    <n v="1393.73"/>
    <x v="127"/>
    <x v="2"/>
    <x v="2"/>
    <x v="6"/>
    <x v="4"/>
  </r>
  <r>
    <s v="FSH2866"/>
    <x v="16"/>
    <x v="2"/>
    <n v="80.87"/>
    <x v="6"/>
    <x v="1"/>
    <n v="60.652500000000003"/>
    <n v="11"/>
    <n v="756.13"/>
    <x v="95"/>
    <x v="0"/>
    <x v="0"/>
    <x v="6"/>
    <x v="0"/>
  </r>
  <r>
    <s v="FSH2867"/>
    <x v="12"/>
    <x v="4"/>
    <n v="113.39"/>
    <x v="4"/>
    <x v="1"/>
    <n v="85.042500000000004"/>
    <n v="12"/>
    <n v="1224.6099999999999"/>
    <x v="49"/>
    <x v="1"/>
    <x v="1"/>
    <x v="0"/>
    <x v="2"/>
  </r>
  <r>
    <s v="FSH2868"/>
    <x v="1"/>
    <x v="1"/>
    <n v="139.16"/>
    <x v="0"/>
    <x v="0"/>
    <n v="104.37"/>
    <n v="24"/>
    <n v="2504.88"/>
    <x v="28"/>
    <x v="0"/>
    <x v="0"/>
    <x v="2"/>
    <x v="2"/>
  </r>
  <r>
    <s v="FSH2869"/>
    <x v="4"/>
    <x v="1"/>
    <n v="34.96"/>
    <x v="0"/>
    <x v="0"/>
    <n v="26.22"/>
    <n v="10"/>
    <n v="262.2"/>
    <x v="72"/>
    <x v="0"/>
    <x v="0"/>
    <x v="4"/>
    <x v="4"/>
  </r>
  <r>
    <s v="FSH2870"/>
    <x v="3"/>
    <x v="3"/>
    <n v="93.27"/>
    <x v="6"/>
    <x v="1"/>
    <n v="69.952500000000001"/>
    <n v="16"/>
    <n v="1268.47"/>
    <x v="72"/>
    <x v="0"/>
    <x v="0"/>
    <x v="4"/>
    <x v="1"/>
  </r>
  <r>
    <s v="FSH2871"/>
    <x v="5"/>
    <x v="4"/>
    <n v="44.53"/>
    <x v="6"/>
    <x v="1"/>
    <n v="33.397500000000001"/>
    <n v="18"/>
    <n v="681.31"/>
    <x v="48"/>
    <x v="1"/>
    <x v="1"/>
    <x v="5"/>
    <x v="1"/>
  </r>
  <r>
    <s v="FSH2872"/>
    <x v="2"/>
    <x v="4"/>
    <n v="138.08000000000001"/>
    <x v="4"/>
    <x v="1"/>
    <n v="103.56"/>
    <n v="10"/>
    <n v="1242.72"/>
    <x v="40"/>
    <x v="0"/>
    <x v="0"/>
    <x v="6"/>
    <x v="3"/>
  </r>
  <r>
    <s v="FSH2873"/>
    <x v="12"/>
    <x v="0"/>
    <n v="132.91"/>
    <x v="2"/>
    <x v="1"/>
    <n v="99.682500000000005"/>
    <n v="20"/>
    <n v="2126.56"/>
    <x v="125"/>
    <x v="1"/>
    <x v="1"/>
    <x v="2"/>
    <x v="4"/>
  </r>
  <r>
    <s v="FSH2874"/>
    <x v="2"/>
    <x v="1"/>
    <n v="57.68"/>
    <x v="5"/>
    <x v="2"/>
    <n v="43.26"/>
    <n v="9"/>
    <n v="519.12"/>
    <x v="89"/>
    <x v="0"/>
    <x v="0"/>
    <x v="3"/>
    <x v="3"/>
  </r>
  <r>
    <s v="FSH2875"/>
    <x v="19"/>
    <x v="5"/>
    <n v="44.94"/>
    <x v="6"/>
    <x v="1"/>
    <n v="33.704999999999998"/>
    <n v="22"/>
    <n v="840.38"/>
    <x v="74"/>
    <x v="2"/>
    <x v="2"/>
    <x v="5"/>
    <x v="3"/>
  </r>
  <r>
    <s v="FSH2876"/>
    <x v="15"/>
    <x v="2"/>
    <n v="147.62"/>
    <x v="0"/>
    <x v="0"/>
    <n v="110.715"/>
    <n v="9"/>
    <n v="996.44"/>
    <x v="110"/>
    <x v="3"/>
    <x v="3"/>
    <x v="1"/>
    <x v="1"/>
  </r>
  <r>
    <s v="FSH2877"/>
    <x v="5"/>
    <x v="0"/>
    <n v="22.59"/>
    <x v="1"/>
    <x v="1"/>
    <n v="16.942499999999999"/>
    <n v="20"/>
    <n v="429.21"/>
    <x v="11"/>
    <x v="2"/>
    <x v="2"/>
    <x v="5"/>
    <x v="0"/>
  </r>
  <r>
    <s v="FSH2878"/>
    <x v="14"/>
    <x v="3"/>
    <n v="24.22"/>
    <x v="1"/>
    <x v="1"/>
    <n v="18.164999999999999"/>
    <n v="5"/>
    <n v="115.04"/>
    <x v="35"/>
    <x v="0"/>
    <x v="0"/>
    <x v="5"/>
    <x v="1"/>
  </r>
  <r>
    <s v="FSH2879"/>
    <x v="17"/>
    <x v="5"/>
    <n v="43.62"/>
    <x v="3"/>
    <x v="0"/>
    <n v="32.714999999999996"/>
    <n v="23"/>
    <n v="702.28"/>
    <x v="125"/>
    <x v="1"/>
    <x v="1"/>
    <x v="2"/>
    <x v="1"/>
  </r>
  <r>
    <s v="FSH2880"/>
    <x v="14"/>
    <x v="5"/>
    <n v="13.21"/>
    <x v="3"/>
    <x v="0"/>
    <n v="9.9075000000000006"/>
    <n v="26"/>
    <n v="240.42"/>
    <x v="29"/>
    <x v="2"/>
    <x v="2"/>
    <x v="1"/>
    <x v="1"/>
  </r>
  <r>
    <s v="FSH2881"/>
    <x v="16"/>
    <x v="0"/>
    <n v="44.58"/>
    <x v="3"/>
    <x v="0"/>
    <n v="33.435000000000002"/>
    <n v="2"/>
    <n v="62.41"/>
    <x v="126"/>
    <x v="0"/>
    <x v="0"/>
    <x v="4"/>
    <x v="4"/>
  </r>
  <r>
    <s v="FSH2882"/>
    <x v="8"/>
    <x v="1"/>
    <n v="138.36000000000001"/>
    <x v="2"/>
    <x v="1"/>
    <n v="103.77000000000001"/>
    <n v="50"/>
    <n v="5534.4"/>
    <x v="99"/>
    <x v="1"/>
    <x v="1"/>
    <x v="4"/>
    <x v="3"/>
  </r>
  <r>
    <s v="FSH2883"/>
    <x v="17"/>
    <x v="3"/>
    <n v="91.96"/>
    <x v="0"/>
    <x v="0"/>
    <n v="68.97"/>
    <n v="31"/>
    <n v="2138.0700000000002"/>
    <x v="113"/>
    <x v="3"/>
    <x v="3"/>
    <x v="2"/>
    <x v="2"/>
  </r>
  <r>
    <s v="FSH2884"/>
    <x v="7"/>
    <x v="1"/>
    <n v="96.69"/>
    <x v="0"/>
    <x v="0"/>
    <n v="72.517499999999998"/>
    <n v="49"/>
    <n v="3553.36"/>
    <x v="104"/>
    <x v="1"/>
    <x v="1"/>
    <x v="1"/>
    <x v="2"/>
  </r>
  <r>
    <s v="FSH2885"/>
    <x v="16"/>
    <x v="3"/>
    <n v="25.16"/>
    <x v="6"/>
    <x v="1"/>
    <n v="18.87"/>
    <n v="42"/>
    <n v="898.21"/>
    <x v="28"/>
    <x v="0"/>
    <x v="0"/>
    <x v="2"/>
    <x v="0"/>
  </r>
  <r>
    <s v="FSH2886"/>
    <x v="7"/>
    <x v="3"/>
    <n v="23.28"/>
    <x v="5"/>
    <x v="2"/>
    <n v="17.46"/>
    <n v="3"/>
    <n v="69.84"/>
    <x v="14"/>
    <x v="2"/>
    <x v="2"/>
    <x v="5"/>
    <x v="1"/>
  </r>
  <r>
    <s v="FSH2887"/>
    <x v="11"/>
    <x v="0"/>
    <n v="135.71"/>
    <x v="3"/>
    <x v="0"/>
    <n v="101.7825"/>
    <n v="21"/>
    <n v="1994.94"/>
    <x v="17"/>
    <x v="4"/>
    <x v="4"/>
    <x v="0"/>
    <x v="2"/>
  </r>
  <r>
    <s v="FSH2888"/>
    <x v="8"/>
    <x v="3"/>
    <n v="57.17"/>
    <x v="4"/>
    <x v="1"/>
    <n v="42.877499999999998"/>
    <n v="12"/>
    <n v="617.44000000000005"/>
    <x v="82"/>
    <x v="3"/>
    <x v="3"/>
    <x v="5"/>
    <x v="3"/>
  </r>
  <r>
    <s v="FSH2889"/>
    <x v="6"/>
    <x v="5"/>
    <n v="12.61"/>
    <x v="4"/>
    <x v="1"/>
    <n v="9.4574999999999996"/>
    <n v="16"/>
    <n v="181.58"/>
    <x v="110"/>
    <x v="3"/>
    <x v="3"/>
    <x v="1"/>
    <x v="3"/>
  </r>
  <r>
    <s v="FSH2890"/>
    <x v="16"/>
    <x v="5"/>
    <n v="59.03"/>
    <x v="5"/>
    <x v="2"/>
    <n v="44.272500000000001"/>
    <n v="39"/>
    <n v="2302.17"/>
    <x v="103"/>
    <x v="4"/>
    <x v="4"/>
    <x v="2"/>
    <x v="4"/>
  </r>
  <r>
    <s v="FSH2891"/>
    <x v="15"/>
    <x v="4"/>
    <n v="129.43"/>
    <x v="3"/>
    <x v="0"/>
    <n v="97.072500000000005"/>
    <n v="23"/>
    <n v="2083.8200000000002"/>
    <x v="37"/>
    <x v="3"/>
    <x v="3"/>
    <x v="1"/>
    <x v="1"/>
  </r>
  <r>
    <s v="FSH2892"/>
    <x v="0"/>
    <x v="1"/>
    <n v="56.6"/>
    <x v="3"/>
    <x v="0"/>
    <n v="42.45"/>
    <n v="8"/>
    <n v="316.95999999999998"/>
    <x v="52"/>
    <x v="3"/>
    <x v="3"/>
    <x v="2"/>
    <x v="2"/>
  </r>
  <r>
    <s v="FSH2893"/>
    <x v="6"/>
    <x v="1"/>
    <n v="11.63"/>
    <x v="2"/>
    <x v="1"/>
    <n v="8.7225000000000001"/>
    <n v="32"/>
    <n v="297.73"/>
    <x v="61"/>
    <x v="3"/>
    <x v="3"/>
    <x v="6"/>
    <x v="4"/>
  </r>
  <r>
    <s v="FSH2894"/>
    <x v="5"/>
    <x v="5"/>
    <n v="78.75"/>
    <x v="2"/>
    <x v="1"/>
    <n v="59.0625"/>
    <n v="28"/>
    <n v="1764"/>
    <x v="66"/>
    <x v="1"/>
    <x v="1"/>
    <x v="2"/>
    <x v="0"/>
  </r>
  <r>
    <s v="FSH2895"/>
    <x v="17"/>
    <x v="3"/>
    <n v="36"/>
    <x v="4"/>
    <x v="1"/>
    <n v="27"/>
    <n v="30"/>
    <n v="972"/>
    <x v="50"/>
    <x v="0"/>
    <x v="0"/>
    <x v="1"/>
    <x v="3"/>
  </r>
  <r>
    <s v="FSH2896"/>
    <x v="12"/>
    <x v="5"/>
    <n v="10.28"/>
    <x v="5"/>
    <x v="2"/>
    <n v="7.7099999999999991"/>
    <n v="11"/>
    <n v="113.08"/>
    <x v="21"/>
    <x v="2"/>
    <x v="2"/>
    <x v="4"/>
    <x v="2"/>
  </r>
  <r>
    <s v="FSH2897"/>
    <x v="0"/>
    <x v="1"/>
    <n v="107.43"/>
    <x v="6"/>
    <x v="1"/>
    <n v="80.572500000000005"/>
    <n v="27"/>
    <n v="2465.52"/>
    <x v="26"/>
    <x v="1"/>
    <x v="1"/>
    <x v="0"/>
    <x v="4"/>
  </r>
  <r>
    <s v="FSH2898"/>
    <x v="12"/>
    <x v="1"/>
    <n v="14.96"/>
    <x v="1"/>
    <x v="1"/>
    <n v="11.22"/>
    <n v="11"/>
    <n v="156.33000000000001"/>
    <x v="21"/>
    <x v="2"/>
    <x v="2"/>
    <x v="4"/>
    <x v="4"/>
  </r>
  <r>
    <s v="FSH2899"/>
    <x v="4"/>
    <x v="5"/>
    <n v="41.05"/>
    <x v="3"/>
    <x v="0"/>
    <n v="30.787499999999998"/>
    <n v="7"/>
    <n v="201.14"/>
    <x v="81"/>
    <x v="2"/>
    <x v="2"/>
    <x v="2"/>
    <x v="3"/>
  </r>
  <r>
    <s v="FSH2900"/>
    <x v="5"/>
    <x v="2"/>
    <n v="39.36"/>
    <x v="4"/>
    <x v="1"/>
    <n v="29.52"/>
    <n v="24"/>
    <n v="850.18"/>
    <x v="95"/>
    <x v="0"/>
    <x v="0"/>
    <x v="6"/>
    <x v="0"/>
  </r>
  <r>
    <s v="FSH2901"/>
    <x v="7"/>
    <x v="2"/>
    <n v="47.8"/>
    <x v="5"/>
    <x v="2"/>
    <n v="35.849999999999994"/>
    <n v="35"/>
    <n v="1673"/>
    <x v="20"/>
    <x v="1"/>
    <x v="1"/>
    <x v="6"/>
    <x v="4"/>
  </r>
  <r>
    <s v="FSH2902"/>
    <x v="1"/>
    <x v="1"/>
    <n v="85.73"/>
    <x v="2"/>
    <x v="1"/>
    <n v="64.297499999999999"/>
    <n v="29"/>
    <n v="1988.94"/>
    <x v="2"/>
    <x v="1"/>
    <x v="1"/>
    <x v="2"/>
    <x v="1"/>
  </r>
  <r>
    <s v="FSH2903"/>
    <x v="13"/>
    <x v="2"/>
    <n v="99.49"/>
    <x v="2"/>
    <x v="1"/>
    <n v="74.617499999999993"/>
    <n v="39"/>
    <n v="3104.09"/>
    <x v="24"/>
    <x v="4"/>
    <x v="4"/>
    <x v="6"/>
    <x v="0"/>
  </r>
  <r>
    <s v="FSH2904"/>
    <x v="3"/>
    <x v="1"/>
    <n v="76.33"/>
    <x v="1"/>
    <x v="1"/>
    <n v="57.247500000000002"/>
    <n v="29"/>
    <n v="2102.89"/>
    <x v="121"/>
    <x v="3"/>
    <x v="3"/>
    <x v="0"/>
    <x v="4"/>
  </r>
  <r>
    <s v="FSH2905"/>
    <x v="13"/>
    <x v="0"/>
    <n v="128.87"/>
    <x v="5"/>
    <x v="2"/>
    <n v="96.652500000000003"/>
    <n v="46"/>
    <n v="5928.02"/>
    <x v="96"/>
    <x v="2"/>
    <x v="2"/>
    <x v="0"/>
    <x v="3"/>
  </r>
  <r>
    <s v="FSH2906"/>
    <x v="17"/>
    <x v="1"/>
    <n v="134.13"/>
    <x v="4"/>
    <x v="1"/>
    <n v="100.5975"/>
    <n v="46"/>
    <n v="5552.98"/>
    <x v="66"/>
    <x v="1"/>
    <x v="1"/>
    <x v="2"/>
    <x v="2"/>
  </r>
  <r>
    <s v="FSH2907"/>
    <x v="1"/>
    <x v="5"/>
    <n v="96.61"/>
    <x v="5"/>
    <x v="2"/>
    <n v="72.457499999999996"/>
    <n v="36"/>
    <n v="3477.96"/>
    <x v="64"/>
    <x v="3"/>
    <x v="3"/>
    <x v="0"/>
    <x v="4"/>
  </r>
  <r>
    <s v="FSH2908"/>
    <x v="15"/>
    <x v="5"/>
    <n v="121.97"/>
    <x v="5"/>
    <x v="2"/>
    <n v="91.477499999999992"/>
    <n v="17"/>
    <n v="2073.4899999999998"/>
    <x v="87"/>
    <x v="0"/>
    <x v="0"/>
    <x v="2"/>
    <x v="1"/>
  </r>
  <r>
    <s v="FSH2909"/>
    <x v="6"/>
    <x v="1"/>
    <n v="71.709999999999994"/>
    <x v="6"/>
    <x v="1"/>
    <n v="53.782499999999999"/>
    <n v="25"/>
    <n v="1523.84"/>
    <x v="11"/>
    <x v="2"/>
    <x v="2"/>
    <x v="5"/>
    <x v="0"/>
  </r>
  <r>
    <s v="FSH2910"/>
    <x v="12"/>
    <x v="5"/>
    <n v="62.55"/>
    <x v="2"/>
    <x v="1"/>
    <n v="46.912499999999994"/>
    <n v="21"/>
    <n v="1050.8399999999999"/>
    <x v="59"/>
    <x v="1"/>
    <x v="1"/>
    <x v="0"/>
    <x v="2"/>
  </r>
  <r>
    <s v="FSH2911"/>
    <x v="4"/>
    <x v="0"/>
    <n v="78.84"/>
    <x v="5"/>
    <x v="2"/>
    <n v="59.13"/>
    <n v="47"/>
    <n v="3705.48"/>
    <x v="82"/>
    <x v="3"/>
    <x v="3"/>
    <x v="5"/>
    <x v="4"/>
  </r>
  <r>
    <s v="FSH2912"/>
    <x v="15"/>
    <x v="5"/>
    <n v="85.31"/>
    <x v="2"/>
    <x v="1"/>
    <n v="63.982500000000002"/>
    <n v="34"/>
    <n v="2320.4299999999998"/>
    <x v="101"/>
    <x v="3"/>
    <x v="3"/>
    <x v="1"/>
    <x v="2"/>
  </r>
  <r>
    <s v="FSH2913"/>
    <x v="2"/>
    <x v="0"/>
    <n v="54.75"/>
    <x v="1"/>
    <x v="1"/>
    <n v="41.0625"/>
    <n v="40"/>
    <n v="2080.5"/>
    <x v="6"/>
    <x v="2"/>
    <x v="2"/>
    <x v="4"/>
    <x v="4"/>
  </r>
  <r>
    <s v="FSH2914"/>
    <x v="18"/>
    <x v="2"/>
    <n v="38.85"/>
    <x v="4"/>
    <x v="1"/>
    <n v="29.137500000000003"/>
    <n v="13"/>
    <n v="454.55"/>
    <x v="45"/>
    <x v="2"/>
    <x v="2"/>
    <x v="2"/>
    <x v="2"/>
  </r>
  <r>
    <s v="FSH2915"/>
    <x v="5"/>
    <x v="3"/>
    <n v="109.12"/>
    <x v="6"/>
    <x v="1"/>
    <n v="81.84"/>
    <n v="2"/>
    <n v="185.5"/>
    <x v="71"/>
    <x v="1"/>
    <x v="1"/>
    <x v="6"/>
    <x v="1"/>
  </r>
  <r>
    <s v="FSH2916"/>
    <x v="11"/>
    <x v="3"/>
    <n v="143.58000000000001"/>
    <x v="4"/>
    <x v="1"/>
    <n v="107.685"/>
    <n v="17"/>
    <n v="2196.77"/>
    <x v="58"/>
    <x v="2"/>
    <x v="2"/>
    <x v="6"/>
    <x v="3"/>
  </r>
  <r>
    <s v="FSH2917"/>
    <x v="8"/>
    <x v="3"/>
    <n v="95.76"/>
    <x v="3"/>
    <x v="0"/>
    <n v="71.820000000000007"/>
    <n v="42"/>
    <n v="2815.34"/>
    <x v="122"/>
    <x v="4"/>
    <x v="4"/>
    <x v="3"/>
    <x v="4"/>
  </r>
  <r>
    <s v="FSH2918"/>
    <x v="7"/>
    <x v="1"/>
    <n v="14.94"/>
    <x v="0"/>
    <x v="0"/>
    <n v="11.205"/>
    <n v="18"/>
    <n v="201.69"/>
    <x v="39"/>
    <x v="2"/>
    <x v="2"/>
    <x v="1"/>
    <x v="0"/>
  </r>
  <r>
    <s v="FSH2919"/>
    <x v="7"/>
    <x v="5"/>
    <n v="64.09"/>
    <x v="0"/>
    <x v="0"/>
    <n v="48.067500000000003"/>
    <n v="7"/>
    <n v="336.47"/>
    <x v="28"/>
    <x v="0"/>
    <x v="0"/>
    <x v="2"/>
    <x v="2"/>
  </r>
  <r>
    <s v="FSH2920"/>
    <x v="3"/>
    <x v="1"/>
    <n v="143.43"/>
    <x v="2"/>
    <x v="1"/>
    <n v="107.57250000000001"/>
    <n v="2"/>
    <n v="229.49"/>
    <x v="99"/>
    <x v="1"/>
    <x v="1"/>
    <x v="4"/>
    <x v="2"/>
  </r>
  <r>
    <s v="FSH2921"/>
    <x v="2"/>
    <x v="0"/>
    <n v="64.42"/>
    <x v="2"/>
    <x v="1"/>
    <n v="48.314999999999998"/>
    <n v="5"/>
    <n v="257.68"/>
    <x v="28"/>
    <x v="0"/>
    <x v="0"/>
    <x v="2"/>
    <x v="4"/>
  </r>
  <r>
    <s v="FSH2922"/>
    <x v="8"/>
    <x v="2"/>
    <n v="55.06"/>
    <x v="1"/>
    <x v="1"/>
    <n v="41.295000000000002"/>
    <n v="27"/>
    <n v="1412.29"/>
    <x v="28"/>
    <x v="0"/>
    <x v="0"/>
    <x v="2"/>
    <x v="3"/>
  </r>
  <r>
    <s v="FSH2923"/>
    <x v="1"/>
    <x v="0"/>
    <n v="25.43"/>
    <x v="2"/>
    <x v="1"/>
    <n v="19.072499999999998"/>
    <n v="20"/>
    <n v="406.88"/>
    <x v="82"/>
    <x v="3"/>
    <x v="3"/>
    <x v="5"/>
    <x v="0"/>
  </r>
  <r>
    <s v="FSH2924"/>
    <x v="10"/>
    <x v="1"/>
    <n v="93.44"/>
    <x v="6"/>
    <x v="1"/>
    <n v="70.08"/>
    <n v="39"/>
    <n v="3097.54"/>
    <x v="42"/>
    <x v="0"/>
    <x v="0"/>
    <x v="4"/>
    <x v="3"/>
  </r>
  <r>
    <s v="FSH2925"/>
    <x v="8"/>
    <x v="0"/>
    <n v="101.15"/>
    <x v="0"/>
    <x v="0"/>
    <n v="75.862500000000011"/>
    <n v="5"/>
    <n v="379.31"/>
    <x v="110"/>
    <x v="3"/>
    <x v="3"/>
    <x v="1"/>
    <x v="1"/>
  </r>
  <r>
    <s v="FSH2926"/>
    <x v="16"/>
    <x v="2"/>
    <n v="147.24"/>
    <x v="2"/>
    <x v="1"/>
    <n v="110.43"/>
    <n v="19"/>
    <n v="2238.0500000000002"/>
    <x v="31"/>
    <x v="1"/>
    <x v="1"/>
    <x v="6"/>
    <x v="4"/>
  </r>
  <r>
    <s v="FSH2927"/>
    <x v="7"/>
    <x v="1"/>
    <n v="54.95"/>
    <x v="5"/>
    <x v="2"/>
    <n v="41.212500000000006"/>
    <n v="29"/>
    <n v="1593.55"/>
    <x v="80"/>
    <x v="3"/>
    <x v="3"/>
    <x v="6"/>
    <x v="2"/>
  </r>
  <r>
    <s v="FSH2928"/>
    <x v="1"/>
    <x v="0"/>
    <n v="32.76"/>
    <x v="5"/>
    <x v="2"/>
    <n v="24.57"/>
    <n v="44"/>
    <n v="1441.44"/>
    <x v="96"/>
    <x v="2"/>
    <x v="2"/>
    <x v="0"/>
    <x v="4"/>
  </r>
  <r>
    <s v="FSH2929"/>
    <x v="18"/>
    <x v="3"/>
    <n v="110.7"/>
    <x v="2"/>
    <x v="1"/>
    <n v="83.025000000000006"/>
    <n v="44"/>
    <n v="3896.64"/>
    <x v="125"/>
    <x v="1"/>
    <x v="1"/>
    <x v="2"/>
    <x v="0"/>
  </r>
  <r>
    <s v="FSH2930"/>
    <x v="13"/>
    <x v="3"/>
    <n v="116.57"/>
    <x v="0"/>
    <x v="0"/>
    <n v="87.427499999999995"/>
    <n v="17"/>
    <n v="1486.27"/>
    <x v="97"/>
    <x v="2"/>
    <x v="2"/>
    <x v="0"/>
    <x v="4"/>
  </r>
  <r>
    <s v="FSH2931"/>
    <x v="1"/>
    <x v="2"/>
    <n v="32.99"/>
    <x v="2"/>
    <x v="1"/>
    <n v="24.7425"/>
    <n v="35"/>
    <n v="923.72"/>
    <x v="43"/>
    <x v="2"/>
    <x v="2"/>
    <x v="1"/>
    <x v="4"/>
  </r>
  <r>
    <s v="FSH2932"/>
    <x v="1"/>
    <x v="2"/>
    <n v="146.1"/>
    <x v="4"/>
    <x v="1"/>
    <n v="109.57499999999999"/>
    <n v="29"/>
    <n v="3813.21"/>
    <x v="116"/>
    <x v="3"/>
    <x v="3"/>
    <x v="5"/>
    <x v="4"/>
  </r>
  <r>
    <s v="FSH2933"/>
    <x v="5"/>
    <x v="4"/>
    <n v="124.01"/>
    <x v="5"/>
    <x v="2"/>
    <n v="93.007500000000007"/>
    <n v="37"/>
    <n v="4588.37"/>
    <x v="104"/>
    <x v="1"/>
    <x v="1"/>
    <x v="1"/>
    <x v="4"/>
  </r>
  <r>
    <s v="FSH2934"/>
    <x v="15"/>
    <x v="5"/>
    <n v="129.21"/>
    <x v="2"/>
    <x v="1"/>
    <n v="96.907499999999999"/>
    <n v="21"/>
    <n v="2170.73"/>
    <x v="51"/>
    <x v="2"/>
    <x v="2"/>
    <x v="1"/>
    <x v="0"/>
  </r>
  <r>
    <s v="FSH2935"/>
    <x v="0"/>
    <x v="2"/>
    <n v="137.25"/>
    <x v="3"/>
    <x v="0"/>
    <n v="102.9375"/>
    <n v="32"/>
    <n v="3074.4"/>
    <x v="123"/>
    <x v="3"/>
    <x v="3"/>
    <x v="0"/>
    <x v="2"/>
  </r>
  <r>
    <s v="FSH2936"/>
    <x v="11"/>
    <x v="5"/>
    <n v="82.66"/>
    <x v="0"/>
    <x v="0"/>
    <n v="61.994999999999997"/>
    <n v="17"/>
    <n v="1053.9100000000001"/>
    <x v="117"/>
    <x v="0"/>
    <x v="0"/>
    <x v="6"/>
    <x v="2"/>
  </r>
  <r>
    <s v="FSH2937"/>
    <x v="11"/>
    <x v="1"/>
    <n v="65.959999999999994"/>
    <x v="0"/>
    <x v="0"/>
    <n v="49.47"/>
    <n v="11"/>
    <n v="544.16999999999996"/>
    <x v="7"/>
    <x v="0"/>
    <x v="0"/>
    <x v="0"/>
    <x v="4"/>
  </r>
  <r>
    <s v="FSH2938"/>
    <x v="5"/>
    <x v="2"/>
    <n v="47.68"/>
    <x v="5"/>
    <x v="2"/>
    <n v="35.76"/>
    <n v="32"/>
    <n v="1525.76"/>
    <x v="62"/>
    <x v="4"/>
    <x v="4"/>
    <x v="1"/>
    <x v="1"/>
  </r>
  <r>
    <s v="FSH2939"/>
    <x v="16"/>
    <x v="0"/>
    <n v="118.5"/>
    <x v="4"/>
    <x v="1"/>
    <n v="88.875"/>
    <n v="47"/>
    <n v="5012.55"/>
    <x v="31"/>
    <x v="1"/>
    <x v="1"/>
    <x v="6"/>
    <x v="4"/>
  </r>
  <r>
    <s v="FSH2940"/>
    <x v="6"/>
    <x v="5"/>
    <n v="129.77000000000001"/>
    <x v="2"/>
    <x v="1"/>
    <n v="97.327500000000015"/>
    <n v="10"/>
    <n v="1038.1600000000001"/>
    <x v="9"/>
    <x v="3"/>
    <x v="3"/>
    <x v="4"/>
    <x v="1"/>
  </r>
  <r>
    <s v="FSH2941"/>
    <x v="13"/>
    <x v="4"/>
    <n v="55.64"/>
    <x v="4"/>
    <x v="1"/>
    <n v="41.730000000000004"/>
    <n v="32"/>
    <n v="1602.43"/>
    <x v="128"/>
    <x v="2"/>
    <x v="2"/>
    <x v="5"/>
    <x v="1"/>
  </r>
  <r>
    <s v="FSH2942"/>
    <x v="14"/>
    <x v="2"/>
    <n v="130.99"/>
    <x v="4"/>
    <x v="1"/>
    <n v="98.242500000000007"/>
    <n v="42"/>
    <n v="4951.42"/>
    <x v="9"/>
    <x v="3"/>
    <x v="3"/>
    <x v="4"/>
    <x v="0"/>
  </r>
  <r>
    <s v="FSH2943"/>
    <x v="10"/>
    <x v="1"/>
    <n v="123.35"/>
    <x v="0"/>
    <x v="0"/>
    <n v="92.512499999999989"/>
    <n v="30"/>
    <n v="2775.37"/>
    <x v="122"/>
    <x v="4"/>
    <x v="4"/>
    <x v="3"/>
    <x v="2"/>
  </r>
  <r>
    <s v="FSH2944"/>
    <x v="4"/>
    <x v="3"/>
    <n v="29.6"/>
    <x v="4"/>
    <x v="1"/>
    <n v="22.200000000000003"/>
    <n v="32"/>
    <n v="852.48"/>
    <x v="87"/>
    <x v="0"/>
    <x v="0"/>
    <x v="2"/>
    <x v="4"/>
  </r>
  <r>
    <s v="FSH2945"/>
    <x v="13"/>
    <x v="2"/>
    <n v="79.13"/>
    <x v="2"/>
    <x v="1"/>
    <n v="59.347499999999997"/>
    <n v="11"/>
    <n v="696.34"/>
    <x v="4"/>
    <x v="2"/>
    <x v="2"/>
    <x v="3"/>
    <x v="4"/>
  </r>
  <r>
    <s v="FSH2946"/>
    <x v="10"/>
    <x v="1"/>
    <n v="52.22"/>
    <x v="3"/>
    <x v="0"/>
    <n v="39.164999999999999"/>
    <n v="23"/>
    <n v="840.74"/>
    <x v="126"/>
    <x v="0"/>
    <x v="0"/>
    <x v="4"/>
    <x v="2"/>
  </r>
  <r>
    <s v="FSH2947"/>
    <x v="8"/>
    <x v="0"/>
    <n v="51.73"/>
    <x v="6"/>
    <x v="1"/>
    <n v="38.797499999999999"/>
    <n v="30"/>
    <n v="1319.11"/>
    <x v="94"/>
    <x v="1"/>
    <x v="1"/>
    <x v="5"/>
    <x v="4"/>
  </r>
  <r>
    <s v="FSH2948"/>
    <x v="16"/>
    <x v="3"/>
    <n v="112.96"/>
    <x v="5"/>
    <x v="2"/>
    <n v="84.72"/>
    <n v="19"/>
    <n v="2146.2399999999998"/>
    <x v="63"/>
    <x v="3"/>
    <x v="3"/>
    <x v="6"/>
    <x v="1"/>
  </r>
  <r>
    <s v="FSH2949"/>
    <x v="9"/>
    <x v="5"/>
    <n v="147.16"/>
    <x v="6"/>
    <x v="1"/>
    <n v="110.37"/>
    <n v="34"/>
    <n v="4252.92"/>
    <x v="67"/>
    <x v="4"/>
    <x v="4"/>
    <x v="5"/>
    <x v="2"/>
  </r>
  <r>
    <s v="FSH2950"/>
    <x v="12"/>
    <x v="0"/>
    <n v="64"/>
    <x v="0"/>
    <x v="0"/>
    <n v="48"/>
    <n v="42"/>
    <n v="2016"/>
    <x v="93"/>
    <x v="0"/>
    <x v="0"/>
    <x v="0"/>
    <x v="2"/>
  </r>
  <r>
    <s v="FSH2951"/>
    <x v="11"/>
    <x v="5"/>
    <n v="138.1"/>
    <x v="5"/>
    <x v="2"/>
    <n v="103.57499999999999"/>
    <n v="40"/>
    <n v="5524"/>
    <x v="95"/>
    <x v="0"/>
    <x v="0"/>
    <x v="6"/>
    <x v="0"/>
  </r>
  <r>
    <s v="FSH2952"/>
    <x v="17"/>
    <x v="0"/>
    <n v="120.51"/>
    <x v="0"/>
    <x v="0"/>
    <n v="90.382500000000007"/>
    <n v="43"/>
    <n v="3886.45"/>
    <x v="37"/>
    <x v="3"/>
    <x v="3"/>
    <x v="1"/>
    <x v="3"/>
  </r>
  <r>
    <s v="FSH2953"/>
    <x v="0"/>
    <x v="0"/>
    <n v="19.72"/>
    <x v="2"/>
    <x v="1"/>
    <n v="14.79"/>
    <n v="21"/>
    <n v="331.3"/>
    <x v="120"/>
    <x v="3"/>
    <x v="3"/>
    <x v="3"/>
    <x v="0"/>
  </r>
  <r>
    <s v="FSH2954"/>
    <x v="19"/>
    <x v="1"/>
    <n v="67.400000000000006"/>
    <x v="5"/>
    <x v="2"/>
    <n v="50.550000000000004"/>
    <n v="18"/>
    <n v="1213.2"/>
    <x v="96"/>
    <x v="2"/>
    <x v="2"/>
    <x v="0"/>
    <x v="0"/>
  </r>
  <r>
    <s v="FSH2955"/>
    <x v="4"/>
    <x v="2"/>
    <n v="19.21"/>
    <x v="5"/>
    <x v="2"/>
    <n v="14.407500000000001"/>
    <n v="22"/>
    <n v="422.62"/>
    <x v="80"/>
    <x v="3"/>
    <x v="3"/>
    <x v="6"/>
    <x v="4"/>
  </r>
  <r>
    <s v="FSH2956"/>
    <x v="7"/>
    <x v="3"/>
    <n v="104.08"/>
    <x v="0"/>
    <x v="0"/>
    <n v="78.06"/>
    <n v="47"/>
    <n v="3668.82"/>
    <x v="79"/>
    <x v="2"/>
    <x v="2"/>
    <x v="0"/>
    <x v="2"/>
  </r>
  <r>
    <s v="FSH2957"/>
    <x v="18"/>
    <x v="4"/>
    <n v="48.21"/>
    <x v="0"/>
    <x v="0"/>
    <n v="36.157499999999999"/>
    <n v="33"/>
    <n v="1193.2"/>
    <x v="33"/>
    <x v="0"/>
    <x v="0"/>
    <x v="4"/>
    <x v="3"/>
  </r>
  <r>
    <s v="FSH2958"/>
    <x v="18"/>
    <x v="5"/>
    <n v="61.72"/>
    <x v="3"/>
    <x v="0"/>
    <n v="46.29"/>
    <n v="13"/>
    <n v="561.65"/>
    <x v="24"/>
    <x v="4"/>
    <x v="4"/>
    <x v="6"/>
    <x v="2"/>
  </r>
  <r>
    <s v="FSH2959"/>
    <x v="4"/>
    <x v="1"/>
    <n v="95.71"/>
    <x v="5"/>
    <x v="2"/>
    <n v="71.782499999999999"/>
    <n v="10"/>
    <n v="957.1"/>
    <x v="102"/>
    <x v="2"/>
    <x v="2"/>
    <x v="2"/>
    <x v="1"/>
  </r>
  <r>
    <s v="FSH2960"/>
    <x v="7"/>
    <x v="4"/>
    <n v="44.43"/>
    <x v="4"/>
    <x v="1"/>
    <n v="33.322499999999998"/>
    <n v="31"/>
    <n v="1239.5999999999999"/>
    <x v="12"/>
    <x v="1"/>
    <x v="1"/>
    <x v="2"/>
    <x v="2"/>
  </r>
  <r>
    <s v="FSH2961"/>
    <x v="12"/>
    <x v="4"/>
    <n v="69.95"/>
    <x v="2"/>
    <x v="1"/>
    <n v="52.462500000000006"/>
    <n v="22"/>
    <n v="1231.1199999999999"/>
    <x v="91"/>
    <x v="4"/>
    <x v="4"/>
    <x v="5"/>
    <x v="1"/>
  </r>
  <r>
    <s v="FSH2962"/>
    <x v="16"/>
    <x v="5"/>
    <n v="15.13"/>
    <x v="1"/>
    <x v="1"/>
    <n v="11.3475"/>
    <n v="48"/>
    <n v="689.93"/>
    <x v="89"/>
    <x v="0"/>
    <x v="0"/>
    <x v="3"/>
    <x v="0"/>
  </r>
  <r>
    <s v="FSH2963"/>
    <x v="19"/>
    <x v="0"/>
    <n v="132.22999999999999"/>
    <x v="1"/>
    <x v="1"/>
    <n v="99.172499999999985"/>
    <n v="19"/>
    <n v="2386.75"/>
    <x v="18"/>
    <x v="0"/>
    <x v="0"/>
    <x v="2"/>
    <x v="1"/>
  </r>
  <r>
    <s v="FSH2964"/>
    <x v="5"/>
    <x v="4"/>
    <n v="77.06"/>
    <x v="0"/>
    <x v="0"/>
    <n v="57.795000000000002"/>
    <n v="2"/>
    <n v="115.59"/>
    <x v="112"/>
    <x v="3"/>
    <x v="3"/>
    <x v="3"/>
    <x v="2"/>
  </r>
  <r>
    <s v="FSH2965"/>
    <x v="1"/>
    <x v="1"/>
    <n v="116.38"/>
    <x v="2"/>
    <x v="1"/>
    <n v="87.284999999999997"/>
    <n v="42"/>
    <n v="3910.37"/>
    <x v="62"/>
    <x v="4"/>
    <x v="4"/>
    <x v="1"/>
    <x v="3"/>
  </r>
  <r>
    <s v="FSH2966"/>
    <x v="18"/>
    <x v="1"/>
    <n v="53.74"/>
    <x v="4"/>
    <x v="1"/>
    <n v="40.305"/>
    <n v="44"/>
    <n v="2128.1"/>
    <x v="98"/>
    <x v="3"/>
    <x v="3"/>
    <x v="2"/>
    <x v="4"/>
  </r>
  <r>
    <s v="FSH2967"/>
    <x v="18"/>
    <x v="4"/>
    <n v="144.28"/>
    <x v="1"/>
    <x v="1"/>
    <n v="108.21000000000001"/>
    <n v="25"/>
    <n v="3426.65"/>
    <x v="6"/>
    <x v="2"/>
    <x v="2"/>
    <x v="4"/>
    <x v="0"/>
  </r>
  <r>
    <s v="FSH2968"/>
    <x v="8"/>
    <x v="2"/>
    <n v="46.28"/>
    <x v="4"/>
    <x v="1"/>
    <n v="34.71"/>
    <n v="1"/>
    <n v="41.65"/>
    <x v="48"/>
    <x v="1"/>
    <x v="1"/>
    <x v="5"/>
    <x v="0"/>
  </r>
  <r>
    <s v="FSH2969"/>
    <x v="6"/>
    <x v="4"/>
    <n v="100.96"/>
    <x v="0"/>
    <x v="0"/>
    <n v="75.72"/>
    <n v="46"/>
    <n v="3483.12"/>
    <x v="16"/>
    <x v="2"/>
    <x v="2"/>
    <x v="4"/>
    <x v="3"/>
  </r>
  <r>
    <s v="FSH2970"/>
    <x v="2"/>
    <x v="2"/>
    <n v="17.5"/>
    <x v="0"/>
    <x v="0"/>
    <n v="13.125"/>
    <n v="21"/>
    <n v="275.62"/>
    <x v="92"/>
    <x v="1"/>
    <x v="1"/>
    <x v="3"/>
    <x v="4"/>
  </r>
  <r>
    <s v="FSH2971"/>
    <x v="4"/>
    <x v="4"/>
    <n v="19.23"/>
    <x v="3"/>
    <x v="0"/>
    <n v="14.422499999999999"/>
    <n v="9"/>
    <n v="121.15"/>
    <x v="1"/>
    <x v="1"/>
    <x v="1"/>
    <x v="1"/>
    <x v="2"/>
  </r>
  <r>
    <s v="FSH2972"/>
    <x v="12"/>
    <x v="1"/>
    <n v="33.630000000000003"/>
    <x v="0"/>
    <x v="0"/>
    <n v="25.222500000000004"/>
    <n v="27"/>
    <n v="681.01"/>
    <x v="10"/>
    <x v="1"/>
    <x v="1"/>
    <x v="4"/>
    <x v="0"/>
  </r>
  <r>
    <s v="FSH2973"/>
    <x v="14"/>
    <x v="5"/>
    <n v="38.979999999999997"/>
    <x v="2"/>
    <x v="1"/>
    <n v="29.234999999999999"/>
    <n v="13"/>
    <n v="405.39"/>
    <x v="97"/>
    <x v="2"/>
    <x v="2"/>
    <x v="0"/>
    <x v="3"/>
  </r>
  <r>
    <s v="FSH2974"/>
    <x v="18"/>
    <x v="2"/>
    <n v="63.53"/>
    <x v="3"/>
    <x v="0"/>
    <n v="47.647500000000001"/>
    <n v="4"/>
    <n v="177.88"/>
    <x v="104"/>
    <x v="1"/>
    <x v="1"/>
    <x v="1"/>
    <x v="3"/>
  </r>
  <r>
    <s v="FSH2975"/>
    <x v="15"/>
    <x v="1"/>
    <n v="109.68"/>
    <x v="6"/>
    <x v="1"/>
    <n v="82.26"/>
    <n v="41"/>
    <n v="3822.35"/>
    <x v="91"/>
    <x v="4"/>
    <x v="4"/>
    <x v="5"/>
    <x v="0"/>
  </r>
  <r>
    <s v="FSH2976"/>
    <x v="19"/>
    <x v="3"/>
    <n v="107.87"/>
    <x v="2"/>
    <x v="1"/>
    <n v="80.902500000000003"/>
    <n v="3"/>
    <n v="258.89"/>
    <x v="80"/>
    <x v="3"/>
    <x v="3"/>
    <x v="6"/>
    <x v="2"/>
  </r>
  <r>
    <s v="FSH2977"/>
    <x v="11"/>
    <x v="0"/>
    <n v="77.540000000000006"/>
    <x v="5"/>
    <x v="2"/>
    <n v="58.155000000000001"/>
    <n v="22"/>
    <n v="1705.88"/>
    <x v="30"/>
    <x v="3"/>
    <x v="3"/>
    <x v="5"/>
    <x v="3"/>
  </r>
  <r>
    <s v="FSH2978"/>
    <x v="12"/>
    <x v="1"/>
    <n v="57.92"/>
    <x v="5"/>
    <x v="2"/>
    <n v="43.44"/>
    <n v="25"/>
    <n v="1448"/>
    <x v="53"/>
    <x v="3"/>
    <x v="3"/>
    <x v="4"/>
    <x v="1"/>
  </r>
  <r>
    <s v="FSH2979"/>
    <x v="12"/>
    <x v="0"/>
    <n v="126.88"/>
    <x v="3"/>
    <x v="0"/>
    <n v="95.16"/>
    <n v="31"/>
    <n v="2753.3"/>
    <x v="71"/>
    <x v="1"/>
    <x v="1"/>
    <x v="6"/>
    <x v="3"/>
  </r>
  <r>
    <s v="FSH2980"/>
    <x v="2"/>
    <x v="2"/>
    <n v="128.38999999999999"/>
    <x v="4"/>
    <x v="1"/>
    <n v="96.29249999999999"/>
    <n v="32"/>
    <n v="3697.63"/>
    <x v="19"/>
    <x v="1"/>
    <x v="1"/>
    <x v="5"/>
    <x v="2"/>
  </r>
  <r>
    <s v="FSH2981"/>
    <x v="3"/>
    <x v="1"/>
    <n v="81.81"/>
    <x v="3"/>
    <x v="0"/>
    <n v="61.357500000000002"/>
    <n v="25"/>
    <n v="1431.67"/>
    <x v="90"/>
    <x v="3"/>
    <x v="3"/>
    <x v="4"/>
    <x v="0"/>
  </r>
  <r>
    <s v="FSH2982"/>
    <x v="3"/>
    <x v="0"/>
    <n v="112.05"/>
    <x v="5"/>
    <x v="2"/>
    <n v="84.037499999999994"/>
    <n v="29"/>
    <n v="3249.45"/>
    <x v="108"/>
    <x v="0"/>
    <x v="0"/>
    <x v="5"/>
    <x v="4"/>
  </r>
  <r>
    <s v="FSH2983"/>
    <x v="18"/>
    <x v="1"/>
    <n v="31.72"/>
    <x v="6"/>
    <x v="1"/>
    <n v="23.79"/>
    <n v="5"/>
    <n v="134.81"/>
    <x v="67"/>
    <x v="4"/>
    <x v="4"/>
    <x v="5"/>
    <x v="1"/>
  </r>
  <r>
    <s v="FSH2984"/>
    <x v="17"/>
    <x v="3"/>
    <n v="34.64"/>
    <x v="2"/>
    <x v="1"/>
    <n v="25.98"/>
    <n v="23"/>
    <n v="637.38"/>
    <x v="97"/>
    <x v="2"/>
    <x v="2"/>
    <x v="0"/>
    <x v="1"/>
  </r>
  <r>
    <s v="FSH2985"/>
    <x v="7"/>
    <x v="1"/>
    <n v="24.52"/>
    <x v="6"/>
    <x v="1"/>
    <n v="18.39"/>
    <n v="29"/>
    <n v="604.41999999999996"/>
    <x v="20"/>
    <x v="1"/>
    <x v="1"/>
    <x v="6"/>
    <x v="3"/>
  </r>
  <r>
    <s v="FSH2986"/>
    <x v="16"/>
    <x v="1"/>
    <n v="100.81"/>
    <x v="5"/>
    <x v="2"/>
    <n v="75.607500000000002"/>
    <n v="10"/>
    <n v="1008.1"/>
    <x v="93"/>
    <x v="0"/>
    <x v="0"/>
    <x v="0"/>
    <x v="0"/>
  </r>
  <r>
    <s v="FSH2987"/>
    <x v="13"/>
    <x v="0"/>
    <n v="135.9"/>
    <x v="0"/>
    <x v="0"/>
    <n v="101.92500000000001"/>
    <n v="44"/>
    <n v="4484.7"/>
    <x v="68"/>
    <x v="3"/>
    <x v="3"/>
    <x v="3"/>
    <x v="3"/>
  </r>
  <r>
    <s v="FSH2988"/>
    <x v="13"/>
    <x v="3"/>
    <n v="115.82"/>
    <x v="3"/>
    <x v="0"/>
    <n v="86.864999999999995"/>
    <n v="13"/>
    <n v="1053.96"/>
    <x v="65"/>
    <x v="0"/>
    <x v="0"/>
    <x v="0"/>
    <x v="4"/>
  </r>
  <r>
    <s v="FSH2989"/>
    <x v="7"/>
    <x v="5"/>
    <n v="24.06"/>
    <x v="0"/>
    <x v="0"/>
    <n v="18.044999999999998"/>
    <n v="16"/>
    <n v="288.72000000000003"/>
    <x v="123"/>
    <x v="3"/>
    <x v="3"/>
    <x v="0"/>
    <x v="2"/>
  </r>
  <r>
    <s v="FSH2990"/>
    <x v="0"/>
    <x v="2"/>
    <n v="43.79"/>
    <x v="0"/>
    <x v="0"/>
    <n v="32.842500000000001"/>
    <n v="43"/>
    <n v="1412.23"/>
    <x v="26"/>
    <x v="1"/>
    <x v="1"/>
    <x v="0"/>
    <x v="3"/>
  </r>
  <r>
    <s v="FSH2991"/>
    <x v="0"/>
    <x v="4"/>
    <n v="124.23"/>
    <x v="3"/>
    <x v="0"/>
    <n v="93.172499999999999"/>
    <n v="28"/>
    <n v="2434.91"/>
    <x v="17"/>
    <x v="4"/>
    <x v="4"/>
    <x v="0"/>
    <x v="4"/>
  </r>
  <r>
    <s v="FSH2992"/>
    <x v="10"/>
    <x v="1"/>
    <n v="42.04"/>
    <x v="0"/>
    <x v="0"/>
    <n v="31.53"/>
    <n v="14"/>
    <n v="441.42"/>
    <x v="27"/>
    <x v="1"/>
    <x v="1"/>
    <x v="0"/>
    <x v="4"/>
  </r>
  <r>
    <s v="FSH2993"/>
    <x v="8"/>
    <x v="5"/>
    <n v="82.62"/>
    <x v="5"/>
    <x v="2"/>
    <n v="61.965000000000003"/>
    <n v="19"/>
    <n v="1569.78"/>
    <x v="30"/>
    <x v="3"/>
    <x v="3"/>
    <x v="5"/>
    <x v="4"/>
  </r>
  <r>
    <s v="FSH2994"/>
    <x v="18"/>
    <x v="1"/>
    <n v="23.4"/>
    <x v="0"/>
    <x v="0"/>
    <n v="17.549999999999997"/>
    <n v="30"/>
    <n v="526.5"/>
    <x v="49"/>
    <x v="1"/>
    <x v="1"/>
    <x v="0"/>
    <x v="2"/>
  </r>
  <r>
    <s v="FSH2995"/>
    <x v="12"/>
    <x v="5"/>
    <n v="121.85"/>
    <x v="0"/>
    <x v="0"/>
    <n v="91.387499999999989"/>
    <n v="9"/>
    <n v="822.49"/>
    <x v="119"/>
    <x v="0"/>
    <x v="0"/>
    <x v="6"/>
    <x v="2"/>
  </r>
  <r>
    <s v="FSH2996"/>
    <x v="10"/>
    <x v="3"/>
    <n v="33.979999999999997"/>
    <x v="1"/>
    <x v="1"/>
    <n v="25.484999999999999"/>
    <n v="32"/>
    <n v="1032.99"/>
    <x v="92"/>
    <x v="1"/>
    <x v="1"/>
    <x v="3"/>
    <x v="4"/>
  </r>
  <r>
    <s v="FSH2997"/>
    <x v="13"/>
    <x v="0"/>
    <n v="65.239999999999995"/>
    <x v="1"/>
    <x v="1"/>
    <n v="48.929999999999993"/>
    <n v="16"/>
    <n v="991.65"/>
    <x v="32"/>
    <x v="2"/>
    <x v="2"/>
    <x v="2"/>
    <x v="0"/>
  </r>
  <r>
    <s v="FSH2998"/>
    <x v="5"/>
    <x v="0"/>
    <n v="91.83"/>
    <x v="2"/>
    <x v="1"/>
    <n v="68.872500000000002"/>
    <n v="42"/>
    <n v="3085.49"/>
    <x v="93"/>
    <x v="0"/>
    <x v="0"/>
    <x v="0"/>
    <x v="0"/>
  </r>
  <r>
    <s v="FSH2999"/>
    <x v="12"/>
    <x v="2"/>
    <n v="127.63"/>
    <x v="6"/>
    <x v="1"/>
    <n v="95.722499999999997"/>
    <n v="37"/>
    <n v="4013.96"/>
    <x v="77"/>
    <x v="3"/>
    <x v="3"/>
    <x v="4"/>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BC2CB21-D57B-4E1B-A17F-19A00084E83E}"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0:B32" firstHeaderRow="1" firstDataRow="1" firstDataCol="1"/>
  <pivotFields count="16">
    <pivotField showAll="0"/>
    <pivotField showAll="0"/>
    <pivotField showAll="0"/>
    <pivotField numFmtId="165" showAll="0"/>
    <pivotField numFmtId="2" showAll="0"/>
    <pivotField showAll="0"/>
    <pivotField numFmtId="165" showAll="0"/>
    <pivotField numFmtId="2" showAll="0"/>
    <pivotField dataField="1" numFmtId="165" showAll="0"/>
    <pivotField numFmtId="14" showAll="0">
      <items count="132">
        <item x="81"/>
        <item x="86"/>
        <item x="34"/>
        <item x="70"/>
        <item x="51"/>
        <item x="47"/>
        <item x="56"/>
        <item x="45"/>
        <item x="11"/>
        <item x="96"/>
        <item x="21"/>
        <item x="39"/>
        <item x="4"/>
        <item x="118"/>
        <item x="32"/>
        <item x="14"/>
        <item x="5"/>
        <item x="6"/>
        <item x="29"/>
        <item x="23"/>
        <item x="58"/>
        <item x="69"/>
        <item x="128"/>
        <item x="97"/>
        <item x="16"/>
        <item x="43"/>
        <item x="55"/>
        <item x="127"/>
        <item x="102"/>
        <item x="74"/>
        <item x="79"/>
        <item x="126"/>
        <item x="50"/>
        <item x="115"/>
        <item x="117"/>
        <item x="18"/>
        <item x="100"/>
        <item x="7"/>
        <item x="33"/>
        <item x="130"/>
        <item x="89"/>
        <item x="40"/>
        <item x="87"/>
        <item x="108"/>
        <item x="0"/>
        <item x="72"/>
        <item x="3"/>
        <item x="22"/>
        <item x="95"/>
        <item x="28"/>
        <item x="105"/>
        <item x="65"/>
        <item x="42"/>
        <item x="60"/>
        <item x="109"/>
        <item x="119"/>
        <item x="73"/>
        <item x="35"/>
        <item x="93"/>
        <item x="9"/>
        <item x="41"/>
        <item x="112"/>
        <item x="61"/>
        <item x="107"/>
        <item x="54"/>
        <item x="123"/>
        <item x="13"/>
        <item x="110"/>
        <item x="46"/>
        <item x="15"/>
        <item x="113"/>
        <item x="30"/>
        <item x="75"/>
        <item x="90"/>
        <item x="37"/>
        <item x="44"/>
        <item x="63"/>
        <item x="98"/>
        <item x="82"/>
        <item x="64"/>
        <item x="53"/>
        <item x="57"/>
        <item x="120"/>
        <item x="80"/>
        <item x="52"/>
        <item x="116"/>
        <item x="121"/>
        <item x="77"/>
        <item x="101"/>
        <item x="68"/>
        <item x="31"/>
        <item x="66"/>
        <item x="19"/>
        <item x="49"/>
        <item x="36"/>
        <item x="104"/>
        <item x="25"/>
        <item x="71"/>
        <item x="88"/>
        <item x="48"/>
        <item x="27"/>
        <item x="99"/>
        <item x="1"/>
        <item x="124"/>
        <item x="129"/>
        <item x="125"/>
        <item x="84"/>
        <item x="59"/>
        <item x="10"/>
        <item x="78"/>
        <item x="92"/>
        <item x="76"/>
        <item x="2"/>
        <item x="94"/>
        <item x="26"/>
        <item x="38"/>
        <item x="111"/>
        <item x="8"/>
        <item x="20"/>
        <item x="12"/>
        <item x="67"/>
        <item x="17"/>
        <item x="83"/>
        <item x="114"/>
        <item x="122"/>
        <item x="24"/>
        <item x="103"/>
        <item x="91"/>
        <item x="106"/>
        <item x="85"/>
        <item x="62"/>
        <item t="default"/>
      </items>
    </pivotField>
    <pivotField showAll="0"/>
    <pivotField showAll="0"/>
    <pivotField showAll="0"/>
    <pivotField axis="axisRow" showAll="0" measureFilter="1">
      <items count="6">
        <item x="0"/>
        <item x="3"/>
        <item x="2"/>
        <item x="4"/>
        <item x="1"/>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3"/>
  </rowFields>
  <rowItems count="2">
    <i>
      <x/>
    </i>
    <i t="grand">
      <x/>
    </i>
  </rowItems>
  <colItems count="1">
    <i/>
  </colItems>
  <dataFields count="1">
    <dataField name="Sum of Sales Value ($)" fld="8" baseField="0" baseItem="0" numFmtId="165"/>
  </dataFields>
  <pivotTableStyleInfo name="PivotStyleLight16" showRowHeaders="1" showColHeaders="1" showRowStripes="0" showColStripes="0" showLastColumn="1"/>
  <filters count="1">
    <filter fld="13" type="count" evalOrder="-1" id="1"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3F9A8DA0-19ED-4C3F-A7FC-27F3E232FE52}"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22:B28" firstHeaderRow="1" firstDataRow="1" firstDataCol="1"/>
  <pivotFields count="16">
    <pivotField showAll="0"/>
    <pivotField showAll="0"/>
    <pivotField showAll="0"/>
    <pivotField numFmtId="165" showAll="0"/>
    <pivotField numFmtId="2" showAll="0"/>
    <pivotField showAll="0"/>
    <pivotField numFmtId="165" showAll="0"/>
    <pivotField numFmtId="2" showAll="0"/>
    <pivotField dataField="1" numFmtId="165" showAll="0"/>
    <pivotField numFmtId="14" showAll="0">
      <items count="132">
        <item x="81"/>
        <item x="86"/>
        <item x="34"/>
        <item x="70"/>
        <item x="51"/>
        <item x="47"/>
        <item x="56"/>
        <item x="45"/>
        <item x="11"/>
        <item x="96"/>
        <item x="21"/>
        <item x="39"/>
        <item x="4"/>
        <item x="118"/>
        <item x="32"/>
        <item x="14"/>
        <item x="5"/>
        <item x="6"/>
        <item x="29"/>
        <item x="23"/>
        <item x="58"/>
        <item x="69"/>
        <item x="128"/>
        <item x="97"/>
        <item x="16"/>
        <item x="43"/>
        <item x="55"/>
        <item x="127"/>
        <item x="102"/>
        <item x="74"/>
        <item x="79"/>
        <item x="126"/>
        <item x="50"/>
        <item x="115"/>
        <item x="117"/>
        <item x="18"/>
        <item x="100"/>
        <item x="7"/>
        <item x="33"/>
        <item x="130"/>
        <item x="89"/>
        <item x="40"/>
        <item x="87"/>
        <item x="108"/>
        <item x="0"/>
        <item x="72"/>
        <item x="3"/>
        <item x="22"/>
        <item x="95"/>
        <item x="28"/>
        <item x="105"/>
        <item x="65"/>
        <item x="42"/>
        <item x="60"/>
        <item x="109"/>
        <item x="119"/>
        <item x="73"/>
        <item x="35"/>
        <item x="93"/>
        <item x="9"/>
        <item x="41"/>
        <item x="112"/>
        <item x="61"/>
        <item x="107"/>
        <item x="54"/>
        <item x="123"/>
        <item x="13"/>
        <item x="110"/>
        <item x="46"/>
        <item x="15"/>
        <item x="113"/>
        <item x="30"/>
        <item x="75"/>
        <item x="90"/>
        <item x="37"/>
        <item x="44"/>
        <item x="63"/>
        <item x="98"/>
        <item x="82"/>
        <item x="64"/>
        <item x="53"/>
        <item x="57"/>
        <item x="120"/>
        <item x="80"/>
        <item x="52"/>
        <item x="116"/>
        <item x="121"/>
        <item x="77"/>
        <item x="101"/>
        <item x="68"/>
        <item x="31"/>
        <item x="66"/>
        <item x="19"/>
        <item x="49"/>
        <item x="36"/>
        <item x="104"/>
        <item x="25"/>
        <item x="71"/>
        <item x="88"/>
        <item x="48"/>
        <item x="27"/>
        <item x="99"/>
        <item x="1"/>
        <item x="124"/>
        <item x="129"/>
        <item x="125"/>
        <item x="84"/>
        <item x="59"/>
        <item x="10"/>
        <item x="78"/>
        <item x="92"/>
        <item x="76"/>
        <item x="2"/>
        <item x="94"/>
        <item x="26"/>
        <item x="38"/>
        <item x="111"/>
        <item x="8"/>
        <item x="20"/>
        <item x="12"/>
        <item x="67"/>
        <item x="17"/>
        <item x="83"/>
        <item x="114"/>
        <item x="122"/>
        <item x="24"/>
        <item x="103"/>
        <item x="91"/>
        <item x="106"/>
        <item x="85"/>
        <item x="62"/>
        <item t="default"/>
      </items>
    </pivotField>
    <pivotField axis="axisRow" showAll="0">
      <items count="6">
        <item x="2"/>
        <item x="0"/>
        <item x="3"/>
        <item x="1"/>
        <item x="4"/>
        <item t="default"/>
      </items>
    </pivotField>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0"/>
  </rowFields>
  <rowItems count="6">
    <i>
      <x/>
    </i>
    <i>
      <x v="1"/>
    </i>
    <i>
      <x v="2"/>
    </i>
    <i>
      <x v="3"/>
    </i>
    <i>
      <x v="4"/>
    </i>
    <i t="grand">
      <x/>
    </i>
  </rowItems>
  <colItems count="1">
    <i/>
  </colItems>
  <dataFields count="1">
    <dataField name="Sum of Sales Value ($)" fld="8" baseField="0" baseItem="0" numFmtId="165"/>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3C50EBCB-513B-41C0-9C71-DFEA9C5CA97B}"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B10" firstHeaderRow="1" firstDataRow="1" firstDataCol="1"/>
  <pivotFields count="16">
    <pivotField showAll="0"/>
    <pivotField showAll="0"/>
    <pivotField axis="axisRow" showAll="0" sortType="ascending">
      <items count="7">
        <item x="0"/>
        <item x="4"/>
        <item x="2"/>
        <item x="3"/>
        <item x="1"/>
        <item x="5"/>
        <item t="default"/>
      </items>
      <autoSortScope>
        <pivotArea dataOnly="0" outline="0" fieldPosition="0">
          <references count="1">
            <reference field="4294967294" count="1" selected="0">
              <x v="0"/>
            </reference>
          </references>
        </pivotArea>
      </autoSortScope>
    </pivotField>
    <pivotField numFmtId="165" showAll="0"/>
    <pivotField numFmtId="2" showAll="0"/>
    <pivotField showAll="0"/>
    <pivotField numFmtId="165" showAll="0"/>
    <pivotField numFmtId="2" showAll="0"/>
    <pivotField dataField="1" numFmtId="165" showAll="0"/>
    <pivotField numFmtId="14" showAll="0">
      <items count="132">
        <item x="81"/>
        <item x="86"/>
        <item x="34"/>
        <item x="70"/>
        <item x="51"/>
        <item x="47"/>
        <item x="56"/>
        <item x="45"/>
        <item x="11"/>
        <item x="96"/>
        <item x="21"/>
        <item x="39"/>
        <item x="4"/>
        <item x="118"/>
        <item x="32"/>
        <item x="14"/>
        <item x="5"/>
        <item x="6"/>
        <item x="29"/>
        <item x="23"/>
        <item x="58"/>
        <item x="69"/>
        <item x="128"/>
        <item x="97"/>
        <item x="16"/>
        <item x="43"/>
        <item x="55"/>
        <item x="127"/>
        <item x="102"/>
        <item x="74"/>
        <item x="79"/>
        <item x="126"/>
        <item x="50"/>
        <item x="115"/>
        <item x="117"/>
        <item x="18"/>
        <item x="100"/>
        <item x="7"/>
        <item x="33"/>
        <item x="130"/>
        <item x="89"/>
        <item x="40"/>
        <item x="87"/>
        <item x="108"/>
        <item x="0"/>
        <item x="72"/>
        <item x="3"/>
        <item x="22"/>
        <item x="95"/>
        <item x="28"/>
        <item x="105"/>
        <item x="65"/>
        <item x="42"/>
        <item x="60"/>
        <item x="109"/>
        <item x="119"/>
        <item x="73"/>
        <item x="35"/>
        <item x="93"/>
        <item x="9"/>
        <item x="41"/>
        <item x="112"/>
        <item x="61"/>
        <item x="107"/>
        <item x="54"/>
        <item x="123"/>
        <item x="13"/>
        <item x="110"/>
        <item x="46"/>
        <item x="15"/>
        <item x="113"/>
        <item x="30"/>
        <item x="75"/>
        <item x="90"/>
        <item x="37"/>
        <item x="44"/>
        <item x="63"/>
        <item x="98"/>
        <item x="82"/>
        <item x="64"/>
        <item x="53"/>
        <item x="57"/>
        <item x="120"/>
        <item x="80"/>
        <item x="52"/>
        <item x="116"/>
        <item x="121"/>
        <item x="77"/>
        <item x="101"/>
        <item x="68"/>
        <item x="31"/>
        <item x="66"/>
        <item x="19"/>
        <item x="49"/>
        <item x="36"/>
        <item x="104"/>
        <item x="25"/>
        <item x="71"/>
        <item x="88"/>
        <item x="48"/>
        <item x="27"/>
        <item x="99"/>
        <item x="1"/>
        <item x="124"/>
        <item x="129"/>
        <item x="125"/>
        <item x="84"/>
        <item x="59"/>
        <item x="10"/>
        <item x="78"/>
        <item x="92"/>
        <item x="76"/>
        <item x="2"/>
        <item x="94"/>
        <item x="26"/>
        <item x="38"/>
        <item x="111"/>
        <item x="8"/>
        <item x="20"/>
        <item x="12"/>
        <item x="67"/>
        <item x="17"/>
        <item x="83"/>
        <item x="114"/>
        <item x="122"/>
        <item x="24"/>
        <item x="103"/>
        <item x="91"/>
        <item x="106"/>
        <item x="85"/>
        <item x="62"/>
        <item t="default"/>
      </items>
    </pivotField>
    <pivotField showAll="0"/>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2"/>
  </rowFields>
  <rowItems count="7">
    <i>
      <x v="3"/>
    </i>
    <i>
      <x v="5"/>
    </i>
    <i>
      <x v="1"/>
    </i>
    <i>
      <x v="4"/>
    </i>
    <i>
      <x v="2"/>
    </i>
    <i>
      <x/>
    </i>
    <i t="grand">
      <x/>
    </i>
  </rowItems>
  <colItems count="1">
    <i/>
  </colItems>
  <dataFields count="1">
    <dataField name="Sum of Sales Value ($)" fld="8" baseField="0" baseItem="0" numFmtId="165"/>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BB8A59E9-9BBD-41DB-A823-FE721BFDAB29}" name="PivotTable5"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4">
  <location ref="A76:C101" firstHeaderRow="1" firstDataRow="1" firstDataCol="2"/>
  <pivotFields count="16">
    <pivotField compact="0" outline="0" showAll="0"/>
    <pivotField compact="0" outline="0" showAll="0"/>
    <pivotField axis="axisRow" compact="0" outline="0" showAll="0">
      <items count="7">
        <item x="0"/>
        <item x="4"/>
        <item x="2"/>
        <item x="3"/>
        <item x="1"/>
        <item x="5"/>
        <item t="default"/>
      </items>
    </pivotField>
    <pivotField compact="0" numFmtId="165" outline="0" showAll="0"/>
    <pivotField compact="0" numFmtId="2" outline="0" showAll="0"/>
    <pivotField axis="axisRow" compact="0" outline="0" showAll="0" sortType="descending">
      <items count="5">
        <item x="0"/>
        <item x="1"/>
        <item m="1" x="3"/>
        <item x="2"/>
        <item t="default"/>
      </items>
      <autoSortScope>
        <pivotArea dataOnly="0" outline="0" fieldPosition="0">
          <references count="1">
            <reference field="4294967294" count="1" selected="0">
              <x v="0"/>
            </reference>
          </references>
        </pivotArea>
      </autoSortScope>
    </pivotField>
    <pivotField compact="0" numFmtId="165" outline="0" showAll="0"/>
    <pivotField compact="0" numFmtId="2" outline="0" showAll="0"/>
    <pivotField dataField="1" compact="0" numFmtId="165" outline="0" showAll="0"/>
    <pivotField compact="0" numFmtId="14" outline="0" showAll="0">
      <items count="132">
        <item x="81"/>
        <item x="86"/>
        <item x="34"/>
        <item x="70"/>
        <item x="51"/>
        <item x="47"/>
        <item x="56"/>
        <item x="45"/>
        <item x="11"/>
        <item x="96"/>
        <item x="21"/>
        <item x="39"/>
        <item x="4"/>
        <item x="118"/>
        <item x="32"/>
        <item x="14"/>
        <item x="5"/>
        <item x="6"/>
        <item x="29"/>
        <item x="23"/>
        <item x="58"/>
        <item x="69"/>
        <item x="128"/>
        <item x="97"/>
        <item x="16"/>
        <item x="43"/>
        <item x="55"/>
        <item x="127"/>
        <item x="102"/>
        <item x="74"/>
        <item x="79"/>
        <item x="126"/>
        <item x="50"/>
        <item x="115"/>
        <item x="117"/>
        <item x="18"/>
        <item x="100"/>
        <item x="7"/>
        <item x="33"/>
        <item x="130"/>
        <item x="89"/>
        <item x="40"/>
        <item x="87"/>
        <item x="108"/>
        <item x="0"/>
        <item x="72"/>
        <item x="3"/>
        <item x="22"/>
        <item x="95"/>
        <item x="28"/>
        <item x="105"/>
        <item x="65"/>
        <item x="42"/>
        <item x="60"/>
        <item x="109"/>
        <item x="119"/>
        <item x="73"/>
        <item x="35"/>
        <item x="93"/>
        <item x="9"/>
        <item x="41"/>
        <item x="112"/>
        <item x="61"/>
        <item x="107"/>
        <item x="54"/>
        <item x="123"/>
        <item x="13"/>
        <item x="110"/>
        <item x="46"/>
        <item x="15"/>
        <item x="113"/>
        <item x="30"/>
        <item x="75"/>
        <item x="90"/>
        <item x="37"/>
        <item x="44"/>
        <item x="63"/>
        <item x="98"/>
        <item x="82"/>
        <item x="64"/>
        <item x="53"/>
        <item x="57"/>
        <item x="120"/>
        <item x="80"/>
        <item x="52"/>
        <item x="116"/>
        <item x="121"/>
        <item x="77"/>
        <item x="101"/>
        <item x="68"/>
        <item x="31"/>
        <item x="66"/>
        <item x="19"/>
        <item x="49"/>
        <item x="36"/>
        <item x="104"/>
        <item x="25"/>
        <item x="71"/>
        <item x="88"/>
        <item x="48"/>
        <item x="27"/>
        <item x="99"/>
        <item x="1"/>
        <item x="124"/>
        <item x="129"/>
        <item x="125"/>
        <item x="84"/>
        <item x="59"/>
        <item x="10"/>
        <item x="78"/>
        <item x="92"/>
        <item x="76"/>
        <item x="2"/>
        <item x="94"/>
        <item x="26"/>
        <item x="38"/>
        <item x="111"/>
        <item x="8"/>
        <item x="20"/>
        <item x="12"/>
        <item x="67"/>
        <item x="17"/>
        <item x="83"/>
        <item x="114"/>
        <item x="122"/>
        <item x="24"/>
        <item x="103"/>
        <item x="91"/>
        <item x="106"/>
        <item x="85"/>
        <item x="62"/>
        <item t="default"/>
      </items>
    </pivotField>
    <pivotField compact="0" outline="0" showAll="0"/>
    <pivotField compact="0" outline="0" showAll="0"/>
    <pivotField compact="0" outline="0" showAll="0"/>
    <pivotField compact="0" outline="0" showAll="0"/>
    <pivotField compact="0" outline="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compact="0" outline="0" showAll="0">
      <items count="15">
        <item x="0"/>
        <item x="1"/>
        <item x="2"/>
        <item x="3"/>
        <item x="4"/>
        <item x="5"/>
        <item x="6"/>
        <item x="7"/>
        <item x="8"/>
        <item x="9"/>
        <item x="10"/>
        <item x="11"/>
        <item x="12"/>
        <item x="13"/>
        <item t="default"/>
      </items>
    </pivotField>
  </pivotFields>
  <rowFields count="2">
    <field x="2"/>
    <field x="5"/>
  </rowFields>
  <rowItems count="25">
    <i>
      <x/>
      <x v="1"/>
    </i>
    <i r="1">
      <x/>
    </i>
    <i r="1">
      <x v="3"/>
    </i>
    <i t="default">
      <x/>
    </i>
    <i>
      <x v="1"/>
      <x v="1"/>
    </i>
    <i r="1">
      <x/>
    </i>
    <i r="1">
      <x v="3"/>
    </i>
    <i t="default">
      <x v="1"/>
    </i>
    <i>
      <x v="2"/>
      <x v="1"/>
    </i>
    <i r="1">
      <x/>
    </i>
    <i r="1">
      <x v="3"/>
    </i>
    <i t="default">
      <x v="2"/>
    </i>
    <i>
      <x v="3"/>
      <x v="1"/>
    </i>
    <i r="1">
      <x/>
    </i>
    <i r="1">
      <x v="3"/>
    </i>
    <i t="default">
      <x v="3"/>
    </i>
    <i>
      <x v="4"/>
      <x v="1"/>
    </i>
    <i r="1">
      <x/>
    </i>
    <i r="1">
      <x v="3"/>
    </i>
    <i t="default">
      <x v="4"/>
    </i>
    <i>
      <x v="5"/>
      <x v="1"/>
    </i>
    <i r="1">
      <x v="3"/>
    </i>
    <i r="1">
      <x/>
    </i>
    <i t="default">
      <x v="5"/>
    </i>
    <i t="grand">
      <x/>
    </i>
  </rowItems>
  <colItems count="1">
    <i/>
  </colItems>
  <dataFields count="1">
    <dataField name="Sum of Sales Value ($)" fld="8" baseField="0" baseItem="0" numFmtId="165"/>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584E2065-9902-441E-8CE3-CF0D73EBB15E}"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56:B67" firstHeaderRow="1" firstDataRow="1" firstDataCol="1"/>
  <pivotFields count="16">
    <pivotField showAll="0"/>
    <pivotField axis="axisRow" showAll="0" measureFilter="1" sortType="ascending">
      <items count="21">
        <item x="15"/>
        <item x="9"/>
        <item x="11"/>
        <item x="17"/>
        <item x="13"/>
        <item x="0"/>
        <item x="8"/>
        <item x="3"/>
        <item x="14"/>
        <item x="10"/>
        <item x="12"/>
        <item x="18"/>
        <item x="16"/>
        <item x="6"/>
        <item x="19"/>
        <item x="1"/>
        <item x="7"/>
        <item x="5"/>
        <item x="4"/>
        <item x="2"/>
        <item t="default"/>
      </items>
      <autoSortScope>
        <pivotArea dataOnly="0" outline="0" fieldPosition="0">
          <references count="1">
            <reference field="4294967294" count="1" selected="0">
              <x v="0"/>
            </reference>
          </references>
        </pivotArea>
      </autoSortScope>
    </pivotField>
    <pivotField showAll="0"/>
    <pivotField numFmtId="165" showAll="0"/>
    <pivotField numFmtId="2" showAll="0"/>
    <pivotField showAll="0"/>
    <pivotField numFmtId="165" showAll="0"/>
    <pivotField dataField="1" numFmtId="2" showAll="0"/>
    <pivotField numFmtId="165" showAll="0"/>
    <pivotField numFmtId="14" showAll="0">
      <items count="132">
        <item x="81"/>
        <item x="86"/>
        <item x="34"/>
        <item x="70"/>
        <item x="51"/>
        <item x="47"/>
        <item x="56"/>
        <item x="45"/>
        <item x="11"/>
        <item x="96"/>
        <item x="21"/>
        <item x="39"/>
        <item x="4"/>
        <item x="118"/>
        <item x="32"/>
        <item x="14"/>
        <item x="5"/>
        <item x="6"/>
        <item x="29"/>
        <item x="23"/>
        <item x="58"/>
        <item x="69"/>
        <item x="128"/>
        <item x="97"/>
        <item x="16"/>
        <item x="43"/>
        <item x="55"/>
        <item x="127"/>
        <item x="102"/>
        <item x="74"/>
        <item x="79"/>
        <item x="126"/>
        <item x="50"/>
        <item x="115"/>
        <item x="117"/>
        <item x="18"/>
        <item x="100"/>
        <item x="7"/>
        <item x="33"/>
        <item x="130"/>
        <item x="89"/>
        <item x="40"/>
        <item x="87"/>
        <item x="108"/>
        <item x="0"/>
        <item x="72"/>
        <item x="3"/>
        <item x="22"/>
        <item x="95"/>
        <item x="28"/>
        <item x="105"/>
        <item x="65"/>
        <item x="42"/>
        <item x="60"/>
        <item x="109"/>
        <item x="119"/>
        <item x="73"/>
        <item x="35"/>
        <item x="93"/>
        <item x="9"/>
        <item x="41"/>
        <item x="112"/>
        <item x="61"/>
        <item x="107"/>
        <item x="54"/>
        <item x="123"/>
        <item x="13"/>
        <item x="110"/>
        <item x="46"/>
        <item x="15"/>
        <item x="113"/>
        <item x="30"/>
        <item x="75"/>
        <item x="90"/>
        <item x="37"/>
        <item x="44"/>
        <item x="63"/>
        <item x="98"/>
        <item x="82"/>
        <item x="64"/>
        <item x="53"/>
        <item x="57"/>
        <item x="120"/>
        <item x="80"/>
        <item x="52"/>
        <item x="116"/>
        <item x="121"/>
        <item x="77"/>
        <item x="101"/>
        <item x="68"/>
        <item x="31"/>
        <item x="66"/>
        <item x="19"/>
        <item x="49"/>
        <item x="36"/>
        <item x="104"/>
        <item x="25"/>
        <item x="71"/>
        <item x="88"/>
        <item x="48"/>
        <item x="27"/>
        <item x="99"/>
        <item x="1"/>
        <item x="124"/>
        <item x="129"/>
        <item x="125"/>
        <item x="84"/>
        <item x="59"/>
        <item x="10"/>
        <item x="78"/>
        <item x="92"/>
        <item x="76"/>
        <item x="2"/>
        <item x="94"/>
        <item x="26"/>
        <item x="38"/>
        <item x="111"/>
        <item x="8"/>
        <item x="20"/>
        <item x="12"/>
        <item x="67"/>
        <item x="17"/>
        <item x="83"/>
        <item x="114"/>
        <item x="122"/>
        <item x="24"/>
        <item x="103"/>
        <item x="91"/>
        <item x="106"/>
        <item x="85"/>
        <item x="62"/>
        <item t="default"/>
      </items>
    </pivotField>
    <pivotField showAll="0"/>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
  </rowFields>
  <rowItems count="11">
    <i>
      <x v="19"/>
    </i>
    <i>
      <x v="6"/>
    </i>
    <i>
      <x v="7"/>
    </i>
    <i>
      <x/>
    </i>
    <i>
      <x v="16"/>
    </i>
    <i>
      <x v="3"/>
    </i>
    <i>
      <x v="8"/>
    </i>
    <i>
      <x v="1"/>
    </i>
    <i>
      <x v="5"/>
    </i>
    <i>
      <x v="12"/>
    </i>
    <i t="grand">
      <x/>
    </i>
  </rowItems>
  <colItems count="1">
    <i/>
  </colItems>
  <dataFields count="1">
    <dataField name="Sum of Quantity Sold" fld="7" baseField="0" baseItem="0" numFmtId="2"/>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866ED123-27EA-4DD7-8B8C-8EE40F28D8E2}" name="discount_sales_chart"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47:B51" firstHeaderRow="1" firstDataRow="1" firstDataCol="1"/>
  <pivotFields count="16">
    <pivotField showAll="0"/>
    <pivotField showAll="0"/>
    <pivotField showAll="0">
      <items count="7">
        <item x="0"/>
        <item x="4"/>
        <item x="2"/>
        <item x="3"/>
        <item x="1"/>
        <item x="5"/>
        <item t="default"/>
      </items>
    </pivotField>
    <pivotField numFmtId="165" showAll="0"/>
    <pivotField numFmtId="2" showAll="0"/>
    <pivotField axis="axisRow" showAll="0">
      <items count="5">
        <item x="0"/>
        <item x="1"/>
        <item m="1" x="3"/>
        <item x="2"/>
        <item t="default"/>
      </items>
    </pivotField>
    <pivotField numFmtId="165" showAll="0"/>
    <pivotField numFmtId="2" showAll="0"/>
    <pivotField dataField="1" numFmtId="165" showAll="0"/>
    <pivotField numFmtId="14" showAll="0">
      <items count="132">
        <item x="81"/>
        <item x="86"/>
        <item x="34"/>
        <item x="70"/>
        <item x="51"/>
        <item x="47"/>
        <item x="56"/>
        <item x="45"/>
        <item x="11"/>
        <item x="96"/>
        <item x="21"/>
        <item x="39"/>
        <item x="4"/>
        <item x="118"/>
        <item x="32"/>
        <item x="14"/>
        <item x="5"/>
        <item x="6"/>
        <item x="29"/>
        <item x="23"/>
        <item x="58"/>
        <item x="69"/>
        <item x="128"/>
        <item x="97"/>
        <item x="16"/>
        <item x="43"/>
        <item x="55"/>
        <item x="127"/>
        <item x="102"/>
        <item x="74"/>
        <item x="79"/>
        <item x="126"/>
        <item x="50"/>
        <item x="115"/>
        <item x="117"/>
        <item x="18"/>
        <item x="100"/>
        <item x="7"/>
        <item x="33"/>
        <item x="130"/>
        <item x="89"/>
        <item x="40"/>
        <item x="87"/>
        <item x="108"/>
        <item x="0"/>
        <item x="72"/>
        <item x="3"/>
        <item x="22"/>
        <item x="95"/>
        <item x="28"/>
        <item x="105"/>
        <item x="65"/>
        <item x="42"/>
        <item x="60"/>
        <item x="109"/>
        <item x="119"/>
        <item x="73"/>
        <item x="35"/>
        <item x="93"/>
        <item x="9"/>
        <item x="41"/>
        <item x="112"/>
        <item x="61"/>
        <item x="107"/>
        <item x="54"/>
        <item x="123"/>
        <item x="13"/>
        <item x="110"/>
        <item x="46"/>
        <item x="15"/>
        <item x="113"/>
        <item x="30"/>
        <item x="75"/>
        <item x="90"/>
        <item x="37"/>
        <item x="44"/>
        <item x="63"/>
        <item x="98"/>
        <item x="82"/>
        <item x="64"/>
        <item x="53"/>
        <item x="57"/>
        <item x="120"/>
        <item x="80"/>
        <item x="52"/>
        <item x="116"/>
        <item x="121"/>
        <item x="77"/>
        <item x="101"/>
        <item x="68"/>
        <item x="31"/>
        <item x="66"/>
        <item x="19"/>
        <item x="49"/>
        <item x="36"/>
        <item x="104"/>
        <item x="25"/>
        <item x="71"/>
        <item x="88"/>
        <item x="48"/>
        <item x="27"/>
        <item x="99"/>
        <item x="1"/>
        <item x="124"/>
        <item x="129"/>
        <item x="125"/>
        <item x="84"/>
        <item x="59"/>
        <item x="10"/>
        <item x="78"/>
        <item x="92"/>
        <item x="76"/>
        <item x="2"/>
        <item x="94"/>
        <item x="26"/>
        <item x="38"/>
        <item x="111"/>
        <item x="8"/>
        <item x="20"/>
        <item x="12"/>
        <item x="67"/>
        <item x="17"/>
        <item x="83"/>
        <item x="114"/>
        <item x="122"/>
        <item x="24"/>
        <item x="103"/>
        <item x="91"/>
        <item x="106"/>
        <item x="85"/>
        <item x="62"/>
        <item t="default"/>
      </items>
    </pivotField>
    <pivotField showAll="0">
      <items count="6">
        <item x="2"/>
        <item h="1" x="0"/>
        <item h="1" x="3"/>
        <item h="1" x="1"/>
        <item x="4"/>
        <item t="default"/>
      </items>
    </pivotField>
    <pivotField showAll="0"/>
    <pivotField showAll="0"/>
    <pivotField showAll="0">
      <items count="6">
        <item h="1" x="0"/>
        <item h="1" x="3"/>
        <item x="2"/>
        <item h="1" x="4"/>
        <item h="1" x="1"/>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5"/>
  </rowFields>
  <rowItems count="4">
    <i>
      <x/>
    </i>
    <i>
      <x v="1"/>
    </i>
    <i>
      <x v="3"/>
    </i>
    <i t="grand">
      <x/>
    </i>
  </rowItems>
  <colItems count="1">
    <i/>
  </colItems>
  <dataFields count="1">
    <dataField name="Sum of Sales Value ($)" fld="8" baseField="0" baseItem="0" numFmtId="165"/>
  </dataFields>
  <chartFormats count="4">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5" count="1" selected="0">
            <x v="3"/>
          </reference>
        </references>
      </pivotArea>
    </chartFormat>
    <chartFormat chart="3" format="4">
      <pivotArea type="data" outline="0" fieldPosition="0">
        <references count="2">
          <reference field="4294967294" count="1" selected="0">
            <x v="0"/>
          </reference>
          <reference field="5" count="1" selected="0">
            <x v="1"/>
          </reference>
        </references>
      </pivotArea>
    </chartFormat>
    <chartFormat chart="3" format="5">
      <pivotArea type="data" outline="0" fieldPosition="0">
        <references count="2">
          <reference field="4294967294" count="1" selected="0">
            <x v="0"/>
          </reference>
          <reference field="5"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C00072B1-5EA1-451B-9B8B-1C34B612D882}" name="average_discount_category_chart"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6:B43" firstHeaderRow="1" firstDataRow="1" firstDataCol="1"/>
  <pivotFields count="16">
    <pivotField showAll="0"/>
    <pivotField showAll="0"/>
    <pivotField axis="axisRow" showAll="0">
      <items count="7">
        <item x="0"/>
        <item x="4"/>
        <item x="2"/>
        <item x="3"/>
        <item x="1"/>
        <item x="5"/>
        <item t="default"/>
      </items>
    </pivotField>
    <pivotField numFmtId="165" showAll="0"/>
    <pivotField dataField="1" numFmtId="2" showAll="0"/>
    <pivotField showAll="0"/>
    <pivotField numFmtId="165" showAll="0"/>
    <pivotField numFmtId="2" showAll="0"/>
    <pivotField numFmtId="165" showAll="0"/>
    <pivotField numFmtId="14" showAll="0">
      <items count="132">
        <item x="81"/>
        <item x="86"/>
        <item x="34"/>
        <item x="70"/>
        <item x="51"/>
        <item x="47"/>
        <item x="56"/>
        <item x="45"/>
        <item x="11"/>
        <item x="96"/>
        <item x="21"/>
        <item x="39"/>
        <item x="4"/>
        <item x="118"/>
        <item x="32"/>
        <item x="14"/>
        <item x="5"/>
        <item x="6"/>
        <item x="29"/>
        <item x="23"/>
        <item x="58"/>
        <item x="69"/>
        <item x="128"/>
        <item x="97"/>
        <item x="16"/>
        <item x="43"/>
        <item x="55"/>
        <item x="127"/>
        <item x="102"/>
        <item x="74"/>
        <item x="79"/>
        <item x="126"/>
        <item x="50"/>
        <item x="115"/>
        <item x="117"/>
        <item x="18"/>
        <item x="100"/>
        <item x="7"/>
        <item x="33"/>
        <item x="130"/>
        <item x="89"/>
        <item x="40"/>
        <item x="87"/>
        <item x="108"/>
        <item x="0"/>
        <item x="72"/>
        <item x="3"/>
        <item x="22"/>
        <item x="95"/>
        <item x="28"/>
        <item x="105"/>
        <item x="65"/>
        <item x="42"/>
        <item x="60"/>
        <item x="109"/>
        <item x="119"/>
        <item x="73"/>
        <item x="35"/>
        <item x="93"/>
        <item x="9"/>
        <item x="41"/>
        <item x="112"/>
        <item x="61"/>
        <item x="107"/>
        <item x="54"/>
        <item x="123"/>
        <item x="13"/>
        <item x="110"/>
        <item x="46"/>
        <item x="15"/>
        <item x="113"/>
        <item x="30"/>
        <item x="75"/>
        <item x="90"/>
        <item x="37"/>
        <item x="44"/>
        <item x="63"/>
        <item x="98"/>
        <item x="82"/>
        <item x="64"/>
        <item x="53"/>
        <item x="57"/>
        <item x="120"/>
        <item x="80"/>
        <item x="52"/>
        <item x="116"/>
        <item x="121"/>
        <item x="77"/>
        <item x="101"/>
        <item x="68"/>
        <item x="31"/>
        <item x="66"/>
        <item x="19"/>
        <item x="49"/>
        <item x="36"/>
        <item x="104"/>
        <item x="25"/>
        <item x="71"/>
        <item x="88"/>
        <item x="48"/>
        <item x="27"/>
        <item x="99"/>
        <item x="1"/>
        <item x="124"/>
        <item x="129"/>
        <item x="125"/>
        <item x="84"/>
        <item x="59"/>
        <item x="10"/>
        <item x="78"/>
        <item x="92"/>
        <item x="76"/>
        <item x="2"/>
        <item x="94"/>
        <item x="26"/>
        <item x="38"/>
        <item x="111"/>
        <item x="8"/>
        <item x="20"/>
        <item x="12"/>
        <item x="67"/>
        <item x="17"/>
        <item x="83"/>
        <item x="114"/>
        <item x="122"/>
        <item x="24"/>
        <item x="103"/>
        <item x="91"/>
        <item x="106"/>
        <item x="85"/>
        <item x="62"/>
        <item t="default"/>
      </items>
    </pivotField>
    <pivotField showAll="0">
      <items count="6">
        <item x="2"/>
        <item h="1" x="0"/>
        <item h="1" x="3"/>
        <item h="1" x="1"/>
        <item x="4"/>
        <item t="default"/>
      </items>
    </pivotField>
    <pivotField showAll="0"/>
    <pivotField showAll="0"/>
    <pivotField showAll="0">
      <items count="6">
        <item h="1" x="0"/>
        <item h="1" x="3"/>
        <item x="2"/>
        <item h="1" x="4"/>
        <item h="1" x="1"/>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2"/>
  </rowFields>
  <rowItems count="7">
    <i>
      <x/>
    </i>
    <i>
      <x v="1"/>
    </i>
    <i>
      <x v="2"/>
    </i>
    <i>
      <x v="3"/>
    </i>
    <i>
      <x v="4"/>
    </i>
    <i>
      <x v="5"/>
    </i>
    <i t="grand">
      <x/>
    </i>
  </rowItems>
  <colItems count="1">
    <i/>
  </colItems>
  <dataFields count="1">
    <dataField name="Average of Discount (%)" fld="4" subtotal="average" baseField="2" baseItem="0" numFmtId="2"/>
  </dataFields>
  <formats count="1">
    <format dxfId="4">
      <pivotArea collapsedLevelsAreSubtotals="1" fieldPosition="0">
        <references count="1">
          <reference field="2" count="0"/>
        </references>
      </pivotArea>
    </format>
  </format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F510DF0B-80FE-4BFE-8F3F-649FCD15FCEA}" name="top_selling_product"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2:B14" firstHeaderRow="1" firstDataRow="1" firstDataCol="1"/>
  <pivotFields count="16">
    <pivotField showAll="0"/>
    <pivotField axis="axisRow" showAll="0" measureFilter="1">
      <items count="21">
        <item x="15"/>
        <item x="9"/>
        <item x="11"/>
        <item x="17"/>
        <item x="13"/>
        <item x="0"/>
        <item x="8"/>
        <item x="3"/>
        <item x="14"/>
        <item x="10"/>
        <item x="12"/>
        <item x="18"/>
        <item x="16"/>
        <item x="6"/>
        <item x="19"/>
        <item x="1"/>
        <item x="7"/>
        <item x="5"/>
        <item x="4"/>
        <item x="2"/>
        <item t="default"/>
      </items>
    </pivotField>
    <pivotField showAll="0">
      <items count="7">
        <item x="0"/>
        <item x="4"/>
        <item x="2"/>
        <item x="3"/>
        <item x="1"/>
        <item x="5"/>
        <item t="default"/>
      </items>
    </pivotField>
    <pivotField numFmtId="165" showAll="0"/>
    <pivotField numFmtId="2" showAll="0"/>
    <pivotField showAll="0"/>
    <pivotField numFmtId="165" showAll="0"/>
    <pivotField numFmtId="2" showAll="0"/>
    <pivotField dataField="1" numFmtId="165" showAll="0"/>
    <pivotField numFmtId="14" showAll="0">
      <items count="132">
        <item x="81"/>
        <item x="86"/>
        <item x="34"/>
        <item x="70"/>
        <item x="51"/>
        <item x="47"/>
        <item x="56"/>
        <item x="45"/>
        <item x="11"/>
        <item x="96"/>
        <item x="21"/>
        <item x="39"/>
        <item x="4"/>
        <item x="118"/>
        <item x="32"/>
        <item x="14"/>
        <item x="5"/>
        <item x="6"/>
        <item x="29"/>
        <item x="23"/>
        <item x="58"/>
        <item x="69"/>
        <item x="128"/>
        <item x="97"/>
        <item x="16"/>
        <item x="43"/>
        <item x="55"/>
        <item x="127"/>
        <item x="102"/>
        <item x="74"/>
        <item x="79"/>
        <item x="126"/>
        <item x="50"/>
        <item x="115"/>
        <item x="117"/>
        <item x="18"/>
        <item x="100"/>
        <item x="7"/>
        <item x="33"/>
        <item x="130"/>
        <item x="89"/>
        <item x="40"/>
        <item x="87"/>
        <item x="108"/>
        <item x="0"/>
        <item x="72"/>
        <item x="3"/>
        <item x="22"/>
        <item x="95"/>
        <item x="28"/>
        <item x="105"/>
        <item x="65"/>
        <item x="42"/>
        <item x="60"/>
        <item x="109"/>
        <item x="119"/>
        <item x="73"/>
        <item x="35"/>
        <item x="93"/>
        <item x="9"/>
        <item x="41"/>
        <item x="112"/>
        <item x="61"/>
        <item x="107"/>
        <item x="54"/>
        <item x="123"/>
        <item x="13"/>
        <item x="110"/>
        <item x="46"/>
        <item x="15"/>
        <item x="113"/>
        <item x="30"/>
        <item x="75"/>
        <item x="90"/>
        <item x="37"/>
        <item x="44"/>
        <item x="63"/>
        <item x="98"/>
        <item x="82"/>
        <item x="64"/>
        <item x="53"/>
        <item x="57"/>
        <item x="120"/>
        <item x="80"/>
        <item x="52"/>
        <item x="116"/>
        <item x="121"/>
        <item x="77"/>
        <item x="101"/>
        <item x="68"/>
        <item x="31"/>
        <item x="66"/>
        <item x="19"/>
        <item x="49"/>
        <item x="36"/>
        <item x="104"/>
        <item x="25"/>
        <item x="71"/>
        <item x="88"/>
        <item x="48"/>
        <item x="27"/>
        <item x="99"/>
        <item x="1"/>
        <item x="124"/>
        <item x="129"/>
        <item x="125"/>
        <item x="84"/>
        <item x="59"/>
        <item x="10"/>
        <item x="78"/>
        <item x="92"/>
        <item x="76"/>
        <item x="2"/>
        <item x="94"/>
        <item x="26"/>
        <item x="38"/>
        <item x="111"/>
        <item x="8"/>
        <item x="20"/>
        <item x="12"/>
        <item x="67"/>
        <item x="17"/>
        <item x="83"/>
        <item x="114"/>
        <item x="122"/>
        <item x="24"/>
        <item x="103"/>
        <item x="91"/>
        <item x="106"/>
        <item x="85"/>
        <item x="62"/>
        <item t="default"/>
      </items>
    </pivotField>
    <pivotField showAll="0">
      <items count="6">
        <item x="2"/>
        <item h="1" x="0"/>
        <item h="1" x="3"/>
        <item h="1" x="1"/>
        <item x="4"/>
        <item t="default"/>
      </items>
    </pivotField>
    <pivotField showAll="0"/>
    <pivotField showAll="0"/>
    <pivotField showAll="0">
      <items count="6">
        <item h="1" x="0"/>
        <item h="1" x="3"/>
        <item x="2"/>
        <item h="1" x="4"/>
        <item h="1" x="1"/>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
  </rowFields>
  <rowItems count="2">
    <i>
      <x v="5"/>
    </i>
    <i t="grand">
      <x/>
    </i>
  </rowItems>
  <colItems count="1">
    <i/>
  </colItems>
  <dataFields count="1">
    <dataField name="Sum of Sales Value ($)" fld="8" baseField="0" baseItem="0" numFmtId="165"/>
  </dataFields>
  <pivotTableStyleInfo name="PivotStyleLight16" showRowHeaders="1" showColHeaders="1" showRowStripes="0" showColStripes="0" showLastColumn="1"/>
  <filters count="1">
    <filter fld="1" type="count" evalOrder="-1" id="1"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AAA00C5D-BC93-4F8F-B7C2-E24482396539}" name="total_average_discount"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7:A8" firstHeaderRow="1" firstDataRow="1" firstDataCol="0"/>
  <pivotFields count="16">
    <pivotField showAll="0"/>
    <pivotField showAll="0"/>
    <pivotField showAll="0">
      <items count="7">
        <item x="0"/>
        <item x="4"/>
        <item x="2"/>
        <item x="3"/>
        <item x="1"/>
        <item x="5"/>
        <item t="default"/>
      </items>
    </pivotField>
    <pivotField numFmtId="165" showAll="0"/>
    <pivotField dataField="1" numFmtId="2" showAll="0"/>
    <pivotField showAll="0"/>
    <pivotField numFmtId="165" showAll="0"/>
    <pivotField numFmtId="2" showAll="0"/>
    <pivotField numFmtId="165" showAll="0"/>
    <pivotField numFmtId="14" showAll="0">
      <items count="132">
        <item x="81"/>
        <item x="86"/>
        <item x="34"/>
        <item x="70"/>
        <item x="51"/>
        <item x="47"/>
        <item x="56"/>
        <item x="45"/>
        <item x="11"/>
        <item x="96"/>
        <item x="21"/>
        <item x="39"/>
        <item x="4"/>
        <item x="118"/>
        <item x="32"/>
        <item x="14"/>
        <item x="5"/>
        <item x="6"/>
        <item x="29"/>
        <item x="23"/>
        <item x="58"/>
        <item x="69"/>
        <item x="128"/>
        <item x="97"/>
        <item x="16"/>
        <item x="43"/>
        <item x="55"/>
        <item x="127"/>
        <item x="102"/>
        <item x="74"/>
        <item x="79"/>
        <item x="126"/>
        <item x="50"/>
        <item x="115"/>
        <item x="117"/>
        <item x="18"/>
        <item x="100"/>
        <item x="7"/>
        <item x="33"/>
        <item x="130"/>
        <item x="89"/>
        <item x="40"/>
        <item x="87"/>
        <item x="108"/>
        <item x="0"/>
        <item x="72"/>
        <item x="3"/>
        <item x="22"/>
        <item x="95"/>
        <item x="28"/>
        <item x="105"/>
        <item x="65"/>
        <item x="42"/>
        <item x="60"/>
        <item x="109"/>
        <item x="119"/>
        <item x="73"/>
        <item x="35"/>
        <item x="93"/>
        <item x="9"/>
        <item x="41"/>
        <item x="112"/>
        <item x="61"/>
        <item x="107"/>
        <item x="54"/>
        <item x="123"/>
        <item x="13"/>
        <item x="110"/>
        <item x="46"/>
        <item x="15"/>
        <item x="113"/>
        <item x="30"/>
        <item x="75"/>
        <item x="90"/>
        <item x="37"/>
        <item x="44"/>
        <item x="63"/>
        <item x="98"/>
        <item x="82"/>
        <item x="64"/>
        <item x="53"/>
        <item x="57"/>
        <item x="120"/>
        <item x="80"/>
        <item x="52"/>
        <item x="116"/>
        <item x="121"/>
        <item x="77"/>
        <item x="101"/>
        <item x="68"/>
        <item x="31"/>
        <item x="66"/>
        <item x="19"/>
        <item x="49"/>
        <item x="36"/>
        <item x="104"/>
        <item x="25"/>
        <item x="71"/>
        <item x="88"/>
        <item x="48"/>
        <item x="27"/>
        <item x="99"/>
        <item x="1"/>
        <item x="124"/>
        <item x="129"/>
        <item x="125"/>
        <item x="84"/>
        <item x="59"/>
        <item x="10"/>
        <item x="78"/>
        <item x="92"/>
        <item x="76"/>
        <item x="2"/>
        <item x="94"/>
        <item x="26"/>
        <item x="38"/>
        <item x="111"/>
        <item x="8"/>
        <item x="20"/>
        <item x="12"/>
        <item x="67"/>
        <item x="17"/>
        <item x="83"/>
        <item x="114"/>
        <item x="122"/>
        <item x="24"/>
        <item x="103"/>
        <item x="91"/>
        <item x="106"/>
        <item x="85"/>
        <item x="62"/>
        <item t="default"/>
      </items>
    </pivotField>
    <pivotField showAll="0">
      <items count="6">
        <item x="2"/>
        <item h="1" x="0"/>
        <item h="1" x="3"/>
        <item h="1" x="1"/>
        <item x="4"/>
        <item t="default"/>
      </items>
    </pivotField>
    <pivotField showAll="0"/>
    <pivotField showAll="0"/>
    <pivotField showAll="0">
      <items count="6">
        <item h="1" x="0"/>
        <item h="1" x="3"/>
        <item x="2"/>
        <item h="1" x="4"/>
        <item h="1" x="1"/>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Average of Discount (%)" fld="4" subtotal="average" baseField="0" baseItem="0" numFmtId="2"/>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E48B2F43-0A9D-4661-9C3E-969C70895227}" name="Total Revenue"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A3" firstHeaderRow="1" firstDataRow="1" firstDataCol="0"/>
  <pivotFields count="16">
    <pivotField showAll="0"/>
    <pivotField showAll="0"/>
    <pivotField showAll="0">
      <items count="7">
        <item x="0"/>
        <item x="4"/>
        <item x="2"/>
        <item x="3"/>
        <item x="1"/>
        <item x="5"/>
        <item t="default"/>
      </items>
    </pivotField>
    <pivotField numFmtId="165" showAll="0"/>
    <pivotField numFmtId="2" showAll="0"/>
    <pivotField showAll="0"/>
    <pivotField numFmtId="165" showAll="0"/>
    <pivotField numFmtId="2" showAll="0"/>
    <pivotField dataField="1" numFmtId="165" showAll="0"/>
    <pivotField numFmtId="14" showAll="0">
      <items count="132">
        <item x="81"/>
        <item x="86"/>
        <item x="34"/>
        <item x="70"/>
        <item x="51"/>
        <item x="47"/>
        <item x="56"/>
        <item x="45"/>
        <item x="11"/>
        <item x="96"/>
        <item x="21"/>
        <item x="39"/>
        <item x="4"/>
        <item x="118"/>
        <item x="32"/>
        <item x="14"/>
        <item x="5"/>
        <item x="6"/>
        <item x="29"/>
        <item x="23"/>
        <item x="58"/>
        <item x="69"/>
        <item x="128"/>
        <item x="97"/>
        <item x="16"/>
        <item x="43"/>
        <item x="55"/>
        <item x="127"/>
        <item x="102"/>
        <item x="74"/>
        <item x="79"/>
        <item x="126"/>
        <item x="50"/>
        <item x="115"/>
        <item x="117"/>
        <item x="18"/>
        <item x="100"/>
        <item x="7"/>
        <item x="33"/>
        <item x="130"/>
        <item x="89"/>
        <item x="40"/>
        <item x="87"/>
        <item x="108"/>
        <item x="0"/>
        <item x="72"/>
        <item x="3"/>
        <item x="22"/>
        <item x="95"/>
        <item x="28"/>
        <item x="105"/>
        <item x="65"/>
        <item x="42"/>
        <item x="60"/>
        <item x="109"/>
        <item x="119"/>
        <item x="73"/>
        <item x="35"/>
        <item x="93"/>
        <item x="9"/>
        <item x="41"/>
        <item x="112"/>
        <item x="61"/>
        <item x="107"/>
        <item x="54"/>
        <item x="123"/>
        <item x="13"/>
        <item x="110"/>
        <item x="46"/>
        <item x="15"/>
        <item x="113"/>
        <item x="30"/>
        <item x="75"/>
        <item x="90"/>
        <item x="37"/>
        <item x="44"/>
        <item x="63"/>
        <item x="98"/>
        <item x="82"/>
        <item x="64"/>
        <item x="53"/>
        <item x="57"/>
        <item x="120"/>
        <item x="80"/>
        <item x="52"/>
        <item x="116"/>
        <item x="121"/>
        <item x="77"/>
        <item x="101"/>
        <item x="68"/>
        <item x="31"/>
        <item x="66"/>
        <item x="19"/>
        <item x="49"/>
        <item x="36"/>
        <item x="104"/>
        <item x="25"/>
        <item x="71"/>
        <item x="88"/>
        <item x="48"/>
        <item x="27"/>
        <item x="99"/>
        <item x="1"/>
        <item x="124"/>
        <item x="129"/>
        <item x="125"/>
        <item x="84"/>
        <item x="59"/>
        <item x="10"/>
        <item x="78"/>
        <item x="92"/>
        <item x="76"/>
        <item x="2"/>
        <item x="94"/>
        <item x="26"/>
        <item x="38"/>
        <item x="111"/>
        <item x="8"/>
        <item x="20"/>
        <item x="12"/>
        <item x="67"/>
        <item x="17"/>
        <item x="83"/>
        <item x="114"/>
        <item x="122"/>
        <item x="24"/>
        <item x="103"/>
        <item x="91"/>
        <item x="106"/>
        <item x="85"/>
        <item x="62"/>
        <item t="default"/>
      </items>
    </pivotField>
    <pivotField showAll="0">
      <items count="6">
        <item x="2"/>
        <item h="1" x="0"/>
        <item h="1" x="3"/>
        <item h="1" x="1"/>
        <item x="4"/>
        <item t="default"/>
      </items>
    </pivotField>
    <pivotField showAll="0"/>
    <pivotField showAll="0"/>
    <pivotField showAll="0">
      <items count="6">
        <item h="1" x="0"/>
        <item h="1" x="3"/>
        <item x="2"/>
        <item h="1" x="4"/>
        <item h="1" x="1"/>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Sum of Sales Value ($)" fld="8" baseField="0" baseItem="0" numFmtId="166"/>
  </dataFields>
  <formats count="1">
    <format dxfId="5">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6BF3C531-F5A6-4532-B9BA-FE91D14EA6ED}" name="chart_top5_product"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7:B33" firstHeaderRow="1" firstDataRow="1" firstDataCol="1"/>
  <pivotFields count="16">
    <pivotField showAll="0"/>
    <pivotField axis="axisRow" showAll="0" measureFilter="1" sortType="ascending">
      <items count="21">
        <item x="15"/>
        <item x="9"/>
        <item x="11"/>
        <item x="17"/>
        <item x="13"/>
        <item x="0"/>
        <item x="8"/>
        <item x="3"/>
        <item x="14"/>
        <item x="10"/>
        <item x="12"/>
        <item x="18"/>
        <item x="16"/>
        <item x="6"/>
        <item x="19"/>
        <item x="1"/>
        <item x="7"/>
        <item x="5"/>
        <item x="4"/>
        <item x="2"/>
        <item t="default"/>
      </items>
      <autoSortScope>
        <pivotArea dataOnly="0" outline="0" fieldPosition="0">
          <references count="1">
            <reference field="4294967294" count="1" selected="0">
              <x v="0"/>
            </reference>
          </references>
        </pivotArea>
      </autoSortScope>
    </pivotField>
    <pivotField showAll="0">
      <items count="7">
        <item x="0"/>
        <item x="4"/>
        <item x="2"/>
        <item x="3"/>
        <item x="1"/>
        <item x="5"/>
        <item t="default"/>
      </items>
    </pivotField>
    <pivotField numFmtId="165" showAll="0"/>
    <pivotField numFmtId="2" showAll="0"/>
    <pivotField showAll="0"/>
    <pivotField numFmtId="165" showAll="0"/>
    <pivotField numFmtId="2" showAll="0"/>
    <pivotField dataField="1" numFmtId="165" showAll="0"/>
    <pivotField numFmtId="14" showAll="0">
      <items count="132">
        <item x="81"/>
        <item x="86"/>
        <item x="34"/>
        <item x="70"/>
        <item x="51"/>
        <item x="47"/>
        <item x="56"/>
        <item x="45"/>
        <item x="11"/>
        <item x="96"/>
        <item x="21"/>
        <item x="39"/>
        <item x="4"/>
        <item x="118"/>
        <item x="32"/>
        <item x="14"/>
        <item x="5"/>
        <item x="6"/>
        <item x="29"/>
        <item x="23"/>
        <item x="58"/>
        <item x="69"/>
        <item x="128"/>
        <item x="97"/>
        <item x="16"/>
        <item x="43"/>
        <item x="55"/>
        <item x="127"/>
        <item x="102"/>
        <item x="74"/>
        <item x="79"/>
        <item x="126"/>
        <item x="50"/>
        <item x="115"/>
        <item x="117"/>
        <item x="18"/>
        <item x="100"/>
        <item x="7"/>
        <item x="33"/>
        <item x="130"/>
        <item x="89"/>
        <item x="40"/>
        <item x="87"/>
        <item x="108"/>
        <item x="0"/>
        <item x="72"/>
        <item x="3"/>
        <item x="22"/>
        <item x="95"/>
        <item x="28"/>
        <item x="105"/>
        <item x="65"/>
        <item x="42"/>
        <item x="60"/>
        <item x="109"/>
        <item x="119"/>
        <item x="73"/>
        <item x="35"/>
        <item x="93"/>
        <item x="9"/>
        <item x="41"/>
        <item x="112"/>
        <item x="61"/>
        <item x="107"/>
        <item x="54"/>
        <item x="123"/>
        <item x="13"/>
        <item x="110"/>
        <item x="46"/>
        <item x="15"/>
        <item x="113"/>
        <item x="30"/>
        <item x="75"/>
        <item x="90"/>
        <item x="37"/>
        <item x="44"/>
        <item x="63"/>
        <item x="98"/>
        <item x="82"/>
        <item x="64"/>
        <item x="53"/>
        <item x="57"/>
        <item x="120"/>
        <item x="80"/>
        <item x="52"/>
        <item x="116"/>
        <item x="121"/>
        <item x="77"/>
        <item x="101"/>
        <item x="68"/>
        <item x="31"/>
        <item x="66"/>
        <item x="19"/>
        <item x="49"/>
        <item x="36"/>
        <item x="104"/>
        <item x="25"/>
        <item x="71"/>
        <item x="88"/>
        <item x="48"/>
        <item x="27"/>
        <item x="99"/>
        <item x="1"/>
        <item x="124"/>
        <item x="129"/>
        <item x="125"/>
        <item x="84"/>
        <item x="59"/>
        <item x="10"/>
        <item x="78"/>
        <item x="92"/>
        <item x="76"/>
        <item x="2"/>
        <item x="94"/>
        <item x="26"/>
        <item x="38"/>
        <item x="111"/>
        <item x="8"/>
        <item x="20"/>
        <item x="12"/>
        <item x="67"/>
        <item x="17"/>
        <item x="83"/>
        <item x="114"/>
        <item x="122"/>
        <item x="24"/>
        <item x="103"/>
        <item x="91"/>
        <item x="106"/>
        <item x="85"/>
        <item x="62"/>
        <item t="default"/>
      </items>
    </pivotField>
    <pivotField showAll="0">
      <items count="6">
        <item x="2"/>
        <item h="1" x="0"/>
        <item h="1" x="3"/>
        <item h="1" x="1"/>
        <item x="4"/>
        <item t="default"/>
      </items>
    </pivotField>
    <pivotField showAll="0"/>
    <pivotField showAll="0"/>
    <pivotField showAll="0">
      <items count="6">
        <item h="1" x="0"/>
        <item h="1" x="3"/>
        <item x="2"/>
        <item h="1" x="4"/>
        <item h="1" x="1"/>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
  </rowFields>
  <rowItems count="6">
    <i>
      <x v="8"/>
    </i>
    <i>
      <x v="6"/>
    </i>
    <i>
      <x v="16"/>
    </i>
    <i>
      <x v="1"/>
    </i>
    <i>
      <x v="5"/>
    </i>
    <i t="grand">
      <x/>
    </i>
  </rowItems>
  <colItems count="1">
    <i/>
  </colItems>
  <dataFields count="1">
    <dataField name="Sum of Sales Value ($)" fld="8" baseField="0" baseItem="0" numFmtId="165"/>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DB1C2D4-D261-46EF-BBB4-F01C1C15E765}"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22:C24" firstHeaderRow="1" firstDataRow="1" firstDataCol="1"/>
  <pivotFields count="16">
    <pivotField dataField="1" showAll="0"/>
    <pivotField showAll="0"/>
    <pivotField showAll="0"/>
    <pivotField numFmtId="165" showAll="0"/>
    <pivotField numFmtId="2" showAll="0"/>
    <pivotField axis="axisRow" showAll="0">
      <items count="5">
        <item x="0"/>
        <item h="1" x="1"/>
        <item h="1" m="1" x="3"/>
        <item h="1" x="2"/>
        <item t="default"/>
      </items>
    </pivotField>
    <pivotField numFmtId="165" showAll="0"/>
    <pivotField numFmtId="2" showAll="0"/>
    <pivotField numFmtId="165" showAll="0"/>
    <pivotField numFmtId="14" showAll="0">
      <items count="132">
        <item x="81"/>
        <item x="86"/>
        <item x="34"/>
        <item x="70"/>
        <item x="51"/>
        <item x="47"/>
        <item x="56"/>
        <item x="45"/>
        <item x="11"/>
        <item x="96"/>
        <item x="21"/>
        <item x="39"/>
        <item x="4"/>
        <item x="118"/>
        <item x="32"/>
        <item x="14"/>
        <item x="5"/>
        <item x="6"/>
        <item x="29"/>
        <item x="23"/>
        <item x="58"/>
        <item x="69"/>
        <item x="128"/>
        <item x="97"/>
        <item x="16"/>
        <item x="43"/>
        <item x="55"/>
        <item x="127"/>
        <item x="102"/>
        <item x="74"/>
        <item x="79"/>
        <item x="126"/>
        <item x="50"/>
        <item x="115"/>
        <item x="117"/>
        <item x="18"/>
        <item x="100"/>
        <item x="7"/>
        <item x="33"/>
        <item x="130"/>
        <item x="89"/>
        <item x="40"/>
        <item x="87"/>
        <item x="108"/>
        <item x="0"/>
        <item x="72"/>
        <item x="3"/>
        <item x="22"/>
        <item x="95"/>
        <item x="28"/>
        <item x="105"/>
        <item x="65"/>
        <item x="42"/>
        <item x="60"/>
        <item x="109"/>
        <item x="119"/>
        <item x="73"/>
        <item x="35"/>
        <item x="93"/>
        <item x="9"/>
        <item x="41"/>
        <item x="112"/>
        <item x="61"/>
        <item x="107"/>
        <item x="54"/>
        <item x="123"/>
        <item x="13"/>
        <item x="110"/>
        <item x="46"/>
        <item x="15"/>
        <item x="113"/>
        <item x="30"/>
        <item x="75"/>
        <item x="90"/>
        <item x="37"/>
        <item x="44"/>
        <item x="63"/>
        <item x="98"/>
        <item x="82"/>
        <item x="64"/>
        <item x="53"/>
        <item x="57"/>
        <item x="120"/>
        <item x="80"/>
        <item x="52"/>
        <item x="116"/>
        <item x="121"/>
        <item x="77"/>
        <item x="101"/>
        <item x="68"/>
        <item x="31"/>
        <item x="66"/>
        <item x="19"/>
        <item x="49"/>
        <item x="36"/>
        <item x="104"/>
        <item x="25"/>
        <item x="71"/>
        <item x="88"/>
        <item x="48"/>
        <item x="27"/>
        <item x="99"/>
        <item x="1"/>
        <item x="124"/>
        <item x="129"/>
        <item x="125"/>
        <item x="84"/>
        <item x="59"/>
        <item x="10"/>
        <item x="78"/>
        <item x="92"/>
        <item x="76"/>
        <item x="2"/>
        <item x="94"/>
        <item x="26"/>
        <item x="38"/>
        <item x="111"/>
        <item x="8"/>
        <item x="20"/>
        <item x="12"/>
        <item x="67"/>
        <item x="17"/>
        <item x="83"/>
        <item x="114"/>
        <item x="122"/>
        <item x="24"/>
        <item x="103"/>
        <item x="91"/>
        <item x="106"/>
        <item x="85"/>
        <item x="62"/>
        <item t="default"/>
      </items>
    </pivotField>
    <pivotField showAll="0"/>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5"/>
  </rowFields>
  <rowItems count="2">
    <i>
      <x/>
    </i>
    <i t="grand">
      <x/>
    </i>
  </rowItems>
  <colItems count="1">
    <i/>
  </colItems>
  <dataFields count="1">
    <dataField name="Count of Product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54372EB0-2951-4FDB-8854-3F7E66FE3A61}" name="Average_discounted_price"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0:A21" firstHeaderRow="1" firstDataRow="1" firstDataCol="0"/>
  <pivotFields count="16">
    <pivotField showAll="0"/>
    <pivotField showAll="0"/>
    <pivotField showAll="0">
      <items count="7">
        <item x="0"/>
        <item x="4"/>
        <item x="2"/>
        <item x="3"/>
        <item x="1"/>
        <item x="5"/>
        <item t="default"/>
      </items>
    </pivotField>
    <pivotField numFmtId="165" showAll="0"/>
    <pivotField numFmtId="2" showAll="0"/>
    <pivotField showAll="0"/>
    <pivotField dataField="1" numFmtId="165" showAll="0"/>
    <pivotField numFmtId="2" showAll="0"/>
    <pivotField numFmtId="165" showAll="0"/>
    <pivotField numFmtId="14" showAll="0">
      <items count="132">
        <item x="81"/>
        <item x="86"/>
        <item x="34"/>
        <item x="70"/>
        <item x="51"/>
        <item x="47"/>
        <item x="56"/>
        <item x="45"/>
        <item x="11"/>
        <item x="96"/>
        <item x="21"/>
        <item x="39"/>
        <item x="4"/>
        <item x="118"/>
        <item x="32"/>
        <item x="14"/>
        <item x="5"/>
        <item x="6"/>
        <item x="29"/>
        <item x="23"/>
        <item x="58"/>
        <item x="69"/>
        <item x="128"/>
        <item x="97"/>
        <item x="16"/>
        <item x="43"/>
        <item x="55"/>
        <item x="127"/>
        <item x="102"/>
        <item x="74"/>
        <item x="79"/>
        <item x="126"/>
        <item x="50"/>
        <item x="115"/>
        <item x="117"/>
        <item x="18"/>
        <item x="100"/>
        <item x="7"/>
        <item x="33"/>
        <item x="130"/>
        <item x="89"/>
        <item x="40"/>
        <item x="87"/>
        <item x="108"/>
        <item x="0"/>
        <item x="72"/>
        <item x="3"/>
        <item x="22"/>
        <item x="95"/>
        <item x="28"/>
        <item x="105"/>
        <item x="65"/>
        <item x="42"/>
        <item x="60"/>
        <item x="109"/>
        <item x="119"/>
        <item x="73"/>
        <item x="35"/>
        <item x="93"/>
        <item x="9"/>
        <item x="41"/>
        <item x="112"/>
        <item x="61"/>
        <item x="107"/>
        <item x="54"/>
        <item x="123"/>
        <item x="13"/>
        <item x="110"/>
        <item x="46"/>
        <item x="15"/>
        <item x="113"/>
        <item x="30"/>
        <item x="75"/>
        <item x="90"/>
        <item x="37"/>
        <item x="44"/>
        <item x="63"/>
        <item x="98"/>
        <item x="82"/>
        <item x="64"/>
        <item x="53"/>
        <item x="57"/>
        <item x="120"/>
        <item x="80"/>
        <item x="52"/>
        <item x="116"/>
        <item x="121"/>
        <item x="77"/>
        <item x="101"/>
        <item x="68"/>
        <item x="31"/>
        <item x="66"/>
        <item x="19"/>
        <item x="49"/>
        <item x="36"/>
        <item x="104"/>
        <item x="25"/>
        <item x="71"/>
        <item x="88"/>
        <item x="48"/>
        <item x="27"/>
        <item x="99"/>
        <item x="1"/>
        <item x="124"/>
        <item x="129"/>
        <item x="125"/>
        <item x="84"/>
        <item x="59"/>
        <item x="10"/>
        <item x="78"/>
        <item x="92"/>
        <item x="76"/>
        <item x="2"/>
        <item x="94"/>
        <item x="26"/>
        <item x="38"/>
        <item x="111"/>
        <item x="8"/>
        <item x="20"/>
        <item x="12"/>
        <item x="67"/>
        <item x="17"/>
        <item x="83"/>
        <item x="114"/>
        <item x="122"/>
        <item x="24"/>
        <item x="103"/>
        <item x="91"/>
        <item x="106"/>
        <item x="85"/>
        <item x="62"/>
        <item t="default"/>
      </items>
    </pivotField>
    <pivotField showAll="0">
      <items count="6">
        <item x="2"/>
        <item h="1" x="0"/>
        <item h="1" x="3"/>
        <item h="1" x="1"/>
        <item x="4"/>
        <item t="default"/>
      </items>
    </pivotField>
    <pivotField showAll="0"/>
    <pivotField showAll="0"/>
    <pivotField showAll="0">
      <items count="6">
        <item h="1" x="0"/>
        <item h="1" x="3"/>
        <item x="2"/>
        <item h="1" x="4"/>
        <item h="1" x="1"/>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Average of Discounted Price($)" fld="6" subtotal="average" baseField="0" baseItem="0" numFmtId="165"/>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0E0ED6C2-C197-41C9-8565-CE9FFD9CC0D2}" name="d2_sales_by_rep"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50:B56" firstHeaderRow="1" firstDataRow="1" firstDataCol="1"/>
  <pivotFields count="16">
    <pivotField showAll="0"/>
    <pivotField showAll="0"/>
    <pivotField showAll="0">
      <items count="7">
        <item x="0"/>
        <item x="4"/>
        <item x="2"/>
        <item x="3"/>
        <item x="1"/>
        <item x="5"/>
        <item t="default"/>
      </items>
    </pivotField>
    <pivotField numFmtId="165" showAll="0"/>
    <pivotField numFmtId="2" showAll="0"/>
    <pivotField showAll="0"/>
    <pivotField numFmtId="165" showAll="0"/>
    <pivotField numFmtId="2" showAll="0"/>
    <pivotField dataField="1" numFmtId="165" showAll="0"/>
    <pivotField numFmtId="14" showAll="0">
      <items count="132">
        <item x="81"/>
        <item x="86"/>
        <item x="34"/>
        <item x="70"/>
        <item x="51"/>
        <item x="47"/>
        <item x="56"/>
        <item x="45"/>
        <item x="11"/>
        <item x="96"/>
        <item x="21"/>
        <item x="39"/>
        <item x="4"/>
        <item x="118"/>
        <item x="32"/>
        <item x="14"/>
        <item x="5"/>
        <item x="6"/>
        <item x="29"/>
        <item x="23"/>
        <item x="58"/>
        <item x="69"/>
        <item x="128"/>
        <item x="97"/>
        <item x="16"/>
        <item x="43"/>
        <item x="55"/>
        <item x="127"/>
        <item x="102"/>
        <item x="74"/>
        <item x="79"/>
        <item x="126"/>
        <item x="50"/>
        <item x="115"/>
        <item x="117"/>
        <item x="18"/>
        <item x="100"/>
        <item x="7"/>
        <item x="33"/>
        <item x="130"/>
        <item x="89"/>
        <item x="40"/>
        <item x="87"/>
        <item x="108"/>
        <item x="0"/>
        <item x="72"/>
        <item x="3"/>
        <item x="22"/>
        <item x="95"/>
        <item x="28"/>
        <item x="105"/>
        <item x="65"/>
        <item x="42"/>
        <item x="60"/>
        <item x="109"/>
        <item x="119"/>
        <item x="73"/>
        <item x="35"/>
        <item x="93"/>
        <item x="9"/>
        <item x="41"/>
        <item x="112"/>
        <item x="61"/>
        <item x="107"/>
        <item x="54"/>
        <item x="123"/>
        <item x="13"/>
        <item x="110"/>
        <item x="46"/>
        <item x="15"/>
        <item x="113"/>
        <item x="30"/>
        <item x="75"/>
        <item x="90"/>
        <item x="37"/>
        <item x="44"/>
        <item x="63"/>
        <item x="98"/>
        <item x="82"/>
        <item x="64"/>
        <item x="53"/>
        <item x="57"/>
        <item x="120"/>
        <item x="80"/>
        <item x="52"/>
        <item x="116"/>
        <item x="121"/>
        <item x="77"/>
        <item x="101"/>
        <item x="68"/>
        <item x="31"/>
        <item x="66"/>
        <item x="19"/>
        <item x="49"/>
        <item x="36"/>
        <item x="104"/>
        <item x="25"/>
        <item x="71"/>
        <item x="88"/>
        <item x="48"/>
        <item x="27"/>
        <item x="99"/>
        <item x="1"/>
        <item x="124"/>
        <item x="129"/>
        <item x="125"/>
        <item x="84"/>
        <item x="59"/>
        <item x="10"/>
        <item x="78"/>
        <item x="92"/>
        <item x="76"/>
        <item x="2"/>
        <item x="94"/>
        <item x="26"/>
        <item x="38"/>
        <item x="111"/>
        <item x="8"/>
        <item x="20"/>
        <item x="12"/>
        <item x="67"/>
        <item x="17"/>
        <item x="83"/>
        <item x="114"/>
        <item x="122"/>
        <item x="24"/>
        <item x="103"/>
        <item x="91"/>
        <item x="106"/>
        <item x="85"/>
        <item x="62"/>
        <item t="default"/>
      </items>
    </pivotField>
    <pivotField showAll="0"/>
    <pivotField showAll="0"/>
    <pivotField showAll="0"/>
    <pivotField axis="axisRow" showAll="0" sortType="ascending">
      <items count="6">
        <item x="0"/>
        <item x="3"/>
        <item x="2"/>
        <item x="4"/>
        <item x="1"/>
        <item t="default"/>
      </items>
      <autoSortScope>
        <pivotArea dataOnly="0" outline="0" fieldPosition="0">
          <references count="1">
            <reference field="4294967294" count="1" selected="0">
              <x v="0"/>
            </reference>
          </references>
        </pivotArea>
      </autoSortScope>
    </pivotField>
    <pivotField showAll="0" defaultSubtotal="0"/>
    <pivotField showAll="0" defaultSubtotal="0">
      <items count="14">
        <item x="0"/>
        <item x="1"/>
        <item x="2"/>
        <item x="3"/>
        <item x="4"/>
        <item x="5"/>
        <item x="6"/>
        <item x="7"/>
        <item x="8"/>
        <item x="9"/>
        <item x="10"/>
        <item x="11"/>
        <item x="12"/>
        <item x="13"/>
      </items>
    </pivotField>
  </pivotFields>
  <rowFields count="1">
    <field x="13"/>
  </rowFields>
  <rowItems count="6">
    <i>
      <x v="3"/>
    </i>
    <i>
      <x v="1"/>
    </i>
    <i>
      <x v="2"/>
    </i>
    <i>
      <x v="4"/>
    </i>
    <i>
      <x/>
    </i>
    <i t="grand">
      <x/>
    </i>
  </rowItems>
  <colItems count="1">
    <i/>
  </colItems>
  <dataFields count="1">
    <dataField name="Sum of Sales Value ($)" fld="8" baseField="0" baseItem="0" numFmtId="165"/>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2.xml><?xml version="1.0" encoding="utf-8"?>
<pivotTableDefinition xmlns="http://schemas.openxmlformats.org/spreadsheetml/2006/main" xmlns:mc="http://schemas.openxmlformats.org/markup-compatibility/2006" xmlns:xr="http://schemas.microsoft.com/office/spreadsheetml/2014/revision" mc:Ignorable="xr" xr:uid="{EC8A2075-6DB3-4BB8-950E-605FE5CC6C43}" name="d2_avg_daily_sale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7:B35" firstHeaderRow="1" firstDataRow="1" firstDataCol="1"/>
  <pivotFields count="16">
    <pivotField showAll="0"/>
    <pivotField showAll="0"/>
    <pivotField showAll="0">
      <items count="7">
        <item x="0"/>
        <item x="4"/>
        <item x="2"/>
        <item x="3"/>
        <item x="1"/>
        <item x="5"/>
        <item t="default"/>
      </items>
    </pivotField>
    <pivotField numFmtId="165" showAll="0"/>
    <pivotField numFmtId="2" showAll="0"/>
    <pivotField showAll="0"/>
    <pivotField numFmtId="165" showAll="0"/>
    <pivotField numFmtId="2" showAll="0"/>
    <pivotField dataField="1" numFmtId="165" showAll="0"/>
    <pivotField numFmtId="14" showAll="0">
      <items count="132">
        <item x="81"/>
        <item x="86"/>
        <item x="34"/>
        <item x="70"/>
        <item x="51"/>
        <item x="47"/>
        <item x="56"/>
        <item x="45"/>
        <item x="11"/>
        <item x="96"/>
        <item x="21"/>
        <item x="39"/>
        <item x="4"/>
        <item x="118"/>
        <item x="32"/>
        <item x="14"/>
        <item x="5"/>
        <item x="6"/>
        <item x="29"/>
        <item x="23"/>
        <item x="58"/>
        <item x="69"/>
        <item x="128"/>
        <item x="97"/>
        <item x="16"/>
        <item x="43"/>
        <item x="55"/>
        <item x="127"/>
        <item x="102"/>
        <item x="74"/>
        <item x="79"/>
        <item x="126"/>
        <item x="50"/>
        <item x="115"/>
        <item x="117"/>
        <item x="18"/>
        <item x="100"/>
        <item x="7"/>
        <item x="33"/>
        <item x="130"/>
        <item x="89"/>
        <item x="40"/>
        <item x="87"/>
        <item x="108"/>
        <item x="0"/>
        <item x="72"/>
        <item x="3"/>
        <item x="22"/>
        <item x="95"/>
        <item x="28"/>
        <item x="105"/>
        <item x="65"/>
        <item x="42"/>
        <item x="60"/>
        <item x="109"/>
        <item x="119"/>
        <item x="73"/>
        <item x="35"/>
        <item x="93"/>
        <item x="9"/>
        <item x="41"/>
        <item x="112"/>
        <item x="61"/>
        <item x="107"/>
        <item x="54"/>
        <item x="123"/>
        <item x="13"/>
        <item x="110"/>
        <item x="46"/>
        <item x="15"/>
        <item x="113"/>
        <item x="30"/>
        <item x="75"/>
        <item x="90"/>
        <item x="37"/>
        <item x="44"/>
        <item x="63"/>
        <item x="98"/>
        <item x="82"/>
        <item x="64"/>
        <item x="53"/>
        <item x="57"/>
        <item x="120"/>
        <item x="80"/>
        <item x="52"/>
        <item x="116"/>
        <item x="121"/>
        <item x="77"/>
        <item x="101"/>
        <item x="68"/>
        <item x="31"/>
        <item x="66"/>
        <item x="19"/>
        <item x="49"/>
        <item x="36"/>
        <item x="104"/>
        <item x="25"/>
        <item x="71"/>
        <item x="88"/>
        <item x="48"/>
        <item x="27"/>
        <item x="99"/>
        <item x="1"/>
        <item x="124"/>
        <item x="129"/>
        <item x="125"/>
        <item x="84"/>
        <item x="59"/>
        <item x="10"/>
        <item x="78"/>
        <item x="92"/>
        <item x="76"/>
        <item x="2"/>
        <item x="94"/>
        <item x="26"/>
        <item x="38"/>
        <item x="111"/>
        <item x="8"/>
        <item x="20"/>
        <item x="12"/>
        <item x="67"/>
        <item x="17"/>
        <item x="83"/>
        <item x="114"/>
        <item x="122"/>
        <item x="24"/>
        <item x="103"/>
        <item x="91"/>
        <item x="106"/>
        <item x="85"/>
        <item x="62"/>
        <item t="default"/>
      </items>
    </pivotField>
    <pivotField showAll="0"/>
    <pivotField showAll="0"/>
    <pivotField axis="axisRow" showAll="0">
      <items count="15">
        <item m="1" x="8"/>
        <item m="1" x="10"/>
        <item m="1" x="13"/>
        <item m="1" x="9"/>
        <item m="1" x="12"/>
        <item m="1" x="7"/>
        <item m="1" x="11"/>
        <item x="0"/>
        <item x="1"/>
        <item x="2"/>
        <item x="3"/>
        <item x="4"/>
        <item x="5"/>
        <item x="6"/>
        <item t="default"/>
      </items>
    </pivotField>
    <pivotField showAll="0">
      <items count="6">
        <item x="0"/>
        <item x="3"/>
        <item x="2"/>
        <item x="4"/>
        <item x="1"/>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2"/>
  </rowFields>
  <rowItems count="8">
    <i>
      <x v="7"/>
    </i>
    <i>
      <x v="8"/>
    </i>
    <i>
      <x v="9"/>
    </i>
    <i>
      <x v="10"/>
    </i>
    <i>
      <x v="11"/>
    </i>
    <i>
      <x v="12"/>
    </i>
    <i>
      <x v="13"/>
    </i>
    <i t="grand">
      <x/>
    </i>
  </rowItems>
  <colItems count="1">
    <i/>
  </colItems>
  <dataFields count="1">
    <dataField name="Average of Sales Value ($)" fld="8" subtotal="average" baseField="11" baseItem="0" numFmtId="165"/>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3.xml><?xml version="1.0" encoding="utf-8"?>
<pivotTableDefinition xmlns="http://schemas.openxmlformats.org/spreadsheetml/2006/main" xmlns:mc="http://schemas.openxmlformats.org/markup-compatibility/2006" xmlns:xr="http://schemas.microsoft.com/office/spreadsheetml/2014/revision" mc:Ignorable="xr" xr:uid="{B0E4BEFF-3674-4CD4-89AA-BF586EE0ADC4}"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0:B12" firstHeaderRow="1" firstDataRow="1" firstDataCol="1"/>
  <pivotFields count="16">
    <pivotField showAll="0"/>
    <pivotField showAll="0"/>
    <pivotField showAll="0"/>
    <pivotField numFmtId="165" showAll="0"/>
    <pivotField numFmtId="2" showAll="0"/>
    <pivotField showAll="0"/>
    <pivotField numFmtId="165" showAll="0"/>
    <pivotField numFmtId="2" showAll="0"/>
    <pivotField dataField="1" numFmtId="165" showAll="0"/>
    <pivotField numFmtId="14" showAll="0">
      <items count="132">
        <item x="81"/>
        <item x="86"/>
        <item x="34"/>
        <item x="70"/>
        <item x="51"/>
        <item x="47"/>
        <item x="56"/>
        <item x="45"/>
        <item x="11"/>
        <item x="96"/>
        <item x="21"/>
        <item x="39"/>
        <item x="4"/>
        <item x="118"/>
        <item x="32"/>
        <item x="14"/>
        <item x="5"/>
        <item x="6"/>
        <item x="29"/>
        <item x="23"/>
        <item x="58"/>
        <item x="69"/>
        <item x="128"/>
        <item x="97"/>
        <item x="16"/>
        <item x="43"/>
        <item x="55"/>
        <item x="127"/>
        <item x="102"/>
        <item x="74"/>
        <item x="79"/>
        <item x="126"/>
        <item x="50"/>
        <item x="115"/>
        <item x="117"/>
        <item x="18"/>
        <item x="100"/>
        <item x="7"/>
        <item x="33"/>
        <item x="130"/>
        <item x="89"/>
        <item x="40"/>
        <item x="87"/>
        <item x="108"/>
        <item x="0"/>
        <item x="72"/>
        <item x="3"/>
        <item x="22"/>
        <item x="95"/>
        <item x="28"/>
        <item x="105"/>
        <item x="65"/>
        <item x="42"/>
        <item x="60"/>
        <item x="109"/>
        <item x="119"/>
        <item x="73"/>
        <item x="35"/>
        <item x="93"/>
        <item x="9"/>
        <item x="41"/>
        <item x="112"/>
        <item x="61"/>
        <item x="107"/>
        <item x="54"/>
        <item x="123"/>
        <item x="13"/>
        <item x="110"/>
        <item x="46"/>
        <item x="15"/>
        <item x="113"/>
        <item x="30"/>
        <item x="75"/>
        <item x="90"/>
        <item x="37"/>
        <item x="44"/>
        <item x="63"/>
        <item x="98"/>
        <item x="82"/>
        <item x="64"/>
        <item x="53"/>
        <item x="57"/>
        <item x="120"/>
        <item x="80"/>
        <item x="52"/>
        <item x="116"/>
        <item x="121"/>
        <item x="77"/>
        <item x="101"/>
        <item x="68"/>
        <item x="31"/>
        <item x="66"/>
        <item x="19"/>
        <item x="49"/>
        <item x="36"/>
        <item x="104"/>
        <item x="25"/>
        <item x="71"/>
        <item x="88"/>
        <item x="48"/>
        <item x="27"/>
        <item x="99"/>
        <item x="1"/>
        <item x="124"/>
        <item x="129"/>
        <item x="125"/>
        <item x="84"/>
        <item x="59"/>
        <item x="10"/>
        <item x="78"/>
        <item x="92"/>
        <item x="76"/>
        <item x="2"/>
        <item x="94"/>
        <item x="26"/>
        <item x="38"/>
        <item x="111"/>
        <item x="8"/>
        <item x="20"/>
        <item x="12"/>
        <item x="67"/>
        <item x="17"/>
        <item x="83"/>
        <item x="114"/>
        <item x="122"/>
        <item x="24"/>
        <item x="103"/>
        <item x="91"/>
        <item x="106"/>
        <item x="85"/>
        <item x="62"/>
        <item t="default"/>
      </items>
    </pivotField>
    <pivotField axis="axisRow" showAll="0" measureFilter="1" sortType="descending">
      <items count="6">
        <item x="2"/>
        <item x="0"/>
        <item x="3"/>
        <item x="1"/>
        <item x="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0"/>
  </rowFields>
  <rowItems count="2">
    <i>
      <x v="2"/>
    </i>
    <i t="grand">
      <x/>
    </i>
  </rowItems>
  <colItems count="1">
    <i/>
  </colItems>
  <dataFields count="1">
    <dataField name="Sum of Sales Value ($)" fld="8" baseField="0" baseItem="0" numFmtId="165"/>
  </dataFields>
  <pivotTableStyleInfo name="PivotStyleLight16" showRowHeaders="1" showColHeaders="1" showRowStripes="0" showColStripes="0" showLastColumn="1"/>
  <filters count="1">
    <filter fld="10" type="count" evalOrder="-1" id="1"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4.xml><?xml version="1.0" encoding="utf-8"?>
<pivotTableDefinition xmlns="http://schemas.openxmlformats.org/spreadsheetml/2006/main" xmlns:mc="http://schemas.openxmlformats.org/markup-compatibility/2006" xmlns:xr="http://schemas.microsoft.com/office/spreadsheetml/2014/revision" mc:Ignorable="xr" xr:uid="{99A00903-5CE2-4182-9705-A6FC2DA1AEE8}" name="d2_top_sales_rep"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H3:I9" firstHeaderRow="1" firstDataRow="1" firstDataCol="1"/>
  <pivotFields count="16">
    <pivotField showAll="0"/>
    <pivotField showAll="0"/>
    <pivotField showAll="0">
      <items count="7">
        <item x="0"/>
        <item x="4"/>
        <item x="2"/>
        <item x="3"/>
        <item x="1"/>
        <item x="5"/>
        <item t="default"/>
      </items>
    </pivotField>
    <pivotField numFmtId="165" showAll="0"/>
    <pivotField numFmtId="2" showAll="0"/>
    <pivotField showAll="0"/>
    <pivotField numFmtId="165" showAll="0"/>
    <pivotField numFmtId="2" showAll="0"/>
    <pivotField dataField="1" numFmtId="165" showAll="0"/>
    <pivotField numFmtId="14" showAll="0">
      <items count="132">
        <item x="81"/>
        <item x="86"/>
        <item x="34"/>
        <item x="70"/>
        <item x="51"/>
        <item x="47"/>
        <item x="56"/>
        <item x="45"/>
        <item x="11"/>
        <item x="96"/>
        <item x="21"/>
        <item x="39"/>
        <item x="4"/>
        <item x="118"/>
        <item x="32"/>
        <item x="14"/>
        <item x="5"/>
        <item x="6"/>
        <item x="29"/>
        <item x="23"/>
        <item x="58"/>
        <item x="69"/>
        <item x="128"/>
        <item x="97"/>
        <item x="16"/>
        <item x="43"/>
        <item x="55"/>
        <item x="127"/>
        <item x="102"/>
        <item x="74"/>
        <item x="79"/>
        <item x="126"/>
        <item x="50"/>
        <item x="115"/>
        <item x="117"/>
        <item x="18"/>
        <item x="100"/>
        <item x="7"/>
        <item x="33"/>
        <item x="130"/>
        <item x="89"/>
        <item x="40"/>
        <item x="87"/>
        <item x="108"/>
        <item x="0"/>
        <item x="72"/>
        <item x="3"/>
        <item x="22"/>
        <item x="95"/>
        <item x="28"/>
        <item x="105"/>
        <item x="65"/>
        <item x="42"/>
        <item x="60"/>
        <item x="109"/>
        <item x="119"/>
        <item x="73"/>
        <item x="35"/>
        <item x="93"/>
        <item x="9"/>
        <item x="41"/>
        <item x="112"/>
        <item x="61"/>
        <item x="107"/>
        <item x="54"/>
        <item x="123"/>
        <item x="13"/>
        <item x="110"/>
        <item x="46"/>
        <item x="15"/>
        <item x="113"/>
        <item x="30"/>
        <item x="75"/>
        <item x="90"/>
        <item x="37"/>
        <item x="44"/>
        <item x="63"/>
        <item x="98"/>
        <item x="82"/>
        <item x="64"/>
        <item x="53"/>
        <item x="57"/>
        <item x="120"/>
        <item x="80"/>
        <item x="52"/>
        <item x="116"/>
        <item x="121"/>
        <item x="77"/>
        <item x="101"/>
        <item x="68"/>
        <item x="31"/>
        <item x="66"/>
        <item x="19"/>
        <item x="49"/>
        <item x="36"/>
        <item x="104"/>
        <item x="25"/>
        <item x="71"/>
        <item x="88"/>
        <item x="48"/>
        <item x="27"/>
        <item x="99"/>
        <item x="1"/>
        <item x="124"/>
        <item x="129"/>
        <item x="125"/>
        <item x="84"/>
        <item x="59"/>
        <item x="10"/>
        <item x="78"/>
        <item x="92"/>
        <item x="76"/>
        <item x="2"/>
        <item x="94"/>
        <item x="26"/>
        <item x="38"/>
        <item x="111"/>
        <item x="8"/>
        <item x="20"/>
        <item x="12"/>
        <item x="67"/>
        <item x="17"/>
        <item x="83"/>
        <item x="114"/>
        <item x="122"/>
        <item x="24"/>
        <item x="103"/>
        <item x="91"/>
        <item x="106"/>
        <item x="85"/>
        <item x="62"/>
        <item t="default"/>
      </items>
    </pivotField>
    <pivotField showAll="0"/>
    <pivotField showAll="0"/>
    <pivotField showAll="0"/>
    <pivotField axis="axisRow" showAll="0" sortType="descending">
      <items count="6">
        <item x="0"/>
        <item x="3"/>
        <item x="2"/>
        <item x="4"/>
        <item x="1"/>
        <item t="default"/>
      </items>
      <autoSortScope>
        <pivotArea dataOnly="0" outline="0" fieldPosition="0">
          <references count="1">
            <reference field="4294967294" count="1" selected="0">
              <x v="0"/>
            </reference>
          </references>
        </pivotArea>
      </autoSortScope>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3"/>
  </rowFields>
  <rowItems count="6">
    <i>
      <x/>
    </i>
    <i>
      <x v="4"/>
    </i>
    <i>
      <x v="2"/>
    </i>
    <i>
      <x v="1"/>
    </i>
    <i>
      <x v="3"/>
    </i>
    <i t="grand">
      <x/>
    </i>
  </rowItems>
  <colItems count="1">
    <i/>
  </colItems>
  <dataFields count="1">
    <dataField name="Sum of Sales Value ($)" fld="8" baseField="0" baseItem="0" numFmtId="165"/>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5.xml><?xml version="1.0" encoding="utf-8"?>
<pivotTableDefinition xmlns="http://schemas.openxmlformats.org/spreadsheetml/2006/main" xmlns:mc="http://schemas.openxmlformats.org/markup-compatibility/2006" xmlns:xr="http://schemas.microsoft.com/office/spreadsheetml/2014/revision" mc:Ignorable="xr" xr:uid="{92940E09-7FFF-462A-ACE3-A7505F8CBA5D}" name="d2_trend"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0:B46" firstHeaderRow="1" firstDataRow="1" firstDataCol="1"/>
  <pivotFields count="16">
    <pivotField showAll="0"/>
    <pivotField showAll="0"/>
    <pivotField showAll="0">
      <items count="7">
        <item x="0"/>
        <item x="4"/>
        <item x="2"/>
        <item x="3"/>
        <item x="1"/>
        <item x="5"/>
        <item t="default"/>
      </items>
    </pivotField>
    <pivotField numFmtId="165" showAll="0"/>
    <pivotField numFmtId="2" showAll="0"/>
    <pivotField showAll="0"/>
    <pivotField numFmtId="165" showAll="0"/>
    <pivotField numFmtId="2" showAll="0"/>
    <pivotField dataField="1" numFmtId="165" showAll="0"/>
    <pivotField numFmtId="14" showAll="0">
      <items count="132">
        <item x="81"/>
        <item x="86"/>
        <item x="34"/>
        <item x="70"/>
        <item x="51"/>
        <item x="47"/>
        <item x="56"/>
        <item x="45"/>
        <item x="11"/>
        <item x="96"/>
        <item x="21"/>
        <item x="39"/>
        <item x="4"/>
        <item x="118"/>
        <item x="32"/>
        <item x="14"/>
        <item x="5"/>
        <item x="6"/>
        <item x="29"/>
        <item x="23"/>
        <item x="58"/>
        <item x="69"/>
        <item x="128"/>
        <item x="97"/>
        <item x="16"/>
        <item x="43"/>
        <item x="55"/>
        <item x="127"/>
        <item x="102"/>
        <item x="74"/>
        <item x="79"/>
        <item x="126"/>
        <item x="50"/>
        <item x="115"/>
        <item x="117"/>
        <item x="18"/>
        <item x="100"/>
        <item x="7"/>
        <item x="33"/>
        <item x="130"/>
        <item x="89"/>
        <item x="40"/>
        <item x="87"/>
        <item x="108"/>
        <item x="0"/>
        <item x="72"/>
        <item x="3"/>
        <item x="22"/>
        <item x="95"/>
        <item x="28"/>
        <item x="105"/>
        <item x="65"/>
        <item x="42"/>
        <item x="60"/>
        <item x="109"/>
        <item x="119"/>
        <item x="73"/>
        <item x="35"/>
        <item x="93"/>
        <item x="9"/>
        <item x="41"/>
        <item x="112"/>
        <item x="61"/>
        <item x="107"/>
        <item x="54"/>
        <item x="123"/>
        <item x="13"/>
        <item x="110"/>
        <item x="46"/>
        <item x="15"/>
        <item x="113"/>
        <item x="30"/>
        <item x="75"/>
        <item x="90"/>
        <item x="37"/>
        <item x="44"/>
        <item x="63"/>
        <item x="98"/>
        <item x="82"/>
        <item x="64"/>
        <item x="53"/>
        <item x="57"/>
        <item x="120"/>
        <item x="80"/>
        <item x="52"/>
        <item x="116"/>
        <item x="121"/>
        <item x="77"/>
        <item x="101"/>
        <item x="68"/>
        <item x="31"/>
        <item x="66"/>
        <item x="19"/>
        <item x="49"/>
        <item x="36"/>
        <item x="104"/>
        <item x="25"/>
        <item x="71"/>
        <item x="88"/>
        <item x="48"/>
        <item x="27"/>
        <item x="99"/>
        <item x="1"/>
        <item x="124"/>
        <item x="129"/>
        <item x="125"/>
        <item x="84"/>
        <item x="59"/>
        <item x="10"/>
        <item x="78"/>
        <item x="92"/>
        <item x="76"/>
        <item x="2"/>
        <item x="94"/>
        <item x="26"/>
        <item x="38"/>
        <item x="111"/>
        <item x="8"/>
        <item x="20"/>
        <item x="12"/>
        <item x="67"/>
        <item x="17"/>
        <item x="83"/>
        <item x="114"/>
        <item x="122"/>
        <item x="24"/>
        <item x="103"/>
        <item x="91"/>
        <item x="106"/>
        <item x="85"/>
        <item x="62"/>
        <item t="default"/>
      </items>
    </pivotField>
    <pivotField axis="axisRow" showAll="0">
      <items count="6">
        <item x="2"/>
        <item x="0"/>
        <item x="3"/>
        <item x="1"/>
        <item x="4"/>
        <item t="default"/>
      </items>
    </pivotField>
    <pivotField showAll="0"/>
    <pivotField showAll="0"/>
    <pivotField showAll="0">
      <items count="6">
        <item x="0"/>
        <item x="3"/>
        <item x="2"/>
        <item x="4"/>
        <item x="1"/>
        <item t="default"/>
      </items>
    </pivotField>
    <pivotField showAll="0" defaultSubtotal="0"/>
    <pivotField showAll="0" defaultSubtotal="0">
      <items count="14">
        <item x="0"/>
        <item x="1"/>
        <item x="2"/>
        <item x="3"/>
        <item x="4"/>
        <item x="5"/>
        <item x="6"/>
        <item x="7"/>
        <item x="8"/>
        <item x="9"/>
        <item x="10"/>
        <item x="11"/>
        <item x="12"/>
        <item x="13"/>
      </items>
    </pivotField>
  </pivotFields>
  <rowFields count="1">
    <field x="10"/>
  </rowFields>
  <rowItems count="6">
    <i>
      <x/>
    </i>
    <i>
      <x v="1"/>
    </i>
    <i>
      <x v="2"/>
    </i>
    <i>
      <x v="3"/>
    </i>
    <i>
      <x v="4"/>
    </i>
    <i t="grand">
      <x/>
    </i>
  </rowItems>
  <colItems count="1">
    <i/>
  </colItems>
  <dataFields count="1">
    <dataField name="Sum of Sales Value ($)" fld="8" baseField="0" baseItem="0" numFmtId="165"/>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6.xml><?xml version="1.0" encoding="utf-8"?>
<pivotTableDefinition xmlns="http://schemas.openxmlformats.org/spreadsheetml/2006/main" xmlns:mc="http://schemas.openxmlformats.org/markup-compatibility/2006" xmlns:xr="http://schemas.microsoft.com/office/spreadsheetml/2014/revision" mc:Ignorable="xr" xr:uid="{3C938030-5920-48AF-B742-23F8D81DB687}" name="d2Salestotal"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4" firstHeaderRow="1" firstDataRow="1" firstDataCol="0"/>
  <pivotFields count="16">
    <pivotField showAll="0"/>
    <pivotField showAll="0"/>
    <pivotField showAll="0">
      <items count="7">
        <item x="0"/>
        <item x="4"/>
        <item x="2"/>
        <item x="3"/>
        <item x="1"/>
        <item x="5"/>
        <item t="default"/>
      </items>
    </pivotField>
    <pivotField numFmtId="165" showAll="0"/>
    <pivotField numFmtId="2" showAll="0"/>
    <pivotField showAll="0"/>
    <pivotField numFmtId="165" showAll="0"/>
    <pivotField numFmtId="2" showAll="0"/>
    <pivotField dataField="1" numFmtId="165" showAll="0"/>
    <pivotField numFmtId="14" showAll="0">
      <items count="132">
        <item x="81"/>
        <item x="86"/>
        <item x="34"/>
        <item x="70"/>
        <item x="51"/>
        <item x="47"/>
        <item x="56"/>
        <item x="45"/>
        <item x="11"/>
        <item x="96"/>
        <item x="21"/>
        <item x="39"/>
        <item x="4"/>
        <item x="118"/>
        <item x="32"/>
        <item x="14"/>
        <item x="5"/>
        <item x="6"/>
        <item x="29"/>
        <item x="23"/>
        <item x="58"/>
        <item x="69"/>
        <item x="128"/>
        <item x="97"/>
        <item x="16"/>
        <item x="43"/>
        <item x="55"/>
        <item x="127"/>
        <item x="102"/>
        <item x="74"/>
        <item x="79"/>
        <item x="126"/>
        <item x="50"/>
        <item x="115"/>
        <item x="117"/>
        <item x="18"/>
        <item x="100"/>
        <item x="7"/>
        <item x="33"/>
        <item x="130"/>
        <item x="89"/>
        <item x="40"/>
        <item x="87"/>
        <item x="108"/>
        <item x="0"/>
        <item x="72"/>
        <item x="3"/>
        <item x="22"/>
        <item x="95"/>
        <item x="28"/>
        <item x="105"/>
        <item x="65"/>
        <item x="42"/>
        <item x="60"/>
        <item x="109"/>
        <item x="119"/>
        <item x="73"/>
        <item x="35"/>
        <item x="93"/>
        <item x="9"/>
        <item x="41"/>
        <item x="112"/>
        <item x="61"/>
        <item x="107"/>
        <item x="54"/>
        <item x="123"/>
        <item x="13"/>
        <item x="110"/>
        <item x="46"/>
        <item x="15"/>
        <item x="113"/>
        <item x="30"/>
        <item x="75"/>
        <item x="90"/>
        <item x="37"/>
        <item x="44"/>
        <item x="63"/>
        <item x="98"/>
        <item x="82"/>
        <item x="64"/>
        <item x="53"/>
        <item x="57"/>
        <item x="120"/>
        <item x="80"/>
        <item x="52"/>
        <item x="116"/>
        <item x="121"/>
        <item x="77"/>
        <item x="101"/>
        <item x="68"/>
        <item x="31"/>
        <item x="66"/>
        <item x="19"/>
        <item x="49"/>
        <item x="36"/>
        <item x="104"/>
        <item x="25"/>
        <item x="71"/>
        <item x="88"/>
        <item x="48"/>
        <item x="27"/>
        <item x="99"/>
        <item x="1"/>
        <item x="124"/>
        <item x="129"/>
        <item x="125"/>
        <item x="84"/>
        <item x="59"/>
        <item x="10"/>
        <item x="78"/>
        <item x="92"/>
        <item x="76"/>
        <item x="2"/>
        <item x="94"/>
        <item x="26"/>
        <item x="38"/>
        <item x="111"/>
        <item x="8"/>
        <item x="20"/>
        <item x="12"/>
        <item x="67"/>
        <item x="17"/>
        <item x="83"/>
        <item x="114"/>
        <item x="122"/>
        <item x="24"/>
        <item x="103"/>
        <item x="91"/>
        <item x="106"/>
        <item x="85"/>
        <item x="62"/>
        <item t="default"/>
      </items>
    </pivotField>
    <pivotField showAll="0"/>
    <pivotField showAll="0"/>
    <pivotField showAll="0"/>
    <pivotField showAll="0">
      <items count="6">
        <item x="0"/>
        <item x="3"/>
        <item x="2"/>
        <item x="4"/>
        <item x="1"/>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Sum of Sales Value ($)" fld="8" baseField="0" baseItem="0" numFmtId="44"/>
  </dataFields>
  <formats count="1">
    <format dxfId="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7.xml><?xml version="1.0" encoding="utf-8"?>
<pivotTableDefinition xmlns="http://schemas.openxmlformats.org/spreadsheetml/2006/main" xmlns:mc="http://schemas.openxmlformats.org/markup-compatibility/2006" xmlns:xr="http://schemas.microsoft.com/office/spreadsheetml/2014/revision" mc:Ignorable="xr" xr:uid="{D89162BF-DA0B-4C9B-9561-C36138B1ACA9}" name="d2BestMOnth"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10:E12" firstHeaderRow="1" firstDataRow="1" firstDataCol="1"/>
  <pivotFields count="16">
    <pivotField showAll="0"/>
    <pivotField showAll="0"/>
    <pivotField showAll="0">
      <items count="7">
        <item x="0"/>
        <item x="4"/>
        <item x="2"/>
        <item x="3"/>
        <item x="1"/>
        <item x="5"/>
        <item t="default"/>
      </items>
    </pivotField>
    <pivotField numFmtId="165" showAll="0"/>
    <pivotField numFmtId="2" showAll="0"/>
    <pivotField showAll="0"/>
    <pivotField numFmtId="165" showAll="0"/>
    <pivotField numFmtId="2" showAll="0"/>
    <pivotField dataField="1" numFmtId="165" showAll="0"/>
    <pivotField numFmtId="14" showAll="0">
      <items count="132">
        <item x="81"/>
        <item x="86"/>
        <item x="34"/>
        <item x="70"/>
        <item x="51"/>
        <item x="47"/>
        <item x="56"/>
        <item x="45"/>
        <item x="11"/>
        <item x="96"/>
        <item x="21"/>
        <item x="39"/>
        <item x="4"/>
        <item x="118"/>
        <item x="32"/>
        <item x="14"/>
        <item x="5"/>
        <item x="6"/>
        <item x="29"/>
        <item x="23"/>
        <item x="58"/>
        <item x="69"/>
        <item x="128"/>
        <item x="97"/>
        <item x="16"/>
        <item x="43"/>
        <item x="55"/>
        <item x="127"/>
        <item x="102"/>
        <item x="74"/>
        <item x="79"/>
        <item x="126"/>
        <item x="50"/>
        <item x="115"/>
        <item x="117"/>
        <item x="18"/>
        <item x="100"/>
        <item x="7"/>
        <item x="33"/>
        <item x="130"/>
        <item x="89"/>
        <item x="40"/>
        <item x="87"/>
        <item x="108"/>
        <item x="0"/>
        <item x="72"/>
        <item x="3"/>
        <item x="22"/>
        <item x="95"/>
        <item x="28"/>
        <item x="105"/>
        <item x="65"/>
        <item x="42"/>
        <item x="60"/>
        <item x="109"/>
        <item x="119"/>
        <item x="73"/>
        <item x="35"/>
        <item x="93"/>
        <item x="9"/>
        <item x="41"/>
        <item x="112"/>
        <item x="61"/>
        <item x="107"/>
        <item x="54"/>
        <item x="123"/>
        <item x="13"/>
        <item x="110"/>
        <item x="46"/>
        <item x="15"/>
        <item x="113"/>
        <item x="30"/>
        <item x="75"/>
        <item x="90"/>
        <item x="37"/>
        <item x="44"/>
        <item x="63"/>
        <item x="98"/>
        <item x="82"/>
        <item x="64"/>
        <item x="53"/>
        <item x="57"/>
        <item x="120"/>
        <item x="80"/>
        <item x="52"/>
        <item x="116"/>
        <item x="121"/>
        <item x="77"/>
        <item x="101"/>
        <item x="68"/>
        <item x="31"/>
        <item x="66"/>
        <item x="19"/>
        <item x="49"/>
        <item x="36"/>
        <item x="104"/>
        <item x="25"/>
        <item x="71"/>
        <item x="88"/>
        <item x="48"/>
        <item x="27"/>
        <item x="99"/>
        <item x="1"/>
        <item x="124"/>
        <item x="129"/>
        <item x="125"/>
        <item x="84"/>
        <item x="59"/>
        <item x="10"/>
        <item x="78"/>
        <item x="92"/>
        <item x="76"/>
        <item x="2"/>
        <item x="94"/>
        <item x="26"/>
        <item x="38"/>
        <item x="111"/>
        <item x="8"/>
        <item x="20"/>
        <item x="12"/>
        <item x="67"/>
        <item x="17"/>
        <item x="83"/>
        <item x="114"/>
        <item x="122"/>
        <item x="24"/>
        <item x="103"/>
        <item x="91"/>
        <item x="106"/>
        <item x="85"/>
        <item x="62"/>
        <item t="default"/>
      </items>
    </pivotField>
    <pivotField showAll="0" measureFilter="1" sortType="descending">
      <autoSortScope>
        <pivotArea dataOnly="0" outline="0" fieldPosition="0">
          <references count="1">
            <reference field="4294967294" count="1" selected="0">
              <x v="0"/>
            </reference>
          </references>
        </pivotArea>
      </autoSortScope>
    </pivotField>
    <pivotField axis="axisRow" showAll="0" measureFilter="1">
      <items count="6">
        <item x="1"/>
        <item x="0"/>
        <item x="2"/>
        <item x="3"/>
        <item x="4"/>
        <item t="default"/>
      </items>
    </pivotField>
    <pivotField showAll="0"/>
    <pivotField showAll="0">
      <items count="6">
        <item x="0"/>
        <item x="3"/>
        <item x="2"/>
        <item x="4"/>
        <item x="1"/>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1"/>
  </rowFields>
  <rowItems count="2">
    <i>
      <x v="3"/>
    </i>
    <i t="grand">
      <x/>
    </i>
  </rowItems>
  <colItems count="1">
    <i/>
  </colItems>
  <dataFields count="1">
    <dataField name="Sum of Sales Value ($)" fld="8" baseField="0" baseItem="0" numFmtId="165"/>
  </dataFields>
  <pivotTableStyleInfo name="PivotStyleLight16" showRowHeaders="1" showColHeaders="1" showRowStripes="0" showColStripes="0" showLastColumn="1"/>
  <filters count="2">
    <filter fld="10" type="count" evalOrder="-1" id="1" iMeasureFld="0">
      <autoFilter ref="A1">
        <filterColumn colId="0">
          <top10 val="1" filterVal="1"/>
        </filterColumn>
      </autoFilter>
    </filter>
    <filter fld="11" type="count" evalOrder="-1" id="2"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8.xml><?xml version="1.0" encoding="utf-8"?>
<pivotTableDefinition xmlns="http://schemas.openxmlformats.org/spreadsheetml/2006/main" xmlns:mc="http://schemas.openxmlformats.org/markup-compatibility/2006" xmlns:xr="http://schemas.microsoft.com/office/spreadsheetml/2014/revision" mc:Ignorable="xr" xr:uid="{0CC1D159-1610-4919-8048-F2283A8B9E78}" name="d2_sales_by_day"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61:B69" firstHeaderRow="1" firstDataRow="1" firstDataCol="1"/>
  <pivotFields count="16">
    <pivotField showAll="0"/>
    <pivotField showAll="0"/>
    <pivotField showAll="0">
      <items count="7">
        <item x="0"/>
        <item x="4"/>
        <item x="2"/>
        <item x="3"/>
        <item x="1"/>
        <item x="5"/>
        <item t="default"/>
      </items>
    </pivotField>
    <pivotField numFmtId="165" showAll="0"/>
    <pivotField numFmtId="2" showAll="0"/>
    <pivotField showAll="0"/>
    <pivotField numFmtId="165" showAll="0"/>
    <pivotField numFmtId="2" showAll="0"/>
    <pivotField dataField="1" numFmtId="165" showAll="0"/>
    <pivotField numFmtId="14" showAll="0">
      <items count="132">
        <item x="81"/>
        <item x="86"/>
        <item x="34"/>
        <item x="70"/>
        <item x="51"/>
        <item x="47"/>
        <item x="56"/>
        <item x="45"/>
        <item x="11"/>
        <item x="96"/>
        <item x="21"/>
        <item x="39"/>
        <item x="4"/>
        <item x="118"/>
        <item x="32"/>
        <item x="14"/>
        <item x="5"/>
        <item x="6"/>
        <item x="29"/>
        <item x="23"/>
        <item x="58"/>
        <item x="69"/>
        <item x="128"/>
        <item x="97"/>
        <item x="16"/>
        <item x="43"/>
        <item x="55"/>
        <item x="127"/>
        <item x="102"/>
        <item x="74"/>
        <item x="79"/>
        <item x="126"/>
        <item x="50"/>
        <item x="115"/>
        <item x="117"/>
        <item x="18"/>
        <item x="100"/>
        <item x="7"/>
        <item x="33"/>
        <item x="130"/>
        <item x="89"/>
        <item x="40"/>
        <item x="87"/>
        <item x="108"/>
        <item x="0"/>
        <item x="72"/>
        <item x="3"/>
        <item x="22"/>
        <item x="95"/>
        <item x="28"/>
        <item x="105"/>
        <item x="65"/>
        <item x="42"/>
        <item x="60"/>
        <item x="109"/>
        <item x="119"/>
        <item x="73"/>
        <item x="35"/>
        <item x="93"/>
        <item x="9"/>
        <item x="41"/>
        <item x="112"/>
        <item x="61"/>
        <item x="107"/>
        <item x="54"/>
        <item x="123"/>
        <item x="13"/>
        <item x="110"/>
        <item x="46"/>
        <item x="15"/>
        <item x="113"/>
        <item x="30"/>
        <item x="75"/>
        <item x="90"/>
        <item x="37"/>
        <item x="44"/>
        <item x="63"/>
        <item x="98"/>
        <item x="82"/>
        <item x="64"/>
        <item x="53"/>
        <item x="57"/>
        <item x="120"/>
        <item x="80"/>
        <item x="52"/>
        <item x="116"/>
        <item x="121"/>
        <item x="77"/>
        <item x="101"/>
        <item x="68"/>
        <item x="31"/>
        <item x="66"/>
        <item x="19"/>
        <item x="49"/>
        <item x="36"/>
        <item x="104"/>
        <item x="25"/>
        <item x="71"/>
        <item x="88"/>
        <item x="48"/>
        <item x="27"/>
        <item x="99"/>
        <item x="1"/>
        <item x="124"/>
        <item x="129"/>
        <item x="125"/>
        <item x="84"/>
        <item x="59"/>
        <item x="10"/>
        <item x="78"/>
        <item x="92"/>
        <item x="76"/>
        <item x="2"/>
        <item x="94"/>
        <item x="26"/>
        <item x="38"/>
        <item x="111"/>
        <item x="8"/>
        <item x="20"/>
        <item x="12"/>
        <item x="67"/>
        <item x="17"/>
        <item x="83"/>
        <item x="114"/>
        <item x="122"/>
        <item x="24"/>
        <item x="103"/>
        <item x="91"/>
        <item x="106"/>
        <item x="85"/>
        <item x="62"/>
        <item t="default"/>
      </items>
    </pivotField>
    <pivotField showAll="0"/>
    <pivotField showAll="0"/>
    <pivotField axis="axisRow" showAll="0" sortType="ascending">
      <items count="15">
        <item x="1"/>
        <item x="3"/>
        <item x="6"/>
        <item x="2"/>
        <item x="5"/>
        <item x="0"/>
        <item x="4"/>
        <item m="1" x="8"/>
        <item m="1" x="10"/>
        <item m="1" x="13"/>
        <item m="1" x="9"/>
        <item m="1" x="12"/>
        <item m="1" x="7"/>
        <item m="1" x="11"/>
        <item t="default"/>
      </items>
    </pivotField>
    <pivotField showAll="0">
      <items count="6">
        <item x="0"/>
        <item x="3"/>
        <item x="2"/>
        <item x="4"/>
        <item x="1"/>
        <item t="default"/>
      </items>
    </pivotField>
    <pivotField showAll="0" defaultSubtotal="0"/>
    <pivotField showAll="0" defaultSubtotal="0">
      <items count="14">
        <item x="0"/>
        <item x="1"/>
        <item x="2"/>
        <item x="3"/>
        <item x="4"/>
        <item x="5"/>
        <item x="6"/>
        <item x="7"/>
        <item x="8"/>
        <item x="9"/>
        <item x="10"/>
        <item x="11"/>
        <item x="12"/>
        <item x="13"/>
      </items>
    </pivotField>
  </pivotFields>
  <rowFields count="1">
    <field x="12"/>
  </rowFields>
  <rowItems count="8">
    <i>
      <x/>
    </i>
    <i>
      <x v="1"/>
    </i>
    <i>
      <x v="2"/>
    </i>
    <i>
      <x v="3"/>
    </i>
    <i>
      <x v="4"/>
    </i>
    <i>
      <x v="5"/>
    </i>
    <i>
      <x v="6"/>
    </i>
    <i t="grand">
      <x/>
    </i>
  </rowItems>
  <colItems count="1">
    <i/>
  </colItems>
  <dataFields count="1">
    <dataField name="Sum of Sales Value ($)" fld="8" baseField="0" baseItem="0" numFmtId="165"/>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9B368B3-A666-47E3-AEEB-6B705444D28A}"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2:A23" firstHeaderRow="1" firstDataRow="1" firstDataCol="0"/>
  <pivotFields count="16">
    <pivotField dataField="1" showAll="0"/>
    <pivotField showAll="0"/>
    <pivotField showAll="0"/>
    <pivotField numFmtId="165" showAll="0"/>
    <pivotField numFmtId="2" showAll="0"/>
    <pivotField showAll="0"/>
    <pivotField numFmtId="165" showAll="0"/>
    <pivotField numFmtId="2" showAll="0"/>
    <pivotField numFmtId="165" showAll="0"/>
    <pivotField numFmtId="14" showAll="0">
      <items count="132">
        <item x="81"/>
        <item x="86"/>
        <item x="34"/>
        <item x="70"/>
        <item x="51"/>
        <item x="47"/>
        <item x="56"/>
        <item x="45"/>
        <item x="11"/>
        <item x="96"/>
        <item x="21"/>
        <item x="39"/>
        <item x="4"/>
        <item x="118"/>
        <item x="32"/>
        <item x="14"/>
        <item x="5"/>
        <item x="6"/>
        <item x="29"/>
        <item x="23"/>
        <item x="58"/>
        <item x="69"/>
        <item x="128"/>
        <item x="97"/>
        <item x="16"/>
        <item x="43"/>
        <item x="55"/>
        <item x="127"/>
        <item x="102"/>
        <item x="74"/>
        <item x="79"/>
        <item x="126"/>
        <item x="50"/>
        <item x="115"/>
        <item x="117"/>
        <item x="18"/>
        <item x="100"/>
        <item x="7"/>
        <item x="33"/>
        <item x="130"/>
        <item x="89"/>
        <item x="40"/>
        <item x="87"/>
        <item x="108"/>
        <item x="0"/>
        <item x="72"/>
        <item x="3"/>
        <item x="22"/>
        <item x="95"/>
        <item x="28"/>
        <item x="105"/>
        <item x="65"/>
        <item x="42"/>
        <item x="60"/>
        <item x="109"/>
        <item x="119"/>
        <item x="73"/>
        <item x="35"/>
        <item x="93"/>
        <item x="9"/>
        <item x="41"/>
        <item x="112"/>
        <item x="61"/>
        <item x="107"/>
        <item x="54"/>
        <item x="123"/>
        <item x="13"/>
        <item x="110"/>
        <item x="46"/>
        <item x="15"/>
        <item x="113"/>
        <item x="30"/>
        <item x="75"/>
        <item x="90"/>
        <item x="37"/>
        <item x="44"/>
        <item x="63"/>
        <item x="98"/>
        <item x="82"/>
        <item x="64"/>
        <item x="53"/>
        <item x="57"/>
        <item x="120"/>
        <item x="80"/>
        <item x="52"/>
        <item x="116"/>
        <item x="121"/>
        <item x="77"/>
        <item x="101"/>
        <item x="68"/>
        <item x="31"/>
        <item x="66"/>
        <item x="19"/>
        <item x="49"/>
        <item x="36"/>
        <item x="104"/>
        <item x="25"/>
        <item x="71"/>
        <item x="88"/>
        <item x="48"/>
        <item x="27"/>
        <item x="99"/>
        <item x="1"/>
        <item x="124"/>
        <item x="129"/>
        <item x="125"/>
        <item x="84"/>
        <item x="59"/>
        <item x="10"/>
        <item x="78"/>
        <item x="92"/>
        <item x="76"/>
        <item x="2"/>
        <item x="94"/>
        <item x="26"/>
        <item x="38"/>
        <item x="111"/>
        <item x="8"/>
        <item x="20"/>
        <item x="12"/>
        <item x="67"/>
        <item x="17"/>
        <item x="83"/>
        <item x="114"/>
        <item x="122"/>
        <item x="24"/>
        <item x="103"/>
        <item x="91"/>
        <item x="106"/>
        <item x="85"/>
        <item x="62"/>
        <item t="default"/>
      </items>
    </pivotField>
    <pivotField showAll="0"/>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Count of Product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2AC62A6-5517-4438-A371-040F54416E00}"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2:B16" firstHeaderRow="1" firstDataRow="1" firstDataCol="1"/>
  <pivotFields count="16">
    <pivotField showAll="0"/>
    <pivotField axis="axisRow" showAll="0" measureFilter="1" sortType="descending">
      <items count="21">
        <item x="15"/>
        <item x="9"/>
        <item x="11"/>
        <item x="17"/>
        <item x="13"/>
        <item x="0"/>
        <item x="8"/>
        <item x="3"/>
        <item x="14"/>
        <item x="10"/>
        <item x="12"/>
        <item x="18"/>
        <item x="16"/>
        <item x="6"/>
        <item x="19"/>
        <item x="1"/>
        <item x="7"/>
        <item x="5"/>
        <item x="4"/>
        <item x="2"/>
        <item t="default"/>
      </items>
      <autoSortScope>
        <pivotArea dataOnly="0" outline="0" fieldPosition="0">
          <references count="1">
            <reference field="4294967294" count="1" selected="0">
              <x v="0"/>
            </reference>
          </references>
        </pivotArea>
      </autoSortScope>
    </pivotField>
    <pivotField showAll="0"/>
    <pivotField numFmtId="165" showAll="0"/>
    <pivotField numFmtId="2" showAll="0"/>
    <pivotField showAll="0"/>
    <pivotField numFmtId="165" showAll="0"/>
    <pivotField numFmtId="2" showAll="0"/>
    <pivotField dataField="1" numFmtId="165" showAll="0"/>
    <pivotField numFmtId="14" showAll="0">
      <items count="132">
        <item x="81"/>
        <item x="86"/>
        <item x="34"/>
        <item x="70"/>
        <item x="51"/>
        <item x="47"/>
        <item x="56"/>
        <item x="45"/>
        <item x="11"/>
        <item x="96"/>
        <item x="21"/>
        <item x="39"/>
        <item x="4"/>
        <item x="118"/>
        <item x="32"/>
        <item x="14"/>
        <item x="5"/>
        <item x="6"/>
        <item x="29"/>
        <item x="23"/>
        <item x="58"/>
        <item x="69"/>
        <item x="128"/>
        <item x="97"/>
        <item x="16"/>
        <item x="43"/>
        <item x="55"/>
        <item x="127"/>
        <item x="102"/>
        <item x="74"/>
        <item x="79"/>
        <item x="126"/>
        <item x="50"/>
        <item x="115"/>
        <item x="117"/>
        <item x="18"/>
        <item x="100"/>
        <item x="7"/>
        <item x="33"/>
        <item x="130"/>
        <item x="89"/>
        <item x="40"/>
        <item x="87"/>
        <item x="108"/>
        <item x="0"/>
        <item x="72"/>
        <item x="3"/>
        <item x="22"/>
        <item x="95"/>
        <item x="28"/>
        <item x="105"/>
        <item x="65"/>
        <item x="42"/>
        <item x="60"/>
        <item x="109"/>
        <item x="119"/>
        <item x="73"/>
        <item x="35"/>
        <item x="93"/>
        <item x="9"/>
        <item x="41"/>
        <item x="112"/>
        <item x="61"/>
        <item x="107"/>
        <item x="54"/>
        <item x="123"/>
        <item x="13"/>
        <item x="110"/>
        <item x="46"/>
        <item x="15"/>
        <item x="113"/>
        <item x="30"/>
        <item x="75"/>
        <item x="90"/>
        <item x="37"/>
        <item x="44"/>
        <item x="63"/>
        <item x="98"/>
        <item x="82"/>
        <item x="64"/>
        <item x="53"/>
        <item x="57"/>
        <item x="120"/>
        <item x="80"/>
        <item x="52"/>
        <item x="116"/>
        <item x="121"/>
        <item x="77"/>
        <item x="101"/>
        <item x="68"/>
        <item x="31"/>
        <item x="66"/>
        <item x="19"/>
        <item x="49"/>
        <item x="36"/>
        <item x="104"/>
        <item x="25"/>
        <item x="71"/>
        <item x="88"/>
        <item x="48"/>
        <item x="27"/>
        <item x="99"/>
        <item x="1"/>
        <item x="124"/>
        <item x="129"/>
        <item x="125"/>
        <item x="84"/>
        <item x="59"/>
        <item x="10"/>
        <item x="78"/>
        <item x="92"/>
        <item x="76"/>
        <item x="2"/>
        <item x="94"/>
        <item x="26"/>
        <item x="38"/>
        <item x="111"/>
        <item x="8"/>
        <item x="20"/>
        <item x="12"/>
        <item x="67"/>
        <item x="17"/>
        <item x="83"/>
        <item x="114"/>
        <item x="122"/>
        <item x="24"/>
        <item x="103"/>
        <item x="91"/>
        <item x="106"/>
        <item x="85"/>
        <item x="62"/>
        <item t="default"/>
      </items>
    </pivotField>
    <pivotField showAll="0"/>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
  </rowFields>
  <rowItems count="4">
    <i>
      <x v="3"/>
    </i>
    <i>
      <x v="12"/>
    </i>
    <i>
      <x v="4"/>
    </i>
    <i t="grand">
      <x/>
    </i>
  </rowItems>
  <colItems count="1">
    <i/>
  </colItems>
  <dataFields count="1">
    <dataField name="Sum of Sales Value ($)" fld="8" baseField="0" baseItem="0" numFmtId="165"/>
  </dataFields>
  <pivotTableStyleInfo name="PivotStyleLight16" showRowHeaders="1" showColHeaders="1" showRowStripes="0" showColStripes="0" showLastColumn="1"/>
  <filters count="1">
    <filter fld="1" type="count" evalOrder="-1" id="1"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49E75C1-F408-4E41-AFCF-82B9E28A8592}"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8:A9" firstHeaderRow="1" firstDataRow="1" firstDataCol="0"/>
  <pivotFields count="16">
    <pivotField showAll="0"/>
    <pivotField showAll="0"/>
    <pivotField showAll="0"/>
    <pivotField numFmtId="165" showAll="0"/>
    <pivotField dataField="1" numFmtId="2" showAll="0"/>
    <pivotField showAll="0"/>
    <pivotField numFmtId="165" showAll="0"/>
    <pivotField numFmtId="2" showAll="0"/>
    <pivotField numFmtId="165" showAll="0"/>
    <pivotField numFmtId="14" showAll="0">
      <items count="132">
        <item x="81"/>
        <item x="86"/>
        <item x="34"/>
        <item x="70"/>
        <item x="51"/>
        <item x="47"/>
        <item x="56"/>
        <item x="45"/>
        <item x="11"/>
        <item x="96"/>
        <item x="21"/>
        <item x="39"/>
        <item x="4"/>
        <item x="118"/>
        <item x="32"/>
        <item x="14"/>
        <item x="5"/>
        <item x="6"/>
        <item x="29"/>
        <item x="23"/>
        <item x="58"/>
        <item x="69"/>
        <item x="128"/>
        <item x="97"/>
        <item x="16"/>
        <item x="43"/>
        <item x="55"/>
        <item x="127"/>
        <item x="102"/>
        <item x="74"/>
        <item x="79"/>
        <item x="126"/>
        <item x="50"/>
        <item x="115"/>
        <item x="117"/>
        <item x="18"/>
        <item x="100"/>
        <item x="7"/>
        <item x="33"/>
        <item x="130"/>
        <item x="89"/>
        <item x="40"/>
        <item x="87"/>
        <item x="108"/>
        <item x="0"/>
        <item x="72"/>
        <item x="3"/>
        <item x="22"/>
        <item x="95"/>
        <item x="28"/>
        <item x="105"/>
        <item x="65"/>
        <item x="42"/>
        <item x="60"/>
        <item x="109"/>
        <item x="119"/>
        <item x="73"/>
        <item x="35"/>
        <item x="93"/>
        <item x="9"/>
        <item x="41"/>
        <item x="112"/>
        <item x="61"/>
        <item x="107"/>
        <item x="54"/>
        <item x="123"/>
        <item x="13"/>
        <item x="110"/>
        <item x="46"/>
        <item x="15"/>
        <item x="113"/>
        <item x="30"/>
        <item x="75"/>
        <item x="90"/>
        <item x="37"/>
        <item x="44"/>
        <item x="63"/>
        <item x="98"/>
        <item x="82"/>
        <item x="64"/>
        <item x="53"/>
        <item x="57"/>
        <item x="120"/>
        <item x="80"/>
        <item x="52"/>
        <item x="116"/>
        <item x="121"/>
        <item x="77"/>
        <item x="101"/>
        <item x="68"/>
        <item x="31"/>
        <item x="66"/>
        <item x="19"/>
        <item x="49"/>
        <item x="36"/>
        <item x="104"/>
        <item x="25"/>
        <item x="71"/>
        <item x="88"/>
        <item x="48"/>
        <item x="27"/>
        <item x="99"/>
        <item x="1"/>
        <item x="124"/>
        <item x="129"/>
        <item x="125"/>
        <item x="84"/>
        <item x="59"/>
        <item x="10"/>
        <item x="78"/>
        <item x="92"/>
        <item x="76"/>
        <item x="2"/>
        <item x="94"/>
        <item x="26"/>
        <item x="38"/>
        <item x="111"/>
        <item x="8"/>
        <item x="20"/>
        <item x="12"/>
        <item x="67"/>
        <item x="17"/>
        <item x="83"/>
        <item x="114"/>
        <item x="122"/>
        <item x="24"/>
        <item x="103"/>
        <item x="91"/>
        <item x="106"/>
        <item x="85"/>
        <item x="62"/>
        <item t="default"/>
      </items>
    </pivotField>
    <pivotField showAll="0"/>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Average of Discount (%)" fld="4" subtotal="average" baseField="0" baseItem="0" numFmtId="2"/>
  </dataFields>
  <formats count="2">
    <format dxfId="7">
      <pivotArea outline="0" collapsedLevelsAreSubtotals="1" fieldPosition="0"/>
    </format>
    <format dxfId="6">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21578BF-A145-4A80-9AF5-7E74B88753AB}"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A3" firstHeaderRow="1" firstDataRow="1" firstDataCol="0"/>
  <pivotFields count="16">
    <pivotField showAll="0"/>
    <pivotField showAll="0"/>
    <pivotField showAll="0"/>
    <pivotField numFmtId="165" showAll="0"/>
    <pivotField numFmtId="2" showAll="0"/>
    <pivotField showAll="0"/>
    <pivotField numFmtId="165" showAll="0"/>
    <pivotField numFmtId="2" showAll="0"/>
    <pivotField dataField="1" numFmtId="165" showAll="0"/>
    <pivotField numFmtId="14" showAll="0">
      <items count="132">
        <item x="81"/>
        <item x="86"/>
        <item x="34"/>
        <item x="70"/>
        <item x="51"/>
        <item x="47"/>
        <item x="56"/>
        <item x="45"/>
        <item x="11"/>
        <item x="96"/>
        <item x="21"/>
        <item x="39"/>
        <item x="4"/>
        <item x="118"/>
        <item x="32"/>
        <item x="14"/>
        <item x="5"/>
        <item x="6"/>
        <item x="29"/>
        <item x="23"/>
        <item x="58"/>
        <item x="69"/>
        <item x="128"/>
        <item x="97"/>
        <item x="16"/>
        <item x="43"/>
        <item x="55"/>
        <item x="127"/>
        <item x="102"/>
        <item x="74"/>
        <item x="79"/>
        <item x="126"/>
        <item x="50"/>
        <item x="115"/>
        <item x="117"/>
        <item x="18"/>
        <item x="100"/>
        <item x="7"/>
        <item x="33"/>
        <item x="130"/>
        <item x="89"/>
        <item x="40"/>
        <item x="87"/>
        <item x="108"/>
        <item x="0"/>
        <item x="72"/>
        <item x="3"/>
        <item x="22"/>
        <item x="95"/>
        <item x="28"/>
        <item x="105"/>
        <item x="65"/>
        <item x="42"/>
        <item x="60"/>
        <item x="109"/>
        <item x="119"/>
        <item x="73"/>
        <item x="35"/>
        <item x="93"/>
        <item x="9"/>
        <item x="41"/>
        <item x="112"/>
        <item x="61"/>
        <item x="107"/>
        <item x="54"/>
        <item x="123"/>
        <item x="13"/>
        <item x="110"/>
        <item x="46"/>
        <item x="15"/>
        <item x="113"/>
        <item x="30"/>
        <item x="75"/>
        <item x="90"/>
        <item x="37"/>
        <item x="44"/>
        <item x="63"/>
        <item x="98"/>
        <item x="82"/>
        <item x="64"/>
        <item x="53"/>
        <item x="57"/>
        <item x="120"/>
        <item x="80"/>
        <item x="52"/>
        <item x="116"/>
        <item x="121"/>
        <item x="77"/>
        <item x="101"/>
        <item x="68"/>
        <item x="31"/>
        <item x="66"/>
        <item x="19"/>
        <item x="49"/>
        <item x="36"/>
        <item x="104"/>
        <item x="25"/>
        <item x="71"/>
        <item x="88"/>
        <item x="48"/>
        <item x="27"/>
        <item x="99"/>
        <item x="1"/>
        <item x="124"/>
        <item x="129"/>
        <item x="125"/>
        <item x="84"/>
        <item x="59"/>
        <item x="10"/>
        <item x="78"/>
        <item x="92"/>
        <item x="76"/>
        <item x="2"/>
        <item x="94"/>
        <item x="26"/>
        <item x="38"/>
        <item x="111"/>
        <item x="8"/>
        <item x="20"/>
        <item x="12"/>
        <item x="67"/>
        <item x="17"/>
        <item x="83"/>
        <item x="114"/>
        <item x="122"/>
        <item x="24"/>
        <item x="103"/>
        <item x="91"/>
        <item x="106"/>
        <item x="85"/>
        <item x="62"/>
        <item t="default"/>
      </items>
    </pivotField>
    <pivotField showAll="0"/>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Sum of Sales Value ($)" fld="8" baseField="0" baseItem="0" numFmtId="166"/>
  </dataFields>
  <formats count="3">
    <format dxfId="10">
      <pivotArea outline="0" collapsedLevelsAreSubtotals="1" fieldPosition="0"/>
    </format>
    <format dxfId="9">
      <pivotArea outline="0" collapsedLevelsAreSubtotals="1" fieldPosition="0"/>
    </format>
    <format dxfId="8">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CB0F8A8-D186-4437-A245-1DD15DBC875F}"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125:B133" firstHeaderRow="1" firstDataRow="1" firstDataCol="1"/>
  <pivotFields count="16">
    <pivotField showAll="0"/>
    <pivotField showAll="0"/>
    <pivotField showAll="0"/>
    <pivotField numFmtId="165" showAll="0"/>
    <pivotField numFmtId="2" showAll="0"/>
    <pivotField showAll="0"/>
    <pivotField numFmtId="165" showAll="0"/>
    <pivotField numFmtId="2" showAll="0"/>
    <pivotField dataField="1" numFmtId="165" showAll="0"/>
    <pivotField numFmtId="14" showAll="0">
      <items count="132">
        <item x="81"/>
        <item x="86"/>
        <item x="34"/>
        <item x="70"/>
        <item x="51"/>
        <item x="47"/>
        <item x="56"/>
        <item x="45"/>
        <item x="11"/>
        <item x="96"/>
        <item x="21"/>
        <item x="39"/>
        <item x="4"/>
        <item x="118"/>
        <item x="32"/>
        <item x="14"/>
        <item x="5"/>
        <item x="6"/>
        <item x="29"/>
        <item x="23"/>
        <item x="58"/>
        <item x="69"/>
        <item x="128"/>
        <item x="97"/>
        <item x="16"/>
        <item x="43"/>
        <item x="55"/>
        <item x="127"/>
        <item x="102"/>
        <item x="74"/>
        <item x="79"/>
        <item x="126"/>
        <item x="50"/>
        <item x="115"/>
        <item x="117"/>
        <item x="18"/>
        <item x="100"/>
        <item x="7"/>
        <item x="33"/>
        <item x="130"/>
        <item x="89"/>
        <item x="40"/>
        <item x="87"/>
        <item x="108"/>
        <item x="0"/>
        <item x="72"/>
        <item x="3"/>
        <item x="22"/>
        <item x="95"/>
        <item x="28"/>
        <item x="105"/>
        <item x="65"/>
        <item x="42"/>
        <item x="60"/>
        <item x="109"/>
        <item x="119"/>
        <item x="73"/>
        <item x="35"/>
        <item x="93"/>
        <item x="9"/>
        <item x="41"/>
        <item x="112"/>
        <item x="61"/>
        <item x="107"/>
        <item x="54"/>
        <item x="123"/>
        <item x="13"/>
        <item x="110"/>
        <item x="46"/>
        <item x="15"/>
        <item x="113"/>
        <item x="30"/>
        <item x="75"/>
        <item x="90"/>
        <item x="37"/>
        <item x="44"/>
        <item x="63"/>
        <item x="98"/>
        <item x="82"/>
        <item x="64"/>
        <item x="53"/>
        <item x="57"/>
        <item x="120"/>
        <item x="80"/>
        <item x="52"/>
        <item x="116"/>
        <item x="121"/>
        <item x="77"/>
        <item x="101"/>
        <item x="68"/>
        <item x="31"/>
        <item x="66"/>
        <item x="19"/>
        <item x="49"/>
        <item x="36"/>
        <item x="104"/>
        <item x="25"/>
        <item x="71"/>
        <item x="88"/>
        <item x="48"/>
        <item x="27"/>
        <item x="99"/>
        <item x="1"/>
        <item x="124"/>
        <item x="129"/>
        <item x="125"/>
        <item x="84"/>
        <item x="59"/>
        <item x="10"/>
        <item x="78"/>
        <item x="92"/>
        <item x="76"/>
        <item x="2"/>
        <item x="94"/>
        <item x="26"/>
        <item x="38"/>
        <item x="111"/>
        <item x="8"/>
        <item x="20"/>
        <item x="12"/>
        <item x="67"/>
        <item x="17"/>
        <item x="83"/>
        <item x="114"/>
        <item x="122"/>
        <item x="24"/>
        <item x="103"/>
        <item x="91"/>
        <item x="106"/>
        <item x="85"/>
        <item x="62"/>
        <item t="default"/>
      </items>
    </pivotField>
    <pivotField showAll="0"/>
    <pivotField showAll="0"/>
    <pivotField axis="axisRow" showAll="0" sortType="ascending">
      <items count="15">
        <item x="1"/>
        <item x="3"/>
        <item x="6"/>
        <item x="2"/>
        <item x="5"/>
        <item x="0"/>
        <item x="4"/>
        <item m="1" x="8"/>
        <item m="1" x="10"/>
        <item m="1" x="13"/>
        <item m="1" x="9"/>
        <item m="1" x="12"/>
        <item m="1" x="7"/>
        <item m="1" x="11"/>
        <item t="default"/>
      </items>
    </pivotField>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2"/>
  </rowFields>
  <rowItems count="8">
    <i>
      <x/>
    </i>
    <i>
      <x v="1"/>
    </i>
    <i>
      <x v="2"/>
    </i>
    <i>
      <x v="3"/>
    </i>
    <i>
      <x v="4"/>
    </i>
    <i>
      <x v="5"/>
    </i>
    <i>
      <x v="6"/>
    </i>
    <i t="grand">
      <x/>
    </i>
  </rowItems>
  <colItems count="1">
    <i/>
  </colItems>
  <dataFields count="1">
    <dataField name="Average of Sales Value ($)" fld="8" subtotal="average" baseField="11" baseItem="0" numFmtId="165"/>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AEC60419-63AB-4046-A69D-D427CF8D8122}"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07:B118" firstHeaderRow="1" firstDataRow="1" firstDataCol="1"/>
  <pivotFields count="16">
    <pivotField showAll="0"/>
    <pivotField showAll="0"/>
    <pivotField showAll="0"/>
    <pivotField numFmtId="165" showAll="0"/>
    <pivotField axis="axisRow" dataField="1" numFmtId="2" showAll="0">
      <items count="8">
        <item x="5"/>
        <item x="1"/>
        <item x="4"/>
        <item x="6"/>
        <item x="2"/>
        <item x="0"/>
        <item x="3"/>
        <item t="default"/>
      </items>
    </pivotField>
    <pivotField axis="axisRow" showAll="0">
      <items count="5">
        <item x="0"/>
        <item x="1"/>
        <item m="1" x="3"/>
        <item x="2"/>
        <item t="default"/>
      </items>
    </pivotField>
    <pivotField numFmtId="165" showAll="0"/>
    <pivotField numFmtId="2" showAll="0"/>
    <pivotField numFmtId="165" showAll="0"/>
    <pivotField numFmtId="14" showAll="0">
      <items count="132">
        <item x="81"/>
        <item x="86"/>
        <item x="34"/>
        <item x="70"/>
        <item x="51"/>
        <item x="47"/>
        <item x="56"/>
        <item x="45"/>
        <item x="11"/>
        <item x="96"/>
        <item x="21"/>
        <item x="39"/>
        <item x="4"/>
        <item x="118"/>
        <item x="32"/>
        <item x="14"/>
        <item x="5"/>
        <item x="6"/>
        <item x="29"/>
        <item x="23"/>
        <item x="58"/>
        <item x="69"/>
        <item x="128"/>
        <item x="97"/>
        <item x="16"/>
        <item x="43"/>
        <item x="55"/>
        <item x="127"/>
        <item x="102"/>
        <item x="74"/>
        <item x="79"/>
        <item x="126"/>
        <item x="50"/>
        <item x="115"/>
        <item x="117"/>
        <item x="18"/>
        <item x="100"/>
        <item x="7"/>
        <item x="33"/>
        <item x="130"/>
        <item x="89"/>
        <item x="40"/>
        <item x="87"/>
        <item x="108"/>
        <item x="0"/>
        <item x="72"/>
        <item x="3"/>
        <item x="22"/>
        <item x="95"/>
        <item x="28"/>
        <item x="105"/>
        <item x="65"/>
        <item x="42"/>
        <item x="60"/>
        <item x="109"/>
        <item x="119"/>
        <item x="73"/>
        <item x="35"/>
        <item x="93"/>
        <item x="9"/>
        <item x="41"/>
        <item x="112"/>
        <item x="61"/>
        <item x="107"/>
        <item x="54"/>
        <item x="123"/>
        <item x="13"/>
        <item x="110"/>
        <item x="46"/>
        <item x="15"/>
        <item x="113"/>
        <item x="30"/>
        <item x="75"/>
        <item x="90"/>
        <item x="37"/>
        <item x="44"/>
        <item x="63"/>
        <item x="98"/>
        <item x="82"/>
        <item x="64"/>
        <item x="53"/>
        <item x="57"/>
        <item x="120"/>
        <item x="80"/>
        <item x="52"/>
        <item x="116"/>
        <item x="121"/>
        <item x="77"/>
        <item x="101"/>
        <item x="68"/>
        <item x="31"/>
        <item x="66"/>
        <item x="19"/>
        <item x="49"/>
        <item x="36"/>
        <item x="104"/>
        <item x="25"/>
        <item x="71"/>
        <item x="88"/>
        <item x="48"/>
        <item x="27"/>
        <item x="99"/>
        <item x="1"/>
        <item x="124"/>
        <item x="129"/>
        <item x="125"/>
        <item x="84"/>
        <item x="59"/>
        <item x="10"/>
        <item x="78"/>
        <item x="92"/>
        <item x="76"/>
        <item x="2"/>
        <item x="94"/>
        <item x="26"/>
        <item x="38"/>
        <item x="111"/>
        <item x="8"/>
        <item x="20"/>
        <item x="12"/>
        <item x="67"/>
        <item x="17"/>
        <item x="83"/>
        <item x="114"/>
        <item x="122"/>
        <item x="24"/>
        <item x="103"/>
        <item x="91"/>
        <item x="106"/>
        <item x="85"/>
        <item x="62"/>
        <item t="default"/>
      </items>
    </pivotField>
    <pivotField showAll="0"/>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2">
    <field x="5"/>
    <field x="4"/>
  </rowFields>
  <rowItems count="11">
    <i>
      <x/>
    </i>
    <i r="1">
      <x v="5"/>
    </i>
    <i r="1">
      <x v="6"/>
    </i>
    <i>
      <x v="1"/>
    </i>
    <i r="1">
      <x v="1"/>
    </i>
    <i r="1">
      <x v="2"/>
    </i>
    <i r="1">
      <x v="3"/>
    </i>
    <i r="1">
      <x v="4"/>
    </i>
    <i>
      <x v="3"/>
    </i>
    <i r="1">
      <x/>
    </i>
    <i t="grand">
      <x/>
    </i>
  </rowItems>
  <colItems count="1">
    <i/>
  </colItems>
  <dataFields count="1">
    <dataField name="Count of Discount (%)" fld="4" subtotal="count" baseField="4"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A4FAD613-4ECF-406A-89C5-03E4209F7222}"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6:B42" firstHeaderRow="1" firstDataRow="1" firstDataCol="1"/>
  <pivotFields count="16">
    <pivotField showAll="0"/>
    <pivotField showAll="0"/>
    <pivotField showAll="0"/>
    <pivotField numFmtId="165" showAll="0"/>
    <pivotField numFmtId="2" showAll="0"/>
    <pivotField showAll="0"/>
    <pivotField numFmtId="165" showAll="0"/>
    <pivotField numFmtId="2" showAll="0"/>
    <pivotField dataField="1" numFmtId="165" showAll="0"/>
    <pivotField numFmtId="14" showAll="0">
      <items count="132">
        <item x="81"/>
        <item x="86"/>
        <item x="34"/>
        <item x="70"/>
        <item x="51"/>
        <item x="47"/>
        <item x="56"/>
        <item x="45"/>
        <item x="11"/>
        <item x="96"/>
        <item x="21"/>
        <item x="39"/>
        <item x="4"/>
        <item x="118"/>
        <item x="32"/>
        <item x="14"/>
        <item x="5"/>
        <item x="6"/>
        <item x="29"/>
        <item x="23"/>
        <item x="58"/>
        <item x="69"/>
        <item x="128"/>
        <item x="97"/>
        <item x="16"/>
        <item x="43"/>
        <item x="55"/>
        <item x="127"/>
        <item x="102"/>
        <item x="74"/>
        <item x="79"/>
        <item x="126"/>
        <item x="50"/>
        <item x="115"/>
        <item x="117"/>
        <item x="18"/>
        <item x="100"/>
        <item x="7"/>
        <item x="33"/>
        <item x="130"/>
        <item x="89"/>
        <item x="40"/>
        <item x="87"/>
        <item x="108"/>
        <item x="0"/>
        <item x="72"/>
        <item x="3"/>
        <item x="22"/>
        <item x="95"/>
        <item x="28"/>
        <item x="105"/>
        <item x="65"/>
        <item x="42"/>
        <item x="60"/>
        <item x="109"/>
        <item x="119"/>
        <item x="73"/>
        <item x="35"/>
        <item x="93"/>
        <item x="9"/>
        <item x="41"/>
        <item x="112"/>
        <item x="61"/>
        <item x="107"/>
        <item x="54"/>
        <item x="123"/>
        <item x="13"/>
        <item x="110"/>
        <item x="46"/>
        <item x="15"/>
        <item x="113"/>
        <item x="30"/>
        <item x="75"/>
        <item x="90"/>
        <item x="37"/>
        <item x="44"/>
        <item x="63"/>
        <item x="98"/>
        <item x="82"/>
        <item x="64"/>
        <item x="53"/>
        <item x="57"/>
        <item x="120"/>
        <item x="80"/>
        <item x="52"/>
        <item x="116"/>
        <item x="121"/>
        <item x="77"/>
        <item x="101"/>
        <item x="68"/>
        <item x="31"/>
        <item x="66"/>
        <item x="19"/>
        <item x="49"/>
        <item x="36"/>
        <item x="104"/>
        <item x="25"/>
        <item x="71"/>
        <item x="88"/>
        <item x="48"/>
        <item x="27"/>
        <item x="99"/>
        <item x="1"/>
        <item x="124"/>
        <item x="129"/>
        <item x="125"/>
        <item x="84"/>
        <item x="59"/>
        <item x="10"/>
        <item x="78"/>
        <item x="92"/>
        <item x="76"/>
        <item x="2"/>
        <item x="94"/>
        <item x="26"/>
        <item x="38"/>
        <item x="111"/>
        <item x="8"/>
        <item x="20"/>
        <item x="12"/>
        <item x="67"/>
        <item x="17"/>
        <item x="83"/>
        <item x="114"/>
        <item x="122"/>
        <item x="24"/>
        <item x="103"/>
        <item x="91"/>
        <item x="106"/>
        <item x="85"/>
        <item x="62"/>
        <item t="default"/>
      </items>
    </pivotField>
    <pivotField showAll="0"/>
    <pivotField showAll="0"/>
    <pivotField showAll="0"/>
    <pivotField axis="axisRow" showAll="0" sortType="descending">
      <items count="6">
        <item x="0"/>
        <item x="3"/>
        <item x="2"/>
        <item x="4"/>
        <item x="1"/>
        <item t="default"/>
      </items>
      <autoSortScope>
        <pivotArea dataOnly="0" outline="0" fieldPosition="0">
          <references count="1">
            <reference field="4294967294" count="1" selected="0">
              <x v="0"/>
            </reference>
          </references>
        </pivotArea>
      </autoSortScope>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3"/>
  </rowFields>
  <rowItems count="6">
    <i>
      <x/>
    </i>
    <i>
      <x v="4"/>
    </i>
    <i>
      <x v="2"/>
    </i>
    <i>
      <x v="1"/>
    </i>
    <i>
      <x v="3"/>
    </i>
    <i t="grand">
      <x/>
    </i>
  </rowItems>
  <colItems count="1">
    <i/>
  </colItems>
  <dataFields count="1">
    <dataField name="Sum of Sales Value ($)" fld="8" baseField="0" baseItem="0" numFmtId="165"/>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_Sold" xr10:uid="{8F50A1B0-01EF-44A5-ABCC-A9F416FA735F}" sourceName="Month Sold">
  <pivotTables>
    <pivotTable tabId="7" name="Total Revenue"/>
    <pivotTable tabId="7" name="average_discount_category_chart"/>
    <pivotTable tabId="7" name="Average_discounted_price"/>
    <pivotTable tabId="7" name="chart_top5_product"/>
    <pivotTable tabId="7" name="discount_sales_chart"/>
    <pivotTable tabId="7" name="top_selling_product"/>
    <pivotTable tabId="7" name="total_average_discount"/>
  </pivotTables>
  <data>
    <tabular pivotCacheId="1700617487">
      <items count="5">
        <i x="2" s="1"/>
        <i x="0"/>
        <i x="3"/>
        <i x="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Rep" xr10:uid="{EB3140C5-69A3-4AE3-B86B-5FD366419F8E}" sourceName="Sales Rep">
  <pivotTables>
    <pivotTable tabId="7" name="Total Revenue"/>
    <pivotTable tabId="7" name="average_discount_category_chart"/>
    <pivotTable tabId="7" name="Average_discounted_price"/>
    <pivotTable tabId="7" name="chart_top5_product"/>
    <pivotTable tabId="7" name="discount_sales_chart"/>
    <pivotTable tabId="7" name="top_selling_product"/>
    <pivotTable tabId="7" name="total_average_discount"/>
  </pivotTables>
  <data>
    <tabular pivotCacheId="1700617487">
      <items count="5">
        <i x="0"/>
        <i x="3"/>
        <i x="2" s="1"/>
        <i x="4"/>
        <i x="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46C7452B-D34A-40C2-A041-213EC695B5F2}" sourceName="Category">
  <pivotTables>
    <pivotTable tabId="7" name="Total Revenue"/>
    <pivotTable tabId="7" name="average_discount_category_chart"/>
    <pivotTable tabId="7" name="Average_discounted_price"/>
    <pivotTable tabId="7" name="chart_top5_product"/>
    <pivotTable tabId="7" name="discount_sales_chart"/>
    <pivotTable tabId="7" name="top_selling_product"/>
    <pivotTable tabId="7" name="total_average_discount"/>
  </pivotTables>
  <data>
    <tabular pivotCacheId="1700617487">
      <items count="6">
        <i x="0" s="1"/>
        <i x="4" s="1"/>
        <i x="2" s="1"/>
        <i x="3" s="1"/>
        <i x="1" s="1"/>
        <i x="5"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1" xr10:uid="{1CF7C66B-2031-4990-9AAC-8A57382CEFCB}" sourceName="Category">
  <pivotTables>
    <pivotTable tabId="9" name="d2Salestotal"/>
    <pivotTable tabId="9" name="d2_avg_daily_sales"/>
    <pivotTable tabId="9" name="d2_sales_by_day"/>
    <pivotTable tabId="9" name="d2_sales_by_rep"/>
    <pivotTable tabId="9" name="d2_top_sales_rep"/>
    <pivotTable tabId="9" name="d2_trend"/>
    <pivotTable tabId="9" name="d2BestMOnth"/>
  </pivotTables>
  <data>
    <tabular pivotCacheId="1700617487">
      <items count="6">
        <i x="0" s="1"/>
        <i x="4" s="1"/>
        <i x="2" s="1"/>
        <i x="3" s="1"/>
        <i x="1" s="1"/>
        <i x="5"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Rep1" xr10:uid="{93A655C3-5E19-4E2E-B2C9-ED4A2592CAE8}" sourceName="Sales Rep">
  <pivotTables>
    <pivotTable tabId="9" name="d2Salestotal"/>
    <pivotTable tabId="9" name="d2_avg_daily_sales"/>
    <pivotTable tabId="9" name="d2_sales_by_day"/>
    <pivotTable tabId="9" name="d2_sales_by_rep"/>
    <pivotTable tabId="9" name="d2_top_sales_rep"/>
    <pivotTable tabId="9" name="d2_trend"/>
    <pivotTable tabId="9" name="d2BestMOnth"/>
  </pivotTables>
  <data>
    <tabular pivotCacheId="1700617487">
      <items count="5">
        <i x="0" s="1"/>
        <i x="3" s="1"/>
        <i x="2" s="1"/>
        <i x="4"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A6FF1986-3346-420B-9530-4AA9C4802A23}" cache="Slicer_Category" caption="Category" showCaption="0" style="fashiondataslice"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Sold" xr10:uid="{6CF1BA44-3645-4A2D-B5A6-32E730D0F80E}" cache="Slicer_Month_Sold" caption="Month Sold" showCaption="0" style="fashiondataslice" rowHeight="241300"/>
  <slicer name="Sales Rep" xr10:uid="{E79CF595-2B3F-44FB-ADD9-DE7D02EEF950}" cache="Slicer_Sales_Rep" caption="Sales Rep" showCaption="0" style="fashiondataslice"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1" xr10:uid="{058CB2C2-85E0-4CD3-A61B-FB01EB64DEB8}" cache="Slicer_Category1" caption="Category" showCaption="0" style="d2slicer" rowHeight="241300"/>
  <slicer name="Sales Rep 1" xr10:uid="{BCA4BA07-7565-4AC5-8169-E11168FEC4D1}" cache="Slicer_Sales_Rep1" caption="Sales Rep" showCaption="0" style="d2slicer"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C05D545-8427-4E41-AB68-DCA9F27C0B68}" name="fashiondata" displayName="fashiondata" ref="A1:N2001" totalsRowShown="0" headerRowDxfId="23" headerRowBorderDxfId="22" tableBorderDxfId="21">
  <autoFilter ref="A1:N2001" xr:uid="{00000000-0001-0000-0000-000000000000}"/>
  <tableColumns count="14">
    <tableColumn id="1" xr3:uid="{1D3AEB89-ED2E-40A2-B52B-9A4A2FB47B39}" name="ProductID"/>
    <tableColumn id="2" xr3:uid="{F7D06BCD-5193-469A-B34A-C97ACF11C5CD}" name="Product Name"/>
    <tableColumn id="3" xr3:uid="{2F8D6651-FDCF-437F-A649-B2B246E72134}" name="Category"/>
    <tableColumn id="4" xr3:uid="{FAA682B2-C88F-4230-B8A4-87EF4622D885}" name="Price ($)" dataDxfId="20"/>
    <tableColumn id="5" xr3:uid="{FA52D4CA-E967-4E21-9DA3-FDBF22F586DE}" name="Discount (%)" dataDxfId="19"/>
    <tableColumn id="6" xr3:uid="{8D0AD408-814D-4785-BCA0-51DE66F1517A}" name="Discount Level" dataDxfId="18">
      <calculatedColumnFormula>IF(E2=0, "None", IF(E2 &lt;=20, "Low", "High"))</calculatedColumnFormula>
    </tableColumn>
    <tableColumn id="7" xr3:uid="{1421006B-3A0E-44E1-9643-2302677AFB0A}" name="Discounted Price($)" dataDxfId="17">
      <calculatedColumnFormula>D2 * (1 - 25/100)</calculatedColumnFormula>
    </tableColumn>
    <tableColumn id="8" xr3:uid="{2C8668C2-1F9A-456D-8E75-E872AD62C86F}" name="Quantity Sold" dataDxfId="16"/>
    <tableColumn id="9" xr3:uid="{7743778A-E5A8-4294-A031-DE863ED91DC0}" name="Sales Value ($)" dataDxfId="15"/>
    <tableColumn id="10" xr3:uid="{6CD55E8E-2239-4E35-9BF2-42B7E3AAE10F}" name="Date Sold" dataDxfId="14"/>
    <tableColumn id="11" xr3:uid="{B1C35CA5-D9B6-4C03-98BC-6E986C3B6D4C}" name="Month Sold" dataDxfId="13">
      <calculatedColumnFormula>TEXT(J2,"mmmm")</calculatedColumnFormula>
    </tableColumn>
    <tableColumn id="14" xr3:uid="{CAA9271D-8C13-4716-8784-D659C0A1101C}" name="Month Sold2" dataDxfId="12">
      <calculatedColumnFormula>TEXT(fashiondata[[#This Row],[Date Sold]], "mmm yyyy")</calculatedColumnFormula>
    </tableColumn>
    <tableColumn id="12" xr3:uid="{92FD56E3-7D87-439D-900E-C171D3CDEC05}" name="Day Sold" dataDxfId="11">
      <calculatedColumnFormula>TEXT(J2,"ddd")</calculatedColumnFormula>
    </tableColumn>
    <tableColumn id="13" xr3:uid="{559AE54A-9F19-438E-9503-D058F7D69DA0}" name="Sales Rep"/>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8" Type="http://schemas.openxmlformats.org/officeDocument/2006/relationships/drawing" Target="../drawings/drawing2.xml"/><Relationship Id="rId3" Type="http://schemas.openxmlformats.org/officeDocument/2006/relationships/pivotTable" Target="../pivotTables/pivotTable9.xml"/><Relationship Id="rId7" Type="http://schemas.openxmlformats.org/officeDocument/2006/relationships/pivotTable" Target="../pivotTables/pivotTable13.xml"/><Relationship Id="rId2" Type="http://schemas.openxmlformats.org/officeDocument/2006/relationships/pivotTable" Target="../pivotTables/pivotTable8.xml"/><Relationship Id="rId1" Type="http://schemas.openxmlformats.org/officeDocument/2006/relationships/pivotTable" Target="../pivotTables/pivotTable7.xml"/><Relationship Id="rId6" Type="http://schemas.openxmlformats.org/officeDocument/2006/relationships/pivotTable" Target="../pivotTables/pivotTable12.xml"/><Relationship Id="rId5" Type="http://schemas.openxmlformats.org/officeDocument/2006/relationships/pivotTable" Target="../pivotTables/pivotTable11.xml"/><Relationship Id="rId4" Type="http://schemas.openxmlformats.org/officeDocument/2006/relationships/pivotTable" Target="../pivotTables/pivotTable10.xml"/></Relationships>
</file>

<file path=xl/worksheets/_rels/sheet6.xml.rels><?xml version="1.0" encoding="UTF-8" standalone="yes"?>
<Relationships xmlns="http://schemas.openxmlformats.org/package/2006/relationships"><Relationship Id="rId8" Type="http://schemas.openxmlformats.org/officeDocument/2006/relationships/drawing" Target="../drawings/drawing3.xml"/><Relationship Id="rId3" Type="http://schemas.openxmlformats.org/officeDocument/2006/relationships/pivotTable" Target="../pivotTables/pivotTable16.xml"/><Relationship Id="rId7" Type="http://schemas.openxmlformats.org/officeDocument/2006/relationships/pivotTable" Target="../pivotTables/pivotTable20.xml"/><Relationship Id="rId2" Type="http://schemas.openxmlformats.org/officeDocument/2006/relationships/pivotTable" Target="../pivotTables/pivotTable15.xml"/><Relationship Id="rId1" Type="http://schemas.openxmlformats.org/officeDocument/2006/relationships/pivotTable" Target="../pivotTables/pivotTable14.xml"/><Relationship Id="rId6" Type="http://schemas.openxmlformats.org/officeDocument/2006/relationships/pivotTable" Target="../pivotTables/pivotTable19.xml"/><Relationship Id="rId5" Type="http://schemas.openxmlformats.org/officeDocument/2006/relationships/pivotTable" Target="../pivotTables/pivotTable18.xml"/><Relationship Id="rId4" Type="http://schemas.openxmlformats.org/officeDocument/2006/relationships/pivotTable" Target="../pivotTables/pivotTable17.xml"/><Relationship Id="rId9" Type="http://schemas.microsoft.com/office/2007/relationships/slicer" Target="../slicers/slicer1.xml"/></Relationships>
</file>

<file path=xl/worksheets/_rels/sheet7.xml.rels><?xml version="1.0" encoding="UTF-8" standalone="yes"?>
<Relationships xmlns="http://schemas.openxmlformats.org/package/2006/relationships"><Relationship Id="rId8" Type="http://schemas.openxmlformats.org/officeDocument/2006/relationships/pivotTable" Target="../pivotTables/pivotTable28.xml"/><Relationship Id="rId3" Type="http://schemas.openxmlformats.org/officeDocument/2006/relationships/pivotTable" Target="../pivotTables/pivotTable23.xml"/><Relationship Id="rId7" Type="http://schemas.openxmlformats.org/officeDocument/2006/relationships/pivotTable" Target="../pivotTables/pivotTable27.xml"/><Relationship Id="rId2" Type="http://schemas.openxmlformats.org/officeDocument/2006/relationships/pivotTable" Target="../pivotTables/pivotTable22.xml"/><Relationship Id="rId1" Type="http://schemas.openxmlformats.org/officeDocument/2006/relationships/pivotTable" Target="../pivotTables/pivotTable21.xml"/><Relationship Id="rId6" Type="http://schemas.openxmlformats.org/officeDocument/2006/relationships/pivotTable" Target="../pivotTables/pivotTable26.xml"/><Relationship Id="rId5" Type="http://schemas.openxmlformats.org/officeDocument/2006/relationships/pivotTable" Target="../pivotTables/pivotTable25.xml"/><Relationship Id="rId4" Type="http://schemas.openxmlformats.org/officeDocument/2006/relationships/pivotTable" Target="../pivotTables/pivotTable24.xml"/><Relationship Id="rId9"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2001"/>
  <sheetViews>
    <sheetView workbookViewId="0">
      <selection activeCell="G2" sqref="G2"/>
    </sheetView>
  </sheetViews>
  <sheetFormatPr defaultRowHeight="14.5" x14ac:dyDescent="0.35"/>
  <cols>
    <col min="1" max="1" width="9.453125" bestFit="1" customWidth="1"/>
    <col min="2" max="2" width="16" bestFit="1" customWidth="1"/>
    <col min="3" max="3" width="11.36328125" bestFit="1" customWidth="1"/>
    <col min="4" max="4" width="7.90625" bestFit="1" customWidth="1"/>
    <col min="5" max="5" width="11.54296875" bestFit="1" customWidth="1"/>
    <col min="6" max="6" width="12.453125" bestFit="1" customWidth="1"/>
    <col min="7" max="7" width="13.36328125" bestFit="1" customWidth="1"/>
    <col min="8" max="8" width="10.36328125" style="9" bestFit="1" customWidth="1"/>
    <col min="9" max="9" width="13.453125" bestFit="1" customWidth="1"/>
  </cols>
  <sheetData>
    <row r="1" spans="1:9" x14ac:dyDescent="0.35">
      <c r="A1" s="1" t="s">
        <v>0</v>
      </c>
      <c r="B1" s="1" t="s">
        <v>1</v>
      </c>
      <c r="C1" s="1" t="s">
        <v>2</v>
      </c>
      <c r="D1" s="1" t="s">
        <v>3</v>
      </c>
      <c r="E1" s="1" t="s">
        <v>4</v>
      </c>
      <c r="F1" s="1" t="s">
        <v>5</v>
      </c>
      <c r="G1" s="1" t="s">
        <v>6</v>
      </c>
      <c r="H1" s="8" t="s">
        <v>7</v>
      </c>
      <c r="I1" s="1" t="s">
        <v>8</v>
      </c>
    </row>
    <row r="2" spans="1:9" x14ac:dyDescent="0.35">
      <c r="A2" t="s">
        <v>9</v>
      </c>
      <c r="B2" t="s">
        <v>10</v>
      </c>
      <c r="C2" t="s">
        <v>11</v>
      </c>
      <c r="D2">
        <v>44.66</v>
      </c>
      <c r="E2">
        <v>25</v>
      </c>
      <c r="F2">
        <v>21</v>
      </c>
      <c r="G2">
        <v>703.39</v>
      </c>
      <c r="H2" s="9">
        <v>45702</v>
      </c>
      <c r="I2" t="s">
        <v>12</v>
      </c>
    </row>
    <row r="3" spans="1:9" x14ac:dyDescent="0.35">
      <c r="A3" t="s">
        <v>13</v>
      </c>
      <c r="B3" t="s">
        <v>14</v>
      </c>
      <c r="C3" t="s">
        <v>15</v>
      </c>
      <c r="D3">
        <v>147.91</v>
      </c>
      <c r="E3">
        <v>5</v>
      </c>
      <c r="F3">
        <v>25</v>
      </c>
      <c r="G3">
        <v>3512.86</v>
      </c>
      <c r="H3" s="9">
        <v>45760</v>
      </c>
      <c r="I3" t="s">
        <v>12</v>
      </c>
    </row>
    <row r="4" spans="1:9" x14ac:dyDescent="0.35">
      <c r="A4" t="s">
        <v>16</v>
      </c>
      <c r="B4" t="s">
        <v>17</v>
      </c>
      <c r="C4" t="s">
        <v>18</v>
      </c>
      <c r="D4">
        <v>128.12</v>
      </c>
      <c r="E4">
        <v>5</v>
      </c>
      <c r="F4">
        <v>46</v>
      </c>
      <c r="G4">
        <v>5598.84</v>
      </c>
      <c r="H4" s="9">
        <v>45770</v>
      </c>
      <c r="I4" t="s">
        <v>19</v>
      </c>
    </row>
    <row r="5" spans="1:9" x14ac:dyDescent="0.35">
      <c r="A5" t="s">
        <v>20</v>
      </c>
      <c r="B5" t="s">
        <v>21</v>
      </c>
      <c r="C5" t="s">
        <v>18</v>
      </c>
      <c r="D5">
        <v>141.35</v>
      </c>
      <c r="E5">
        <v>20</v>
      </c>
      <c r="F5">
        <v>45</v>
      </c>
      <c r="G5">
        <v>5088.6000000000004</v>
      </c>
      <c r="H5" s="9">
        <v>45704</v>
      </c>
      <c r="I5" t="s">
        <v>12</v>
      </c>
    </row>
    <row r="6" spans="1:9" x14ac:dyDescent="0.35">
      <c r="A6" t="s">
        <v>22</v>
      </c>
      <c r="B6" t="s">
        <v>23</v>
      </c>
      <c r="C6" t="s">
        <v>15</v>
      </c>
      <c r="D6">
        <v>109.91</v>
      </c>
      <c r="E6">
        <v>25</v>
      </c>
      <c r="F6">
        <v>29</v>
      </c>
      <c r="G6">
        <v>2390.54</v>
      </c>
      <c r="H6" s="9">
        <v>45670</v>
      </c>
      <c r="I6" t="s">
        <v>24</v>
      </c>
    </row>
    <row r="7" spans="1:9" x14ac:dyDescent="0.35">
      <c r="A7" t="s">
        <v>25</v>
      </c>
      <c r="B7" t="s">
        <v>26</v>
      </c>
      <c r="C7" t="s">
        <v>15</v>
      </c>
      <c r="D7">
        <v>100.96</v>
      </c>
      <c r="E7">
        <v>20</v>
      </c>
      <c r="F7">
        <v>26</v>
      </c>
      <c r="G7">
        <v>2099.9699999999998</v>
      </c>
      <c r="H7" s="9">
        <v>45674</v>
      </c>
      <c r="I7" t="s">
        <v>19</v>
      </c>
    </row>
    <row r="8" spans="1:9" x14ac:dyDescent="0.35">
      <c r="A8" t="s">
        <v>27</v>
      </c>
      <c r="B8" t="s">
        <v>28</v>
      </c>
      <c r="C8" t="s">
        <v>11</v>
      </c>
      <c r="D8">
        <v>121.62</v>
      </c>
      <c r="E8">
        <v>30</v>
      </c>
      <c r="F8">
        <v>28</v>
      </c>
      <c r="G8">
        <v>2383.75</v>
      </c>
      <c r="H8" s="9">
        <v>45675</v>
      </c>
      <c r="I8" t="s">
        <v>24</v>
      </c>
    </row>
    <row r="9" spans="1:9" x14ac:dyDescent="0.35">
      <c r="A9" t="s">
        <v>29</v>
      </c>
      <c r="B9" t="s">
        <v>30</v>
      </c>
      <c r="C9" t="s">
        <v>15</v>
      </c>
      <c r="D9">
        <v>85.88</v>
      </c>
      <c r="E9">
        <v>10</v>
      </c>
      <c r="F9">
        <v>43</v>
      </c>
      <c r="G9">
        <v>3323.56</v>
      </c>
      <c r="H9" s="9">
        <v>45695</v>
      </c>
      <c r="I9" t="s">
        <v>12</v>
      </c>
    </row>
    <row r="10" spans="1:9" x14ac:dyDescent="0.35">
      <c r="A10" t="s">
        <v>31</v>
      </c>
      <c r="B10" t="s">
        <v>32</v>
      </c>
      <c r="C10" t="s">
        <v>33</v>
      </c>
      <c r="D10">
        <v>128.61000000000001</v>
      </c>
      <c r="E10">
        <v>25</v>
      </c>
      <c r="F10">
        <v>23</v>
      </c>
      <c r="G10">
        <v>2218.52</v>
      </c>
      <c r="H10" s="9">
        <v>45775</v>
      </c>
      <c r="I10" t="s">
        <v>12</v>
      </c>
    </row>
    <row r="11" spans="1:9" x14ac:dyDescent="0.35">
      <c r="A11" t="s">
        <v>34</v>
      </c>
      <c r="B11" t="s">
        <v>10</v>
      </c>
      <c r="C11" t="s">
        <v>35</v>
      </c>
      <c r="D11">
        <v>140.78</v>
      </c>
      <c r="E11">
        <v>0</v>
      </c>
      <c r="F11">
        <v>49</v>
      </c>
      <c r="G11">
        <v>6898.22</v>
      </c>
      <c r="H11" s="9">
        <v>45717</v>
      </c>
      <c r="I11" t="s">
        <v>12</v>
      </c>
    </row>
    <row r="12" spans="1:9" x14ac:dyDescent="0.35">
      <c r="A12" t="s">
        <v>36</v>
      </c>
      <c r="B12" t="s">
        <v>30</v>
      </c>
      <c r="C12" t="s">
        <v>33</v>
      </c>
      <c r="D12">
        <v>28.41</v>
      </c>
      <c r="E12">
        <v>5</v>
      </c>
      <c r="F12">
        <v>32</v>
      </c>
      <c r="G12">
        <v>863.66</v>
      </c>
      <c r="H12" s="9">
        <v>45766</v>
      </c>
      <c r="I12" t="s">
        <v>12</v>
      </c>
    </row>
    <row r="13" spans="1:9" x14ac:dyDescent="0.35">
      <c r="A13" t="s">
        <v>37</v>
      </c>
      <c r="B13" t="s">
        <v>21</v>
      </c>
      <c r="C13" t="s">
        <v>33</v>
      </c>
      <c r="D13">
        <v>142.27000000000001</v>
      </c>
      <c r="E13">
        <v>5</v>
      </c>
      <c r="F13">
        <v>14</v>
      </c>
      <c r="G13">
        <v>1892.19</v>
      </c>
      <c r="H13" s="9">
        <v>45666</v>
      </c>
      <c r="I13" t="s">
        <v>38</v>
      </c>
    </row>
    <row r="14" spans="1:9" x14ac:dyDescent="0.35">
      <c r="A14" t="s">
        <v>39</v>
      </c>
      <c r="B14" t="s">
        <v>40</v>
      </c>
      <c r="C14" t="s">
        <v>41</v>
      </c>
      <c r="D14">
        <v>129.97999999999999</v>
      </c>
      <c r="E14">
        <v>0</v>
      </c>
      <c r="F14">
        <v>24</v>
      </c>
      <c r="G14">
        <v>3119.52</v>
      </c>
      <c r="H14" s="9">
        <v>45777</v>
      </c>
      <c r="I14" t="s">
        <v>24</v>
      </c>
    </row>
    <row r="15" spans="1:9" x14ac:dyDescent="0.35">
      <c r="A15" t="s">
        <v>42</v>
      </c>
      <c r="B15" t="s">
        <v>43</v>
      </c>
      <c r="C15" t="s">
        <v>11</v>
      </c>
      <c r="D15">
        <v>52.07</v>
      </c>
      <c r="E15">
        <v>5</v>
      </c>
      <c r="F15">
        <v>1</v>
      </c>
      <c r="G15">
        <v>49.47</v>
      </c>
      <c r="H15" s="9">
        <v>45724</v>
      </c>
      <c r="I15" t="s">
        <v>19</v>
      </c>
    </row>
    <row r="16" spans="1:9" x14ac:dyDescent="0.35">
      <c r="A16" t="s">
        <v>44</v>
      </c>
      <c r="B16" t="s">
        <v>40</v>
      </c>
      <c r="C16" t="s">
        <v>18</v>
      </c>
      <c r="D16">
        <v>13.58</v>
      </c>
      <c r="E16">
        <v>20</v>
      </c>
      <c r="F16">
        <v>9</v>
      </c>
      <c r="G16">
        <v>97.78</v>
      </c>
      <c r="H16" s="9">
        <v>45673</v>
      </c>
      <c r="I16" t="s">
        <v>45</v>
      </c>
    </row>
    <row r="17" spans="1:9" x14ac:dyDescent="0.35">
      <c r="A17" t="s">
        <v>46</v>
      </c>
      <c r="B17" t="s">
        <v>47</v>
      </c>
      <c r="C17" t="s">
        <v>41</v>
      </c>
      <c r="D17">
        <v>53.39</v>
      </c>
      <c r="E17">
        <v>0</v>
      </c>
      <c r="F17">
        <v>28</v>
      </c>
      <c r="G17">
        <v>1494.92</v>
      </c>
      <c r="H17" s="9">
        <v>45727</v>
      </c>
      <c r="I17" t="s">
        <v>38</v>
      </c>
    </row>
    <row r="18" spans="1:9" x14ac:dyDescent="0.35">
      <c r="A18" t="s">
        <v>48</v>
      </c>
      <c r="B18" t="s">
        <v>30</v>
      </c>
      <c r="C18" t="s">
        <v>18</v>
      </c>
      <c r="D18">
        <v>59.67</v>
      </c>
      <c r="E18">
        <v>10</v>
      </c>
      <c r="F18">
        <v>44</v>
      </c>
      <c r="G18">
        <v>2362.9299999999998</v>
      </c>
      <c r="H18" s="9">
        <v>45682</v>
      </c>
      <c r="I18" t="s">
        <v>24</v>
      </c>
    </row>
    <row r="19" spans="1:9" x14ac:dyDescent="0.35">
      <c r="A19" t="s">
        <v>49</v>
      </c>
      <c r="B19" t="s">
        <v>50</v>
      </c>
      <c r="C19" t="s">
        <v>35</v>
      </c>
      <c r="D19">
        <v>93.15</v>
      </c>
      <c r="E19">
        <v>20</v>
      </c>
      <c r="F19">
        <v>9</v>
      </c>
      <c r="G19">
        <v>670.68</v>
      </c>
      <c r="H19" s="9">
        <v>45779</v>
      </c>
      <c r="I19" t="s">
        <v>38</v>
      </c>
    </row>
    <row r="20" spans="1:9" x14ac:dyDescent="0.35">
      <c r="A20" t="s">
        <v>51</v>
      </c>
      <c r="B20" t="s">
        <v>30</v>
      </c>
      <c r="C20" t="s">
        <v>33</v>
      </c>
      <c r="D20">
        <v>44.74</v>
      </c>
      <c r="E20">
        <v>5</v>
      </c>
      <c r="F20">
        <v>14</v>
      </c>
      <c r="G20">
        <v>595.04</v>
      </c>
      <c r="H20" s="9">
        <v>45693</v>
      </c>
      <c r="I20" t="s">
        <v>19</v>
      </c>
    </row>
    <row r="21" spans="1:9" x14ac:dyDescent="0.35">
      <c r="A21" t="s">
        <v>52</v>
      </c>
      <c r="B21" t="s">
        <v>53</v>
      </c>
      <c r="C21" t="s">
        <v>35</v>
      </c>
      <c r="D21">
        <v>21.68</v>
      </c>
      <c r="E21">
        <v>10</v>
      </c>
      <c r="F21">
        <v>22</v>
      </c>
      <c r="G21">
        <v>429.26</v>
      </c>
      <c r="H21" s="9">
        <v>45760</v>
      </c>
      <c r="I21" t="s">
        <v>24</v>
      </c>
    </row>
    <row r="22" spans="1:9" x14ac:dyDescent="0.35">
      <c r="A22" t="s">
        <v>54</v>
      </c>
      <c r="B22" t="s">
        <v>40</v>
      </c>
      <c r="C22" t="s">
        <v>33</v>
      </c>
      <c r="D22">
        <v>144</v>
      </c>
      <c r="E22">
        <v>15</v>
      </c>
      <c r="F22">
        <v>7</v>
      </c>
      <c r="G22">
        <v>856.8</v>
      </c>
      <c r="H22" s="9">
        <v>45750</v>
      </c>
      <c r="I22" t="s">
        <v>38</v>
      </c>
    </row>
    <row r="23" spans="1:9" x14ac:dyDescent="0.35">
      <c r="A23" t="s">
        <v>55</v>
      </c>
      <c r="B23" t="s">
        <v>14</v>
      </c>
      <c r="C23" t="s">
        <v>35</v>
      </c>
      <c r="D23">
        <v>89.56</v>
      </c>
      <c r="E23">
        <v>20</v>
      </c>
      <c r="F23">
        <v>3</v>
      </c>
      <c r="G23">
        <v>214.94</v>
      </c>
      <c r="H23" s="9">
        <v>45776</v>
      </c>
      <c r="I23" t="s">
        <v>24</v>
      </c>
    </row>
    <row r="24" spans="1:9" x14ac:dyDescent="0.35">
      <c r="A24" t="s">
        <v>56</v>
      </c>
      <c r="B24" t="s">
        <v>26</v>
      </c>
      <c r="C24" t="s">
        <v>18</v>
      </c>
      <c r="D24">
        <v>16.559999999999999</v>
      </c>
      <c r="E24">
        <v>0</v>
      </c>
      <c r="F24">
        <v>39</v>
      </c>
      <c r="G24">
        <v>645.84</v>
      </c>
      <c r="H24" s="9">
        <v>45668</v>
      </c>
      <c r="I24" t="s">
        <v>19</v>
      </c>
    </row>
    <row r="25" spans="1:9" x14ac:dyDescent="0.35">
      <c r="A25" t="s">
        <v>57</v>
      </c>
      <c r="B25" t="s">
        <v>58</v>
      </c>
      <c r="C25" t="s">
        <v>41</v>
      </c>
      <c r="D25">
        <v>143.03</v>
      </c>
      <c r="E25">
        <v>10</v>
      </c>
      <c r="F25">
        <v>12</v>
      </c>
      <c r="G25">
        <v>1544.72</v>
      </c>
      <c r="H25" s="9">
        <v>45760</v>
      </c>
      <c r="I25" t="s">
        <v>12</v>
      </c>
    </row>
    <row r="26" spans="1:9" x14ac:dyDescent="0.35">
      <c r="A26" t="s">
        <v>59</v>
      </c>
      <c r="B26" t="s">
        <v>60</v>
      </c>
      <c r="C26" t="s">
        <v>18</v>
      </c>
      <c r="D26">
        <v>32.26</v>
      </c>
      <c r="E26">
        <v>15</v>
      </c>
      <c r="F26">
        <v>41</v>
      </c>
      <c r="G26">
        <v>1124.26</v>
      </c>
      <c r="H26" s="9">
        <v>45705</v>
      </c>
      <c r="I26" t="s">
        <v>24</v>
      </c>
    </row>
    <row r="27" spans="1:9" x14ac:dyDescent="0.35">
      <c r="A27" t="s">
        <v>61</v>
      </c>
      <c r="B27" t="s">
        <v>62</v>
      </c>
      <c r="C27" t="s">
        <v>18</v>
      </c>
      <c r="D27">
        <v>22.71</v>
      </c>
      <c r="E27">
        <v>0</v>
      </c>
      <c r="F27">
        <v>23</v>
      </c>
      <c r="G27">
        <v>522.33000000000004</v>
      </c>
      <c r="H27" s="9">
        <v>45677</v>
      </c>
      <c r="I27" t="s">
        <v>38</v>
      </c>
    </row>
    <row r="28" spans="1:9" x14ac:dyDescent="0.35">
      <c r="A28" t="s">
        <v>63</v>
      </c>
      <c r="B28" t="s">
        <v>30</v>
      </c>
      <c r="C28" t="s">
        <v>33</v>
      </c>
      <c r="D28">
        <v>62.27</v>
      </c>
      <c r="E28">
        <v>0</v>
      </c>
      <c r="F28">
        <v>37</v>
      </c>
      <c r="G28">
        <v>2303.9899999999998</v>
      </c>
      <c r="H28" s="9">
        <v>45783</v>
      </c>
      <c r="I28" t="s">
        <v>19</v>
      </c>
    </row>
    <row r="29" spans="1:9" x14ac:dyDescent="0.35">
      <c r="A29" t="s">
        <v>64</v>
      </c>
      <c r="B29" t="s">
        <v>32</v>
      </c>
      <c r="C29" t="s">
        <v>15</v>
      </c>
      <c r="D29">
        <v>83.63</v>
      </c>
      <c r="E29">
        <v>30</v>
      </c>
      <c r="F29">
        <v>2</v>
      </c>
      <c r="G29">
        <v>117.08</v>
      </c>
      <c r="H29" s="9">
        <v>45754</v>
      </c>
      <c r="I29" t="s">
        <v>12</v>
      </c>
    </row>
    <row r="30" spans="1:9" x14ac:dyDescent="0.35">
      <c r="A30" t="s">
        <v>65</v>
      </c>
      <c r="B30" t="s">
        <v>43</v>
      </c>
      <c r="C30" t="s">
        <v>41</v>
      </c>
      <c r="D30">
        <v>133.29</v>
      </c>
      <c r="E30">
        <v>10</v>
      </c>
      <c r="F30">
        <v>21</v>
      </c>
      <c r="G30">
        <v>2519.1799999999998</v>
      </c>
      <c r="H30" s="9">
        <v>45772</v>
      </c>
      <c r="I30" t="s">
        <v>45</v>
      </c>
    </row>
    <row r="31" spans="1:9" x14ac:dyDescent="0.35">
      <c r="A31" t="s">
        <v>66</v>
      </c>
      <c r="B31" t="s">
        <v>47</v>
      </c>
      <c r="C31" t="s">
        <v>15</v>
      </c>
      <c r="D31">
        <v>17.260000000000002</v>
      </c>
      <c r="E31">
        <v>15</v>
      </c>
      <c r="F31">
        <v>3</v>
      </c>
      <c r="G31">
        <v>44.01</v>
      </c>
      <c r="H31" s="9">
        <v>45758</v>
      </c>
      <c r="I31" t="s">
        <v>24</v>
      </c>
    </row>
    <row r="32" spans="1:9" x14ac:dyDescent="0.35">
      <c r="A32" t="s">
        <v>67</v>
      </c>
      <c r="B32" t="s">
        <v>30</v>
      </c>
      <c r="C32" t="s">
        <v>33</v>
      </c>
      <c r="D32">
        <v>147.78</v>
      </c>
      <c r="E32">
        <v>20</v>
      </c>
      <c r="F32">
        <v>50</v>
      </c>
      <c r="G32">
        <v>5911.2</v>
      </c>
      <c r="H32" s="9">
        <v>45707</v>
      </c>
      <c r="I32" t="s">
        <v>24</v>
      </c>
    </row>
    <row r="33" spans="1:9" x14ac:dyDescent="0.35">
      <c r="A33" t="s">
        <v>68</v>
      </c>
      <c r="B33" t="s">
        <v>69</v>
      </c>
      <c r="C33" t="s">
        <v>15</v>
      </c>
      <c r="D33">
        <v>83.65</v>
      </c>
      <c r="E33">
        <v>10</v>
      </c>
      <c r="F33">
        <v>47</v>
      </c>
      <c r="G33">
        <v>3538.4</v>
      </c>
      <c r="H33" s="9">
        <v>45676</v>
      </c>
      <c r="I33" t="s">
        <v>24</v>
      </c>
    </row>
    <row r="34" spans="1:9" x14ac:dyDescent="0.35">
      <c r="A34" t="s">
        <v>70</v>
      </c>
      <c r="B34" t="s">
        <v>71</v>
      </c>
      <c r="C34" t="s">
        <v>35</v>
      </c>
      <c r="D34">
        <v>53.62</v>
      </c>
      <c r="E34">
        <v>25</v>
      </c>
      <c r="F34">
        <v>21</v>
      </c>
      <c r="G34">
        <v>844.51</v>
      </c>
      <c r="H34" s="9">
        <v>45729</v>
      </c>
      <c r="I34" t="s">
        <v>24</v>
      </c>
    </row>
    <row r="35" spans="1:9" x14ac:dyDescent="0.35">
      <c r="A35" t="s">
        <v>72</v>
      </c>
      <c r="B35" t="s">
        <v>17</v>
      </c>
      <c r="C35" t="s">
        <v>15</v>
      </c>
      <c r="D35">
        <v>23.9</v>
      </c>
      <c r="E35">
        <v>10</v>
      </c>
      <c r="F35">
        <v>21</v>
      </c>
      <c r="G35">
        <v>451.71</v>
      </c>
      <c r="H35" s="9">
        <v>45748</v>
      </c>
      <c r="I35" t="s">
        <v>45</v>
      </c>
    </row>
    <row r="36" spans="1:9" x14ac:dyDescent="0.35">
      <c r="A36" t="s">
        <v>73</v>
      </c>
      <c r="B36" t="s">
        <v>21</v>
      </c>
      <c r="C36" t="s">
        <v>41</v>
      </c>
      <c r="D36">
        <v>105.88</v>
      </c>
      <c r="E36">
        <v>25</v>
      </c>
      <c r="F36">
        <v>2</v>
      </c>
      <c r="G36">
        <v>158.82</v>
      </c>
      <c r="H36" s="9">
        <v>45672</v>
      </c>
      <c r="I36" t="s">
        <v>19</v>
      </c>
    </row>
    <row r="37" spans="1:9" x14ac:dyDescent="0.35">
      <c r="A37" t="s">
        <v>74</v>
      </c>
      <c r="B37" t="s">
        <v>30</v>
      </c>
      <c r="C37" t="s">
        <v>35</v>
      </c>
      <c r="D37">
        <v>133.91999999999999</v>
      </c>
      <c r="E37">
        <v>20</v>
      </c>
      <c r="F37">
        <v>15</v>
      </c>
      <c r="G37">
        <v>1607.04</v>
      </c>
      <c r="H37" s="9">
        <v>45702</v>
      </c>
      <c r="I37" t="s">
        <v>19</v>
      </c>
    </row>
    <row r="38" spans="1:9" x14ac:dyDescent="0.35">
      <c r="A38" t="s">
        <v>75</v>
      </c>
      <c r="B38" t="s">
        <v>58</v>
      </c>
      <c r="C38" t="s">
        <v>35</v>
      </c>
      <c r="D38">
        <v>110.3</v>
      </c>
      <c r="E38">
        <v>0</v>
      </c>
      <c r="F38">
        <v>28</v>
      </c>
      <c r="G38">
        <v>3088.4</v>
      </c>
      <c r="H38" s="9">
        <v>45717</v>
      </c>
      <c r="I38" t="s">
        <v>38</v>
      </c>
    </row>
    <row r="39" spans="1:9" x14ac:dyDescent="0.35">
      <c r="A39" t="s">
        <v>76</v>
      </c>
      <c r="B39" t="s">
        <v>21</v>
      </c>
      <c r="C39" t="s">
        <v>11</v>
      </c>
      <c r="D39">
        <v>47.27</v>
      </c>
      <c r="E39">
        <v>10</v>
      </c>
      <c r="F39">
        <v>48</v>
      </c>
      <c r="G39">
        <v>2042.06</v>
      </c>
      <c r="H39" s="9">
        <v>45707</v>
      </c>
      <c r="I39" t="s">
        <v>24</v>
      </c>
    </row>
    <row r="40" spans="1:9" x14ac:dyDescent="0.35">
      <c r="A40" t="s">
        <v>77</v>
      </c>
      <c r="B40" t="s">
        <v>69</v>
      </c>
      <c r="C40" t="s">
        <v>11</v>
      </c>
      <c r="D40">
        <v>122.76</v>
      </c>
      <c r="E40">
        <v>0</v>
      </c>
      <c r="F40">
        <v>35</v>
      </c>
      <c r="G40">
        <v>4296.6000000000004</v>
      </c>
      <c r="H40" s="9">
        <v>45696</v>
      </c>
      <c r="I40" t="s">
        <v>19</v>
      </c>
    </row>
    <row r="41" spans="1:9" x14ac:dyDescent="0.35">
      <c r="A41" t="s">
        <v>78</v>
      </c>
      <c r="B41" t="s">
        <v>21</v>
      </c>
      <c r="C41" t="s">
        <v>35</v>
      </c>
      <c r="D41">
        <v>139.11000000000001</v>
      </c>
      <c r="E41">
        <v>15</v>
      </c>
      <c r="F41">
        <v>49</v>
      </c>
      <c r="G41">
        <v>5793.93</v>
      </c>
      <c r="H41" s="9">
        <v>45750</v>
      </c>
      <c r="I41" t="s">
        <v>45</v>
      </c>
    </row>
    <row r="42" spans="1:9" x14ac:dyDescent="0.35">
      <c r="A42" t="s">
        <v>79</v>
      </c>
      <c r="B42" t="s">
        <v>14</v>
      </c>
      <c r="C42" t="s">
        <v>11</v>
      </c>
      <c r="D42">
        <v>78.44</v>
      </c>
      <c r="E42">
        <v>25</v>
      </c>
      <c r="F42">
        <v>39</v>
      </c>
      <c r="G42">
        <v>2294.37</v>
      </c>
      <c r="H42" s="9">
        <v>45660</v>
      </c>
      <c r="I42" t="s">
        <v>12</v>
      </c>
    </row>
    <row r="43" spans="1:9" x14ac:dyDescent="0.35">
      <c r="A43" t="s">
        <v>80</v>
      </c>
      <c r="B43" t="s">
        <v>10</v>
      </c>
      <c r="C43" t="s">
        <v>18</v>
      </c>
      <c r="D43">
        <v>73.31</v>
      </c>
      <c r="E43">
        <v>0</v>
      </c>
      <c r="F43">
        <v>10</v>
      </c>
      <c r="G43">
        <v>733.1</v>
      </c>
      <c r="H43" s="9">
        <v>45715</v>
      </c>
      <c r="I43" t="s">
        <v>19</v>
      </c>
    </row>
    <row r="44" spans="1:9" x14ac:dyDescent="0.35">
      <c r="A44" t="s">
        <v>81</v>
      </c>
      <c r="B44" t="s">
        <v>10</v>
      </c>
      <c r="C44" t="s">
        <v>18</v>
      </c>
      <c r="D44">
        <v>77.09</v>
      </c>
      <c r="E44">
        <v>5</v>
      </c>
      <c r="F44">
        <v>27</v>
      </c>
      <c r="G44">
        <v>1977.36</v>
      </c>
      <c r="H44" s="9">
        <v>45758</v>
      </c>
      <c r="I44" t="s">
        <v>24</v>
      </c>
    </row>
    <row r="45" spans="1:9" x14ac:dyDescent="0.35">
      <c r="A45" t="s">
        <v>82</v>
      </c>
      <c r="B45" t="s">
        <v>43</v>
      </c>
      <c r="C45" t="s">
        <v>33</v>
      </c>
      <c r="D45">
        <v>134.36000000000001</v>
      </c>
      <c r="E45">
        <v>15</v>
      </c>
      <c r="F45">
        <v>23</v>
      </c>
      <c r="G45">
        <v>2626.74</v>
      </c>
      <c r="H45" s="9">
        <v>45752</v>
      </c>
      <c r="I45" t="s">
        <v>45</v>
      </c>
    </row>
    <row r="46" spans="1:9" x14ac:dyDescent="0.35">
      <c r="A46" t="s">
        <v>83</v>
      </c>
      <c r="B46" t="s">
        <v>62</v>
      </c>
      <c r="C46" t="s">
        <v>41</v>
      </c>
      <c r="D46">
        <v>118.84</v>
      </c>
      <c r="E46">
        <v>30</v>
      </c>
      <c r="F46">
        <v>5</v>
      </c>
      <c r="G46">
        <v>415.94</v>
      </c>
      <c r="H46" s="9">
        <v>45660</v>
      </c>
      <c r="I46" t="s">
        <v>24</v>
      </c>
    </row>
    <row r="47" spans="1:9" x14ac:dyDescent="0.35">
      <c r="A47" t="s">
        <v>84</v>
      </c>
      <c r="B47" t="s">
        <v>85</v>
      </c>
      <c r="C47" t="s">
        <v>15</v>
      </c>
      <c r="D47">
        <v>136.46</v>
      </c>
      <c r="E47">
        <v>10</v>
      </c>
      <c r="F47">
        <v>46</v>
      </c>
      <c r="G47">
        <v>5649.44</v>
      </c>
      <c r="H47" s="9">
        <v>45732</v>
      </c>
      <c r="I47" t="s">
        <v>45</v>
      </c>
    </row>
    <row r="48" spans="1:9" x14ac:dyDescent="0.35">
      <c r="A48" t="s">
        <v>86</v>
      </c>
      <c r="B48" t="s">
        <v>62</v>
      </c>
      <c r="C48" t="s">
        <v>11</v>
      </c>
      <c r="D48">
        <v>132.34</v>
      </c>
      <c r="E48">
        <v>0</v>
      </c>
      <c r="F48">
        <v>25</v>
      </c>
      <c r="G48">
        <v>3308.5</v>
      </c>
      <c r="H48" s="9">
        <v>45675</v>
      </c>
      <c r="I48" t="s">
        <v>38</v>
      </c>
    </row>
    <row r="49" spans="1:9" x14ac:dyDescent="0.35">
      <c r="A49" t="s">
        <v>87</v>
      </c>
      <c r="B49" t="s">
        <v>21</v>
      </c>
      <c r="C49" t="s">
        <v>41</v>
      </c>
      <c r="D49">
        <v>108.32</v>
      </c>
      <c r="E49">
        <v>0</v>
      </c>
      <c r="F49">
        <v>6</v>
      </c>
      <c r="G49">
        <v>649.91999999999996</v>
      </c>
      <c r="H49" s="9">
        <v>45772</v>
      </c>
      <c r="I49" t="s">
        <v>38</v>
      </c>
    </row>
    <row r="50" spans="1:9" x14ac:dyDescent="0.35">
      <c r="A50" t="s">
        <v>88</v>
      </c>
      <c r="B50" t="s">
        <v>14</v>
      </c>
      <c r="C50" t="s">
        <v>41</v>
      </c>
      <c r="D50">
        <v>145.22</v>
      </c>
      <c r="E50">
        <v>25</v>
      </c>
      <c r="F50">
        <v>17</v>
      </c>
      <c r="G50">
        <v>1851.55</v>
      </c>
      <c r="H50" s="9">
        <v>45773</v>
      </c>
      <c r="I50" t="s">
        <v>38</v>
      </c>
    </row>
    <row r="51" spans="1:9" x14ac:dyDescent="0.35">
      <c r="A51" t="s">
        <v>89</v>
      </c>
      <c r="B51" t="s">
        <v>71</v>
      </c>
      <c r="C51" t="s">
        <v>11</v>
      </c>
      <c r="D51">
        <v>131.35</v>
      </c>
      <c r="E51">
        <v>5</v>
      </c>
      <c r="F51">
        <v>15</v>
      </c>
      <c r="G51">
        <v>1871.74</v>
      </c>
      <c r="H51" s="9">
        <v>45727</v>
      </c>
      <c r="I51" t="s">
        <v>45</v>
      </c>
    </row>
    <row r="52" spans="1:9" x14ac:dyDescent="0.35">
      <c r="A52" t="s">
        <v>90</v>
      </c>
      <c r="B52" t="s">
        <v>58</v>
      </c>
      <c r="C52" t="s">
        <v>33</v>
      </c>
      <c r="D52">
        <v>69.05</v>
      </c>
      <c r="E52">
        <v>25</v>
      </c>
      <c r="F52">
        <v>22</v>
      </c>
      <c r="G52">
        <v>1139.32</v>
      </c>
      <c r="H52" s="9">
        <v>45704</v>
      </c>
      <c r="I52" t="s">
        <v>24</v>
      </c>
    </row>
    <row r="53" spans="1:9" x14ac:dyDescent="0.35">
      <c r="A53" t="s">
        <v>91</v>
      </c>
      <c r="B53" t="s">
        <v>71</v>
      </c>
      <c r="C53" t="s">
        <v>11</v>
      </c>
      <c r="D53">
        <v>14.61</v>
      </c>
      <c r="E53">
        <v>0</v>
      </c>
      <c r="F53">
        <v>18</v>
      </c>
      <c r="G53">
        <v>262.98</v>
      </c>
      <c r="H53" s="9">
        <v>45669</v>
      </c>
      <c r="I53" t="s">
        <v>45</v>
      </c>
    </row>
    <row r="54" spans="1:9" x14ac:dyDescent="0.35">
      <c r="A54" t="s">
        <v>92</v>
      </c>
      <c r="B54" t="s">
        <v>26</v>
      </c>
      <c r="C54" t="s">
        <v>35</v>
      </c>
      <c r="D54">
        <v>45.98</v>
      </c>
      <c r="E54">
        <v>25</v>
      </c>
      <c r="F54">
        <v>25</v>
      </c>
      <c r="G54">
        <v>862.12</v>
      </c>
      <c r="H54" s="9">
        <v>45699</v>
      </c>
      <c r="I54" t="s">
        <v>45</v>
      </c>
    </row>
    <row r="55" spans="1:9" x14ac:dyDescent="0.35">
      <c r="A55" t="s">
        <v>93</v>
      </c>
      <c r="B55" t="s">
        <v>50</v>
      </c>
      <c r="C55" t="s">
        <v>41</v>
      </c>
      <c r="D55">
        <v>122.67</v>
      </c>
      <c r="E55">
        <v>15</v>
      </c>
      <c r="F55">
        <v>45</v>
      </c>
      <c r="G55">
        <v>4692.13</v>
      </c>
      <c r="H55" s="9">
        <v>45718</v>
      </c>
      <c r="I55" t="s">
        <v>12</v>
      </c>
    </row>
    <row r="56" spans="1:9" x14ac:dyDescent="0.35">
      <c r="A56" t="s">
        <v>94</v>
      </c>
      <c r="B56" t="s">
        <v>21</v>
      </c>
      <c r="C56" t="s">
        <v>18</v>
      </c>
      <c r="D56">
        <v>147.82</v>
      </c>
      <c r="E56">
        <v>15</v>
      </c>
      <c r="F56">
        <v>28</v>
      </c>
      <c r="G56">
        <v>3518.12</v>
      </c>
      <c r="H56" s="9">
        <v>45677</v>
      </c>
      <c r="I56" t="s">
        <v>19</v>
      </c>
    </row>
    <row r="57" spans="1:9" x14ac:dyDescent="0.35">
      <c r="A57" t="s">
        <v>95</v>
      </c>
      <c r="B57" t="s">
        <v>50</v>
      </c>
      <c r="C57" t="s">
        <v>15</v>
      </c>
      <c r="D57">
        <v>46.38</v>
      </c>
      <c r="E57">
        <v>20</v>
      </c>
      <c r="F57">
        <v>12</v>
      </c>
      <c r="G57">
        <v>445.25</v>
      </c>
      <c r="H57" s="9">
        <v>45710</v>
      </c>
      <c r="I57" t="s">
        <v>38</v>
      </c>
    </row>
    <row r="58" spans="1:9" x14ac:dyDescent="0.35">
      <c r="A58" t="s">
        <v>96</v>
      </c>
      <c r="B58" t="s">
        <v>10</v>
      </c>
      <c r="C58" t="s">
        <v>35</v>
      </c>
      <c r="D58">
        <v>16.82</v>
      </c>
      <c r="E58">
        <v>10</v>
      </c>
      <c r="F58">
        <v>48</v>
      </c>
      <c r="G58">
        <v>726.62</v>
      </c>
      <c r="H58" s="9">
        <v>45683</v>
      </c>
      <c r="I58" t="s">
        <v>45</v>
      </c>
    </row>
    <row r="59" spans="1:9" x14ac:dyDescent="0.35">
      <c r="A59" t="s">
        <v>97</v>
      </c>
      <c r="B59" t="s">
        <v>40</v>
      </c>
      <c r="C59" t="s">
        <v>11</v>
      </c>
      <c r="D59">
        <v>78.75</v>
      </c>
      <c r="E59">
        <v>20</v>
      </c>
      <c r="F59">
        <v>48</v>
      </c>
      <c r="G59">
        <v>3024</v>
      </c>
      <c r="H59" s="9">
        <v>45733</v>
      </c>
      <c r="I59" t="s">
        <v>12</v>
      </c>
    </row>
    <row r="60" spans="1:9" x14ac:dyDescent="0.35">
      <c r="A60" t="s">
        <v>98</v>
      </c>
      <c r="B60" t="s">
        <v>10</v>
      </c>
      <c r="C60" t="s">
        <v>35</v>
      </c>
      <c r="D60">
        <v>68.510000000000005</v>
      </c>
      <c r="E60">
        <v>30</v>
      </c>
      <c r="F60">
        <v>50</v>
      </c>
      <c r="G60">
        <v>2397.85</v>
      </c>
      <c r="H60" s="9">
        <v>45665</v>
      </c>
      <c r="I60" t="s">
        <v>45</v>
      </c>
    </row>
    <row r="61" spans="1:9" x14ac:dyDescent="0.35">
      <c r="A61" t="s">
        <v>99</v>
      </c>
      <c r="B61" t="s">
        <v>40</v>
      </c>
      <c r="C61" t="s">
        <v>15</v>
      </c>
      <c r="D61">
        <v>84.98</v>
      </c>
      <c r="E61">
        <v>5</v>
      </c>
      <c r="F61">
        <v>44</v>
      </c>
      <c r="G61">
        <v>3552.16</v>
      </c>
      <c r="H61" s="9">
        <v>45726</v>
      </c>
      <c r="I61" t="s">
        <v>19</v>
      </c>
    </row>
    <row r="62" spans="1:9" x14ac:dyDescent="0.35">
      <c r="A62" t="s">
        <v>100</v>
      </c>
      <c r="B62" t="s">
        <v>53</v>
      </c>
      <c r="C62" t="s">
        <v>15</v>
      </c>
      <c r="D62">
        <v>41.75</v>
      </c>
      <c r="E62">
        <v>15</v>
      </c>
      <c r="F62">
        <v>4</v>
      </c>
      <c r="G62">
        <v>141.94999999999999</v>
      </c>
      <c r="H62" s="9">
        <v>45773</v>
      </c>
      <c r="I62" t="s">
        <v>19</v>
      </c>
    </row>
    <row r="63" spans="1:9" x14ac:dyDescent="0.35">
      <c r="A63" t="s">
        <v>101</v>
      </c>
      <c r="B63" t="s">
        <v>58</v>
      </c>
      <c r="C63" t="s">
        <v>11</v>
      </c>
      <c r="D63">
        <v>118.51</v>
      </c>
      <c r="E63">
        <v>15</v>
      </c>
      <c r="F63">
        <v>23</v>
      </c>
      <c r="G63">
        <v>2316.87</v>
      </c>
      <c r="H63" s="9">
        <v>45668</v>
      </c>
      <c r="I63" t="s">
        <v>45</v>
      </c>
    </row>
    <row r="64" spans="1:9" x14ac:dyDescent="0.35">
      <c r="A64" t="s">
        <v>102</v>
      </c>
      <c r="B64" t="s">
        <v>10</v>
      </c>
      <c r="C64" t="s">
        <v>41</v>
      </c>
      <c r="D64">
        <v>23.54</v>
      </c>
      <c r="E64">
        <v>15</v>
      </c>
      <c r="F64">
        <v>35</v>
      </c>
      <c r="G64">
        <v>700.32</v>
      </c>
      <c r="H64" s="9">
        <v>45663</v>
      </c>
      <c r="I64" t="s">
        <v>12</v>
      </c>
    </row>
    <row r="65" spans="1:9" x14ac:dyDescent="0.35">
      <c r="A65" t="s">
        <v>103</v>
      </c>
      <c r="B65" t="s">
        <v>10</v>
      </c>
      <c r="C65" t="s">
        <v>41</v>
      </c>
      <c r="D65">
        <v>91.3</v>
      </c>
      <c r="E65">
        <v>0</v>
      </c>
      <c r="F65">
        <v>23</v>
      </c>
      <c r="G65">
        <v>2099.9</v>
      </c>
      <c r="H65" s="9">
        <v>45696</v>
      </c>
      <c r="I65" t="s">
        <v>12</v>
      </c>
    </row>
    <row r="66" spans="1:9" x14ac:dyDescent="0.35">
      <c r="A66" t="s">
        <v>104</v>
      </c>
      <c r="B66" t="s">
        <v>71</v>
      </c>
      <c r="C66" t="s">
        <v>18</v>
      </c>
      <c r="D66">
        <v>108.86</v>
      </c>
      <c r="E66">
        <v>0</v>
      </c>
      <c r="F66">
        <v>37</v>
      </c>
      <c r="G66">
        <v>4027.82</v>
      </c>
      <c r="H66" s="9">
        <v>45750</v>
      </c>
      <c r="I66" t="s">
        <v>19</v>
      </c>
    </row>
    <row r="67" spans="1:9" x14ac:dyDescent="0.35">
      <c r="A67" t="s">
        <v>105</v>
      </c>
      <c r="B67" t="s">
        <v>17</v>
      </c>
      <c r="C67" t="s">
        <v>35</v>
      </c>
      <c r="D67">
        <v>87.17</v>
      </c>
      <c r="E67">
        <v>5</v>
      </c>
      <c r="F67">
        <v>1</v>
      </c>
      <c r="G67">
        <v>82.81</v>
      </c>
      <c r="H67" s="9">
        <v>45757</v>
      </c>
      <c r="I67" t="s">
        <v>19</v>
      </c>
    </row>
    <row r="68" spans="1:9" x14ac:dyDescent="0.35">
      <c r="A68" t="s">
        <v>106</v>
      </c>
      <c r="B68" t="s">
        <v>53</v>
      </c>
      <c r="C68" t="s">
        <v>11</v>
      </c>
      <c r="D68">
        <v>118.1</v>
      </c>
      <c r="E68">
        <v>5</v>
      </c>
      <c r="F68">
        <v>19</v>
      </c>
      <c r="G68">
        <v>2131.6999999999998</v>
      </c>
      <c r="H68" s="9">
        <v>45754</v>
      </c>
      <c r="I68" t="s">
        <v>19</v>
      </c>
    </row>
    <row r="69" spans="1:9" x14ac:dyDescent="0.35">
      <c r="A69" t="s">
        <v>107</v>
      </c>
      <c r="B69" t="s">
        <v>23</v>
      </c>
      <c r="C69" t="s">
        <v>41</v>
      </c>
      <c r="D69">
        <v>47.7</v>
      </c>
      <c r="E69">
        <v>30</v>
      </c>
      <c r="F69">
        <v>43</v>
      </c>
      <c r="G69">
        <v>1435.77</v>
      </c>
      <c r="H69" s="9">
        <v>45751</v>
      </c>
      <c r="I69" t="s">
        <v>19</v>
      </c>
    </row>
    <row r="70" spans="1:9" x14ac:dyDescent="0.35">
      <c r="A70" t="s">
        <v>108</v>
      </c>
      <c r="B70" t="s">
        <v>28</v>
      </c>
      <c r="C70" t="s">
        <v>41</v>
      </c>
      <c r="D70">
        <v>73.81</v>
      </c>
      <c r="E70">
        <v>0</v>
      </c>
      <c r="F70">
        <v>39</v>
      </c>
      <c r="G70">
        <v>2878.59</v>
      </c>
      <c r="H70" s="9">
        <v>45690</v>
      </c>
      <c r="I70" t="s">
        <v>38</v>
      </c>
    </row>
    <row r="71" spans="1:9" x14ac:dyDescent="0.35">
      <c r="A71" t="s">
        <v>109</v>
      </c>
      <c r="B71" t="s">
        <v>17</v>
      </c>
      <c r="C71" t="s">
        <v>33</v>
      </c>
      <c r="D71">
        <v>50.11</v>
      </c>
      <c r="E71">
        <v>10</v>
      </c>
      <c r="F71">
        <v>13</v>
      </c>
      <c r="G71">
        <v>586.29</v>
      </c>
      <c r="H71" s="9">
        <v>45662</v>
      </c>
      <c r="I71" t="s">
        <v>24</v>
      </c>
    </row>
    <row r="72" spans="1:9" x14ac:dyDescent="0.35">
      <c r="A72" t="s">
        <v>110</v>
      </c>
      <c r="B72" t="s">
        <v>17</v>
      </c>
      <c r="C72" t="s">
        <v>41</v>
      </c>
      <c r="D72">
        <v>42.27</v>
      </c>
      <c r="E72">
        <v>25</v>
      </c>
      <c r="F72">
        <v>35</v>
      </c>
      <c r="G72">
        <v>1109.5899999999999</v>
      </c>
      <c r="H72" s="9">
        <v>45702</v>
      </c>
      <c r="I72" t="s">
        <v>38</v>
      </c>
    </row>
    <row r="73" spans="1:9" x14ac:dyDescent="0.35">
      <c r="A73" t="s">
        <v>111</v>
      </c>
      <c r="B73" t="s">
        <v>17</v>
      </c>
      <c r="C73" t="s">
        <v>15</v>
      </c>
      <c r="D73">
        <v>146.49</v>
      </c>
      <c r="E73">
        <v>0</v>
      </c>
      <c r="F73">
        <v>19</v>
      </c>
      <c r="G73">
        <v>2783.31</v>
      </c>
      <c r="H73" s="9">
        <v>45742</v>
      </c>
      <c r="I73" t="s">
        <v>19</v>
      </c>
    </row>
    <row r="74" spans="1:9" x14ac:dyDescent="0.35">
      <c r="A74" t="s">
        <v>112</v>
      </c>
      <c r="B74" t="s">
        <v>10</v>
      </c>
      <c r="C74" t="s">
        <v>35</v>
      </c>
      <c r="D74">
        <v>137.59</v>
      </c>
      <c r="E74">
        <v>30</v>
      </c>
      <c r="F74">
        <v>39</v>
      </c>
      <c r="G74">
        <v>3756.21</v>
      </c>
      <c r="H74" s="9">
        <v>45738</v>
      </c>
      <c r="I74" t="s">
        <v>24</v>
      </c>
    </row>
    <row r="75" spans="1:9" x14ac:dyDescent="0.35">
      <c r="A75" t="s">
        <v>113</v>
      </c>
      <c r="B75" t="s">
        <v>26</v>
      </c>
      <c r="C75" t="s">
        <v>18</v>
      </c>
      <c r="D75">
        <v>80.56</v>
      </c>
      <c r="E75">
        <v>20</v>
      </c>
      <c r="F75">
        <v>22</v>
      </c>
      <c r="G75">
        <v>1417.86</v>
      </c>
      <c r="H75" s="9">
        <v>45754</v>
      </c>
      <c r="I75" t="s">
        <v>12</v>
      </c>
    </row>
    <row r="76" spans="1:9" x14ac:dyDescent="0.35">
      <c r="A76" t="s">
        <v>114</v>
      </c>
      <c r="B76" t="s">
        <v>14</v>
      </c>
      <c r="C76" t="s">
        <v>11</v>
      </c>
      <c r="D76">
        <v>136.24</v>
      </c>
      <c r="E76">
        <v>25</v>
      </c>
      <c r="F76">
        <v>18</v>
      </c>
      <c r="G76">
        <v>1839.24</v>
      </c>
      <c r="H76" s="9">
        <v>45722</v>
      </c>
      <c r="I76" t="s">
        <v>24</v>
      </c>
    </row>
    <row r="77" spans="1:9" x14ac:dyDescent="0.35">
      <c r="A77" t="s">
        <v>115</v>
      </c>
      <c r="B77" t="s">
        <v>58</v>
      </c>
      <c r="C77" t="s">
        <v>18</v>
      </c>
      <c r="D77">
        <v>80.39</v>
      </c>
      <c r="E77">
        <v>30</v>
      </c>
      <c r="F77">
        <v>17</v>
      </c>
      <c r="G77">
        <v>956.64</v>
      </c>
      <c r="H77" s="9">
        <v>45718</v>
      </c>
      <c r="I77" t="s">
        <v>38</v>
      </c>
    </row>
    <row r="78" spans="1:9" x14ac:dyDescent="0.35">
      <c r="A78" t="s">
        <v>116</v>
      </c>
      <c r="B78" t="s">
        <v>43</v>
      </c>
      <c r="C78" t="s">
        <v>33</v>
      </c>
      <c r="D78">
        <v>11.65</v>
      </c>
      <c r="E78">
        <v>5</v>
      </c>
      <c r="F78">
        <v>3</v>
      </c>
      <c r="G78">
        <v>33.200000000000003</v>
      </c>
      <c r="H78" s="9">
        <v>45672</v>
      </c>
      <c r="I78" t="s">
        <v>12</v>
      </c>
    </row>
    <row r="79" spans="1:9" x14ac:dyDescent="0.35">
      <c r="A79" t="s">
        <v>117</v>
      </c>
      <c r="B79" t="s">
        <v>47</v>
      </c>
      <c r="C79" t="s">
        <v>33</v>
      </c>
      <c r="D79">
        <v>127.61</v>
      </c>
      <c r="E79">
        <v>0</v>
      </c>
      <c r="F79">
        <v>40</v>
      </c>
      <c r="G79">
        <v>5104.3999999999996</v>
      </c>
      <c r="H79" s="9">
        <v>45684</v>
      </c>
      <c r="I79" t="s">
        <v>12</v>
      </c>
    </row>
    <row r="80" spans="1:9" x14ac:dyDescent="0.35">
      <c r="A80" t="s">
        <v>118</v>
      </c>
      <c r="B80" t="s">
        <v>28</v>
      </c>
      <c r="C80" t="s">
        <v>35</v>
      </c>
      <c r="D80">
        <v>42.35</v>
      </c>
      <c r="E80">
        <v>25</v>
      </c>
      <c r="F80">
        <v>13</v>
      </c>
      <c r="G80">
        <v>412.91</v>
      </c>
      <c r="H80" s="9">
        <v>45754</v>
      </c>
      <c r="I80" t="s">
        <v>45</v>
      </c>
    </row>
    <row r="81" spans="1:9" x14ac:dyDescent="0.35">
      <c r="A81" t="s">
        <v>119</v>
      </c>
      <c r="B81" t="s">
        <v>85</v>
      </c>
      <c r="C81" t="s">
        <v>35</v>
      </c>
      <c r="D81">
        <v>32.94</v>
      </c>
      <c r="E81">
        <v>25</v>
      </c>
      <c r="F81">
        <v>27</v>
      </c>
      <c r="G81">
        <v>667.03</v>
      </c>
      <c r="H81" s="9">
        <v>45664</v>
      </c>
      <c r="I81" t="s">
        <v>19</v>
      </c>
    </row>
    <row r="82" spans="1:9" x14ac:dyDescent="0.35">
      <c r="A82" t="s">
        <v>120</v>
      </c>
      <c r="B82" t="s">
        <v>21</v>
      </c>
      <c r="C82" t="s">
        <v>35</v>
      </c>
      <c r="D82">
        <v>64.03</v>
      </c>
      <c r="E82">
        <v>20</v>
      </c>
      <c r="F82">
        <v>2</v>
      </c>
      <c r="G82">
        <v>102.45</v>
      </c>
      <c r="H82" s="9">
        <v>45727</v>
      </c>
      <c r="I82" t="s">
        <v>38</v>
      </c>
    </row>
    <row r="83" spans="1:9" x14ac:dyDescent="0.35">
      <c r="A83" t="s">
        <v>121</v>
      </c>
      <c r="B83" t="s">
        <v>30</v>
      </c>
      <c r="C83" t="s">
        <v>15</v>
      </c>
      <c r="D83">
        <v>43.8</v>
      </c>
      <c r="E83">
        <v>10</v>
      </c>
      <c r="F83">
        <v>10</v>
      </c>
      <c r="G83">
        <v>394.2</v>
      </c>
      <c r="H83" s="9">
        <v>45739</v>
      </c>
      <c r="I83" t="s">
        <v>24</v>
      </c>
    </row>
    <row r="84" spans="1:9" x14ac:dyDescent="0.35">
      <c r="A84" t="s">
        <v>122</v>
      </c>
      <c r="B84" t="s">
        <v>28</v>
      </c>
      <c r="C84" t="s">
        <v>15</v>
      </c>
      <c r="D84">
        <v>102.05</v>
      </c>
      <c r="E84">
        <v>15</v>
      </c>
      <c r="F84">
        <v>44</v>
      </c>
      <c r="G84">
        <v>3816.67</v>
      </c>
      <c r="H84" s="9">
        <v>45726</v>
      </c>
      <c r="I84" t="s">
        <v>24</v>
      </c>
    </row>
    <row r="85" spans="1:9" x14ac:dyDescent="0.35">
      <c r="A85" t="s">
        <v>123</v>
      </c>
      <c r="B85" t="s">
        <v>60</v>
      </c>
      <c r="C85" t="s">
        <v>41</v>
      </c>
      <c r="D85">
        <v>72.8</v>
      </c>
      <c r="E85">
        <v>10</v>
      </c>
      <c r="F85">
        <v>13</v>
      </c>
      <c r="G85">
        <v>851.76</v>
      </c>
      <c r="H85" s="9">
        <v>45678</v>
      </c>
      <c r="I85" t="s">
        <v>12</v>
      </c>
    </row>
    <row r="86" spans="1:9" x14ac:dyDescent="0.35">
      <c r="A86" t="s">
        <v>124</v>
      </c>
      <c r="B86" t="s">
        <v>30</v>
      </c>
      <c r="C86" t="s">
        <v>11</v>
      </c>
      <c r="D86">
        <v>144.75</v>
      </c>
      <c r="E86">
        <v>30</v>
      </c>
      <c r="F86">
        <v>15</v>
      </c>
      <c r="G86">
        <v>1519.87</v>
      </c>
      <c r="H86" s="9">
        <v>45765</v>
      </c>
      <c r="I86" t="s">
        <v>38</v>
      </c>
    </row>
    <row r="87" spans="1:9" x14ac:dyDescent="0.35">
      <c r="A87" t="s">
        <v>125</v>
      </c>
      <c r="B87" t="s">
        <v>50</v>
      </c>
      <c r="C87" t="s">
        <v>15</v>
      </c>
      <c r="D87">
        <v>69.97</v>
      </c>
      <c r="E87">
        <v>5</v>
      </c>
      <c r="F87">
        <v>41</v>
      </c>
      <c r="G87">
        <v>2725.33</v>
      </c>
      <c r="H87" s="9">
        <v>45752</v>
      </c>
      <c r="I87" t="s">
        <v>24</v>
      </c>
    </row>
    <row r="88" spans="1:9" x14ac:dyDescent="0.35">
      <c r="A88" t="s">
        <v>126</v>
      </c>
      <c r="B88" t="s">
        <v>85</v>
      </c>
      <c r="C88" t="s">
        <v>41</v>
      </c>
      <c r="D88">
        <v>33.85</v>
      </c>
      <c r="E88">
        <v>10</v>
      </c>
      <c r="F88">
        <v>30</v>
      </c>
      <c r="G88">
        <v>913.95</v>
      </c>
      <c r="H88" s="9">
        <v>45711</v>
      </c>
      <c r="I88" t="s">
        <v>45</v>
      </c>
    </row>
    <row r="89" spans="1:9" x14ac:dyDescent="0.35">
      <c r="A89" t="s">
        <v>127</v>
      </c>
      <c r="B89" t="s">
        <v>58</v>
      </c>
      <c r="C89" t="s">
        <v>41</v>
      </c>
      <c r="D89">
        <v>139.02000000000001</v>
      </c>
      <c r="E89">
        <v>25</v>
      </c>
      <c r="F89">
        <v>8</v>
      </c>
      <c r="G89">
        <v>834.12</v>
      </c>
      <c r="H89" s="9">
        <v>45738</v>
      </c>
      <c r="I89" t="s">
        <v>38</v>
      </c>
    </row>
    <row r="90" spans="1:9" x14ac:dyDescent="0.35">
      <c r="A90" t="s">
        <v>128</v>
      </c>
      <c r="B90" t="s">
        <v>58</v>
      </c>
      <c r="C90" t="s">
        <v>18</v>
      </c>
      <c r="D90">
        <v>115.36</v>
      </c>
      <c r="E90">
        <v>25</v>
      </c>
      <c r="F90">
        <v>45</v>
      </c>
      <c r="G90">
        <v>3893.4</v>
      </c>
      <c r="H90" s="9">
        <v>45733</v>
      </c>
      <c r="I90" t="s">
        <v>45</v>
      </c>
    </row>
    <row r="91" spans="1:9" x14ac:dyDescent="0.35">
      <c r="A91" t="s">
        <v>129</v>
      </c>
      <c r="B91" t="s">
        <v>14</v>
      </c>
      <c r="C91" t="s">
        <v>11</v>
      </c>
      <c r="D91">
        <v>128.96</v>
      </c>
      <c r="E91">
        <v>30</v>
      </c>
      <c r="F91">
        <v>46</v>
      </c>
      <c r="G91">
        <v>4152.51</v>
      </c>
      <c r="H91" s="9">
        <v>45748</v>
      </c>
      <c r="I91" t="s">
        <v>24</v>
      </c>
    </row>
    <row r="92" spans="1:9" x14ac:dyDescent="0.35">
      <c r="A92" t="s">
        <v>130</v>
      </c>
      <c r="B92" t="s">
        <v>14</v>
      </c>
      <c r="C92" t="s">
        <v>11</v>
      </c>
      <c r="D92">
        <v>56.57</v>
      </c>
      <c r="E92">
        <v>10</v>
      </c>
      <c r="F92">
        <v>18</v>
      </c>
      <c r="G92">
        <v>916.43</v>
      </c>
      <c r="H92" s="9">
        <v>45683</v>
      </c>
      <c r="I92" t="s">
        <v>45</v>
      </c>
    </row>
    <row r="93" spans="1:9" x14ac:dyDescent="0.35">
      <c r="A93" t="s">
        <v>131</v>
      </c>
      <c r="B93" t="s">
        <v>30</v>
      </c>
      <c r="C93" t="s">
        <v>18</v>
      </c>
      <c r="D93">
        <v>73.47</v>
      </c>
      <c r="E93">
        <v>0</v>
      </c>
      <c r="F93">
        <v>36</v>
      </c>
      <c r="G93">
        <v>2644.92</v>
      </c>
      <c r="H93" s="9">
        <v>45720</v>
      </c>
      <c r="I93" t="s">
        <v>19</v>
      </c>
    </row>
    <row r="94" spans="1:9" x14ac:dyDescent="0.35">
      <c r="A94" t="s">
        <v>132</v>
      </c>
      <c r="B94" t="s">
        <v>21</v>
      </c>
      <c r="C94" t="s">
        <v>15</v>
      </c>
      <c r="D94">
        <v>67.83</v>
      </c>
      <c r="E94">
        <v>0</v>
      </c>
      <c r="F94">
        <v>37</v>
      </c>
      <c r="G94">
        <v>2509.71</v>
      </c>
      <c r="H94" s="9">
        <v>45788</v>
      </c>
      <c r="I94" t="s">
        <v>19</v>
      </c>
    </row>
    <row r="95" spans="1:9" x14ac:dyDescent="0.35">
      <c r="A95" t="s">
        <v>133</v>
      </c>
      <c r="B95" t="s">
        <v>14</v>
      </c>
      <c r="C95" t="s">
        <v>33</v>
      </c>
      <c r="D95">
        <v>146.66999999999999</v>
      </c>
      <c r="E95">
        <v>30</v>
      </c>
      <c r="F95">
        <v>17</v>
      </c>
      <c r="G95">
        <v>1745.37</v>
      </c>
      <c r="H95" s="9">
        <v>45720</v>
      </c>
      <c r="I95" t="s">
        <v>19</v>
      </c>
    </row>
    <row r="96" spans="1:9" x14ac:dyDescent="0.35">
      <c r="A96" t="s">
        <v>134</v>
      </c>
      <c r="B96" t="s">
        <v>17</v>
      </c>
      <c r="C96" t="s">
        <v>18</v>
      </c>
      <c r="D96">
        <v>84.57</v>
      </c>
      <c r="E96">
        <v>20</v>
      </c>
      <c r="F96">
        <v>16</v>
      </c>
      <c r="G96">
        <v>1082.5</v>
      </c>
      <c r="H96" s="9">
        <v>45734</v>
      </c>
      <c r="I96" t="s">
        <v>12</v>
      </c>
    </row>
    <row r="97" spans="1:9" x14ac:dyDescent="0.35">
      <c r="A97" t="s">
        <v>135</v>
      </c>
      <c r="B97" t="s">
        <v>62</v>
      </c>
      <c r="C97" t="s">
        <v>33</v>
      </c>
      <c r="D97">
        <v>127.41</v>
      </c>
      <c r="E97">
        <v>30</v>
      </c>
      <c r="F97">
        <v>50</v>
      </c>
      <c r="G97">
        <v>4459.3500000000004</v>
      </c>
      <c r="H97" s="9">
        <v>45663</v>
      </c>
      <c r="I97" t="s">
        <v>45</v>
      </c>
    </row>
    <row r="98" spans="1:9" x14ac:dyDescent="0.35">
      <c r="A98" t="s">
        <v>136</v>
      </c>
      <c r="B98" t="s">
        <v>62</v>
      </c>
      <c r="C98" t="s">
        <v>15</v>
      </c>
      <c r="D98">
        <v>130.5</v>
      </c>
      <c r="E98">
        <v>5</v>
      </c>
      <c r="F98">
        <v>28</v>
      </c>
      <c r="G98">
        <v>3471.3</v>
      </c>
      <c r="H98" s="9">
        <v>45757</v>
      </c>
      <c r="I98" t="s">
        <v>12</v>
      </c>
    </row>
    <row r="99" spans="1:9" x14ac:dyDescent="0.35">
      <c r="A99" t="s">
        <v>137</v>
      </c>
      <c r="B99" t="s">
        <v>32</v>
      </c>
      <c r="C99" t="s">
        <v>11</v>
      </c>
      <c r="D99">
        <v>25.31</v>
      </c>
      <c r="E99">
        <v>15</v>
      </c>
      <c r="F99">
        <v>19</v>
      </c>
      <c r="G99">
        <v>408.76</v>
      </c>
      <c r="H99" s="9">
        <v>45690</v>
      </c>
      <c r="I99" t="s">
        <v>45</v>
      </c>
    </row>
    <row r="100" spans="1:9" x14ac:dyDescent="0.35">
      <c r="A100" t="s">
        <v>138</v>
      </c>
      <c r="B100" t="s">
        <v>53</v>
      </c>
      <c r="C100" t="s">
        <v>11</v>
      </c>
      <c r="D100">
        <v>103.89</v>
      </c>
      <c r="E100">
        <v>30</v>
      </c>
      <c r="F100">
        <v>32</v>
      </c>
      <c r="G100">
        <v>2327.14</v>
      </c>
      <c r="H100" s="9">
        <v>45737</v>
      </c>
      <c r="I100" t="s">
        <v>19</v>
      </c>
    </row>
    <row r="101" spans="1:9" x14ac:dyDescent="0.35">
      <c r="A101" t="s">
        <v>139</v>
      </c>
      <c r="B101" t="s">
        <v>10</v>
      </c>
      <c r="C101" t="s">
        <v>18</v>
      </c>
      <c r="D101">
        <v>149.81</v>
      </c>
      <c r="E101">
        <v>15</v>
      </c>
      <c r="F101">
        <v>7</v>
      </c>
      <c r="G101">
        <v>891.37</v>
      </c>
      <c r="H101" s="9">
        <v>45733</v>
      </c>
      <c r="I101" t="s">
        <v>24</v>
      </c>
    </row>
    <row r="102" spans="1:9" x14ac:dyDescent="0.35">
      <c r="A102" t="s">
        <v>140</v>
      </c>
      <c r="B102" t="s">
        <v>71</v>
      </c>
      <c r="C102" t="s">
        <v>33</v>
      </c>
      <c r="D102">
        <v>95.93</v>
      </c>
      <c r="E102">
        <v>20</v>
      </c>
      <c r="F102">
        <v>28</v>
      </c>
      <c r="G102">
        <v>2148.83</v>
      </c>
      <c r="H102" s="9">
        <v>45779</v>
      </c>
      <c r="I102" t="s">
        <v>12</v>
      </c>
    </row>
    <row r="103" spans="1:9" x14ac:dyDescent="0.35">
      <c r="A103" t="s">
        <v>141</v>
      </c>
      <c r="B103" t="s">
        <v>32</v>
      </c>
      <c r="C103" t="s">
        <v>33</v>
      </c>
      <c r="D103">
        <v>129.63</v>
      </c>
      <c r="E103">
        <v>20</v>
      </c>
      <c r="F103">
        <v>7</v>
      </c>
      <c r="G103">
        <v>725.93</v>
      </c>
      <c r="H103" s="9">
        <v>45709</v>
      </c>
      <c r="I103" t="s">
        <v>45</v>
      </c>
    </row>
    <row r="104" spans="1:9" x14ac:dyDescent="0.35">
      <c r="A104" t="s">
        <v>142</v>
      </c>
      <c r="B104" t="s">
        <v>43</v>
      </c>
      <c r="C104" t="s">
        <v>18</v>
      </c>
      <c r="D104">
        <v>56.44</v>
      </c>
      <c r="E104">
        <v>15</v>
      </c>
      <c r="F104">
        <v>29</v>
      </c>
      <c r="G104">
        <v>1391.25</v>
      </c>
      <c r="H104" s="9">
        <v>45749</v>
      </c>
      <c r="I104" t="s">
        <v>24</v>
      </c>
    </row>
    <row r="105" spans="1:9" x14ac:dyDescent="0.35">
      <c r="A105" t="s">
        <v>143</v>
      </c>
      <c r="B105" t="s">
        <v>26</v>
      </c>
      <c r="C105" t="s">
        <v>33</v>
      </c>
      <c r="D105">
        <v>33.369999999999997</v>
      </c>
      <c r="E105">
        <v>0</v>
      </c>
      <c r="F105">
        <v>4</v>
      </c>
      <c r="G105">
        <v>133.47999999999999</v>
      </c>
      <c r="H105" s="9">
        <v>45778</v>
      </c>
      <c r="I105" t="s">
        <v>19</v>
      </c>
    </row>
    <row r="106" spans="1:9" x14ac:dyDescent="0.35">
      <c r="A106" t="s">
        <v>144</v>
      </c>
      <c r="B106" t="s">
        <v>28</v>
      </c>
      <c r="C106" t="s">
        <v>18</v>
      </c>
      <c r="D106">
        <v>120.96</v>
      </c>
      <c r="E106">
        <v>10</v>
      </c>
      <c r="F106">
        <v>49</v>
      </c>
      <c r="G106">
        <v>5334.34</v>
      </c>
      <c r="H106" s="9">
        <v>45747</v>
      </c>
      <c r="I106" t="s">
        <v>24</v>
      </c>
    </row>
    <row r="107" spans="1:9" x14ac:dyDescent="0.35">
      <c r="A107" t="s">
        <v>145</v>
      </c>
      <c r="B107" t="s">
        <v>26</v>
      </c>
      <c r="C107" t="s">
        <v>33</v>
      </c>
      <c r="D107">
        <v>126.93</v>
      </c>
      <c r="E107">
        <v>5</v>
      </c>
      <c r="F107">
        <v>8</v>
      </c>
      <c r="G107">
        <v>964.67</v>
      </c>
      <c r="H107" s="9">
        <v>45748</v>
      </c>
      <c r="I107" t="s">
        <v>12</v>
      </c>
    </row>
    <row r="108" spans="1:9" x14ac:dyDescent="0.35">
      <c r="A108" t="s">
        <v>146</v>
      </c>
      <c r="B108" t="s">
        <v>23</v>
      </c>
      <c r="C108" t="s">
        <v>18</v>
      </c>
      <c r="D108">
        <v>75.709999999999994</v>
      </c>
      <c r="E108">
        <v>5</v>
      </c>
      <c r="F108">
        <v>6</v>
      </c>
      <c r="G108">
        <v>431.55</v>
      </c>
      <c r="H108" s="9">
        <v>45679</v>
      </c>
      <c r="I108" t="s">
        <v>19</v>
      </c>
    </row>
    <row r="109" spans="1:9" x14ac:dyDescent="0.35">
      <c r="A109" t="s">
        <v>147</v>
      </c>
      <c r="B109" t="s">
        <v>30</v>
      </c>
      <c r="C109" t="s">
        <v>35</v>
      </c>
      <c r="D109">
        <v>53.29</v>
      </c>
      <c r="E109">
        <v>30</v>
      </c>
      <c r="F109">
        <v>5</v>
      </c>
      <c r="G109">
        <v>186.51</v>
      </c>
      <c r="H109" s="9">
        <v>45684</v>
      </c>
      <c r="I109" t="s">
        <v>24</v>
      </c>
    </row>
    <row r="110" spans="1:9" x14ac:dyDescent="0.35">
      <c r="A110" t="s">
        <v>148</v>
      </c>
      <c r="B110" t="s">
        <v>71</v>
      </c>
      <c r="C110" t="s">
        <v>33</v>
      </c>
      <c r="D110">
        <v>61.36</v>
      </c>
      <c r="E110">
        <v>15</v>
      </c>
      <c r="F110">
        <v>26</v>
      </c>
      <c r="G110">
        <v>1356.06</v>
      </c>
      <c r="H110" s="9">
        <v>45729</v>
      </c>
      <c r="I110" t="s">
        <v>38</v>
      </c>
    </row>
    <row r="111" spans="1:9" x14ac:dyDescent="0.35">
      <c r="A111" t="s">
        <v>149</v>
      </c>
      <c r="B111" t="s">
        <v>40</v>
      </c>
      <c r="C111" t="s">
        <v>41</v>
      </c>
      <c r="D111">
        <v>34.1</v>
      </c>
      <c r="E111">
        <v>20</v>
      </c>
      <c r="F111">
        <v>25</v>
      </c>
      <c r="G111">
        <v>682</v>
      </c>
      <c r="H111" s="9">
        <v>45665</v>
      </c>
      <c r="I111" t="s">
        <v>24</v>
      </c>
    </row>
    <row r="112" spans="1:9" x14ac:dyDescent="0.35">
      <c r="A112" t="s">
        <v>150</v>
      </c>
      <c r="B112" t="s">
        <v>50</v>
      </c>
      <c r="C112" t="s">
        <v>35</v>
      </c>
      <c r="D112">
        <v>102.42</v>
      </c>
      <c r="E112">
        <v>15</v>
      </c>
      <c r="F112">
        <v>44</v>
      </c>
      <c r="G112">
        <v>3830.51</v>
      </c>
      <c r="H112" s="9">
        <v>45664</v>
      </c>
      <c r="I112" t="s">
        <v>19</v>
      </c>
    </row>
    <row r="113" spans="1:9" x14ac:dyDescent="0.35">
      <c r="A113" t="s">
        <v>151</v>
      </c>
      <c r="B113" t="s">
        <v>50</v>
      </c>
      <c r="C113" t="s">
        <v>35</v>
      </c>
      <c r="D113">
        <v>143.68</v>
      </c>
      <c r="E113">
        <v>10</v>
      </c>
      <c r="F113">
        <v>44</v>
      </c>
      <c r="G113">
        <v>5689.73</v>
      </c>
      <c r="H113" s="9">
        <v>45661</v>
      </c>
      <c r="I113" t="s">
        <v>19</v>
      </c>
    </row>
    <row r="114" spans="1:9" x14ac:dyDescent="0.35">
      <c r="A114" t="s">
        <v>152</v>
      </c>
      <c r="B114" t="s">
        <v>53</v>
      </c>
      <c r="C114" t="s">
        <v>15</v>
      </c>
      <c r="D114">
        <v>22.42</v>
      </c>
      <c r="E114">
        <v>30</v>
      </c>
      <c r="F114">
        <v>24</v>
      </c>
      <c r="G114">
        <v>376.66</v>
      </c>
      <c r="H114" s="9">
        <v>45673</v>
      </c>
      <c r="I114" t="s">
        <v>45</v>
      </c>
    </row>
    <row r="115" spans="1:9" x14ac:dyDescent="0.35">
      <c r="A115" t="s">
        <v>153</v>
      </c>
      <c r="B115" t="s">
        <v>85</v>
      </c>
      <c r="C115" t="s">
        <v>11</v>
      </c>
      <c r="D115">
        <v>62.7</v>
      </c>
      <c r="E115">
        <v>10</v>
      </c>
      <c r="F115">
        <v>22</v>
      </c>
      <c r="G115">
        <v>1241.46</v>
      </c>
      <c r="H115" s="9">
        <v>45755</v>
      </c>
      <c r="I115" t="s">
        <v>38</v>
      </c>
    </row>
    <row r="116" spans="1:9" x14ac:dyDescent="0.35">
      <c r="A116" t="s">
        <v>154</v>
      </c>
      <c r="B116" t="s">
        <v>40</v>
      </c>
      <c r="C116" t="s">
        <v>11</v>
      </c>
      <c r="D116">
        <v>59.5</v>
      </c>
      <c r="E116">
        <v>20</v>
      </c>
      <c r="F116">
        <v>28</v>
      </c>
      <c r="G116">
        <v>1332.8</v>
      </c>
      <c r="H116" s="9">
        <v>45662</v>
      </c>
      <c r="I116" t="s">
        <v>45</v>
      </c>
    </row>
    <row r="117" spans="1:9" x14ac:dyDescent="0.35">
      <c r="A117" t="s">
        <v>155</v>
      </c>
      <c r="B117" t="s">
        <v>62</v>
      </c>
      <c r="C117" t="s">
        <v>41</v>
      </c>
      <c r="D117">
        <v>42.32</v>
      </c>
      <c r="E117">
        <v>5</v>
      </c>
      <c r="F117">
        <v>45</v>
      </c>
      <c r="G117">
        <v>1809.18</v>
      </c>
      <c r="H117" s="9">
        <v>45672</v>
      </c>
      <c r="I117" t="s">
        <v>38</v>
      </c>
    </row>
    <row r="118" spans="1:9" x14ac:dyDescent="0.35">
      <c r="A118" t="s">
        <v>156</v>
      </c>
      <c r="B118" t="s">
        <v>69</v>
      </c>
      <c r="C118" t="s">
        <v>41</v>
      </c>
      <c r="D118">
        <v>36.880000000000003</v>
      </c>
      <c r="E118">
        <v>5</v>
      </c>
      <c r="F118">
        <v>10</v>
      </c>
      <c r="G118">
        <v>350.36</v>
      </c>
      <c r="H118" s="9">
        <v>45703</v>
      </c>
      <c r="I118" t="s">
        <v>12</v>
      </c>
    </row>
    <row r="119" spans="1:9" x14ac:dyDescent="0.35">
      <c r="A119" t="s">
        <v>157</v>
      </c>
      <c r="B119" t="s">
        <v>17</v>
      </c>
      <c r="C119" t="s">
        <v>11</v>
      </c>
      <c r="D119">
        <v>116.94</v>
      </c>
      <c r="E119">
        <v>5</v>
      </c>
      <c r="F119">
        <v>24</v>
      </c>
      <c r="G119">
        <v>2666.23</v>
      </c>
      <c r="H119" s="9">
        <v>45788</v>
      </c>
      <c r="I119" t="s">
        <v>24</v>
      </c>
    </row>
    <row r="120" spans="1:9" x14ac:dyDescent="0.35">
      <c r="A120" t="s">
        <v>158</v>
      </c>
      <c r="B120" t="s">
        <v>58</v>
      </c>
      <c r="C120" t="s">
        <v>15</v>
      </c>
      <c r="D120">
        <v>50.28</v>
      </c>
      <c r="E120">
        <v>30</v>
      </c>
      <c r="F120">
        <v>43</v>
      </c>
      <c r="G120">
        <v>1513.43</v>
      </c>
      <c r="H120" s="9">
        <v>45720</v>
      </c>
      <c r="I120" t="s">
        <v>38</v>
      </c>
    </row>
    <row r="121" spans="1:9" x14ac:dyDescent="0.35">
      <c r="A121" t="s">
        <v>159</v>
      </c>
      <c r="B121" t="s">
        <v>71</v>
      </c>
      <c r="C121" t="s">
        <v>33</v>
      </c>
      <c r="D121">
        <v>12.62</v>
      </c>
      <c r="E121">
        <v>30</v>
      </c>
      <c r="F121">
        <v>43</v>
      </c>
      <c r="G121">
        <v>379.86</v>
      </c>
      <c r="H121" s="9">
        <v>45703</v>
      </c>
      <c r="I121" t="s">
        <v>24</v>
      </c>
    </row>
    <row r="122" spans="1:9" x14ac:dyDescent="0.35">
      <c r="A122" t="s">
        <v>160</v>
      </c>
      <c r="B122" t="s">
        <v>17</v>
      </c>
      <c r="C122" t="s">
        <v>33</v>
      </c>
      <c r="D122">
        <v>62.19</v>
      </c>
      <c r="E122">
        <v>10</v>
      </c>
      <c r="F122">
        <v>5</v>
      </c>
      <c r="G122">
        <v>279.85000000000002</v>
      </c>
      <c r="H122" s="9">
        <v>45714</v>
      </c>
      <c r="I122" t="s">
        <v>12</v>
      </c>
    </row>
    <row r="123" spans="1:9" x14ac:dyDescent="0.35">
      <c r="A123" t="s">
        <v>161</v>
      </c>
      <c r="B123" t="s">
        <v>62</v>
      </c>
      <c r="C123" t="s">
        <v>33</v>
      </c>
      <c r="D123">
        <v>98.66</v>
      </c>
      <c r="E123">
        <v>15</v>
      </c>
      <c r="F123">
        <v>8</v>
      </c>
      <c r="G123">
        <v>670.89</v>
      </c>
      <c r="H123" s="9">
        <v>45770</v>
      </c>
      <c r="I123" t="s">
        <v>24</v>
      </c>
    </row>
    <row r="124" spans="1:9" x14ac:dyDescent="0.35">
      <c r="A124" t="s">
        <v>162</v>
      </c>
      <c r="B124" t="s">
        <v>30</v>
      </c>
      <c r="C124" t="s">
        <v>18</v>
      </c>
      <c r="D124">
        <v>89.7</v>
      </c>
      <c r="E124">
        <v>20</v>
      </c>
      <c r="F124">
        <v>42</v>
      </c>
      <c r="G124">
        <v>3013.92</v>
      </c>
      <c r="H124" s="9">
        <v>45687</v>
      </c>
      <c r="I124" t="s">
        <v>38</v>
      </c>
    </row>
    <row r="125" spans="1:9" x14ac:dyDescent="0.35">
      <c r="A125" t="s">
        <v>163</v>
      </c>
      <c r="B125" t="s">
        <v>50</v>
      </c>
      <c r="C125" t="s">
        <v>33</v>
      </c>
      <c r="D125">
        <v>49.89</v>
      </c>
      <c r="E125">
        <v>25</v>
      </c>
      <c r="F125">
        <v>48</v>
      </c>
      <c r="G125">
        <v>1796.04</v>
      </c>
      <c r="H125" s="9">
        <v>45730</v>
      </c>
      <c r="I125" t="s">
        <v>45</v>
      </c>
    </row>
    <row r="126" spans="1:9" x14ac:dyDescent="0.35">
      <c r="A126" t="s">
        <v>164</v>
      </c>
      <c r="B126" t="s">
        <v>32</v>
      </c>
      <c r="C126" t="s">
        <v>41</v>
      </c>
      <c r="D126">
        <v>54.35</v>
      </c>
      <c r="E126">
        <v>5</v>
      </c>
      <c r="F126">
        <v>40</v>
      </c>
      <c r="G126">
        <v>2065.3000000000002</v>
      </c>
      <c r="H126" s="9">
        <v>45696</v>
      </c>
      <c r="I126" t="s">
        <v>12</v>
      </c>
    </row>
    <row r="127" spans="1:9" x14ac:dyDescent="0.35">
      <c r="A127" t="s">
        <v>165</v>
      </c>
      <c r="B127" t="s">
        <v>43</v>
      </c>
      <c r="C127" t="s">
        <v>18</v>
      </c>
      <c r="D127">
        <v>49.83</v>
      </c>
      <c r="E127">
        <v>20</v>
      </c>
      <c r="F127">
        <v>9</v>
      </c>
      <c r="G127">
        <v>358.78</v>
      </c>
      <c r="H127" s="9">
        <v>45696</v>
      </c>
      <c r="I127" t="s">
        <v>19</v>
      </c>
    </row>
    <row r="128" spans="1:9" x14ac:dyDescent="0.35">
      <c r="A128" t="s">
        <v>166</v>
      </c>
      <c r="B128" t="s">
        <v>58</v>
      </c>
      <c r="C128" t="s">
        <v>35</v>
      </c>
      <c r="D128">
        <v>101.59</v>
      </c>
      <c r="E128">
        <v>5</v>
      </c>
      <c r="F128">
        <v>36</v>
      </c>
      <c r="G128">
        <v>3474.38</v>
      </c>
      <c r="H128" s="9">
        <v>45769</v>
      </c>
      <c r="I128" t="s">
        <v>12</v>
      </c>
    </row>
    <row r="129" spans="1:9" x14ac:dyDescent="0.35">
      <c r="A129" t="s">
        <v>167</v>
      </c>
      <c r="B129" t="s">
        <v>43</v>
      </c>
      <c r="C129" t="s">
        <v>11</v>
      </c>
      <c r="D129">
        <v>14.74</v>
      </c>
      <c r="E129">
        <v>30</v>
      </c>
      <c r="F129">
        <v>7</v>
      </c>
      <c r="G129">
        <v>72.23</v>
      </c>
      <c r="H129" s="9">
        <v>45745</v>
      </c>
      <c r="I129" t="s">
        <v>38</v>
      </c>
    </row>
    <row r="130" spans="1:9" x14ac:dyDescent="0.35">
      <c r="A130" t="s">
        <v>168</v>
      </c>
      <c r="B130" t="s">
        <v>28</v>
      </c>
      <c r="C130" t="s">
        <v>35</v>
      </c>
      <c r="D130">
        <v>126.55</v>
      </c>
      <c r="E130">
        <v>20</v>
      </c>
      <c r="F130">
        <v>47</v>
      </c>
      <c r="G130">
        <v>4758.28</v>
      </c>
      <c r="H130" s="9">
        <v>45767</v>
      </c>
      <c r="I130" t="s">
        <v>38</v>
      </c>
    </row>
    <row r="131" spans="1:9" x14ac:dyDescent="0.35">
      <c r="A131" t="s">
        <v>169</v>
      </c>
      <c r="B131" t="s">
        <v>14</v>
      </c>
      <c r="C131" t="s">
        <v>11</v>
      </c>
      <c r="D131">
        <v>84.28</v>
      </c>
      <c r="E131">
        <v>5</v>
      </c>
      <c r="F131">
        <v>47</v>
      </c>
      <c r="G131">
        <v>3763.1</v>
      </c>
      <c r="H131" s="9">
        <v>45773</v>
      </c>
      <c r="I131" t="s">
        <v>45</v>
      </c>
    </row>
    <row r="132" spans="1:9" x14ac:dyDescent="0.35">
      <c r="A132" t="s">
        <v>170</v>
      </c>
      <c r="B132" t="s">
        <v>62</v>
      </c>
      <c r="C132" t="s">
        <v>35</v>
      </c>
      <c r="D132">
        <v>41.65</v>
      </c>
      <c r="E132">
        <v>15</v>
      </c>
      <c r="F132">
        <v>47</v>
      </c>
      <c r="G132">
        <v>1663.92</v>
      </c>
      <c r="H132" s="9">
        <v>45707</v>
      </c>
      <c r="I132" t="s">
        <v>38</v>
      </c>
    </row>
    <row r="133" spans="1:9" x14ac:dyDescent="0.35">
      <c r="A133" t="s">
        <v>171</v>
      </c>
      <c r="B133" t="s">
        <v>28</v>
      </c>
      <c r="C133" t="s">
        <v>33</v>
      </c>
      <c r="D133">
        <v>19.899999999999999</v>
      </c>
      <c r="E133">
        <v>25</v>
      </c>
      <c r="F133">
        <v>45</v>
      </c>
      <c r="G133">
        <v>671.62</v>
      </c>
      <c r="H133" s="9">
        <v>45709</v>
      </c>
      <c r="I133" t="s">
        <v>45</v>
      </c>
    </row>
    <row r="134" spans="1:9" x14ac:dyDescent="0.35">
      <c r="A134" t="s">
        <v>172</v>
      </c>
      <c r="B134" t="s">
        <v>28</v>
      </c>
      <c r="C134" t="s">
        <v>33</v>
      </c>
      <c r="D134">
        <v>24.44</v>
      </c>
      <c r="E134">
        <v>30</v>
      </c>
      <c r="F134">
        <v>27</v>
      </c>
      <c r="G134">
        <v>461.92</v>
      </c>
      <c r="H134" s="9">
        <v>45688</v>
      </c>
      <c r="I134" t="s">
        <v>24</v>
      </c>
    </row>
    <row r="135" spans="1:9" x14ac:dyDescent="0.35">
      <c r="A135" t="s">
        <v>173</v>
      </c>
      <c r="B135" t="s">
        <v>85</v>
      </c>
      <c r="C135" t="s">
        <v>18</v>
      </c>
      <c r="D135">
        <v>83.95</v>
      </c>
      <c r="E135">
        <v>25</v>
      </c>
      <c r="F135">
        <v>21</v>
      </c>
      <c r="G135">
        <v>1322.21</v>
      </c>
      <c r="H135" s="9">
        <v>45775</v>
      </c>
      <c r="I135" t="s">
        <v>24</v>
      </c>
    </row>
    <row r="136" spans="1:9" x14ac:dyDescent="0.35">
      <c r="A136" t="s">
        <v>174</v>
      </c>
      <c r="B136" t="s">
        <v>50</v>
      </c>
      <c r="C136" t="s">
        <v>15</v>
      </c>
      <c r="D136">
        <v>62.37</v>
      </c>
      <c r="E136">
        <v>25</v>
      </c>
      <c r="F136">
        <v>25</v>
      </c>
      <c r="G136">
        <v>1169.44</v>
      </c>
      <c r="H136" s="9">
        <v>45741</v>
      </c>
      <c r="I136" t="s">
        <v>24</v>
      </c>
    </row>
    <row r="137" spans="1:9" x14ac:dyDescent="0.35">
      <c r="A137" t="s">
        <v>175</v>
      </c>
      <c r="B137" t="s">
        <v>26</v>
      </c>
      <c r="C137" t="s">
        <v>35</v>
      </c>
      <c r="D137">
        <v>132.22</v>
      </c>
      <c r="E137">
        <v>30</v>
      </c>
      <c r="F137">
        <v>35</v>
      </c>
      <c r="G137">
        <v>3239.39</v>
      </c>
      <c r="H137" s="9">
        <v>45658</v>
      </c>
      <c r="I137" t="s">
        <v>24</v>
      </c>
    </row>
    <row r="138" spans="1:9" x14ac:dyDescent="0.35">
      <c r="A138" t="s">
        <v>176</v>
      </c>
      <c r="B138" t="s">
        <v>71</v>
      </c>
      <c r="C138" t="s">
        <v>35</v>
      </c>
      <c r="D138">
        <v>70.3</v>
      </c>
      <c r="E138">
        <v>10</v>
      </c>
      <c r="F138">
        <v>9</v>
      </c>
      <c r="G138">
        <v>569.42999999999995</v>
      </c>
      <c r="H138" s="9">
        <v>45736</v>
      </c>
      <c r="I138" t="s">
        <v>24</v>
      </c>
    </row>
    <row r="139" spans="1:9" x14ac:dyDescent="0.35">
      <c r="A139" t="s">
        <v>177</v>
      </c>
      <c r="B139" t="s">
        <v>53</v>
      </c>
      <c r="C139" t="s">
        <v>35</v>
      </c>
      <c r="D139">
        <v>118.77</v>
      </c>
      <c r="E139">
        <v>15</v>
      </c>
      <c r="F139">
        <v>17</v>
      </c>
      <c r="G139">
        <v>1716.23</v>
      </c>
      <c r="H139" s="9">
        <v>45668</v>
      </c>
      <c r="I139" t="s">
        <v>38</v>
      </c>
    </row>
    <row r="140" spans="1:9" x14ac:dyDescent="0.35">
      <c r="A140" t="s">
        <v>178</v>
      </c>
      <c r="B140" t="s">
        <v>50</v>
      </c>
      <c r="C140" t="s">
        <v>33</v>
      </c>
      <c r="D140">
        <v>124.69</v>
      </c>
      <c r="E140">
        <v>30</v>
      </c>
      <c r="F140">
        <v>24</v>
      </c>
      <c r="G140">
        <v>2094.79</v>
      </c>
      <c r="H140" s="9">
        <v>45673</v>
      </c>
      <c r="I140" t="s">
        <v>38</v>
      </c>
    </row>
    <row r="141" spans="1:9" x14ac:dyDescent="0.35">
      <c r="A141" t="s">
        <v>179</v>
      </c>
      <c r="B141" t="s">
        <v>14</v>
      </c>
      <c r="C141" t="s">
        <v>35</v>
      </c>
      <c r="D141">
        <v>117.12</v>
      </c>
      <c r="E141">
        <v>10</v>
      </c>
      <c r="F141">
        <v>34</v>
      </c>
      <c r="G141">
        <v>3583.87</v>
      </c>
      <c r="H141" s="9">
        <v>45702</v>
      </c>
      <c r="I141" t="s">
        <v>45</v>
      </c>
    </row>
    <row r="142" spans="1:9" x14ac:dyDescent="0.35">
      <c r="A142" t="s">
        <v>180</v>
      </c>
      <c r="B142" t="s">
        <v>69</v>
      </c>
      <c r="C142" t="s">
        <v>11</v>
      </c>
      <c r="D142">
        <v>35.57</v>
      </c>
      <c r="E142">
        <v>30</v>
      </c>
      <c r="F142">
        <v>2</v>
      </c>
      <c r="G142">
        <v>49.8</v>
      </c>
      <c r="H142" s="9">
        <v>45720</v>
      </c>
      <c r="I142" t="s">
        <v>24</v>
      </c>
    </row>
    <row r="143" spans="1:9" x14ac:dyDescent="0.35">
      <c r="A143" t="s">
        <v>181</v>
      </c>
      <c r="B143" t="s">
        <v>71</v>
      </c>
      <c r="C143" t="s">
        <v>15</v>
      </c>
      <c r="D143">
        <v>82.92</v>
      </c>
      <c r="E143">
        <v>5</v>
      </c>
      <c r="F143">
        <v>8</v>
      </c>
      <c r="G143">
        <v>630.19000000000005</v>
      </c>
      <c r="H143" s="9">
        <v>45673</v>
      </c>
      <c r="I143" t="s">
        <v>38</v>
      </c>
    </row>
    <row r="144" spans="1:9" x14ac:dyDescent="0.35">
      <c r="A144" t="s">
        <v>182</v>
      </c>
      <c r="B144" t="s">
        <v>47</v>
      </c>
      <c r="C144" t="s">
        <v>15</v>
      </c>
      <c r="D144">
        <v>40.53</v>
      </c>
      <c r="E144">
        <v>0</v>
      </c>
      <c r="F144">
        <v>5</v>
      </c>
      <c r="G144">
        <v>202.65</v>
      </c>
      <c r="H144" s="9">
        <v>45780</v>
      </c>
      <c r="I144" t="s">
        <v>24</v>
      </c>
    </row>
    <row r="145" spans="1:9" x14ac:dyDescent="0.35">
      <c r="A145" t="s">
        <v>183</v>
      </c>
      <c r="B145" t="s">
        <v>32</v>
      </c>
      <c r="C145" t="s">
        <v>11</v>
      </c>
      <c r="D145">
        <v>61.79</v>
      </c>
      <c r="E145">
        <v>0</v>
      </c>
      <c r="F145">
        <v>30</v>
      </c>
      <c r="G145">
        <v>1853.7</v>
      </c>
      <c r="H145" s="9">
        <v>45699</v>
      </c>
      <c r="I145" t="s">
        <v>24</v>
      </c>
    </row>
    <row r="146" spans="1:9" x14ac:dyDescent="0.35">
      <c r="A146" t="s">
        <v>184</v>
      </c>
      <c r="B146" t="s">
        <v>43</v>
      </c>
      <c r="C146" t="s">
        <v>35</v>
      </c>
      <c r="D146">
        <v>99.72</v>
      </c>
      <c r="E146">
        <v>25</v>
      </c>
      <c r="F146">
        <v>8</v>
      </c>
      <c r="G146">
        <v>598.32000000000005</v>
      </c>
      <c r="H146" s="9">
        <v>45760</v>
      </c>
      <c r="I146" t="s">
        <v>19</v>
      </c>
    </row>
    <row r="147" spans="1:9" x14ac:dyDescent="0.35">
      <c r="A147" t="s">
        <v>185</v>
      </c>
      <c r="B147" t="s">
        <v>30</v>
      </c>
      <c r="C147" t="s">
        <v>35</v>
      </c>
      <c r="D147">
        <v>64.069999999999993</v>
      </c>
      <c r="E147">
        <v>30</v>
      </c>
      <c r="F147">
        <v>10</v>
      </c>
      <c r="G147">
        <v>448.49</v>
      </c>
      <c r="H147" s="9">
        <v>45788</v>
      </c>
      <c r="I147" t="s">
        <v>19</v>
      </c>
    </row>
    <row r="148" spans="1:9" x14ac:dyDescent="0.35">
      <c r="A148" t="s">
        <v>186</v>
      </c>
      <c r="B148" t="s">
        <v>40</v>
      </c>
      <c r="C148" t="s">
        <v>33</v>
      </c>
      <c r="D148">
        <v>78.27</v>
      </c>
      <c r="E148">
        <v>20</v>
      </c>
      <c r="F148">
        <v>44</v>
      </c>
      <c r="G148">
        <v>2755.1</v>
      </c>
      <c r="H148" s="9">
        <v>45764</v>
      </c>
      <c r="I148" t="s">
        <v>19</v>
      </c>
    </row>
    <row r="149" spans="1:9" x14ac:dyDescent="0.35">
      <c r="A149" t="s">
        <v>187</v>
      </c>
      <c r="B149" t="s">
        <v>17</v>
      </c>
      <c r="C149" t="s">
        <v>18</v>
      </c>
      <c r="D149">
        <v>12.45</v>
      </c>
      <c r="E149">
        <v>10</v>
      </c>
      <c r="F149">
        <v>9</v>
      </c>
      <c r="G149">
        <v>100.84</v>
      </c>
      <c r="H149" s="9">
        <v>45707</v>
      </c>
      <c r="I149" t="s">
        <v>19</v>
      </c>
    </row>
    <row r="150" spans="1:9" x14ac:dyDescent="0.35">
      <c r="A150" t="s">
        <v>188</v>
      </c>
      <c r="B150" t="s">
        <v>23</v>
      </c>
      <c r="C150" t="s">
        <v>18</v>
      </c>
      <c r="D150">
        <v>50.58</v>
      </c>
      <c r="E150">
        <v>25</v>
      </c>
      <c r="F150">
        <v>8</v>
      </c>
      <c r="G150">
        <v>303.48</v>
      </c>
      <c r="H150" s="9">
        <v>45703</v>
      </c>
      <c r="I150" t="s">
        <v>12</v>
      </c>
    </row>
    <row r="151" spans="1:9" x14ac:dyDescent="0.35">
      <c r="A151" t="s">
        <v>189</v>
      </c>
      <c r="B151" t="s">
        <v>60</v>
      </c>
      <c r="C151" t="s">
        <v>33</v>
      </c>
      <c r="D151">
        <v>10.15</v>
      </c>
      <c r="E151">
        <v>15</v>
      </c>
      <c r="F151">
        <v>33</v>
      </c>
      <c r="G151">
        <v>284.70999999999998</v>
      </c>
      <c r="H151" s="9">
        <v>45787</v>
      </c>
      <c r="I151" t="s">
        <v>38</v>
      </c>
    </row>
    <row r="152" spans="1:9" x14ac:dyDescent="0.35">
      <c r="A152" t="s">
        <v>190</v>
      </c>
      <c r="B152" t="s">
        <v>58</v>
      </c>
      <c r="C152" t="s">
        <v>11</v>
      </c>
      <c r="D152">
        <v>96.09</v>
      </c>
      <c r="E152">
        <v>10</v>
      </c>
      <c r="F152">
        <v>27</v>
      </c>
      <c r="G152">
        <v>2334.9899999999998</v>
      </c>
      <c r="H152" s="9">
        <v>45670</v>
      </c>
      <c r="I152" t="s">
        <v>12</v>
      </c>
    </row>
    <row r="153" spans="1:9" x14ac:dyDescent="0.35">
      <c r="A153" t="s">
        <v>191</v>
      </c>
      <c r="B153" t="s">
        <v>43</v>
      </c>
      <c r="C153" t="s">
        <v>18</v>
      </c>
      <c r="D153">
        <v>127.95</v>
      </c>
      <c r="E153">
        <v>10</v>
      </c>
      <c r="F153">
        <v>1</v>
      </c>
      <c r="G153">
        <v>115.16</v>
      </c>
      <c r="H153" s="9">
        <v>45730</v>
      </c>
      <c r="I153" t="s">
        <v>45</v>
      </c>
    </row>
    <row r="154" spans="1:9" x14ac:dyDescent="0.35">
      <c r="A154" t="s">
        <v>192</v>
      </c>
      <c r="B154" t="s">
        <v>40</v>
      </c>
      <c r="C154" t="s">
        <v>33</v>
      </c>
      <c r="D154">
        <v>23.78</v>
      </c>
      <c r="E154">
        <v>10</v>
      </c>
      <c r="F154">
        <v>42</v>
      </c>
      <c r="G154">
        <v>898.88</v>
      </c>
      <c r="H154" s="9">
        <v>45659</v>
      </c>
      <c r="I154" t="s">
        <v>24</v>
      </c>
    </row>
    <row r="155" spans="1:9" x14ac:dyDescent="0.35">
      <c r="A155" t="s">
        <v>193</v>
      </c>
      <c r="B155" t="s">
        <v>62</v>
      </c>
      <c r="C155" t="s">
        <v>18</v>
      </c>
      <c r="D155">
        <v>47.41</v>
      </c>
      <c r="E155">
        <v>5</v>
      </c>
      <c r="F155">
        <v>50</v>
      </c>
      <c r="G155">
        <v>2251.9699999999998</v>
      </c>
      <c r="H155" s="9">
        <v>45688</v>
      </c>
      <c r="I155" t="s">
        <v>24</v>
      </c>
    </row>
    <row r="156" spans="1:9" x14ac:dyDescent="0.35">
      <c r="A156" t="s">
        <v>194</v>
      </c>
      <c r="B156" t="s">
        <v>14</v>
      </c>
      <c r="C156" t="s">
        <v>15</v>
      </c>
      <c r="D156">
        <v>83.62</v>
      </c>
      <c r="E156">
        <v>15</v>
      </c>
      <c r="F156">
        <v>24</v>
      </c>
      <c r="G156">
        <v>1705.85</v>
      </c>
      <c r="H156" s="9">
        <v>45749</v>
      </c>
      <c r="I156" t="s">
        <v>38</v>
      </c>
    </row>
    <row r="157" spans="1:9" x14ac:dyDescent="0.35">
      <c r="A157" t="s">
        <v>195</v>
      </c>
      <c r="B157" t="s">
        <v>23</v>
      </c>
      <c r="C157" t="s">
        <v>35</v>
      </c>
      <c r="D157">
        <v>74.42</v>
      </c>
      <c r="E157">
        <v>0</v>
      </c>
      <c r="F157">
        <v>48</v>
      </c>
      <c r="G157">
        <v>3572.16</v>
      </c>
      <c r="H157" s="9">
        <v>45741</v>
      </c>
      <c r="I157" t="s">
        <v>38</v>
      </c>
    </row>
    <row r="158" spans="1:9" x14ac:dyDescent="0.35">
      <c r="A158" t="s">
        <v>196</v>
      </c>
      <c r="B158" t="s">
        <v>26</v>
      </c>
      <c r="C158" t="s">
        <v>11</v>
      </c>
      <c r="D158">
        <v>93.89</v>
      </c>
      <c r="E158">
        <v>5</v>
      </c>
      <c r="F158">
        <v>43</v>
      </c>
      <c r="G158">
        <v>3835.41</v>
      </c>
      <c r="H158" s="9">
        <v>45714</v>
      </c>
      <c r="I158" t="s">
        <v>19</v>
      </c>
    </row>
    <row r="159" spans="1:9" x14ac:dyDescent="0.35">
      <c r="A159" t="s">
        <v>197</v>
      </c>
      <c r="B159" t="s">
        <v>53</v>
      </c>
      <c r="C159" t="s">
        <v>33</v>
      </c>
      <c r="D159">
        <v>96.7</v>
      </c>
      <c r="E159">
        <v>25</v>
      </c>
      <c r="F159">
        <v>1</v>
      </c>
      <c r="G159">
        <v>72.53</v>
      </c>
      <c r="H159" s="9">
        <v>45733</v>
      </c>
      <c r="I159" t="s">
        <v>45</v>
      </c>
    </row>
    <row r="160" spans="1:9" x14ac:dyDescent="0.35">
      <c r="A160" t="s">
        <v>198</v>
      </c>
      <c r="B160" t="s">
        <v>10</v>
      </c>
      <c r="C160" t="s">
        <v>18</v>
      </c>
      <c r="D160">
        <v>39.19</v>
      </c>
      <c r="E160">
        <v>5</v>
      </c>
      <c r="F160">
        <v>8</v>
      </c>
      <c r="G160">
        <v>297.83999999999997</v>
      </c>
      <c r="H160" s="9">
        <v>45727</v>
      </c>
      <c r="I160" t="s">
        <v>45</v>
      </c>
    </row>
    <row r="161" spans="1:9" x14ac:dyDescent="0.35">
      <c r="A161" t="s">
        <v>199</v>
      </c>
      <c r="B161" t="s">
        <v>43</v>
      </c>
      <c r="C161" t="s">
        <v>18</v>
      </c>
      <c r="D161">
        <v>139.25</v>
      </c>
      <c r="E161">
        <v>5</v>
      </c>
      <c r="F161">
        <v>7</v>
      </c>
      <c r="G161">
        <v>926.01</v>
      </c>
      <c r="H161" s="9">
        <v>45748</v>
      </c>
      <c r="I161" t="s">
        <v>19</v>
      </c>
    </row>
    <row r="162" spans="1:9" x14ac:dyDescent="0.35">
      <c r="A162" t="s">
        <v>200</v>
      </c>
      <c r="B162" t="s">
        <v>50</v>
      </c>
      <c r="C162" t="s">
        <v>33</v>
      </c>
      <c r="D162">
        <v>57.88</v>
      </c>
      <c r="E162">
        <v>30</v>
      </c>
      <c r="F162">
        <v>8</v>
      </c>
      <c r="G162">
        <v>324.13</v>
      </c>
      <c r="H162" s="9">
        <v>45724</v>
      </c>
      <c r="I162" t="s">
        <v>38</v>
      </c>
    </row>
    <row r="163" spans="1:9" x14ac:dyDescent="0.35">
      <c r="A163" t="s">
        <v>201</v>
      </c>
      <c r="B163" t="s">
        <v>47</v>
      </c>
      <c r="C163" t="s">
        <v>11</v>
      </c>
      <c r="D163">
        <v>42.04</v>
      </c>
      <c r="E163">
        <v>5</v>
      </c>
      <c r="F163">
        <v>42</v>
      </c>
      <c r="G163">
        <v>1677.4</v>
      </c>
      <c r="H163" s="9">
        <v>45700</v>
      </c>
      <c r="I163" t="s">
        <v>19</v>
      </c>
    </row>
    <row r="164" spans="1:9" x14ac:dyDescent="0.35">
      <c r="A164" t="s">
        <v>202</v>
      </c>
      <c r="B164" t="s">
        <v>28</v>
      </c>
      <c r="C164" t="s">
        <v>35</v>
      </c>
      <c r="D164">
        <v>113.55</v>
      </c>
      <c r="E164">
        <v>30</v>
      </c>
      <c r="F164">
        <v>7</v>
      </c>
      <c r="G164">
        <v>556.39</v>
      </c>
      <c r="H164" s="9">
        <v>45764</v>
      </c>
      <c r="I164" t="s">
        <v>19</v>
      </c>
    </row>
    <row r="165" spans="1:9" x14ac:dyDescent="0.35">
      <c r="A165" t="s">
        <v>203</v>
      </c>
      <c r="B165" t="s">
        <v>28</v>
      </c>
      <c r="C165" t="s">
        <v>41</v>
      </c>
      <c r="D165">
        <v>94.56</v>
      </c>
      <c r="E165">
        <v>10</v>
      </c>
      <c r="F165">
        <v>44</v>
      </c>
      <c r="G165">
        <v>3744.58</v>
      </c>
      <c r="H165" s="9">
        <v>45756</v>
      </c>
      <c r="I165" t="s">
        <v>24</v>
      </c>
    </row>
    <row r="166" spans="1:9" x14ac:dyDescent="0.35">
      <c r="A166" t="s">
        <v>204</v>
      </c>
      <c r="B166" t="s">
        <v>53</v>
      </c>
      <c r="C166" t="s">
        <v>18</v>
      </c>
      <c r="D166">
        <v>66.42</v>
      </c>
      <c r="E166">
        <v>30</v>
      </c>
      <c r="F166">
        <v>13</v>
      </c>
      <c r="G166">
        <v>604.41999999999996</v>
      </c>
      <c r="H166" s="9">
        <v>45698</v>
      </c>
      <c r="I166" t="s">
        <v>38</v>
      </c>
    </row>
    <row r="167" spans="1:9" x14ac:dyDescent="0.35">
      <c r="A167" t="s">
        <v>205</v>
      </c>
      <c r="B167" t="s">
        <v>60</v>
      </c>
      <c r="C167" t="s">
        <v>33</v>
      </c>
      <c r="D167">
        <v>117.28</v>
      </c>
      <c r="E167">
        <v>20</v>
      </c>
      <c r="F167">
        <v>16</v>
      </c>
      <c r="G167">
        <v>1501.18</v>
      </c>
      <c r="H167" s="9">
        <v>45700</v>
      </c>
      <c r="I167" t="s">
        <v>19</v>
      </c>
    </row>
    <row r="168" spans="1:9" x14ac:dyDescent="0.35">
      <c r="A168" t="s">
        <v>206</v>
      </c>
      <c r="B168" t="s">
        <v>50</v>
      </c>
      <c r="C168" t="s">
        <v>41</v>
      </c>
      <c r="D168">
        <v>83.29</v>
      </c>
      <c r="E168">
        <v>5</v>
      </c>
      <c r="F168">
        <v>36</v>
      </c>
      <c r="G168">
        <v>2848.52</v>
      </c>
      <c r="H168" s="9">
        <v>45672</v>
      </c>
      <c r="I168" t="s">
        <v>45</v>
      </c>
    </row>
    <row r="169" spans="1:9" x14ac:dyDescent="0.35">
      <c r="A169" t="s">
        <v>207</v>
      </c>
      <c r="B169" t="s">
        <v>17</v>
      </c>
      <c r="C169" t="s">
        <v>35</v>
      </c>
      <c r="D169">
        <v>41.93</v>
      </c>
      <c r="E169">
        <v>5</v>
      </c>
      <c r="F169">
        <v>44</v>
      </c>
      <c r="G169">
        <v>1752.67</v>
      </c>
      <c r="H169" s="9">
        <v>45672</v>
      </c>
      <c r="I169" t="s">
        <v>38</v>
      </c>
    </row>
    <row r="170" spans="1:9" x14ac:dyDescent="0.35">
      <c r="A170" t="s">
        <v>208</v>
      </c>
      <c r="B170" t="s">
        <v>58</v>
      </c>
      <c r="C170" t="s">
        <v>41</v>
      </c>
      <c r="D170">
        <v>43.5</v>
      </c>
      <c r="E170">
        <v>0</v>
      </c>
      <c r="F170">
        <v>5</v>
      </c>
      <c r="G170">
        <v>217.5</v>
      </c>
      <c r="H170" s="9">
        <v>45777</v>
      </c>
      <c r="I170" t="s">
        <v>19</v>
      </c>
    </row>
    <row r="171" spans="1:9" x14ac:dyDescent="0.35">
      <c r="A171" t="s">
        <v>209</v>
      </c>
      <c r="B171" t="s">
        <v>23</v>
      </c>
      <c r="C171" t="s">
        <v>41</v>
      </c>
      <c r="D171">
        <v>69.3</v>
      </c>
      <c r="E171">
        <v>10</v>
      </c>
      <c r="F171">
        <v>10</v>
      </c>
      <c r="G171">
        <v>623.70000000000005</v>
      </c>
      <c r="H171" s="9">
        <v>45757</v>
      </c>
      <c r="I171" t="s">
        <v>24</v>
      </c>
    </row>
    <row r="172" spans="1:9" x14ac:dyDescent="0.35">
      <c r="A172" t="s">
        <v>210</v>
      </c>
      <c r="B172" t="s">
        <v>58</v>
      </c>
      <c r="C172" t="s">
        <v>11</v>
      </c>
      <c r="D172">
        <v>83.95</v>
      </c>
      <c r="E172">
        <v>30</v>
      </c>
      <c r="F172">
        <v>18</v>
      </c>
      <c r="G172">
        <v>1057.77</v>
      </c>
      <c r="H172" s="9">
        <v>45741</v>
      </c>
      <c r="I172" t="s">
        <v>19</v>
      </c>
    </row>
    <row r="173" spans="1:9" x14ac:dyDescent="0.35">
      <c r="A173" t="s">
        <v>211</v>
      </c>
      <c r="B173" t="s">
        <v>14</v>
      </c>
      <c r="C173" t="s">
        <v>15</v>
      </c>
      <c r="D173">
        <v>76.849999999999994</v>
      </c>
      <c r="E173">
        <v>25</v>
      </c>
      <c r="F173">
        <v>43</v>
      </c>
      <c r="G173">
        <v>2478.41</v>
      </c>
      <c r="H173" s="9">
        <v>45777</v>
      </c>
      <c r="I173" t="s">
        <v>19</v>
      </c>
    </row>
    <row r="174" spans="1:9" x14ac:dyDescent="0.35">
      <c r="A174" t="s">
        <v>212</v>
      </c>
      <c r="B174" t="s">
        <v>32</v>
      </c>
      <c r="C174" t="s">
        <v>35</v>
      </c>
      <c r="D174">
        <v>88.55</v>
      </c>
      <c r="E174">
        <v>25</v>
      </c>
      <c r="F174">
        <v>31</v>
      </c>
      <c r="G174">
        <v>2058.79</v>
      </c>
      <c r="H174" s="9">
        <v>45738</v>
      </c>
      <c r="I174" t="s">
        <v>19</v>
      </c>
    </row>
    <row r="175" spans="1:9" x14ac:dyDescent="0.35">
      <c r="A175" t="s">
        <v>213</v>
      </c>
      <c r="B175" t="s">
        <v>53</v>
      </c>
      <c r="C175" t="s">
        <v>41</v>
      </c>
      <c r="D175">
        <v>89.83</v>
      </c>
      <c r="E175">
        <v>20</v>
      </c>
      <c r="F175">
        <v>1</v>
      </c>
      <c r="G175">
        <v>71.86</v>
      </c>
      <c r="H175" s="9">
        <v>45696</v>
      </c>
      <c r="I175" t="s">
        <v>45</v>
      </c>
    </row>
    <row r="176" spans="1:9" x14ac:dyDescent="0.35">
      <c r="A176" t="s">
        <v>214</v>
      </c>
      <c r="B176" t="s">
        <v>21</v>
      </c>
      <c r="C176" t="s">
        <v>33</v>
      </c>
      <c r="D176">
        <v>130.65</v>
      </c>
      <c r="E176">
        <v>20</v>
      </c>
      <c r="F176">
        <v>34</v>
      </c>
      <c r="G176">
        <v>3553.68</v>
      </c>
      <c r="H176" s="9">
        <v>45688</v>
      </c>
      <c r="I176" t="s">
        <v>12</v>
      </c>
    </row>
    <row r="177" spans="1:9" x14ac:dyDescent="0.35">
      <c r="A177" t="s">
        <v>215</v>
      </c>
      <c r="B177" t="s">
        <v>60</v>
      </c>
      <c r="C177" t="s">
        <v>15</v>
      </c>
      <c r="D177">
        <v>130.29</v>
      </c>
      <c r="E177">
        <v>25</v>
      </c>
      <c r="F177">
        <v>42</v>
      </c>
      <c r="G177">
        <v>4104.1400000000003</v>
      </c>
      <c r="H177" s="9">
        <v>45738</v>
      </c>
      <c r="I177" t="s">
        <v>45</v>
      </c>
    </row>
    <row r="178" spans="1:9" x14ac:dyDescent="0.35">
      <c r="A178" t="s">
        <v>216</v>
      </c>
      <c r="B178" t="s">
        <v>58</v>
      </c>
      <c r="C178" t="s">
        <v>35</v>
      </c>
      <c r="D178">
        <v>132.41999999999999</v>
      </c>
      <c r="E178">
        <v>30</v>
      </c>
      <c r="F178">
        <v>24</v>
      </c>
      <c r="G178">
        <v>2224.66</v>
      </c>
      <c r="H178" s="9">
        <v>45757</v>
      </c>
      <c r="I178" t="s">
        <v>45</v>
      </c>
    </row>
    <row r="179" spans="1:9" x14ac:dyDescent="0.35">
      <c r="A179" t="s">
        <v>217</v>
      </c>
      <c r="B179" t="s">
        <v>30</v>
      </c>
      <c r="C179" t="s">
        <v>11</v>
      </c>
      <c r="D179">
        <v>81.56</v>
      </c>
      <c r="E179">
        <v>10</v>
      </c>
      <c r="F179">
        <v>29</v>
      </c>
      <c r="G179">
        <v>2128.7199999999998</v>
      </c>
      <c r="H179" s="9">
        <v>45739</v>
      </c>
      <c r="I179" t="s">
        <v>19</v>
      </c>
    </row>
    <row r="180" spans="1:9" x14ac:dyDescent="0.35">
      <c r="A180" t="s">
        <v>218</v>
      </c>
      <c r="B180" t="s">
        <v>43</v>
      </c>
      <c r="C180" t="s">
        <v>41</v>
      </c>
      <c r="D180">
        <v>127.44</v>
      </c>
      <c r="E180">
        <v>5</v>
      </c>
      <c r="F180">
        <v>12</v>
      </c>
      <c r="G180">
        <v>1452.82</v>
      </c>
      <c r="H180" s="9">
        <v>45767</v>
      </c>
      <c r="I180" t="s">
        <v>24</v>
      </c>
    </row>
    <row r="181" spans="1:9" x14ac:dyDescent="0.35">
      <c r="A181" t="s">
        <v>219</v>
      </c>
      <c r="B181" t="s">
        <v>62</v>
      </c>
      <c r="C181" t="s">
        <v>41</v>
      </c>
      <c r="D181">
        <v>18.68</v>
      </c>
      <c r="E181">
        <v>5</v>
      </c>
      <c r="F181">
        <v>25</v>
      </c>
      <c r="G181">
        <v>443.65</v>
      </c>
      <c r="H181" s="9">
        <v>45658</v>
      </c>
      <c r="I181" t="s">
        <v>38</v>
      </c>
    </row>
    <row r="182" spans="1:9" x14ac:dyDescent="0.35">
      <c r="A182" t="s">
        <v>220</v>
      </c>
      <c r="B182" t="s">
        <v>17</v>
      </c>
      <c r="C182" t="s">
        <v>33</v>
      </c>
      <c r="D182">
        <v>63.29</v>
      </c>
      <c r="E182">
        <v>5</v>
      </c>
      <c r="F182">
        <v>35</v>
      </c>
      <c r="G182">
        <v>2104.39</v>
      </c>
      <c r="H182" s="9">
        <v>45731</v>
      </c>
      <c r="I182" t="s">
        <v>24</v>
      </c>
    </row>
    <row r="183" spans="1:9" x14ac:dyDescent="0.35">
      <c r="A183" t="s">
        <v>221</v>
      </c>
      <c r="B183" t="s">
        <v>50</v>
      </c>
      <c r="C183" t="s">
        <v>18</v>
      </c>
      <c r="D183">
        <v>19.43</v>
      </c>
      <c r="E183">
        <v>5</v>
      </c>
      <c r="F183">
        <v>23</v>
      </c>
      <c r="G183">
        <v>424.55</v>
      </c>
      <c r="H183" s="9">
        <v>45764</v>
      </c>
      <c r="I183" t="s">
        <v>38</v>
      </c>
    </row>
    <row r="184" spans="1:9" x14ac:dyDescent="0.35">
      <c r="A184" t="s">
        <v>222</v>
      </c>
      <c r="B184" t="s">
        <v>58</v>
      </c>
      <c r="C184" t="s">
        <v>18</v>
      </c>
      <c r="D184">
        <v>14.6</v>
      </c>
      <c r="E184">
        <v>5</v>
      </c>
      <c r="F184">
        <v>29</v>
      </c>
      <c r="G184">
        <v>402.23</v>
      </c>
      <c r="H184" s="9">
        <v>45785</v>
      </c>
      <c r="I184" t="s">
        <v>38</v>
      </c>
    </row>
    <row r="185" spans="1:9" x14ac:dyDescent="0.35">
      <c r="A185" t="s">
        <v>223</v>
      </c>
      <c r="B185" t="s">
        <v>21</v>
      </c>
      <c r="C185" t="s">
        <v>11</v>
      </c>
      <c r="D185">
        <v>101.23</v>
      </c>
      <c r="E185">
        <v>15</v>
      </c>
      <c r="F185">
        <v>31</v>
      </c>
      <c r="G185">
        <v>2667.41</v>
      </c>
      <c r="H185" s="9">
        <v>45710</v>
      </c>
      <c r="I185" t="s">
        <v>19</v>
      </c>
    </row>
    <row r="186" spans="1:9" x14ac:dyDescent="0.35">
      <c r="A186" t="s">
        <v>224</v>
      </c>
      <c r="B186" t="s">
        <v>62</v>
      </c>
      <c r="C186" t="s">
        <v>15</v>
      </c>
      <c r="D186">
        <v>57.41</v>
      </c>
      <c r="E186">
        <v>25</v>
      </c>
      <c r="F186">
        <v>28</v>
      </c>
      <c r="G186">
        <v>1205.6099999999999</v>
      </c>
      <c r="H186" s="9">
        <v>45768</v>
      </c>
      <c r="I186" t="s">
        <v>24</v>
      </c>
    </row>
    <row r="187" spans="1:9" x14ac:dyDescent="0.35">
      <c r="A187" t="s">
        <v>225</v>
      </c>
      <c r="B187" t="s">
        <v>28</v>
      </c>
      <c r="C187" t="s">
        <v>18</v>
      </c>
      <c r="D187">
        <v>122.25</v>
      </c>
      <c r="E187">
        <v>15</v>
      </c>
      <c r="F187">
        <v>50</v>
      </c>
      <c r="G187">
        <v>5195.62</v>
      </c>
      <c r="H187" s="9">
        <v>45716</v>
      </c>
      <c r="I187" t="s">
        <v>38</v>
      </c>
    </row>
    <row r="188" spans="1:9" x14ac:dyDescent="0.35">
      <c r="A188" t="s">
        <v>226</v>
      </c>
      <c r="B188" t="s">
        <v>32</v>
      </c>
      <c r="C188" t="s">
        <v>11</v>
      </c>
      <c r="D188">
        <v>104.83</v>
      </c>
      <c r="E188">
        <v>30</v>
      </c>
      <c r="F188">
        <v>25</v>
      </c>
      <c r="G188">
        <v>1834.53</v>
      </c>
      <c r="H188" s="9">
        <v>45695</v>
      </c>
      <c r="I188" t="s">
        <v>45</v>
      </c>
    </row>
    <row r="189" spans="1:9" x14ac:dyDescent="0.35">
      <c r="A189" t="s">
        <v>227</v>
      </c>
      <c r="B189" t="s">
        <v>10</v>
      </c>
      <c r="C189" t="s">
        <v>11</v>
      </c>
      <c r="D189">
        <v>80.67</v>
      </c>
      <c r="E189">
        <v>15</v>
      </c>
      <c r="F189">
        <v>30</v>
      </c>
      <c r="G189">
        <v>2057.09</v>
      </c>
      <c r="H189" s="9">
        <v>45675</v>
      </c>
      <c r="I189" t="s">
        <v>12</v>
      </c>
    </row>
    <row r="190" spans="1:9" x14ac:dyDescent="0.35">
      <c r="A190" t="s">
        <v>228</v>
      </c>
      <c r="B190" t="s">
        <v>71</v>
      </c>
      <c r="C190" t="s">
        <v>15</v>
      </c>
      <c r="D190">
        <v>113.37</v>
      </c>
      <c r="E190">
        <v>5</v>
      </c>
      <c r="F190">
        <v>9</v>
      </c>
      <c r="G190">
        <v>969.31</v>
      </c>
      <c r="H190" s="9">
        <v>45776</v>
      </c>
      <c r="I190" t="s">
        <v>45</v>
      </c>
    </row>
    <row r="191" spans="1:9" x14ac:dyDescent="0.35">
      <c r="A191" t="s">
        <v>229</v>
      </c>
      <c r="B191" t="s">
        <v>71</v>
      </c>
      <c r="C191" t="s">
        <v>18</v>
      </c>
      <c r="D191">
        <v>92.2</v>
      </c>
      <c r="E191">
        <v>15</v>
      </c>
      <c r="F191">
        <v>42</v>
      </c>
      <c r="G191">
        <v>3291.54</v>
      </c>
      <c r="H191" s="9">
        <v>45678</v>
      </c>
      <c r="I191" t="s">
        <v>19</v>
      </c>
    </row>
    <row r="192" spans="1:9" x14ac:dyDescent="0.35">
      <c r="A192" t="s">
        <v>230</v>
      </c>
      <c r="B192" t="s">
        <v>40</v>
      </c>
      <c r="C192" t="s">
        <v>18</v>
      </c>
      <c r="D192">
        <v>104.18</v>
      </c>
      <c r="E192">
        <v>0</v>
      </c>
      <c r="F192">
        <v>20</v>
      </c>
      <c r="G192">
        <v>2083.6</v>
      </c>
      <c r="H192" s="9">
        <v>45699</v>
      </c>
      <c r="I192" t="s">
        <v>38</v>
      </c>
    </row>
    <row r="193" spans="1:9" x14ac:dyDescent="0.35">
      <c r="A193" t="s">
        <v>231</v>
      </c>
      <c r="B193" t="s">
        <v>85</v>
      </c>
      <c r="C193" t="s">
        <v>18</v>
      </c>
      <c r="D193">
        <v>74.52</v>
      </c>
      <c r="E193">
        <v>10</v>
      </c>
      <c r="F193">
        <v>40</v>
      </c>
      <c r="G193">
        <v>2682.72</v>
      </c>
      <c r="H193" s="9">
        <v>45771</v>
      </c>
      <c r="I193" t="s">
        <v>24</v>
      </c>
    </row>
    <row r="194" spans="1:9" x14ac:dyDescent="0.35">
      <c r="A194" t="s">
        <v>232</v>
      </c>
      <c r="B194" t="s">
        <v>60</v>
      </c>
      <c r="C194" t="s">
        <v>41</v>
      </c>
      <c r="D194">
        <v>143.38</v>
      </c>
      <c r="E194">
        <v>15</v>
      </c>
      <c r="F194">
        <v>17</v>
      </c>
      <c r="G194">
        <v>2071.84</v>
      </c>
      <c r="H194" s="9">
        <v>45706</v>
      </c>
      <c r="I194" t="s">
        <v>45</v>
      </c>
    </row>
    <row r="195" spans="1:9" x14ac:dyDescent="0.35">
      <c r="A195" t="s">
        <v>233</v>
      </c>
      <c r="B195" t="s">
        <v>10</v>
      </c>
      <c r="C195" t="s">
        <v>18</v>
      </c>
      <c r="D195">
        <v>48.54</v>
      </c>
      <c r="E195">
        <v>25</v>
      </c>
      <c r="F195">
        <v>47</v>
      </c>
      <c r="G195">
        <v>1711.04</v>
      </c>
      <c r="H195" s="9">
        <v>45757</v>
      </c>
      <c r="I195" t="s">
        <v>19</v>
      </c>
    </row>
    <row r="196" spans="1:9" x14ac:dyDescent="0.35">
      <c r="A196" t="s">
        <v>234</v>
      </c>
      <c r="B196" t="s">
        <v>60</v>
      </c>
      <c r="C196" t="s">
        <v>41</v>
      </c>
      <c r="D196">
        <v>76.53</v>
      </c>
      <c r="E196">
        <v>0</v>
      </c>
      <c r="F196">
        <v>35</v>
      </c>
      <c r="G196">
        <v>2678.55</v>
      </c>
      <c r="H196" s="9">
        <v>45667</v>
      </c>
      <c r="I196" t="s">
        <v>19</v>
      </c>
    </row>
    <row r="197" spans="1:9" x14ac:dyDescent="0.35">
      <c r="A197" t="s">
        <v>235</v>
      </c>
      <c r="B197" t="s">
        <v>32</v>
      </c>
      <c r="C197" t="s">
        <v>15</v>
      </c>
      <c r="D197">
        <v>35.49</v>
      </c>
      <c r="E197">
        <v>25</v>
      </c>
      <c r="F197">
        <v>19</v>
      </c>
      <c r="G197">
        <v>505.73</v>
      </c>
      <c r="H197" s="9">
        <v>45666</v>
      </c>
      <c r="I197" t="s">
        <v>24</v>
      </c>
    </row>
    <row r="198" spans="1:9" x14ac:dyDescent="0.35">
      <c r="A198" t="s">
        <v>236</v>
      </c>
      <c r="B198" t="s">
        <v>85</v>
      </c>
      <c r="C198" t="s">
        <v>18</v>
      </c>
      <c r="D198">
        <v>101.17</v>
      </c>
      <c r="E198">
        <v>15</v>
      </c>
      <c r="F198">
        <v>15</v>
      </c>
      <c r="G198">
        <v>1289.92</v>
      </c>
      <c r="H198" s="9">
        <v>45727</v>
      </c>
      <c r="I198" t="s">
        <v>38</v>
      </c>
    </row>
    <row r="199" spans="1:9" x14ac:dyDescent="0.35">
      <c r="A199" t="s">
        <v>237</v>
      </c>
      <c r="B199" t="s">
        <v>58</v>
      </c>
      <c r="C199" t="s">
        <v>33</v>
      </c>
      <c r="D199">
        <v>140.43</v>
      </c>
      <c r="E199">
        <v>20</v>
      </c>
      <c r="F199">
        <v>6</v>
      </c>
      <c r="G199">
        <v>674.06</v>
      </c>
      <c r="H199" s="9">
        <v>45788</v>
      </c>
      <c r="I199" t="s">
        <v>19</v>
      </c>
    </row>
    <row r="200" spans="1:9" x14ac:dyDescent="0.35">
      <c r="A200" t="s">
        <v>238</v>
      </c>
      <c r="B200" t="s">
        <v>17</v>
      </c>
      <c r="C200" t="s">
        <v>15</v>
      </c>
      <c r="D200">
        <v>134.36000000000001</v>
      </c>
      <c r="E200">
        <v>15</v>
      </c>
      <c r="F200">
        <v>34</v>
      </c>
      <c r="G200">
        <v>3883</v>
      </c>
      <c r="H200" s="9">
        <v>45757</v>
      </c>
      <c r="I200" t="s">
        <v>38</v>
      </c>
    </row>
    <row r="201" spans="1:9" x14ac:dyDescent="0.35">
      <c r="A201" t="s">
        <v>239</v>
      </c>
      <c r="B201" t="s">
        <v>10</v>
      </c>
      <c r="C201" t="s">
        <v>33</v>
      </c>
      <c r="D201">
        <v>74.69</v>
      </c>
      <c r="E201">
        <v>0</v>
      </c>
      <c r="F201">
        <v>19</v>
      </c>
      <c r="G201">
        <v>1419.11</v>
      </c>
      <c r="H201" s="9">
        <v>45675</v>
      </c>
      <c r="I201" t="s">
        <v>38</v>
      </c>
    </row>
    <row r="202" spans="1:9" x14ac:dyDescent="0.35">
      <c r="A202" t="s">
        <v>240</v>
      </c>
      <c r="B202" t="s">
        <v>50</v>
      </c>
      <c r="C202" t="s">
        <v>41</v>
      </c>
      <c r="D202">
        <v>18.79</v>
      </c>
      <c r="E202">
        <v>15</v>
      </c>
      <c r="F202">
        <v>22</v>
      </c>
      <c r="G202">
        <v>351.37</v>
      </c>
      <c r="H202" s="9">
        <v>45771</v>
      </c>
      <c r="I202" t="s">
        <v>45</v>
      </c>
    </row>
    <row r="203" spans="1:9" x14ac:dyDescent="0.35">
      <c r="A203" t="s">
        <v>241</v>
      </c>
      <c r="B203" t="s">
        <v>40</v>
      </c>
      <c r="C203" t="s">
        <v>11</v>
      </c>
      <c r="D203">
        <v>72.540000000000006</v>
      </c>
      <c r="E203">
        <v>30</v>
      </c>
      <c r="F203">
        <v>35</v>
      </c>
      <c r="G203">
        <v>1777.23</v>
      </c>
      <c r="H203" s="9">
        <v>45768</v>
      </c>
      <c r="I203" t="s">
        <v>38</v>
      </c>
    </row>
    <row r="204" spans="1:9" x14ac:dyDescent="0.35">
      <c r="A204" t="s">
        <v>242</v>
      </c>
      <c r="B204" t="s">
        <v>10</v>
      </c>
      <c r="C204" t="s">
        <v>41</v>
      </c>
      <c r="D204">
        <v>49.11</v>
      </c>
      <c r="E204">
        <v>0</v>
      </c>
      <c r="F204">
        <v>45</v>
      </c>
      <c r="G204">
        <v>2209.9499999999998</v>
      </c>
      <c r="H204" s="9">
        <v>45681</v>
      </c>
      <c r="I204" t="s">
        <v>38</v>
      </c>
    </row>
    <row r="205" spans="1:9" x14ac:dyDescent="0.35">
      <c r="A205" t="s">
        <v>243</v>
      </c>
      <c r="B205" t="s">
        <v>21</v>
      </c>
      <c r="C205" t="s">
        <v>35</v>
      </c>
      <c r="D205">
        <v>143.52000000000001</v>
      </c>
      <c r="E205">
        <v>10</v>
      </c>
      <c r="F205">
        <v>18</v>
      </c>
      <c r="G205">
        <v>2325.02</v>
      </c>
      <c r="H205" s="9">
        <v>45735</v>
      </c>
      <c r="I205" t="s">
        <v>19</v>
      </c>
    </row>
    <row r="206" spans="1:9" x14ac:dyDescent="0.35">
      <c r="A206" t="s">
        <v>244</v>
      </c>
      <c r="B206" t="s">
        <v>28</v>
      </c>
      <c r="C206" t="s">
        <v>41</v>
      </c>
      <c r="D206">
        <v>119.24</v>
      </c>
      <c r="E206">
        <v>20</v>
      </c>
      <c r="F206">
        <v>36</v>
      </c>
      <c r="G206">
        <v>3434.11</v>
      </c>
      <c r="H206" s="9">
        <v>45759</v>
      </c>
      <c r="I206" t="s">
        <v>19</v>
      </c>
    </row>
    <row r="207" spans="1:9" x14ac:dyDescent="0.35">
      <c r="A207" t="s">
        <v>245</v>
      </c>
      <c r="B207" t="s">
        <v>71</v>
      </c>
      <c r="C207" t="s">
        <v>11</v>
      </c>
      <c r="D207">
        <v>129.30000000000001</v>
      </c>
      <c r="E207">
        <v>5</v>
      </c>
      <c r="F207">
        <v>17</v>
      </c>
      <c r="G207">
        <v>2088.1999999999998</v>
      </c>
      <c r="H207" s="9">
        <v>45690</v>
      </c>
      <c r="I207" t="s">
        <v>38</v>
      </c>
    </row>
    <row r="208" spans="1:9" x14ac:dyDescent="0.35">
      <c r="A208" t="s">
        <v>246</v>
      </c>
      <c r="B208" t="s">
        <v>21</v>
      </c>
      <c r="C208" t="s">
        <v>18</v>
      </c>
      <c r="D208">
        <v>96.36</v>
      </c>
      <c r="E208">
        <v>0</v>
      </c>
      <c r="F208">
        <v>44</v>
      </c>
      <c r="G208">
        <v>4239.84</v>
      </c>
      <c r="H208" s="9">
        <v>45670</v>
      </c>
      <c r="I208" t="s">
        <v>38</v>
      </c>
    </row>
    <row r="209" spans="1:9" x14ac:dyDescent="0.35">
      <c r="A209" t="s">
        <v>247</v>
      </c>
      <c r="B209" t="s">
        <v>17</v>
      </c>
      <c r="C209" t="s">
        <v>15</v>
      </c>
      <c r="D209">
        <v>36.590000000000003</v>
      </c>
      <c r="E209">
        <v>20</v>
      </c>
      <c r="F209">
        <v>45</v>
      </c>
      <c r="G209">
        <v>1317.24</v>
      </c>
      <c r="H209" s="9">
        <v>45704</v>
      </c>
      <c r="I209" t="s">
        <v>24</v>
      </c>
    </row>
    <row r="210" spans="1:9" x14ac:dyDescent="0.35">
      <c r="A210" t="s">
        <v>248</v>
      </c>
      <c r="B210" t="s">
        <v>21</v>
      </c>
      <c r="C210" t="s">
        <v>33</v>
      </c>
      <c r="D210">
        <v>103.63</v>
      </c>
      <c r="E210">
        <v>15</v>
      </c>
      <c r="F210">
        <v>39</v>
      </c>
      <c r="G210">
        <v>3435.33</v>
      </c>
      <c r="H210" s="9">
        <v>45694</v>
      </c>
      <c r="I210" t="s">
        <v>38</v>
      </c>
    </row>
    <row r="211" spans="1:9" x14ac:dyDescent="0.35">
      <c r="A211" t="s">
        <v>249</v>
      </c>
      <c r="B211" t="s">
        <v>28</v>
      </c>
      <c r="C211" t="s">
        <v>18</v>
      </c>
      <c r="D211">
        <v>39.130000000000003</v>
      </c>
      <c r="E211">
        <v>5</v>
      </c>
      <c r="F211">
        <v>26</v>
      </c>
      <c r="G211">
        <v>966.51</v>
      </c>
      <c r="H211" s="9">
        <v>45742</v>
      </c>
      <c r="I211" t="s">
        <v>24</v>
      </c>
    </row>
    <row r="212" spans="1:9" x14ac:dyDescent="0.35">
      <c r="A212" t="s">
        <v>250</v>
      </c>
      <c r="B212" t="s">
        <v>40</v>
      </c>
      <c r="C212" t="s">
        <v>15</v>
      </c>
      <c r="D212">
        <v>122.84</v>
      </c>
      <c r="E212">
        <v>15</v>
      </c>
      <c r="F212">
        <v>34</v>
      </c>
      <c r="G212">
        <v>3550.08</v>
      </c>
      <c r="H212" s="9">
        <v>45710</v>
      </c>
      <c r="I212" t="s">
        <v>38</v>
      </c>
    </row>
    <row r="213" spans="1:9" x14ac:dyDescent="0.35">
      <c r="A213" t="s">
        <v>251</v>
      </c>
      <c r="B213" t="s">
        <v>21</v>
      </c>
      <c r="C213" t="s">
        <v>41</v>
      </c>
      <c r="D213">
        <v>39.61</v>
      </c>
      <c r="E213">
        <v>20</v>
      </c>
      <c r="F213">
        <v>48</v>
      </c>
      <c r="G213">
        <v>1521.02</v>
      </c>
      <c r="H213" s="9">
        <v>45727</v>
      </c>
      <c r="I213" t="s">
        <v>12</v>
      </c>
    </row>
    <row r="214" spans="1:9" x14ac:dyDescent="0.35">
      <c r="A214" t="s">
        <v>252</v>
      </c>
      <c r="B214" t="s">
        <v>10</v>
      </c>
      <c r="C214" t="s">
        <v>33</v>
      </c>
      <c r="D214">
        <v>38.75</v>
      </c>
      <c r="E214">
        <v>30</v>
      </c>
      <c r="F214">
        <v>41</v>
      </c>
      <c r="G214">
        <v>1112.1199999999999</v>
      </c>
      <c r="H214" s="9">
        <v>45733</v>
      </c>
      <c r="I214" t="s">
        <v>12</v>
      </c>
    </row>
    <row r="215" spans="1:9" x14ac:dyDescent="0.35">
      <c r="A215" t="s">
        <v>253</v>
      </c>
      <c r="B215" t="s">
        <v>69</v>
      </c>
      <c r="C215" t="s">
        <v>15</v>
      </c>
      <c r="D215">
        <v>85.93</v>
      </c>
      <c r="E215">
        <v>0</v>
      </c>
      <c r="F215">
        <v>42</v>
      </c>
      <c r="G215">
        <v>3609.06</v>
      </c>
      <c r="H215" s="9">
        <v>45729</v>
      </c>
      <c r="I215" t="s">
        <v>45</v>
      </c>
    </row>
    <row r="216" spans="1:9" x14ac:dyDescent="0.35">
      <c r="A216" t="s">
        <v>254</v>
      </c>
      <c r="B216" t="s">
        <v>71</v>
      </c>
      <c r="C216" t="s">
        <v>18</v>
      </c>
      <c r="D216">
        <v>83.88</v>
      </c>
      <c r="E216">
        <v>5</v>
      </c>
      <c r="F216">
        <v>5</v>
      </c>
      <c r="G216">
        <v>398.43</v>
      </c>
      <c r="H216" s="9">
        <v>45711</v>
      </c>
      <c r="I216" t="s">
        <v>24</v>
      </c>
    </row>
    <row r="217" spans="1:9" x14ac:dyDescent="0.35">
      <c r="A217" t="s">
        <v>255</v>
      </c>
      <c r="B217" t="s">
        <v>14</v>
      </c>
      <c r="C217" t="s">
        <v>11</v>
      </c>
      <c r="D217">
        <v>89.15</v>
      </c>
      <c r="E217">
        <v>30</v>
      </c>
      <c r="F217">
        <v>48</v>
      </c>
      <c r="G217">
        <v>2995.44</v>
      </c>
      <c r="H217" s="9">
        <v>45731</v>
      </c>
      <c r="I217" t="s">
        <v>24</v>
      </c>
    </row>
    <row r="218" spans="1:9" x14ac:dyDescent="0.35">
      <c r="A218" t="s">
        <v>256</v>
      </c>
      <c r="B218" t="s">
        <v>23</v>
      </c>
      <c r="C218" t="s">
        <v>11</v>
      </c>
      <c r="D218">
        <v>118.99</v>
      </c>
      <c r="E218">
        <v>0</v>
      </c>
      <c r="F218">
        <v>50</v>
      </c>
      <c r="G218">
        <v>5949.5</v>
      </c>
      <c r="H218" s="9">
        <v>45664</v>
      </c>
      <c r="I218" t="s">
        <v>19</v>
      </c>
    </row>
    <row r="219" spans="1:9" x14ac:dyDescent="0.35">
      <c r="A219" t="s">
        <v>257</v>
      </c>
      <c r="B219" t="s">
        <v>40</v>
      </c>
      <c r="C219" t="s">
        <v>11</v>
      </c>
      <c r="D219">
        <v>46.68</v>
      </c>
      <c r="E219">
        <v>25</v>
      </c>
      <c r="F219">
        <v>50</v>
      </c>
      <c r="G219">
        <v>1750.5</v>
      </c>
      <c r="H219" s="9">
        <v>45758</v>
      </c>
      <c r="I219" t="s">
        <v>12</v>
      </c>
    </row>
    <row r="220" spans="1:9" x14ac:dyDescent="0.35">
      <c r="A220" t="s">
        <v>258</v>
      </c>
      <c r="B220" t="s">
        <v>28</v>
      </c>
      <c r="C220" t="s">
        <v>33</v>
      </c>
      <c r="D220">
        <v>39.71</v>
      </c>
      <c r="E220">
        <v>30</v>
      </c>
      <c r="F220">
        <v>11</v>
      </c>
      <c r="G220">
        <v>305.77</v>
      </c>
      <c r="H220" s="9">
        <v>45746</v>
      </c>
      <c r="I220" t="s">
        <v>24</v>
      </c>
    </row>
    <row r="221" spans="1:9" x14ac:dyDescent="0.35">
      <c r="A221" t="s">
        <v>259</v>
      </c>
      <c r="B221" t="s">
        <v>30</v>
      </c>
      <c r="C221" t="s">
        <v>18</v>
      </c>
      <c r="D221">
        <v>28.38</v>
      </c>
      <c r="E221">
        <v>15</v>
      </c>
      <c r="F221">
        <v>25</v>
      </c>
      <c r="G221">
        <v>603.07000000000005</v>
      </c>
      <c r="H221" s="9">
        <v>45765</v>
      </c>
      <c r="I221" t="s">
        <v>24</v>
      </c>
    </row>
    <row r="222" spans="1:9" x14ac:dyDescent="0.35">
      <c r="A222" t="s">
        <v>260</v>
      </c>
      <c r="B222" t="s">
        <v>40</v>
      </c>
      <c r="C222" t="s">
        <v>35</v>
      </c>
      <c r="D222">
        <v>129.94</v>
      </c>
      <c r="E222">
        <v>25</v>
      </c>
      <c r="F222">
        <v>43</v>
      </c>
      <c r="G222">
        <v>4190.5600000000004</v>
      </c>
      <c r="H222" s="9">
        <v>45669</v>
      </c>
      <c r="I222" t="s">
        <v>45</v>
      </c>
    </row>
    <row r="223" spans="1:9" x14ac:dyDescent="0.35">
      <c r="A223" t="s">
        <v>261</v>
      </c>
      <c r="B223" t="s">
        <v>26</v>
      </c>
      <c r="C223" t="s">
        <v>11</v>
      </c>
      <c r="D223">
        <v>82.63</v>
      </c>
      <c r="E223">
        <v>30</v>
      </c>
      <c r="F223">
        <v>32</v>
      </c>
      <c r="G223">
        <v>1850.91</v>
      </c>
      <c r="H223" s="9">
        <v>45686</v>
      </c>
      <c r="I223" t="s">
        <v>45</v>
      </c>
    </row>
    <row r="224" spans="1:9" x14ac:dyDescent="0.35">
      <c r="A224" t="s">
        <v>262</v>
      </c>
      <c r="B224" t="s">
        <v>85</v>
      </c>
      <c r="C224" t="s">
        <v>18</v>
      </c>
      <c r="D224">
        <v>125.46</v>
      </c>
      <c r="E224">
        <v>30</v>
      </c>
      <c r="F224">
        <v>43</v>
      </c>
      <c r="G224">
        <v>3776.35</v>
      </c>
      <c r="H224" s="9">
        <v>45735</v>
      </c>
      <c r="I224" t="s">
        <v>45</v>
      </c>
    </row>
    <row r="225" spans="1:9" x14ac:dyDescent="0.35">
      <c r="A225" t="s">
        <v>263</v>
      </c>
      <c r="B225" t="s">
        <v>50</v>
      </c>
      <c r="C225" t="s">
        <v>15</v>
      </c>
      <c r="D225">
        <v>31.1</v>
      </c>
      <c r="E225">
        <v>30</v>
      </c>
      <c r="F225">
        <v>15</v>
      </c>
      <c r="G225">
        <v>326.55</v>
      </c>
      <c r="H225" s="9">
        <v>45756</v>
      </c>
      <c r="I225" t="s">
        <v>45</v>
      </c>
    </row>
    <row r="226" spans="1:9" x14ac:dyDescent="0.35">
      <c r="A226" t="s">
        <v>264</v>
      </c>
      <c r="B226" t="s">
        <v>14</v>
      </c>
      <c r="C226" t="s">
        <v>11</v>
      </c>
      <c r="D226">
        <v>38.840000000000003</v>
      </c>
      <c r="E226">
        <v>5</v>
      </c>
      <c r="F226">
        <v>34</v>
      </c>
      <c r="G226">
        <v>1254.53</v>
      </c>
      <c r="H226" s="9">
        <v>45734</v>
      </c>
      <c r="I226" t="s">
        <v>45</v>
      </c>
    </row>
    <row r="227" spans="1:9" x14ac:dyDescent="0.35">
      <c r="A227" t="s">
        <v>265</v>
      </c>
      <c r="B227" t="s">
        <v>62</v>
      </c>
      <c r="C227" t="s">
        <v>11</v>
      </c>
      <c r="D227">
        <v>96.27</v>
      </c>
      <c r="E227">
        <v>25</v>
      </c>
      <c r="F227">
        <v>41</v>
      </c>
      <c r="G227">
        <v>2960.3</v>
      </c>
      <c r="H227" s="9">
        <v>45662</v>
      </c>
      <c r="I227" t="s">
        <v>24</v>
      </c>
    </row>
    <row r="228" spans="1:9" x14ac:dyDescent="0.35">
      <c r="A228" t="s">
        <v>266</v>
      </c>
      <c r="B228" t="s">
        <v>28</v>
      </c>
      <c r="C228" t="s">
        <v>15</v>
      </c>
      <c r="D228">
        <v>40.83</v>
      </c>
      <c r="E228">
        <v>0</v>
      </c>
      <c r="F228">
        <v>24</v>
      </c>
      <c r="G228">
        <v>979.92</v>
      </c>
      <c r="H228" s="9">
        <v>45784</v>
      </c>
      <c r="I228" t="s">
        <v>45</v>
      </c>
    </row>
    <row r="229" spans="1:9" x14ac:dyDescent="0.35">
      <c r="A229" t="s">
        <v>267</v>
      </c>
      <c r="B229" t="s">
        <v>53</v>
      </c>
      <c r="C229" t="s">
        <v>35</v>
      </c>
      <c r="D229">
        <v>56.44</v>
      </c>
      <c r="E229">
        <v>0</v>
      </c>
      <c r="F229">
        <v>12</v>
      </c>
      <c r="G229">
        <v>677.28</v>
      </c>
      <c r="H229" s="9">
        <v>45668</v>
      </c>
      <c r="I229" t="s">
        <v>45</v>
      </c>
    </row>
    <row r="230" spans="1:9" x14ac:dyDescent="0.35">
      <c r="A230" t="s">
        <v>268</v>
      </c>
      <c r="B230" t="s">
        <v>58</v>
      </c>
      <c r="C230" t="s">
        <v>41</v>
      </c>
      <c r="D230">
        <v>132.09</v>
      </c>
      <c r="E230">
        <v>5</v>
      </c>
      <c r="F230">
        <v>42</v>
      </c>
      <c r="G230">
        <v>5270.39</v>
      </c>
      <c r="H230" s="9">
        <v>45765</v>
      </c>
      <c r="I230" t="s">
        <v>24</v>
      </c>
    </row>
    <row r="231" spans="1:9" x14ac:dyDescent="0.35">
      <c r="A231" t="s">
        <v>269</v>
      </c>
      <c r="B231" t="s">
        <v>53</v>
      </c>
      <c r="C231" t="s">
        <v>41</v>
      </c>
      <c r="D231">
        <v>29.74</v>
      </c>
      <c r="E231">
        <v>15</v>
      </c>
      <c r="F231">
        <v>28</v>
      </c>
      <c r="G231">
        <v>707.81</v>
      </c>
      <c r="H231" s="9">
        <v>45667</v>
      </c>
      <c r="I231" t="s">
        <v>38</v>
      </c>
    </row>
    <row r="232" spans="1:9" x14ac:dyDescent="0.35">
      <c r="A232" t="s">
        <v>270</v>
      </c>
      <c r="B232" t="s">
        <v>69</v>
      </c>
      <c r="C232" t="s">
        <v>11</v>
      </c>
      <c r="D232">
        <v>98.68</v>
      </c>
      <c r="E232">
        <v>25</v>
      </c>
      <c r="F232">
        <v>20</v>
      </c>
      <c r="G232">
        <v>1480.2</v>
      </c>
      <c r="H232" s="9">
        <v>45785</v>
      </c>
      <c r="I232" t="s">
        <v>19</v>
      </c>
    </row>
    <row r="233" spans="1:9" x14ac:dyDescent="0.35">
      <c r="A233" t="s">
        <v>271</v>
      </c>
      <c r="B233" t="s">
        <v>71</v>
      </c>
      <c r="C233" t="s">
        <v>18</v>
      </c>
      <c r="D233">
        <v>107.02</v>
      </c>
      <c r="E233">
        <v>15</v>
      </c>
      <c r="F233">
        <v>34</v>
      </c>
      <c r="G233">
        <v>3092.88</v>
      </c>
      <c r="H233" s="9">
        <v>45695</v>
      </c>
      <c r="I233" t="s">
        <v>24</v>
      </c>
    </row>
    <row r="234" spans="1:9" x14ac:dyDescent="0.35">
      <c r="A234" t="s">
        <v>272</v>
      </c>
      <c r="B234" t="s">
        <v>50</v>
      </c>
      <c r="C234" t="s">
        <v>35</v>
      </c>
      <c r="D234">
        <v>14.83</v>
      </c>
      <c r="E234">
        <v>5</v>
      </c>
      <c r="F234">
        <v>25</v>
      </c>
      <c r="G234">
        <v>352.21</v>
      </c>
      <c r="H234" s="9">
        <v>45663</v>
      </c>
      <c r="I234" t="s">
        <v>45</v>
      </c>
    </row>
    <row r="235" spans="1:9" x14ac:dyDescent="0.35">
      <c r="A235" t="s">
        <v>273</v>
      </c>
      <c r="B235" t="s">
        <v>10</v>
      </c>
      <c r="C235" t="s">
        <v>35</v>
      </c>
      <c r="D235">
        <v>149.6</v>
      </c>
      <c r="E235">
        <v>5</v>
      </c>
      <c r="F235">
        <v>41</v>
      </c>
      <c r="G235">
        <v>5826.92</v>
      </c>
      <c r="H235" s="9">
        <v>45783</v>
      </c>
      <c r="I235" t="s">
        <v>12</v>
      </c>
    </row>
    <row r="236" spans="1:9" x14ac:dyDescent="0.35">
      <c r="A236" t="s">
        <v>274</v>
      </c>
      <c r="B236" t="s">
        <v>69</v>
      </c>
      <c r="C236" t="s">
        <v>15</v>
      </c>
      <c r="D236">
        <v>120.51</v>
      </c>
      <c r="E236">
        <v>20</v>
      </c>
      <c r="F236">
        <v>16</v>
      </c>
      <c r="G236">
        <v>1542.53</v>
      </c>
      <c r="H236" s="9">
        <v>45660</v>
      </c>
      <c r="I236" t="s">
        <v>12</v>
      </c>
    </row>
    <row r="237" spans="1:9" x14ac:dyDescent="0.35">
      <c r="A237" t="s">
        <v>275</v>
      </c>
      <c r="B237" t="s">
        <v>23</v>
      </c>
      <c r="C237" t="s">
        <v>35</v>
      </c>
      <c r="D237">
        <v>121.55</v>
      </c>
      <c r="E237">
        <v>30</v>
      </c>
      <c r="F237">
        <v>41</v>
      </c>
      <c r="G237">
        <v>3488.48</v>
      </c>
      <c r="H237" s="9">
        <v>45739</v>
      </c>
      <c r="I237" t="s">
        <v>45</v>
      </c>
    </row>
    <row r="238" spans="1:9" x14ac:dyDescent="0.35">
      <c r="A238" t="s">
        <v>276</v>
      </c>
      <c r="B238" t="s">
        <v>23</v>
      </c>
      <c r="C238" t="s">
        <v>33</v>
      </c>
      <c r="D238">
        <v>24.43</v>
      </c>
      <c r="E238">
        <v>0</v>
      </c>
      <c r="F238">
        <v>38</v>
      </c>
      <c r="G238">
        <v>928.34</v>
      </c>
      <c r="H238" s="9">
        <v>45732</v>
      </c>
      <c r="I238" t="s">
        <v>24</v>
      </c>
    </row>
    <row r="239" spans="1:9" x14ac:dyDescent="0.35">
      <c r="A239" t="s">
        <v>277</v>
      </c>
      <c r="B239" t="s">
        <v>62</v>
      </c>
      <c r="C239" t="s">
        <v>41</v>
      </c>
      <c r="D239">
        <v>34.15</v>
      </c>
      <c r="E239">
        <v>10</v>
      </c>
      <c r="F239">
        <v>40</v>
      </c>
      <c r="G239">
        <v>1229.4000000000001</v>
      </c>
      <c r="H239" s="9">
        <v>45773</v>
      </c>
      <c r="I239" t="s">
        <v>38</v>
      </c>
    </row>
    <row r="240" spans="1:9" x14ac:dyDescent="0.35">
      <c r="A240" t="s">
        <v>278</v>
      </c>
      <c r="B240" t="s">
        <v>17</v>
      </c>
      <c r="C240" t="s">
        <v>15</v>
      </c>
      <c r="D240">
        <v>91.67</v>
      </c>
      <c r="E240">
        <v>0</v>
      </c>
      <c r="F240">
        <v>1</v>
      </c>
      <c r="G240">
        <v>91.67</v>
      </c>
      <c r="H240" s="9">
        <v>45779</v>
      </c>
      <c r="I240" t="s">
        <v>19</v>
      </c>
    </row>
    <row r="241" spans="1:9" x14ac:dyDescent="0.35">
      <c r="A241" t="s">
        <v>279</v>
      </c>
      <c r="B241" t="s">
        <v>58</v>
      </c>
      <c r="C241" t="s">
        <v>41</v>
      </c>
      <c r="D241">
        <v>32.96</v>
      </c>
      <c r="E241">
        <v>25</v>
      </c>
      <c r="F241">
        <v>34</v>
      </c>
      <c r="G241">
        <v>840.48</v>
      </c>
      <c r="H241" s="9">
        <v>45773</v>
      </c>
      <c r="I241" t="s">
        <v>24</v>
      </c>
    </row>
    <row r="242" spans="1:9" x14ac:dyDescent="0.35">
      <c r="A242" t="s">
        <v>280</v>
      </c>
      <c r="B242" t="s">
        <v>69</v>
      </c>
      <c r="C242" t="s">
        <v>15</v>
      </c>
      <c r="D242">
        <v>48.41</v>
      </c>
      <c r="E242">
        <v>5</v>
      </c>
      <c r="F242">
        <v>40</v>
      </c>
      <c r="G242">
        <v>1839.58</v>
      </c>
      <c r="H242" s="9">
        <v>45700</v>
      </c>
      <c r="I242" t="s">
        <v>45</v>
      </c>
    </row>
    <row r="243" spans="1:9" x14ac:dyDescent="0.35">
      <c r="A243" t="s">
        <v>281</v>
      </c>
      <c r="B243" t="s">
        <v>43</v>
      </c>
      <c r="C243" t="s">
        <v>33</v>
      </c>
      <c r="D243">
        <v>32.200000000000003</v>
      </c>
      <c r="E243">
        <v>20</v>
      </c>
      <c r="F243">
        <v>14</v>
      </c>
      <c r="G243">
        <v>360.64</v>
      </c>
      <c r="H243" s="9">
        <v>45784</v>
      </c>
      <c r="I243" t="s">
        <v>45</v>
      </c>
    </row>
    <row r="244" spans="1:9" x14ac:dyDescent="0.35">
      <c r="A244" t="s">
        <v>282</v>
      </c>
      <c r="B244" t="s">
        <v>17</v>
      </c>
      <c r="C244" t="s">
        <v>15</v>
      </c>
      <c r="D244">
        <v>147.1</v>
      </c>
      <c r="E244">
        <v>30</v>
      </c>
      <c r="F244">
        <v>11</v>
      </c>
      <c r="G244">
        <v>1132.67</v>
      </c>
      <c r="H244" s="9">
        <v>45679</v>
      </c>
      <c r="I244" t="s">
        <v>19</v>
      </c>
    </row>
    <row r="245" spans="1:9" x14ac:dyDescent="0.35">
      <c r="A245" t="s">
        <v>283</v>
      </c>
      <c r="B245" t="s">
        <v>62</v>
      </c>
      <c r="C245" t="s">
        <v>11</v>
      </c>
      <c r="D245">
        <v>58.71</v>
      </c>
      <c r="E245">
        <v>0</v>
      </c>
      <c r="F245">
        <v>28</v>
      </c>
      <c r="G245">
        <v>1643.88</v>
      </c>
      <c r="H245" s="9">
        <v>45727</v>
      </c>
      <c r="I245" t="s">
        <v>19</v>
      </c>
    </row>
    <row r="246" spans="1:9" x14ac:dyDescent="0.35">
      <c r="A246" t="s">
        <v>284</v>
      </c>
      <c r="B246" t="s">
        <v>69</v>
      </c>
      <c r="C246" t="s">
        <v>15</v>
      </c>
      <c r="D246">
        <v>127.75</v>
      </c>
      <c r="E246">
        <v>10</v>
      </c>
      <c r="F246">
        <v>40</v>
      </c>
      <c r="G246">
        <v>4599</v>
      </c>
      <c r="H246" s="9">
        <v>45759</v>
      </c>
      <c r="I246" t="s">
        <v>24</v>
      </c>
    </row>
    <row r="247" spans="1:9" x14ac:dyDescent="0.35">
      <c r="A247" t="s">
        <v>285</v>
      </c>
      <c r="B247" t="s">
        <v>50</v>
      </c>
      <c r="C247" t="s">
        <v>15</v>
      </c>
      <c r="D247">
        <v>61.22</v>
      </c>
      <c r="E247">
        <v>20</v>
      </c>
      <c r="F247">
        <v>37</v>
      </c>
      <c r="G247">
        <v>1812.11</v>
      </c>
      <c r="H247" s="9">
        <v>45700</v>
      </c>
      <c r="I247" t="s">
        <v>45</v>
      </c>
    </row>
    <row r="248" spans="1:9" x14ac:dyDescent="0.35">
      <c r="A248" t="s">
        <v>286</v>
      </c>
      <c r="B248" t="s">
        <v>69</v>
      </c>
      <c r="C248" t="s">
        <v>35</v>
      </c>
      <c r="D248">
        <v>90.65</v>
      </c>
      <c r="E248">
        <v>5</v>
      </c>
      <c r="F248">
        <v>33</v>
      </c>
      <c r="G248">
        <v>2841.88</v>
      </c>
      <c r="H248" s="9">
        <v>45716</v>
      </c>
      <c r="I248" t="s">
        <v>12</v>
      </c>
    </row>
    <row r="249" spans="1:9" x14ac:dyDescent="0.35">
      <c r="A249" t="s">
        <v>287</v>
      </c>
      <c r="B249" t="s">
        <v>53</v>
      </c>
      <c r="C249" t="s">
        <v>41</v>
      </c>
      <c r="D249">
        <v>19.670000000000002</v>
      </c>
      <c r="E249">
        <v>10</v>
      </c>
      <c r="F249">
        <v>18</v>
      </c>
      <c r="G249">
        <v>318.64999999999998</v>
      </c>
      <c r="H249" s="9">
        <v>45668</v>
      </c>
      <c r="I249" t="s">
        <v>45</v>
      </c>
    </row>
    <row r="250" spans="1:9" x14ac:dyDescent="0.35">
      <c r="A250" t="s">
        <v>288</v>
      </c>
      <c r="B250" t="s">
        <v>40</v>
      </c>
      <c r="C250" t="s">
        <v>41</v>
      </c>
      <c r="D250">
        <v>42.47</v>
      </c>
      <c r="E250">
        <v>0</v>
      </c>
      <c r="F250">
        <v>47</v>
      </c>
      <c r="G250">
        <v>1996.09</v>
      </c>
      <c r="H250" s="9">
        <v>45765</v>
      </c>
      <c r="I250" t="s">
        <v>12</v>
      </c>
    </row>
    <row r="251" spans="1:9" x14ac:dyDescent="0.35">
      <c r="A251" t="s">
        <v>289</v>
      </c>
      <c r="B251" t="s">
        <v>32</v>
      </c>
      <c r="C251" t="s">
        <v>33</v>
      </c>
      <c r="D251">
        <v>17.66</v>
      </c>
      <c r="E251">
        <v>5</v>
      </c>
      <c r="F251">
        <v>25</v>
      </c>
      <c r="G251">
        <v>419.43</v>
      </c>
      <c r="H251" s="9">
        <v>45750</v>
      </c>
      <c r="I251" t="s">
        <v>24</v>
      </c>
    </row>
    <row r="252" spans="1:9" x14ac:dyDescent="0.35">
      <c r="A252" t="s">
        <v>290</v>
      </c>
      <c r="B252" t="s">
        <v>28</v>
      </c>
      <c r="C252" t="s">
        <v>11</v>
      </c>
      <c r="D252">
        <v>110.87</v>
      </c>
      <c r="E252">
        <v>30</v>
      </c>
      <c r="F252">
        <v>30</v>
      </c>
      <c r="G252">
        <v>2328.27</v>
      </c>
      <c r="H252" s="9">
        <v>45785</v>
      </c>
      <c r="I252" t="s">
        <v>38</v>
      </c>
    </row>
    <row r="253" spans="1:9" x14ac:dyDescent="0.35">
      <c r="A253" t="s">
        <v>291</v>
      </c>
      <c r="B253" t="s">
        <v>14</v>
      </c>
      <c r="C253" t="s">
        <v>15</v>
      </c>
      <c r="D253">
        <v>42.83</v>
      </c>
      <c r="E253">
        <v>5</v>
      </c>
      <c r="F253">
        <v>4</v>
      </c>
      <c r="G253">
        <v>162.75</v>
      </c>
      <c r="H253" s="9">
        <v>45724</v>
      </c>
      <c r="I253" t="s">
        <v>19</v>
      </c>
    </row>
    <row r="254" spans="1:9" x14ac:dyDescent="0.35">
      <c r="A254" t="s">
        <v>292</v>
      </c>
      <c r="B254" t="s">
        <v>47</v>
      </c>
      <c r="C254" t="s">
        <v>18</v>
      </c>
      <c r="D254">
        <v>84.19</v>
      </c>
      <c r="E254">
        <v>20</v>
      </c>
      <c r="F254">
        <v>50</v>
      </c>
      <c r="G254">
        <v>3367.6</v>
      </c>
      <c r="H254" s="9">
        <v>45686</v>
      </c>
      <c r="I254" t="s">
        <v>24</v>
      </c>
    </row>
    <row r="255" spans="1:9" x14ac:dyDescent="0.35">
      <c r="A255" t="s">
        <v>293</v>
      </c>
      <c r="B255" t="s">
        <v>71</v>
      </c>
      <c r="C255" t="s">
        <v>33</v>
      </c>
      <c r="D255">
        <v>143.63</v>
      </c>
      <c r="E255">
        <v>30</v>
      </c>
      <c r="F255">
        <v>17</v>
      </c>
      <c r="G255">
        <v>1709.2</v>
      </c>
      <c r="H255" s="9">
        <v>45698</v>
      </c>
      <c r="I255" t="s">
        <v>19</v>
      </c>
    </row>
    <row r="256" spans="1:9" x14ac:dyDescent="0.35">
      <c r="A256" t="s">
        <v>294</v>
      </c>
      <c r="B256" t="s">
        <v>53</v>
      </c>
      <c r="C256" t="s">
        <v>15</v>
      </c>
      <c r="D256">
        <v>116.36</v>
      </c>
      <c r="E256">
        <v>0</v>
      </c>
      <c r="F256">
        <v>21</v>
      </c>
      <c r="G256">
        <v>2443.56</v>
      </c>
      <c r="H256" s="9">
        <v>45751</v>
      </c>
      <c r="I256" t="s">
        <v>12</v>
      </c>
    </row>
    <row r="257" spans="1:9" x14ac:dyDescent="0.35">
      <c r="A257" t="s">
        <v>295</v>
      </c>
      <c r="B257" t="s">
        <v>10</v>
      </c>
      <c r="C257" t="s">
        <v>18</v>
      </c>
      <c r="D257">
        <v>107.97</v>
      </c>
      <c r="E257">
        <v>15</v>
      </c>
      <c r="F257">
        <v>21</v>
      </c>
      <c r="G257">
        <v>1927.26</v>
      </c>
      <c r="H257" s="9">
        <v>45753</v>
      </c>
      <c r="I257" t="s">
        <v>24</v>
      </c>
    </row>
    <row r="258" spans="1:9" x14ac:dyDescent="0.35">
      <c r="A258" t="s">
        <v>296</v>
      </c>
      <c r="B258" t="s">
        <v>43</v>
      </c>
      <c r="C258" t="s">
        <v>33</v>
      </c>
      <c r="D258">
        <v>149.51</v>
      </c>
      <c r="E258">
        <v>25</v>
      </c>
      <c r="F258">
        <v>31</v>
      </c>
      <c r="G258">
        <v>3476.11</v>
      </c>
      <c r="H258" s="9">
        <v>45739</v>
      </c>
      <c r="I258" t="s">
        <v>12</v>
      </c>
    </row>
    <row r="259" spans="1:9" x14ac:dyDescent="0.35">
      <c r="A259" t="s">
        <v>297</v>
      </c>
      <c r="B259" t="s">
        <v>26</v>
      </c>
      <c r="C259" t="s">
        <v>33</v>
      </c>
      <c r="D259">
        <v>149.18</v>
      </c>
      <c r="E259">
        <v>25</v>
      </c>
      <c r="F259">
        <v>7</v>
      </c>
      <c r="G259">
        <v>783.2</v>
      </c>
      <c r="H259" s="9">
        <v>45741</v>
      </c>
      <c r="I259" t="s">
        <v>12</v>
      </c>
    </row>
    <row r="260" spans="1:9" x14ac:dyDescent="0.35">
      <c r="A260" t="s">
        <v>298</v>
      </c>
      <c r="B260" t="s">
        <v>69</v>
      </c>
      <c r="C260" t="s">
        <v>18</v>
      </c>
      <c r="D260">
        <v>145.57</v>
      </c>
      <c r="E260">
        <v>20</v>
      </c>
      <c r="F260">
        <v>22</v>
      </c>
      <c r="G260">
        <v>2562.0300000000002</v>
      </c>
      <c r="H260" s="9">
        <v>45668</v>
      </c>
      <c r="I260" t="s">
        <v>12</v>
      </c>
    </row>
    <row r="261" spans="1:9" x14ac:dyDescent="0.35">
      <c r="A261" t="s">
        <v>299</v>
      </c>
      <c r="B261" t="s">
        <v>85</v>
      </c>
      <c r="C261" t="s">
        <v>15</v>
      </c>
      <c r="D261">
        <v>137.93</v>
      </c>
      <c r="E261">
        <v>15</v>
      </c>
      <c r="F261">
        <v>16</v>
      </c>
      <c r="G261">
        <v>1875.85</v>
      </c>
      <c r="H261" s="9">
        <v>45767</v>
      </c>
      <c r="I261" t="s">
        <v>45</v>
      </c>
    </row>
    <row r="262" spans="1:9" x14ac:dyDescent="0.35">
      <c r="A262" t="s">
        <v>300</v>
      </c>
      <c r="B262" t="s">
        <v>53</v>
      </c>
      <c r="C262" t="s">
        <v>18</v>
      </c>
      <c r="D262">
        <v>116.17</v>
      </c>
      <c r="E262">
        <v>20</v>
      </c>
      <c r="F262">
        <v>29</v>
      </c>
      <c r="G262">
        <v>2695.14</v>
      </c>
      <c r="H262" s="9">
        <v>45708</v>
      </c>
      <c r="I262" t="s">
        <v>38</v>
      </c>
    </row>
    <row r="263" spans="1:9" x14ac:dyDescent="0.35">
      <c r="A263" t="s">
        <v>301</v>
      </c>
      <c r="B263" t="s">
        <v>30</v>
      </c>
      <c r="C263" t="s">
        <v>11</v>
      </c>
      <c r="D263">
        <v>121.86</v>
      </c>
      <c r="E263">
        <v>25</v>
      </c>
      <c r="F263">
        <v>21</v>
      </c>
      <c r="G263">
        <v>1919.29</v>
      </c>
      <c r="H263" s="9">
        <v>45667</v>
      </c>
      <c r="I263" t="s">
        <v>45</v>
      </c>
    </row>
    <row r="264" spans="1:9" x14ac:dyDescent="0.35">
      <c r="A264" t="s">
        <v>302</v>
      </c>
      <c r="B264" t="s">
        <v>23</v>
      </c>
      <c r="C264" t="s">
        <v>18</v>
      </c>
      <c r="D264">
        <v>149.21</v>
      </c>
      <c r="E264">
        <v>15</v>
      </c>
      <c r="F264">
        <v>31</v>
      </c>
      <c r="G264">
        <v>3931.68</v>
      </c>
      <c r="H264" s="9">
        <v>45673</v>
      </c>
      <c r="I264" t="s">
        <v>12</v>
      </c>
    </row>
    <row r="265" spans="1:9" x14ac:dyDescent="0.35">
      <c r="A265" t="s">
        <v>303</v>
      </c>
      <c r="B265" t="s">
        <v>21</v>
      </c>
      <c r="C265" t="s">
        <v>33</v>
      </c>
      <c r="D265">
        <v>41.45</v>
      </c>
      <c r="E265">
        <v>5</v>
      </c>
      <c r="F265">
        <v>6</v>
      </c>
      <c r="G265">
        <v>236.26</v>
      </c>
      <c r="H265" s="9">
        <v>45753</v>
      </c>
      <c r="I265" t="s">
        <v>45</v>
      </c>
    </row>
    <row r="266" spans="1:9" x14ac:dyDescent="0.35">
      <c r="A266" t="s">
        <v>304</v>
      </c>
      <c r="B266" t="s">
        <v>85</v>
      </c>
      <c r="C266" t="s">
        <v>18</v>
      </c>
      <c r="D266">
        <v>140.66</v>
      </c>
      <c r="E266">
        <v>5</v>
      </c>
      <c r="F266">
        <v>18</v>
      </c>
      <c r="G266">
        <v>2405.29</v>
      </c>
      <c r="H266" s="9">
        <v>45722</v>
      </c>
      <c r="I266" t="s">
        <v>24</v>
      </c>
    </row>
    <row r="267" spans="1:9" x14ac:dyDescent="0.35">
      <c r="A267" t="s">
        <v>305</v>
      </c>
      <c r="B267" t="s">
        <v>62</v>
      </c>
      <c r="C267" t="s">
        <v>18</v>
      </c>
      <c r="D267">
        <v>16.88</v>
      </c>
      <c r="E267">
        <v>15</v>
      </c>
      <c r="F267">
        <v>10</v>
      </c>
      <c r="G267">
        <v>143.47999999999999</v>
      </c>
      <c r="H267" s="9">
        <v>45769</v>
      </c>
      <c r="I267" t="s">
        <v>12</v>
      </c>
    </row>
    <row r="268" spans="1:9" x14ac:dyDescent="0.35">
      <c r="A268" t="s">
        <v>306</v>
      </c>
      <c r="B268" t="s">
        <v>21</v>
      </c>
      <c r="C268" t="s">
        <v>18</v>
      </c>
      <c r="D268">
        <v>116.73</v>
      </c>
      <c r="E268">
        <v>10</v>
      </c>
      <c r="F268">
        <v>31</v>
      </c>
      <c r="G268">
        <v>3256.77</v>
      </c>
      <c r="H268" s="9">
        <v>45753</v>
      </c>
      <c r="I268" t="s">
        <v>12</v>
      </c>
    </row>
    <row r="269" spans="1:9" x14ac:dyDescent="0.35">
      <c r="A269" t="s">
        <v>307</v>
      </c>
      <c r="B269" t="s">
        <v>10</v>
      </c>
      <c r="C269" t="s">
        <v>33</v>
      </c>
      <c r="D269">
        <v>31.62</v>
      </c>
      <c r="E269">
        <v>25</v>
      </c>
      <c r="F269">
        <v>8</v>
      </c>
      <c r="G269">
        <v>189.72</v>
      </c>
      <c r="H269" s="9">
        <v>45659</v>
      </c>
      <c r="I269" t="s">
        <v>38</v>
      </c>
    </row>
    <row r="270" spans="1:9" x14ac:dyDescent="0.35">
      <c r="A270" t="s">
        <v>308</v>
      </c>
      <c r="B270" t="s">
        <v>10</v>
      </c>
      <c r="C270" t="s">
        <v>15</v>
      </c>
      <c r="D270">
        <v>120.6</v>
      </c>
      <c r="E270">
        <v>5</v>
      </c>
      <c r="F270">
        <v>27</v>
      </c>
      <c r="G270">
        <v>3093.39</v>
      </c>
      <c r="H270" s="9">
        <v>45669</v>
      </c>
      <c r="I270" t="s">
        <v>24</v>
      </c>
    </row>
    <row r="271" spans="1:9" x14ac:dyDescent="0.35">
      <c r="A271" t="s">
        <v>309</v>
      </c>
      <c r="B271" t="s">
        <v>14</v>
      </c>
      <c r="C271" t="s">
        <v>18</v>
      </c>
      <c r="D271">
        <v>138.94999999999999</v>
      </c>
      <c r="E271">
        <v>15</v>
      </c>
      <c r="F271">
        <v>23</v>
      </c>
      <c r="G271">
        <v>2716.47</v>
      </c>
      <c r="H271" s="9">
        <v>45749</v>
      </c>
      <c r="I271" t="s">
        <v>45</v>
      </c>
    </row>
    <row r="272" spans="1:9" x14ac:dyDescent="0.35">
      <c r="A272" t="s">
        <v>310</v>
      </c>
      <c r="B272" t="s">
        <v>17</v>
      </c>
      <c r="C272" t="s">
        <v>33</v>
      </c>
      <c r="D272">
        <v>33.68</v>
      </c>
      <c r="E272">
        <v>25</v>
      </c>
      <c r="F272">
        <v>7</v>
      </c>
      <c r="G272">
        <v>176.82</v>
      </c>
      <c r="H272" s="9">
        <v>45777</v>
      </c>
      <c r="I272" t="s">
        <v>12</v>
      </c>
    </row>
    <row r="273" spans="1:9" x14ac:dyDescent="0.35">
      <c r="A273" t="s">
        <v>311</v>
      </c>
      <c r="B273" t="s">
        <v>32</v>
      </c>
      <c r="C273" t="s">
        <v>35</v>
      </c>
      <c r="D273">
        <v>52.6</v>
      </c>
      <c r="E273">
        <v>25</v>
      </c>
      <c r="F273">
        <v>3</v>
      </c>
      <c r="G273">
        <v>118.35</v>
      </c>
      <c r="H273" s="9">
        <v>45678</v>
      </c>
      <c r="I273" t="s">
        <v>45</v>
      </c>
    </row>
    <row r="274" spans="1:9" x14ac:dyDescent="0.35">
      <c r="A274" t="s">
        <v>312</v>
      </c>
      <c r="B274" t="s">
        <v>40</v>
      </c>
      <c r="C274" t="s">
        <v>41</v>
      </c>
      <c r="D274">
        <v>133.44</v>
      </c>
      <c r="E274">
        <v>20</v>
      </c>
      <c r="F274">
        <v>35</v>
      </c>
      <c r="G274">
        <v>3736.32</v>
      </c>
      <c r="H274" s="9">
        <v>45673</v>
      </c>
      <c r="I274" t="s">
        <v>24</v>
      </c>
    </row>
    <row r="275" spans="1:9" x14ac:dyDescent="0.35">
      <c r="A275" t="s">
        <v>313</v>
      </c>
      <c r="B275" t="s">
        <v>23</v>
      </c>
      <c r="C275" t="s">
        <v>11</v>
      </c>
      <c r="D275">
        <v>57.51</v>
      </c>
      <c r="E275">
        <v>5</v>
      </c>
      <c r="F275">
        <v>45</v>
      </c>
      <c r="G275">
        <v>2458.5500000000002</v>
      </c>
      <c r="H275" s="9">
        <v>45676</v>
      </c>
      <c r="I275" t="s">
        <v>24</v>
      </c>
    </row>
    <row r="276" spans="1:9" x14ac:dyDescent="0.35">
      <c r="A276" t="s">
        <v>314</v>
      </c>
      <c r="B276" t="s">
        <v>30</v>
      </c>
      <c r="C276" t="s">
        <v>18</v>
      </c>
      <c r="D276">
        <v>109.79</v>
      </c>
      <c r="E276">
        <v>0</v>
      </c>
      <c r="F276">
        <v>50</v>
      </c>
      <c r="G276">
        <v>5489.5</v>
      </c>
      <c r="H276" s="9">
        <v>45684</v>
      </c>
      <c r="I276" t="s">
        <v>38</v>
      </c>
    </row>
    <row r="277" spans="1:9" x14ac:dyDescent="0.35">
      <c r="A277" t="s">
        <v>315</v>
      </c>
      <c r="B277" t="s">
        <v>17</v>
      </c>
      <c r="C277" t="s">
        <v>18</v>
      </c>
      <c r="D277">
        <v>117.41</v>
      </c>
      <c r="E277">
        <v>15</v>
      </c>
      <c r="F277">
        <v>43</v>
      </c>
      <c r="G277">
        <v>4291.34</v>
      </c>
      <c r="H277" s="9">
        <v>45731</v>
      </c>
      <c r="I277" t="s">
        <v>12</v>
      </c>
    </row>
    <row r="278" spans="1:9" x14ac:dyDescent="0.35">
      <c r="A278" t="s">
        <v>316</v>
      </c>
      <c r="B278" t="s">
        <v>62</v>
      </c>
      <c r="C278" t="s">
        <v>15</v>
      </c>
      <c r="D278">
        <v>24.56</v>
      </c>
      <c r="E278">
        <v>15</v>
      </c>
      <c r="F278">
        <v>28</v>
      </c>
      <c r="G278">
        <v>584.53</v>
      </c>
      <c r="H278" s="9">
        <v>45783</v>
      </c>
      <c r="I278" t="s">
        <v>12</v>
      </c>
    </row>
    <row r="279" spans="1:9" x14ac:dyDescent="0.35">
      <c r="A279" t="s">
        <v>317</v>
      </c>
      <c r="B279" t="s">
        <v>85</v>
      </c>
      <c r="C279" t="s">
        <v>11</v>
      </c>
      <c r="D279">
        <v>68.34</v>
      </c>
      <c r="E279">
        <v>25</v>
      </c>
      <c r="F279">
        <v>10</v>
      </c>
      <c r="G279">
        <v>512.54999999999995</v>
      </c>
      <c r="H279" s="9">
        <v>45786</v>
      </c>
      <c r="I279" t="s">
        <v>38</v>
      </c>
    </row>
    <row r="280" spans="1:9" x14ac:dyDescent="0.35">
      <c r="A280" t="s">
        <v>318</v>
      </c>
      <c r="B280" t="s">
        <v>62</v>
      </c>
      <c r="C280" t="s">
        <v>35</v>
      </c>
      <c r="D280">
        <v>25.25</v>
      </c>
      <c r="E280">
        <v>0</v>
      </c>
      <c r="F280">
        <v>38</v>
      </c>
      <c r="G280">
        <v>959.5</v>
      </c>
      <c r="H280" s="9">
        <v>45721</v>
      </c>
      <c r="I280" t="s">
        <v>12</v>
      </c>
    </row>
    <row r="281" spans="1:9" x14ac:dyDescent="0.35">
      <c r="A281" t="s">
        <v>319</v>
      </c>
      <c r="B281" t="s">
        <v>58</v>
      </c>
      <c r="C281" t="s">
        <v>15</v>
      </c>
      <c r="D281">
        <v>95.21</v>
      </c>
      <c r="E281">
        <v>15</v>
      </c>
      <c r="F281">
        <v>42</v>
      </c>
      <c r="G281">
        <v>3399</v>
      </c>
      <c r="H281" s="9">
        <v>45693</v>
      </c>
      <c r="I281" t="s">
        <v>12</v>
      </c>
    </row>
    <row r="282" spans="1:9" x14ac:dyDescent="0.35">
      <c r="A282" t="s">
        <v>320</v>
      </c>
      <c r="B282" t="s">
        <v>40</v>
      </c>
      <c r="C282" t="s">
        <v>35</v>
      </c>
      <c r="D282">
        <v>96.25</v>
      </c>
      <c r="E282">
        <v>10</v>
      </c>
      <c r="F282">
        <v>25</v>
      </c>
      <c r="G282">
        <v>2165.62</v>
      </c>
      <c r="H282" s="9">
        <v>45701</v>
      </c>
      <c r="I282" t="s">
        <v>45</v>
      </c>
    </row>
    <row r="283" spans="1:9" x14ac:dyDescent="0.35">
      <c r="A283" t="s">
        <v>321</v>
      </c>
      <c r="B283" t="s">
        <v>28</v>
      </c>
      <c r="C283" t="s">
        <v>15</v>
      </c>
      <c r="D283">
        <v>123.53</v>
      </c>
      <c r="E283">
        <v>20</v>
      </c>
      <c r="F283">
        <v>39</v>
      </c>
      <c r="G283">
        <v>3854.14</v>
      </c>
      <c r="H283" s="9">
        <v>45768</v>
      </c>
      <c r="I283" t="s">
        <v>38</v>
      </c>
    </row>
    <row r="284" spans="1:9" x14ac:dyDescent="0.35">
      <c r="A284" t="s">
        <v>322</v>
      </c>
      <c r="B284" t="s">
        <v>17</v>
      </c>
      <c r="C284" t="s">
        <v>35</v>
      </c>
      <c r="D284">
        <v>137.46</v>
      </c>
      <c r="E284">
        <v>0</v>
      </c>
      <c r="F284">
        <v>42</v>
      </c>
      <c r="G284">
        <v>5773.32</v>
      </c>
      <c r="H284" s="9">
        <v>45747</v>
      </c>
      <c r="I284" t="s">
        <v>38</v>
      </c>
    </row>
    <row r="285" spans="1:9" x14ac:dyDescent="0.35">
      <c r="A285" t="s">
        <v>323</v>
      </c>
      <c r="B285" t="s">
        <v>85</v>
      </c>
      <c r="C285" t="s">
        <v>15</v>
      </c>
      <c r="D285">
        <v>42.15</v>
      </c>
      <c r="E285">
        <v>25</v>
      </c>
      <c r="F285">
        <v>42</v>
      </c>
      <c r="G285">
        <v>1327.72</v>
      </c>
      <c r="H285" s="9">
        <v>45778</v>
      </c>
      <c r="I285" t="s">
        <v>19</v>
      </c>
    </row>
    <row r="286" spans="1:9" x14ac:dyDescent="0.35">
      <c r="A286" t="s">
        <v>324</v>
      </c>
      <c r="B286" t="s">
        <v>28</v>
      </c>
      <c r="C286" t="s">
        <v>33</v>
      </c>
      <c r="D286">
        <v>141.65</v>
      </c>
      <c r="E286">
        <v>20</v>
      </c>
      <c r="F286">
        <v>16</v>
      </c>
      <c r="G286">
        <v>1813.12</v>
      </c>
      <c r="H286" s="9">
        <v>45729</v>
      </c>
      <c r="I286" t="s">
        <v>38</v>
      </c>
    </row>
    <row r="287" spans="1:9" x14ac:dyDescent="0.35">
      <c r="A287" t="s">
        <v>325</v>
      </c>
      <c r="B287" t="s">
        <v>30</v>
      </c>
      <c r="C287" t="s">
        <v>35</v>
      </c>
      <c r="D287">
        <v>98.96</v>
      </c>
      <c r="E287">
        <v>5</v>
      </c>
      <c r="F287">
        <v>2</v>
      </c>
      <c r="G287">
        <v>188.02</v>
      </c>
      <c r="H287" s="9">
        <v>45776</v>
      </c>
      <c r="I287" t="s">
        <v>12</v>
      </c>
    </row>
    <row r="288" spans="1:9" x14ac:dyDescent="0.35">
      <c r="A288" t="s">
        <v>326</v>
      </c>
      <c r="B288" t="s">
        <v>58</v>
      </c>
      <c r="C288" t="s">
        <v>18</v>
      </c>
      <c r="D288">
        <v>129.76</v>
      </c>
      <c r="E288">
        <v>20</v>
      </c>
      <c r="F288">
        <v>13</v>
      </c>
      <c r="G288">
        <v>1349.5</v>
      </c>
      <c r="H288" s="9">
        <v>45679</v>
      </c>
      <c r="I288" t="s">
        <v>24</v>
      </c>
    </row>
    <row r="289" spans="1:9" x14ac:dyDescent="0.35">
      <c r="A289" t="s">
        <v>327</v>
      </c>
      <c r="B289" t="s">
        <v>30</v>
      </c>
      <c r="C289" t="s">
        <v>35</v>
      </c>
      <c r="D289">
        <v>35.08</v>
      </c>
      <c r="E289">
        <v>0</v>
      </c>
      <c r="F289">
        <v>22</v>
      </c>
      <c r="G289">
        <v>771.76</v>
      </c>
      <c r="H289" s="9">
        <v>45670</v>
      </c>
      <c r="I289" t="s">
        <v>45</v>
      </c>
    </row>
    <row r="290" spans="1:9" x14ac:dyDescent="0.35">
      <c r="A290" t="s">
        <v>328</v>
      </c>
      <c r="B290" t="s">
        <v>30</v>
      </c>
      <c r="C290" t="s">
        <v>33</v>
      </c>
      <c r="D290">
        <v>97.47</v>
      </c>
      <c r="E290">
        <v>0</v>
      </c>
      <c r="F290">
        <v>49</v>
      </c>
      <c r="G290">
        <v>4776.03</v>
      </c>
      <c r="H290" s="9">
        <v>45753</v>
      </c>
      <c r="I290" t="s">
        <v>38</v>
      </c>
    </row>
    <row r="291" spans="1:9" x14ac:dyDescent="0.35">
      <c r="A291" t="s">
        <v>329</v>
      </c>
      <c r="B291" t="s">
        <v>28</v>
      </c>
      <c r="C291" t="s">
        <v>35</v>
      </c>
      <c r="D291">
        <v>13.51</v>
      </c>
      <c r="E291">
        <v>25</v>
      </c>
      <c r="F291">
        <v>39</v>
      </c>
      <c r="G291">
        <v>395.17</v>
      </c>
      <c r="H291" s="9">
        <v>45679</v>
      </c>
      <c r="I291" t="s">
        <v>24</v>
      </c>
    </row>
    <row r="292" spans="1:9" x14ac:dyDescent="0.35">
      <c r="A292" t="s">
        <v>330</v>
      </c>
      <c r="B292" t="s">
        <v>62</v>
      </c>
      <c r="C292" t="s">
        <v>33</v>
      </c>
      <c r="D292">
        <v>61.39</v>
      </c>
      <c r="E292">
        <v>5</v>
      </c>
      <c r="F292">
        <v>24</v>
      </c>
      <c r="G292">
        <v>1399.69</v>
      </c>
      <c r="H292" s="9">
        <v>45760</v>
      </c>
      <c r="I292" t="s">
        <v>38</v>
      </c>
    </row>
    <row r="293" spans="1:9" x14ac:dyDescent="0.35">
      <c r="A293" t="s">
        <v>331</v>
      </c>
      <c r="B293" t="s">
        <v>53</v>
      </c>
      <c r="C293" t="s">
        <v>33</v>
      </c>
      <c r="D293">
        <v>128.16</v>
      </c>
      <c r="E293">
        <v>20</v>
      </c>
      <c r="F293">
        <v>18</v>
      </c>
      <c r="G293">
        <v>1845.5</v>
      </c>
      <c r="H293" s="9">
        <v>45716</v>
      </c>
      <c r="I293" t="s">
        <v>12</v>
      </c>
    </row>
    <row r="294" spans="1:9" x14ac:dyDescent="0.35">
      <c r="A294" t="s">
        <v>332</v>
      </c>
      <c r="B294" t="s">
        <v>10</v>
      </c>
      <c r="C294" t="s">
        <v>11</v>
      </c>
      <c r="D294">
        <v>100.45</v>
      </c>
      <c r="E294">
        <v>25</v>
      </c>
      <c r="F294">
        <v>34</v>
      </c>
      <c r="G294">
        <v>2561.48</v>
      </c>
      <c r="H294" s="9">
        <v>45717</v>
      </c>
      <c r="I294" t="s">
        <v>38</v>
      </c>
    </row>
    <row r="295" spans="1:9" x14ac:dyDescent="0.35">
      <c r="A295" t="s">
        <v>333</v>
      </c>
      <c r="B295" t="s">
        <v>32</v>
      </c>
      <c r="C295" t="s">
        <v>41</v>
      </c>
      <c r="D295">
        <v>27.48</v>
      </c>
      <c r="E295">
        <v>15</v>
      </c>
      <c r="F295">
        <v>19</v>
      </c>
      <c r="G295">
        <v>443.8</v>
      </c>
      <c r="H295" s="9">
        <v>45712</v>
      </c>
      <c r="I295" t="s">
        <v>38</v>
      </c>
    </row>
    <row r="296" spans="1:9" x14ac:dyDescent="0.35">
      <c r="A296" t="s">
        <v>334</v>
      </c>
      <c r="B296" t="s">
        <v>23</v>
      </c>
      <c r="C296" t="s">
        <v>18</v>
      </c>
      <c r="D296">
        <v>40.9</v>
      </c>
      <c r="E296">
        <v>0</v>
      </c>
      <c r="F296">
        <v>23</v>
      </c>
      <c r="G296">
        <v>940.7</v>
      </c>
      <c r="H296" s="9">
        <v>45726</v>
      </c>
      <c r="I296" t="s">
        <v>45</v>
      </c>
    </row>
    <row r="297" spans="1:9" x14ac:dyDescent="0.35">
      <c r="A297" t="s">
        <v>335</v>
      </c>
      <c r="B297" t="s">
        <v>85</v>
      </c>
      <c r="C297" t="s">
        <v>35</v>
      </c>
      <c r="D297">
        <v>145.44999999999999</v>
      </c>
      <c r="E297">
        <v>5</v>
      </c>
      <c r="F297">
        <v>19</v>
      </c>
      <c r="G297">
        <v>2625.37</v>
      </c>
      <c r="H297" s="9">
        <v>45675</v>
      </c>
      <c r="I297" t="s">
        <v>19</v>
      </c>
    </row>
    <row r="298" spans="1:9" x14ac:dyDescent="0.35">
      <c r="A298" t="s">
        <v>336</v>
      </c>
      <c r="B298" t="s">
        <v>32</v>
      </c>
      <c r="C298" t="s">
        <v>41</v>
      </c>
      <c r="D298">
        <v>83.23</v>
      </c>
      <c r="E298">
        <v>5</v>
      </c>
      <c r="F298">
        <v>38</v>
      </c>
      <c r="G298">
        <v>3004.6</v>
      </c>
      <c r="H298" s="9">
        <v>45724</v>
      </c>
      <c r="I298" t="s">
        <v>38</v>
      </c>
    </row>
    <row r="299" spans="1:9" x14ac:dyDescent="0.35">
      <c r="A299" t="s">
        <v>337</v>
      </c>
      <c r="B299" t="s">
        <v>17</v>
      </c>
      <c r="C299" t="s">
        <v>41</v>
      </c>
      <c r="D299">
        <v>134.30000000000001</v>
      </c>
      <c r="E299">
        <v>15</v>
      </c>
      <c r="F299">
        <v>7</v>
      </c>
      <c r="G299">
        <v>799.09</v>
      </c>
      <c r="H299" s="9">
        <v>45725</v>
      </c>
      <c r="I299" t="s">
        <v>38</v>
      </c>
    </row>
    <row r="300" spans="1:9" x14ac:dyDescent="0.35">
      <c r="A300" t="s">
        <v>338</v>
      </c>
      <c r="B300" t="s">
        <v>40</v>
      </c>
      <c r="C300" t="s">
        <v>11</v>
      </c>
      <c r="D300">
        <v>21.62</v>
      </c>
      <c r="E300">
        <v>15</v>
      </c>
      <c r="F300">
        <v>29</v>
      </c>
      <c r="G300">
        <v>532.92999999999995</v>
      </c>
      <c r="H300" s="9">
        <v>45675</v>
      </c>
      <c r="I300" t="s">
        <v>38</v>
      </c>
    </row>
    <row r="301" spans="1:9" x14ac:dyDescent="0.35">
      <c r="A301" t="s">
        <v>339</v>
      </c>
      <c r="B301" t="s">
        <v>47</v>
      </c>
      <c r="C301" t="s">
        <v>18</v>
      </c>
      <c r="D301">
        <v>117.4</v>
      </c>
      <c r="E301">
        <v>0</v>
      </c>
      <c r="F301">
        <v>6</v>
      </c>
      <c r="G301">
        <v>704.4</v>
      </c>
      <c r="H301" s="9">
        <v>45696</v>
      </c>
      <c r="I301" t="s">
        <v>12</v>
      </c>
    </row>
    <row r="302" spans="1:9" x14ac:dyDescent="0.35">
      <c r="A302" t="s">
        <v>340</v>
      </c>
      <c r="B302" t="s">
        <v>85</v>
      </c>
      <c r="C302" t="s">
        <v>11</v>
      </c>
      <c r="D302">
        <v>102.15</v>
      </c>
      <c r="E302">
        <v>5</v>
      </c>
      <c r="F302">
        <v>18</v>
      </c>
      <c r="G302">
        <v>1746.77</v>
      </c>
      <c r="H302" s="9">
        <v>45757</v>
      </c>
      <c r="I302" t="s">
        <v>19</v>
      </c>
    </row>
    <row r="303" spans="1:9" x14ac:dyDescent="0.35">
      <c r="A303" t="s">
        <v>341</v>
      </c>
      <c r="B303" t="s">
        <v>43</v>
      </c>
      <c r="C303" t="s">
        <v>15</v>
      </c>
      <c r="D303">
        <v>11.2</v>
      </c>
      <c r="E303">
        <v>15</v>
      </c>
      <c r="F303">
        <v>37</v>
      </c>
      <c r="G303">
        <v>352.24</v>
      </c>
      <c r="H303" s="9">
        <v>45786</v>
      </c>
      <c r="I303" t="s">
        <v>38</v>
      </c>
    </row>
    <row r="304" spans="1:9" x14ac:dyDescent="0.35">
      <c r="A304" t="s">
        <v>342</v>
      </c>
      <c r="B304" t="s">
        <v>10</v>
      </c>
      <c r="C304" t="s">
        <v>41</v>
      </c>
      <c r="D304">
        <v>108.91</v>
      </c>
      <c r="E304">
        <v>0</v>
      </c>
      <c r="F304">
        <v>13</v>
      </c>
      <c r="G304">
        <v>1415.83</v>
      </c>
      <c r="H304" s="9">
        <v>45774</v>
      </c>
      <c r="I304" t="s">
        <v>19</v>
      </c>
    </row>
    <row r="305" spans="1:9" x14ac:dyDescent="0.35">
      <c r="A305" t="s">
        <v>343</v>
      </c>
      <c r="B305" t="s">
        <v>10</v>
      </c>
      <c r="C305" t="s">
        <v>33</v>
      </c>
      <c r="D305">
        <v>19.48</v>
      </c>
      <c r="E305">
        <v>15</v>
      </c>
      <c r="F305">
        <v>30</v>
      </c>
      <c r="G305">
        <v>496.74</v>
      </c>
      <c r="H305" s="9">
        <v>45773</v>
      </c>
      <c r="I305" t="s">
        <v>38</v>
      </c>
    </row>
    <row r="306" spans="1:9" x14ac:dyDescent="0.35">
      <c r="A306" t="s">
        <v>344</v>
      </c>
      <c r="B306" t="s">
        <v>71</v>
      </c>
      <c r="C306" t="s">
        <v>33</v>
      </c>
      <c r="D306">
        <v>135.63</v>
      </c>
      <c r="E306">
        <v>25</v>
      </c>
      <c r="F306">
        <v>22</v>
      </c>
      <c r="G306">
        <v>2237.89</v>
      </c>
      <c r="H306" s="9">
        <v>45710</v>
      </c>
      <c r="I306" t="s">
        <v>45</v>
      </c>
    </row>
    <row r="307" spans="1:9" x14ac:dyDescent="0.35">
      <c r="A307" t="s">
        <v>345</v>
      </c>
      <c r="B307" t="s">
        <v>60</v>
      </c>
      <c r="C307" t="s">
        <v>41</v>
      </c>
      <c r="D307">
        <v>60.66</v>
      </c>
      <c r="E307">
        <v>0</v>
      </c>
      <c r="F307">
        <v>20</v>
      </c>
      <c r="G307">
        <v>1213.2</v>
      </c>
      <c r="H307" s="9">
        <v>45676</v>
      </c>
      <c r="I307" t="s">
        <v>12</v>
      </c>
    </row>
    <row r="308" spans="1:9" x14ac:dyDescent="0.35">
      <c r="A308" t="s">
        <v>346</v>
      </c>
      <c r="B308" t="s">
        <v>32</v>
      </c>
      <c r="C308" t="s">
        <v>33</v>
      </c>
      <c r="D308">
        <v>111.62</v>
      </c>
      <c r="E308">
        <v>15</v>
      </c>
      <c r="F308">
        <v>46</v>
      </c>
      <c r="G308">
        <v>4364.34</v>
      </c>
      <c r="H308" s="9">
        <v>45661</v>
      </c>
      <c r="I308" t="s">
        <v>24</v>
      </c>
    </row>
    <row r="309" spans="1:9" x14ac:dyDescent="0.35">
      <c r="A309" t="s">
        <v>347</v>
      </c>
      <c r="B309" t="s">
        <v>40</v>
      </c>
      <c r="C309" t="s">
        <v>11</v>
      </c>
      <c r="D309">
        <v>25.78</v>
      </c>
      <c r="E309">
        <v>5</v>
      </c>
      <c r="F309">
        <v>8</v>
      </c>
      <c r="G309">
        <v>195.93</v>
      </c>
      <c r="H309" s="9">
        <v>45783</v>
      </c>
      <c r="I309" t="s">
        <v>45</v>
      </c>
    </row>
    <row r="310" spans="1:9" x14ac:dyDescent="0.35">
      <c r="A310" t="s">
        <v>348</v>
      </c>
      <c r="B310" t="s">
        <v>21</v>
      </c>
      <c r="C310" t="s">
        <v>11</v>
      </c>
      <c r="D310">
        <v>78.099999999999994</v>
      </c>
      <c r="E310">
        <v>25</v>
      </c>
      <c r="F310">
        <v>19</v>
      </c>
      <c r="G310">
        <v>1112.92</v>
      </c>
      <c r="H310" s="9">
        <v>45735</v>
      </c>
      <c r="I310" t="s">
        <v>24</v>
      </c>
    </row>
    <row r="311" spans="1:9" x14ac:dyDescent="0.35">
      <c r="A311" t="s">
        <v>349</v>
      </c>
      <c r="B311" t="s">
        <v>62</v>
      </c>
      <c r="C311" t="s">
        <v>35</v>
      </c>
      <c r="D311">
        <v>127.34</v>
      </c>
      <c r="E311">
        <v>15</v>
      </c>
      <c r="F311">
        <v>25</v>
      </c>
      <c r="G311">
        <v>2705.97</v>
      </c>
      <c r="H311" s="9">
        <v>45717</v>
      </c>
      <c r="I311" t="s">
        <v>45</v>
      </c>
    </row>
    <row r="312" spans="1:9" x14ac:dyDescent="0.35">
      <c r="A312" t="s">
        <v>350</v>
      </c>
      <c r="B312" t="s">
        <v>60</v>
      </c>
      <c r="C312" t="s">
        <v>33</v>
      </c>
      <c r="D312">
        <v>104.34</v>
      </c>
      <c r="E312">
        <v>10</v>
      </c>
      <c r="F312">
        <v>11</v>
      </c>
      <c r="G312">
        <v>1032.97</v>
      </c>
      <c r="H312" s="9">
        <v>45712</v>
      </c>
      <c r="I312" t="s">
        <v>12</v>
      </c>
    </row>
    <row r="313" spans="1:9" x14ac:dyDescent="0.35">
      <c r="A313" t="s">
        <v>351</v>
      </c>
      <c r="B313" t="s">
        <v>32</v>
      </c>
      <c r="C313" t="s">
        <v>35</v>
      </c>
      <c r="D313">
        <v>48.56</v>
      </c>
      <c r="E313">
        <v>0</v>
      </c>
      <c r="F313">
        <v>45</v>
      </c>
      <c r="G313">
        <v>2185.1999999999998</v>
      </c>
      <c r="H313" s="9">
        <v>45731</v>
      </c>
      <c r="I313" t="s">
        <v>12</v>
      </c>
    </row>
    <row r="314" spans="1:9" x14ac:dyDescent="0.35">
      <c r="A314" t="s">
        <v>352</v>
      </c>
      <c r="B314" t="s">
        <v>21</v>
      </c>
      <c r="C314" t="s">
        <v>18</v>
      </c>
      <c r="D314">
        <v>65.8</v>
      </c>
      <c r="E314">
        <v>20</v>
      </c>
      <c r="F314">
        <v>5</v>
      </c>
      <c r="G314">
        <v>263.2</v>
      </c>
      <c r="H314" s="9">
        <v>45714</v>
      </c>
      <c r="I314" t="s">
        <v>38</v>
      </c>
    </row>
    <row r="315" spans="1:9" x14ac:dyDescent="0.35">
      <c r="A315" t="s">
        <v>353</v>
      </c>
      <c r="B315" t="s">
        <v>26</v>
      </c>
      <c r="C315" t="s">
        <v>18</v>
      </c>
      <c r="D315">
        <v>85.33</v>
      </c>
      <c r="E315">
        <v>5</v>
      </c>
      <c r="F315">
        <v>5</v>
      </c>
      <c r="G315">
        <v>405.32</v>
      </c>
      <c r="H315" s="9">
        <v>45676</v>
      </c>
      <c r="I315" t="s">
        <v>19</v>
      </c>
    </row>
    <row r="316" spans="1:9" x14ac:dyDescent="0.35">
      <c r="A316" t="s">
        <v>354</v>
      </c>
      <c r="B316" t="s">
        <v>50</v>
      </c>
      <c r="C316" t="s">
        <v>33</v>
      </c>
      <c r="D316">
        <v>71.849999999999994</v>
      </c>
      <c r="E316">
        <v>25</v>
      </c>
      <c r="F316">
        <v>40</v>
      </c>
      <c r="G316">
        <v>2155.5</v>
      </c>
      <c r="H316" s="9">
        <v>45752</v>
      </c>
      <c r="I316" t="s">
        <v>38</v>
      </c>
    </row>
    <row r="317" spans="1:9" x14ac:dyDescent="0.35">
      <c r="A317" t="s">
        <v>355</v>
      </c>
      <c r="B317" t="s">
        <v>10</v>
      </c>
      <c r="C317" t="s">
        <v>35</v>
      </c>
      <c r="D317">
        <v>35.22</v>
      </c>
      <c r="E317">
        <v>15</v>
      </c>
      <c r="F317">
        <v>39</v>
      </c>
      <c r="G317">
        <v>1167.54</v>
      </c>
      <c r="H317" s="9">
        <v>45719</v>
      </c>
      <c r="I317" t="s">
        <v>12</v>
      </c>
    </row>
    <row r="318" spans="1:9" x14ac:dyDescent="0.35">
      <c r="A318" t="s">
        <v>356</v>
      </c>
      <c r="B318" t="s">
        <v>60</v>
      </c>
      <c r="C318" t="s">
        <v>11</v>
      </c>
      <c r="D318">
        <v>64.92</v>
      </c>
      <c r="E318">
        <v>25</v>
      </c>
      <c r="F318">
        <v>21</v>
      </c>
      <c r="G318">
        <v>1022.49</v>
      </c>
      <c r="H318" s="9">
        <v>45732</v>
      </c>
      <c r="I318" t="s">
        <v>45</v>
      </c>
    </row>
    <row r="319" spans="1:9" x14ac:dyDescent="0.35">
      <c r="A319" t="s">
        <v>357</v>
      </c>
      <c r="B319" t="s">
        <v>43</v>
      </c>
      <c r="C319" t="s">
        <v>11</v>
      </c>
      <c r="D319">
        <v>126.34</v>
      </c>
      <c r="E319">
        <v>5</v>
      </c>
      <c r="F319">
        <v>33</v>
      </c>
      <c r="G319">
        <v>3960.76</v>
      </c>
      <c r="H319" s="9">
        <v>45752</v>
      </c>
      <c r="I319" t="s">
        <v>45</v>
      </c>
    </row>
    <row r="320" spans="1:9" x14ac:dyDescent="0.35">
      <c r="A320" t="s">
        <v>358</v>
      </c>
      <c r="B320" t="s">
        <v>60</v>
      </c>
      <c r="C320" t="s">
        <v>15</v>
      </c>
      <c r="D320">
        <v>100.53</v>
      </c>
      <c r="E320">
        <v>5</v>
      </c>
      <c r="F320">
        <v>17</v>
      </c>
      <c r="G320">
        <v>1623.56</v>
      </c>
      <c r="H320" s="9">
        <v>45734</v>
      </c>
      <c r="I320" t="s">
        <v>45</v>
      </c>
    </row>
    <row r="321" spans="1:9" x14ac:dyDescent="0.35">
      <c r="A321" t="s">
        <v>359</v>
      </c>
      <c r="B321" t="s">
        <v>23</v>
      </c>
      <c r="C321" t="s">
        <v>15</v>
      </c>
      <c r="D321">
        <v>112.82</v>
      </c>
      <c r="E321">
        <v>25</v>
      </c>
      <c r="F321">
        <v>5</v>
      </c>
      <c r="G321">
        <v>423.07</v>
      </c>
      <c r="H321" s="9">
        <v>45703</v>
      </c>
      <c r="I321" t="s">
        <v>24</v>
      </c>
    </row>
    <row r="322" spans="1:9" x14ac:dyDescent="0.35">
      <c r="A322" t="s">
        <v>360</v>
      </c>
      <c r="B322" t="s">
        <v>71</v>
      </c>
      <c r="C322" t="s">
        <v>18</v>
      </c>
      <c r="D322">
        <v>109.89</v>
      </c>
      <c r="E322">
        <v>20</v>
      </c>
      <c r="F322">
        <v>34</v>
      </c>
      <c r="G322">
        <v>2989.01</v>
      </c>
      <c r="H322" s="9">
        <v>45664</v>
      </c>
      <c r="I322" t="s">
        <v>38</v>
      </c>
    </row>
    <row r="323" spans="1:9" x14ac:dyDescent="0.35">
      <c r="A323" t="s">
        <v>361</v>
      </c>
      <c r="B323" t="s">
        <v>10</v>
      </c>
      <c r="C323" t="s">
        <v>41</v>
      </c>
      <c r="D323">
        <v>59.37</v>
      </c>
      <c r="E323">
        <v>10</v>
      </c>
      <c r="F323">
        <v>34</v>
      </c>
      <c r="G323">
        <v>1816.72</v>
      </c>
      <c r="H323" s="9">
        <v>45755</v>
      </c>
      <c r="I323" t="s">
        <v>45</v>
      </c>
    </row>
    <row r="324" spans="1:9" x14ac:dyDescent="0.35">
      <c r="A324" t="s">
        <v>362</v>
      </c>
      <c r="B324" t="s">
        <v>60</v>
      </c>
      <c r="C324" t="s">
        <v>11</v>
      </c>
      <c r="D324">
        <v>11.53</v>
      </c>
      <c r="E324">
        <v>15</v>
      </c>
      <c r="F324">
        <v>48</v>
      </c>
      <c r="G324">
        <v>470.42</v>
      </c>
      <c r="H324" s="9">
        <v>45712</v>
      </c>
      <c r="I324" t="s">
        <v>19</v>
      </c>
    </row>
    <row r="325" spans="1:9" x14ac:dyDescent="0.35">
      <c r="A325" t="s">
        <v>363</v>
      </c>
      <c r="B325" t="s">
        <v>47</v>
      </c>
      <c r="C325" t="s">
        <v>15</v>
      </c>
      <c r="D325">
        <v>148.44</v>
      </c>
      <c r="E325">
        <v>0</v>
      </c>
      <c r="F325">
        <v>50</v>
      </c>
      <c r="G325">
        <v>7422</v>
      </c>
      <c r="H325" s="9">
        <v>45690</v>
      </c>
      <c r="I325" t="s">
        <v>38</v>
      </c>
    </row>
    <row r="326" spans="1:9" x14ac:dyDescent="0.35">
      <c r="A326" t="s">
        <v>364</v>
      </c>
      <c r="B326" t="s">
        <v>21</v>
      </c>
      <c r="C326" t="s">
        <v>35</v>
      </c>
      <c r="D326">
        <v>112.95</v>
      </c>
      <c r="E326">
        <v>0</v>
      </c>
      <c r="F326">
        <v>2</v>
      </c>
      <c r="G326">
        <v>225.9</v>
      </c>
      <c r="H326" s="9">
        <v>45728</v>
      </c>
      <c r="I326" t="s">
        <v>24</v>
      </c>
    </row>
    <row r="327" spans="1:9" x14ac:dyDescent="0.35">
      <c r="A327" t="s">
        <v>365</v>
      </c>
      <c r="B327" t="s">
        <v>14</v>
      </c>
      <c r="C327" t="s">
        <v>41</v>
      </c>
      <c r="D327">
        <v>119.23</v>
      </c>
      <c r="E327">
        <v>15</v>
      </c>
      <c r="F327">
        <v>5</v>
      </c>
      <c r="G327">
        <v>506.73</v>
      </c>
      <c r="H327" s="9">
        <v>45778</v>
      </c>
      <c r="I327" t="s">
        <v>38</v>
      </c>
    </row>
    <row r="328" spans="1:9" x14ac:dyDescent="0.35">
      <c r="A328" t="s">
        <v>366</v>
      </c>
      <c r="B328" t="s">
        <v>60</v>
      </c>
      <c r="C328" t="s">
        <v>18</v>
      </c>
      <c r="D328">
        <v>23.08</v>
      </c>
      <c r="E328">
        <v>30</v>
      </c>
      <c r="F328">
        <v>3</v>
      </c>
      <c r="G328">
        <v>48.47</v>
      </c>
      <c r="H328" s="9">
        <v>45707</v>
      </c>
      <c r="I328" t="s">
        <v>24</v>
      </c>
    </row>
    <row r="329" spans="1:9" x14ac:dyDescent="0.35">
      <c r="A329" t="s">
        <v>367</v>
      </c>
      <c r="B329" t="s">
        <v>53</v>
      </c>
      <c r="C329" t="s">
        <v>41</v>
      </c>
      <c r="D329">
        <v>72.760000000000005</v>
      </c>
      <c r="E329">
        <v>30</v>
      </c>
      <c r="F329">
        <v>16</v>
      </c>
      <c r="G329">
        <v>814.91</v>
      </c>
      <c r="H329" s="9">
        <v>45781</v>
      </c>
      <c r="I329" t="s">
        <v>38</v>
      </c>
    </row>
    <row r="330" spans="1:9" x14ac:dyDescent="0.35">
      <c r="A330" t="s">
        <v>368</v>
      </c>
      <c r="B330" t="s">
        <v>71</v>
      </c>
      <c r="C330" t="s">
        <v>41</v>
      </c>
      <c r="D330">
        <v>101.65</v>
      </c>
      <c r="E330">
        <v>10</v>
      </c>
      <c r="F330">
        <v>22</v>
      </c>
      <c r="G330">
        <v>2012.67</v>
      </c>
      <c r="H330" s="9">
        <v>45717</v>
      </c>
      <c r="I330" t="s">
        <v>12</v>
      </c>
    </row>
    <row r="331" spans="1:9" x14ac:dyDescent="0.35">
      <c r="A331" t="s">
        <v>369</v>
      </c>
      <c r="B331" t="s">
        <v>40</v>
      </c>
      <c r="C331" t="s">
        <v>41</v>
      </c>
      <c r="D331">
        <v>94.79</v>
      </c>
      <c r="E331">
        <v>30</v>
      </c>
      <c r="F331">
        <v>17</v>
      </c>
      <c r="G331">
        <v>1128</v>
      </c>
      <c r="H331" s="9">
        <v>45670</v>
      </c>
      <c r="I331" t="s">
        <v>12</v>
      </c>
    </row>
    <row r="332" spans="1:9" x14ac:dyDescent="0.35">
      <c r="A332" t="s">
        <v>370</v>
      </c>
      <c r="B332" t="s">
        <v>30</v>
      </c>
      <c r="C332" t="s">
        <v>33</v>
      </c>
      <c r="D332">
        <v>60.58</v>
      </c>
      <c r="E332">
        <v>20</v>
      </c>
      <c r="F332">
        <v>47</v>
      </c>
      <c r="G332">
        <v>2277.81</v>
      </c>
      <c r="H332" s="9">
        <v>45754</v>
      </c>
      <c r="I332" t="s">
        <v>45</v>
      </c>
    </row>
    <row r="333" spans="1:9" x14ac:dyDescent="0.35">
      <c r="A333" t="s">
        <v>371</v>
      </c>
      <c r="B333" t="s">
        <v>23</v>
      </c>
      <c r="C333" t="s">
        <v>15</v>
      </c>
      <c r="D333">
        <v>148.13999999999999</v>
      </c>
      <c r="E333">
        <v>30</v>
      </c>
      <c r="F333">
        <v>7</v>
      </c>
      <c r="G333">
        <v>725.89</v>
      </c>
      <c r="H333" s="9">
        <v>45694</v>
      </c>
      <c r="I333" t="s">
        <v>38</v>
      </c>
    </row>
    <row r="334" spans="1:9" x14ac:dyDescent="0.35">
      <c r="A334" t="s">
        <v>372</v>
      </c>
      <c r="B334" t="s">
        <v>43</v>
      </c>
      <c r="C334" t="s">
        <v>15</v>
      </c>
      <c r="D334">
        <v>55.13</v>
      </c>
      <c r="E334">
        <v>10</v>
      </c>
      <c r="F334">
        <v>23</v>
      </c>
      <c r="G334">
        <v>1141.19</v>
      </c>
      <c r="H334" s="9">
        <v>45727</v>
      </c>
      <c r="I334" t="s">
        <v>45</v>
      </c>
    </row>
    <row r="335" spans="1:9" x14ac:dyDescent="0.35">
      <c r="A335" t="s">
        <v>373</v>
      </c>
      <c r="B335" t="s">
        <v>17</v>
      </c>
      <c r="C335" t="s">
        <v>35</v>
      </c>
      <c r="D335">
        <v>19.329999999999998</v>
      </c>
      <c r="E335">
        <v>15</v>
      </c>
      <c r="F335">
        <v>23</v>
      </c>
      <c r="G335">
        <v>377.9</v>
      </c>
      <c r="H335" s="9">
        <v>45674</v>
      </c>
      <c r="I335" t="s">
        <v>19</v>
      </c>
    </row>
    <row r="336" spans="1:9" x14ac:dyDescent="0.35">
      <c r="A336" t="s">
        <v>374</v>
      </c>
      <c r="B336" t="s">
        <v>30</v>
      </c>
      <c r="C336" t="s">
        <v>11</v>
      </c>
      <c r="D336">
        <v>64.650000000000006</v>
      </c>
      <c r="E336">
        <v>20</v>
      </c>
      <c r="F336">
        <v>20</v>
      </c>
      <c r="G336">
        <v>1034.4000000000001</v>
      </c>
      <c r="H336" s="9">
        <v>45727</v>
      </c>
      <c r="I336" t="s">
        <v>45</v>
      </c>
    </row>
    <row r="337" spans="1:9" x14ac:dyDescent="0.35">
      <c r="A337" t="s">
        <v>375</v>
      </c>
      <c r="B337" t="s">
        <v>40</v>
      </c>
      <c r="C337" t="s">
        <v>11</v>
      </c>
      <c r="D337">
        <v>53.21</v>
      </c>
      <c r="E337">
        <v>5</v>
      </c>
      <c r="F337">
        <v>30</v>
      </c>
      <c r="G337">
        <v>1516.49</v>
      </c>
      <c r="H337" s="9">
        <v>45770</v>
      </c>
      <c r="I337" t="s">
        <v>24</v>
      </c>
    </row>
    <row r="338" spans="1:9" x14ac:dyDescent="0.35">
      <c r="A338" t="s">
        <v>376</v>
      </c>
      <c r="B338" t="s">
        <v>40</v>
      </c>
      <c r="C338" t="s">
        <v>15</v>
      </c>
      <c r="D338">
        <v>99.78</v>
      </c>
      <c r="E338">
        <v>25</v>
      </c>
      <c r="F338">
        <v>11</v>
      </c>
      <c r="G338">
        <v>823.19</v>
      </c>
      <c r="H338" s="9">
        <v>45710</v>
      </c>
      <c r="I338" t="s">
        <v>19</v>
      </c>
    </row>
    <row r="339" spans="1:9" x14ac:dyDescent="0.35">
      <c r="A339" t="s">
        <v>377</v>
      </c>
      <c r="B339" t="s">
        <v>26</v>
      </c>
      <c r="C339" t="s">
        <v>11</v>
      </c>
      <c r="D339">
        <v>94.59</v>
      </c>
      <c r="E339">
        <v>20</v>
      </c>
      <c r="F339">
        <v>10</v>
      </c>
      <c r="G339">
        <v>756.72</v>
      </c>
      <c r="H339" s="9">
        <v>45690</v>
      </c>
      <c r="I339" t="s">
        <v>24</v>
      </c>
    </row>
    <row r="340" spans="1:9" x14ac:dyDescent="0.35">
      <c r="A340" t="s">
        <v>378</v>
      </c>
      <c r="B340" t="s">
        <v>53</v>
      </c>
      <c r="C340" t="s">
        <v>11</v>
      </c>
      <c r="D340">
        <v>106.89</v>
      </c>
      <c r="E340">
        <v>10</v>
      </c>
      <c r="F340">
        <v>5</v>
      </c>
      <c r="G340">
        <v>481.01</v>
      </c>
      <c r="H340" s="9">
        <v>45779</v>
      </c>
      <c r="I340" t="s">
        <v>19</v>
      </c>
    </row>
    <row r="341" spans="1:9" x14ac:dyDescent="0.35">
      <c r="A341" t="s">
        <v>379</v>
      </c>
      <c r="B341" t="s">
        <v>32</v>
      </c>
      <c r="C341" t="s">
        <v>41</v>
      </c>
      <c r="D341">
        <v>127.81</v>
      </c>
      <c r="E341">
        <v>15</v>
      </c>
      <c r="F341">
        <v>4</v>
      </c>
      <c r="G341">
        <v>434.55</v>
      </c>
      <c r="H341" s="9">
        <v>45691</v>
      </c>
      <c r="I341" t="s">
        <v>12</v>
      </c>
    </row>
    <row r="342" spans="1:9" x14ac:dyDescent="0.35">
      <c r="A342" t="s">
        <v>380</v>
      </c>
      <c r="B342" t="s">
        <v>60</v>
      </c>
      <c r="C342" t="s">
        <v>33</v>
      </c>
      <c r="D342">
        <v>50.26</v>
      </c>
      <c r="E342">
        <v>30</v>
      </c>
      <c r="F342">
        <v>37</v>
      </c>
      <c r="G342">
        <v>1301.73</v>
      </c>
      <c r="H342" s="9">
        <v>45743</v>
      </c>
      <c r="I342" t="s">
        <v>12</v>
      </c>
    </row>
    <row r="343" spans="1:9" x14ac:dyDescent="0.35">
      <c r="A343" t="s">
        <v>381</v>
      </c>
      <c r="B343" t="s">
        <v>32</v>
      </c>
      <c r="C343" t="s">
        <v>35</v>
      </c>
      <c r="D343">
        <v>63.96</v>
      </c>
      <c r="E343">
        <v>0</v>
      </c>
      <c r="F343">
        <v>36</v>
      </c>
      <c r="G343">
        <v>2302.56</v>
      </c>
      <c r="H343" s="9">
        <v>45664</v>
      </c>
      <c r="I343" t="s">
        <v>12</v>
      </c>
    </row>
    <row r="344" spans="1:9" x14ac:dyDescent="0.35">
      <c r="A344" t="s">
        <v>382</v>
      </c>
      <c r="B344" t="s">
        <v>71</v>
      </c>
      <c r="C344" t="s">
        <v>18</v>
      </c>
      <c r="D344">
        <v>105.61</v>
      </c>
      <c r="E344">
        <v>20</v>
      </c>
      <c r="F344">
        <v>16</v>
      </c>
      <c r="G344">
        <v>1351.81</v>
      </c>
      <c r="H344" s="9">
        <v>45764</v>
      </c>
      <c r="I344" t="s">
        <v>24</v>
      </c>
    </row>
    <row r="345" spans="1:9" x14ac:dyDescent="0.35">
      <c r="A345" t="s">
        <v>383</v>
      </c>
      <c r="B345" t="s">
        <v>17</v>
      </c>
      <c r="C345" t="s">
        <v>35</v>
      </c>
      <c r="D345">
        <v>123.83</v>
      </c>
      <c r="E345">
        <v>10</v>
      </c>
      <c r="F345">
        <v>7</v>
      </c>
      <c r="G345">
        <v>780.13</v>
      </c>
      <c r="H345" s="9">
        <v>45776</v>
      </c>
      <c r="I345" t="s">
        <v>19</v>
      </c>
    </row>
    <row r="346" spans="1:9" x14ac:dyDescent="0.35">
      <c r="A346" t="s">
        <v>384</v>
      </c>
      <c r="B346" t="s">
        <v>10</v>
      </c>
      <c r="C346" t="s">
        <v>15</v>
      </c>
      <c r="D346">
        <v>17.3</v>
      </c>
      <c r="E346">
        <v>5</v>
      </c>
      <c r="F346">
        <v>18</v>
      </c>
      <c r="G346">
        <v>295.83</v>
      </c>
      <c r="H346" s="9">
        <v>45702</v>
      </c>
      <c r="I346" t="s">
        <v>12</v>
      </c>
    </row>
    <row r="347" spans="1:9" x14ac:dyDescent="0.35">
      <c r="A347" t="s">
        <v>385</v>
      </c>
      <c r="B347" t="s">
        <v>32</v>
      </c>
      <c r="C347" t="s">
        <v>15</v>
      </c>
      <c r="D347">
        <v>94.61</v>
      </c>
      <c r="E347">
        <v>25</v>
      </c>
      <c r="F347">
        <v>21</v>
      </c>
      <c r="G347">
        <v>1490.11</v>
      </c>
      <c r="H347" s="9">
        <v>45733</v>
      </c>
      <c r="I347" t="s">
        <v>45</v>
      </c>
    </row>
    <row r="348" spans="1:9" x14ac:dyDescent="0.35">
      <c r="A348" t="s">
        <v>386</v>
      </c>
      <c r="B348" t="s">
        <v>50</v>
      </c>
      <c r="C348" t="s">
        <v>11</v>
      </c>
      <c r="D348">
        <v>47.43</v>
      </c>
      <c r="E348">
        <v>25</v>
      </c>
      <c r="F348">
        <v>7</v>
      </c>
      <c r="G348">
        <v>249.01</v>
      </c>
      <c r="H348" s="9">
        <v>45715</v>
      </c>
      <c r="I348" t="s">
        <v>24</v>
      </c>
    </row>
    <row r="349" spans="1:9" x14ac:dyDescent="0.35">
      <c r="A349" t="s">
        <v>387</v>
      </c>
      <c r="B349" t="s">
        <v>40</v>
      </c>
      <c r="C349" t="s">
        <v>15</v>
      </c>
      <c r="D349">
        <v>109.81</v>
      </c>
      <c r="E349">
        <v>10</v>
      </c>
      <c r="F349">
        <v>7</v>
      </c>
      <c r="G349">
        <v>691.8</v>
      </c>
      <c r="H349" s="9">
        <v>45715</v>
      </c>
      <c r="I349" t="s">
        <v>38</v>
      </c>
    </row>
    <row r="350" spans="1:9" x14ac:dyDescent="0.35">
      <c r="A350" t="s">
        <v>388</v>
      </c>
      <c r="B350" t="s">
        <v>85</v>
      </c>
      <c r="C350" t="s">
        <v>18</v>
      </c>
      <c r="D350">
        <v>126.46</v>
      </c>
      <c r="E350">
        <v>5</v>
      </c>
      <c r="F350">
        <v>50</v>
      </c>
      <c r="G350">
        <v>6006.85</v>
      </c>
      <c r="H350" s="9">
        <v>45752</v>
      </c>
      <c r="I350" t="s">
        <v>19</v>
      </c>
    </row>
    <row r="351" spans="1:9" x14ac:dyDescent="0.35">
      <c r="A351" t="s">
        <v>389</v>
      </c>
      <c r="B351" t="s">
        <v>21</v>
      </c>
      <c r="C351" t="s">
        <v>11</v>
      </c>
      <c r="D351">
        <v>39.44</v>
      </c>
      <c r="E351">
        <v>30</v>
      </c>
      <c r="F351">
        <v>16</v>
      </c>
      <c r="G351">
        <v>441.73</v>
      </c>
      <c r="H351" s="9">
        <v>45676</v>
      </c>
      <c r="I351" t="s">
        <v>38</v>
      </c>
    </row>
    <row r="352" spans="1:9" x14ac:dyDescent="0.35">
      <c r="A352" t="s">
        <v>390</v>
      </c>
      <c r="B352" t="s">
        <v>43</v>
      </c>
      <c r="C352" t="s">
        <v>35</v>
      </c>
      <c r="D352">
        <v>144.16</v>
      </c>
      <c r="E352">
        <v>0</v>
      </c>
      <c r="F352">
        <v>11</v>
      </c>
      <c r="G352">
        <v>1585.76</v>
      </c>
      <c r="H352" s="9">
        <v>45711</v>
      </c>
      <c r="I352" t="s">
        <v>24</v>
      </c>
    </row>
    <row r="353" spans="1:9" x14ac:dyDescent="0.35">
      <c r="A353" t="s">
        <v>391</v>
      </c>
      <c r="B353" t="s">
        <v>32</v>
      </c>
      <c r="C353" t="s">
        <v>35</v>
      </c>
      <c r="D353">
        <v>88.66</v>
      </c>
      <c r="E353">
        <v>20</v>
      </c>
      <c r="F353">
        <v>28</v>
      </c>
      <c r="G353">
        <v>1985.98</v>
      </c>
      <c r="H353" s="9">
        <v>45732</v>
      </c>
      <c r="I353" t="s">
        <v>45</v>
      </c>
    </row>
    <row r="354" spans="1:9" x14ac:dyDescent="0.35">
      <c r="A354" t="s">
        <v>392</v>
      </c>
      <c r="B354" t="s">
        <v>60</v>
      </c>
      <c r="C354" t="s">
        <v>11</v>
      </c>
      <c r="D354">
        <v>142.13</v>
      </c>
      <c r="E354">
        <v>25</v>
      </c>
      <c r="F354">
        <v>46</v>
      </c>
      <c r="G354">
        <v>4903.4799999999996</v>
      </c>
      <c r="H354" s="9">
        <v>45727</v>
      </c>
      <c r="I354" t="s">
        <v>19</v>
      </c>
    </row>
    <row r="355" spans="1:9" x14ac:dyDescent="0.35">
      <c r="A355" t="s">
        <v>393</v>
      </c>
      <c r="B355" t="s">
        <v>60</v>
      </c>
      <c r="C355" t="s">
        <v>11</v>
      </c>
      <c r="D355">
        <v>18.079999999999998</v>
      </c>
      <c r="E355">
        <v>25</v>
      </c>
      <c r="F355">
        <v>1</v>
      </c>
      <c r="G355">
        <v>13.56</v>
      </c>
      <c r="H355" s="9">
        <v>45711</v>
      </c>
      <c r="I355" t="s">
        <v>45</v>
      </c>
    </row>
    <row r="356" spans="1:9" x14ac:dyDescent="0.35">
      <c r="A356" t="s">
        <v>394</v>
      </c>
      <c r="B356" t="s">
        <v>58</v>
      </c>
      <c r="C356" t="s">
        <v>33</v>
      </c>
      <c r="D356">
        <v>44.71</v>
      </c>
      <c r="E356">
        <v>15</v>
      </c>
      <c r="F356">
        <v>7</v>
      </c>
      <c r="G356">
        <v>266.02</v>
      </c>
      <c r="H356" s="9">
        <v>45752</v>
      </c>
      <c r="I356" t="s">
        <v>12</v>
      </c>
    </row>
    <row r="357" spans="1:9" x14ac:dyDescent="0.35">
      <c r="A357" t="s">
        <v>395</v>
      </c>
      <c r="B357" t="s">
        <v>53</v>
      </c>
      <c r="C357" t="s">
        <v>41</v>
      </c>
      <c r="D357">
        <v>99.66</v>
      </c>
      <c r="E357">
        <v>30</v>
      </c>
      <c r="F357">
        <v>32</v>
      </c>
      <c r="G357">
        <v>2232.38</v>
      </c>
      <c r="H357" s="9">
        <v>45661</v>
      </c>
      <c r="I357" t="s">
        <v>12</v>
      </c>
    </row>
    <row r="358" spans="1:9" x14ac:dyDescent="0.35">
      <c r="A358" t="s">
        <v>396</v>
      </c>
      <c r="B358" t="s">
        <v>17</v>
      </c>
      <c r="C358" t="s">
        <v>15</v>
      </c>
      <c r="D358">
        <v>111.24</v>
      </c>
      <c r="E358">
        <v>25</v>
      </c>
      <c r="F358">
        <v>24</v>
      </c>
      <c r="G358">
        <v>2002.32</v>
      </c>
      <c r="H358" s="9">
        <v>45735</v>
      </c>
      <c r="I358" t="s">
        <v>45</v>
      </c>
    </row>
    <row r="359" spans="1:9" x14ac:dyDescent="0.35">
      <c r="A359" t="s">
        <v>397</v>
      </c>
      <c r="B359" t="s">
        <v>10</v>
      </c>
      <c r="C359" t="s">
        <v>41</v>
      </c>
      <c r="D359">
        <v>41.19</v>
      </c>
      <c r="E359">
        <v>0</v>
      </c>
      <c r="F359">
        <v>29</v>
      </c>
      <c r="G359">
        <v>1194.51</v>
      </c>
      <c r="H359" s="9">
        <v>45721</v>
      </c>
      <c r="I359" t="s">
        <v>19</v>
      </c>
    </row>
    <row r="360" spans="1:9" x14ac:dyDescent="0.35">
      <c r="A360" t="s">
        <v>398</v>
      </c>
      <c r="B360" t="s">
        <v>21</v>
      </c>
      <c r="C360" t="s">
        <v>15</v>
      </c>
      <c r="D360">
        <v>68.260000000000005</v>
      </c>
      <c r="E360">
        <v>5</v>
      </c>
      <c r="F360">
        <v>8</v>
      </c>
      <c r="G360">
        <v>518.78</v>
      </c>
      <c r="H360" s="9">
        <v>45770</v>
      </c>
      <c r="I360" t="s">
        <v>12</v>
      </c>
    </row>
    <row r="361" spans="1:9" x14ac:dyDescent="0.35">
      <c r="A361" t="s">
        <v>399</v>
      </c>
      <c r="B361" t="s">
        <v>47</v>
      </c>
      <c r="C361" t="s">
        <v>33</v>
      </c>
      <c r="D361">
        <v>65.400000000000006</v>
      </c>
      <c r="E361">
        <v>30</v>
      </c>
      <c r="F361">
        <v>17</v>
      </c>
      <c r="G361">
        <v>778.26</v>
      </c>
      <c r="H361" s="9">
        <v>45684</v>
      </c>
      <c r="I361" t="s">
        <v>24</v>
      </c>
    </row>
    <row r="362" spans="1:9" x14ac:dyDescent="0.35">
      <c r="A362" t="s">
        <v>400</v>
      </c>
      <c r="B362" t="s">
        <v>14</v>
      </c>
      <c r="C362" t="s">
        <v>33</v>
      </c>
      <c r="D362">
        <v>145</v>
      </c>
      <c r="E362">
        <v>5</v>
      </c>
      <c r="F362">
        <v>29</v>
      </c>
      <c r="G362">
        <v>3994.75</v>
      </c>
      <c r="H362" s="9">
        <v>45765</v>
      </c>
      <c r="I362" t="s">
        <v>12</v>
      </c>
    </row>
    <row r="363" spans="1:9" x14ac:dyDescent="0.35">
      <c r="A363" t="s">
        <v>401</v>
      </c>
      <c r="B363" t="s">
        <v>58</v>
      </c>
      <c r="C363" t="s">
        <v>35</v>
      </c>
      <c r="D363">
        <v>10.91</v>
      </c>
      <c r="E363">
        <v>30</v>
      </c>
      <c r="F363">
        <v>49</v>
      </c>
      <c r="G363">
        <v>374.21</v>
      </c>
      <c r="H363" s="9">
        <v>45726</v>
      </c>
      <c r="I363" t="s">
        <v>24</v>
      </c>
    </row>
    <row r="364" spans="1:9" x14ac:dyDescent="0.35">
      <c r="A364" t="s">
        <v>402</v>
      </c>
      <c r="B364" t="s">
        <v>14</v>
      </c>
      <c r="C364" t="s">
        <v>18</v>
      </c>
      <c r="D364">
        <v>52.96</v>
      </c>
      <c r="E364">
        <v>30</v>
      </c>
      <c r="F364">
        <v>45</v>
      </c>
      <c r="G364">
        <v>1668.24</v>
      </c>
      <c r="H364" s="9">
        <v>45767</v>
      </c>
      <c r="I364" t="s">
        <v>45</v>
      </c>
    </row>
    <row r="365" spans="1:9" x14ac:dyDescent="0.35">
      <c r="A365" t="s">
        <v>403</v>
      </c>
      <c r="B365" t="s">
        <v>69</v>
      </c>
      <c r="C365" t="s">
        <v>11</v>
      </c>
      <c r="D365">
        <v>149.88</v>
      </c>
      <c r="E365">
        <v>25</v>
      </c>
      <c r="F365">
        <v>12</v>
      </c>
      <c r="G365">
        <v>1348.92</v>
      </c>
      <c r="H365" s="9">
        <v>45664</v>
      </c>
      <c r="I365" t="s">
        <v>38</v>
      </c>
    </row>
    <row r="366" spans="1:9" x14ac:dyDescent="0.35">
      <c r="A366" t="s">
        <v>404</v>
      </c>
      <c r="B366" t="s">
        <v>26</v>
      </c>
      <c r="C366" t="s">
        <v>15</v>
      </c>
      <c r="D366">
        <v>141.84</v>
      </c>
      <c r="E366">
        <v>25</v>
      </c>
      <c r="F366">
        <v>14</v>
      </c>
      <c r="G366">
        <v>1489.32</v>
      </c>
      <c r="H366" s="9">
        <v>45667</v>
      </c>
      <c r="I366" t="s">
        <v>45</v>
      </c>
    </row>
    <row r="367" spans="1:9" x14ac:dyDescent="0.35">
      <c r="A367" t="s">
        <v>405</v>
      </c>
      <c r="B367" t="s">
        <v>85</v>
      </c>
      <c r="C367" t="s">
        <v>15</v>
      </c>
      <c r="D367">
        <v>127.03</v>
      </c>
      <c r="E367">
        <v>30</v>
      </c>
      <c r="F367">
        <v>6</v>
      </c>
      <c r="G367">
        <v>533.53</v>
      </c>
      <c r="H367" s="9">
        <v>45731</v>
      </c>
      <c r="I367" t="s">
        <v>38</v>
      </c>
    </row>
    <row r="368" spans="1:9" x14ac:dyDescent="0.35">
      <c r="A368" t="s">
        <v>406</v>
      </c>
      <c r="B368" t="s">
        <v>26</v>
      </c>
      <c r="C368" t="s">
        <v>15</v>
      </c>
      <c r="D368">
        <v>126.78</v>
      </c>
      <c r="E368">
        <v>10</v>
      </c>
      <c r="F368">
        <v>25</v>
      </c>
      <c r="G368">
        <v>2852.55</v>
      </c>
      <c r="H368" s="9">
        <v>45664</v>
      </c>
      <c r="I368" t="s">
        <v>38</v>
      </c>
    </row>
    <row r="369" spans="1:9" x14ac:dyDescent="0.35">
      <c r="A369" t="s">
        <v>407</v>
      </c>
      <c r="B369" t="s">
        <v>43</v>
      </c>
      <c r="C369" t="s">
        <v>15</v>
      </c>
      <c r="D369">
        <v>37.78</v>
      </c>
      <c r="E369">
        <v>20</v>
      </c>
      <c r="F369">
        <v>5</v>
      </c>
      <c r="G369">
        <v>151.12</v>
      </c>
      <c r="H369" s="9">
        <v>45688</v>
      </c>
      <c r="I369" t="s">
        <v>38</v>
      </c>
    </row>
    <row r="370" spans="1:9" x14ac:dyDescent="0.35">
      <c r="A370" t="s">
        <v>408</v>
      </c>
      <c r="B370" t="s">
        <v>23</v>
      </c>
      <c r="C370" t="s">
        <v>35</v>
      </c>
      <c r="D370">
        <v>83.7</v>
      </c>
      <c r="E370">
        <v>30</v>
      </c>
      <c r="F370">
        <v>35</v>
      </c>
      <c r="G370">
        <v>2050.65</v>
      </c>
      <c r="H370" s="9">
        <v>45720</v>
      </c>
      <c r="I370" t="s">
        <v>12</v>
      </c>
    </row>
    <row r="371" spans="1:9" x14ac:dyDescent="0.35">
      <c r="A371" t="s">
        <v>409</v>
      </c>
      <c r="B371" t="s">
        <v>32</v>
      </c>
      <c r="C371" t="s">
        <v>11</v>
      </c>
      <c r="D371">
        <v>27.84</v>
      </c>
      <c r="E371">
        <v>5</v>
      </c>
      <c r="F371">
        <v>3</v>
      </c>
      <c r="G371">
        <v>79.34</v>
      </c>
      <c r="H371" s="9">
        <v>45759</v>
      </c>
      <c r="I371" t="s">
        <v>12</v>
      </c>
    </row>
    <row r="372" spans="1:9" x14ac:dyDescent="0.35">
      <c r="A372" t="s">
        <v>410</v>
      </c>
      <c r="B372" t="s">
        <v>71</v>
      </c>
      <c r="C372" t="s">
        <v>18</v>
      </c>
      <c r="D372">
        <v>79.77</v>
      </c>
      <c r="E372">
        <v>25</v>
      </c>
      <c r="F372">
        <v>14</v>
      </c>
      <c r="G372">
        <v>837.59</v>
      </c>
      <c r="H372" s="9">
        <v>45734</v>
      </c>
      <c r="I372" t="s">
        <v>19</v>
      </c>
    </row>
    <row r="373" spans="1:9" x14ac:dyDescent="0.35">
      <c r="A373" t="s">
        <v>411</v>
      </c>
      <c r="B373" t="s">
        <v>58</v>
      </c>
      <c r="C373" t="s">
        <v>15</v>
      </c>
      <c r="D373">
        <v>90.22</v>
      </c>
      <c r="E373">
        <v>5</v>
      </c>
      <c r="F373">
        <v>48</v>
      </c>
      <c r="G373">
        <v>4114.03</v>
      </c>
      <c r="H373" s="9">
        <v>45788</v>
      </c>
      <c r="I373" t="s">
        <v>12</v>
      </c>
    </row>
    <row r="374" spans="1:9" x14ac:dyDescent="0.35">
      <c r="A374" t="s">
        <v>412</v>
      </c>
      <c r="B374" t="s">
        <v>30</v>
      </c>
      <c r="C374" t="s">
        <v>18</v>
      </c>
      <c r="D374">
        <v>82.84</v>
      </c>
      <c r="E374">
        <v>20</v>
      </c>
      <c r="F374">
        <v>24</v>
      </c>
      <c r="G374">
        <v>1590.53</v>
      </c>
      <c r="H374" s="9">
        <v>45709</v>
      </c>
      <c r="I374" t="s">
        <v>24</v>
      </c>
    </row>
    <row r="375" spans="1:9" x14ac:dyDescent="0.35">
      <c r="A375" t="s">
        <v>413</v>
      </c>
      <c r="B375" t="s">
        <v>32</v>
      </c>
      <c r="C375" t="s">
        <v>33</v>
      </c>
      <c r="D375">
        <v>70.959999999999994</v>
      </c>
      <c r="E375">
        <v>10</v>
      </c>
      <c r="F375">
        <v>7</v>
      </c>
      <c r="G375">
        <v>447.05</v>
      </c>
      <c r="H375" s="9">
        <v>45673</v>
      </c>
      <c r="I375" t="s">
        <v>12</v>
      </c>
    </row>
    <row r="376" spans="1:9" x14ac:dyDescent="0.35">
      <c r="A376" t="s">
        <v>414</v>
      </c>
      <c r="B376" t="s">
        <v>10</v>
      </c>
      <c r="C376" t="s">
        <v>15</v>
      </c>
      <c r="D376">
        <v>83.34</v>
      </c>
      <c r="E376">
        <v>5</v>
      </c>
      <c r="F376">
        <v>40</v>
      </c>
      <c r="G376">
        <v>3166.92</v>
      </c>
      <c r="H376" s="9">
        <v>45736</v>
      </c>
      <c r="I376" t="s">
        <v>12</v>
      </c>
    </row>
    <row r="377" spans="1:9" x14ac:dyDescent="0.35">
      <c r="A377" t="s">
        <v>415</v>
      </c>
      <c r="B377" t="s">
        <v>23</v>
      </c>
      <c r="C377" t="s">
        <v>41</v>
      </c>
      <c r="D377">
        <v>67.78</v>
      </c>
      <c r="E377">
        <v>15</v>
      </c>
      <c r="F377">
        <v>27</v>
      </c>
      <c r="G377">
        <v>1555.55</v>
      </c>
      <c r="H377" s="9">
        <v>45765</v>
      </c>
      <c r="I377" t="s">
        <v>24</v>
      </c>
    </row>
    <row r="378" spans="1:9" x14ac:dyDescent="0.35">
      <c r="A378" t="s">
        <v>416</v>
      </c>
      <c r="B378" t="s">
        <v>50</v>
      </c>
      <c r="C378" t="s">
        <v>15</v>
      </c>
      <c r="D378">
        <v>30.31</v>
      </c>
      <c r="E378">
        <v>20</v>
      </c>
      <c r="F378">
        <v>24</v>
      </c>
      <c r="G378">
        <v>581.95000000000005</v>
      </c>
      <c r="H378" s="9">
        <v>45777</v>
      </c>
      <c r="I378" t="s">
        <v>45</v>
      </c>
    </row>
    <row r="379" spans="1:9" x14ac:dyDescent="0.35">
      <c r="A379" t="s">
        <v>417</v>
      </c>
      <c r="B379" t="s">
        <v>62</v>
      </c>
      <c r="C379" t="s">
        <v>35</v>
      </c>
      <c r="D379">
        <v>19.510000000000002</v>
      </c>
      <c r="E379">
        <v>20</v>
      </c>
      <c r="F379">
        <v>46</v>
      </c>
      <c r="G379">
        <v>717.97</v>
      </c>
      <c r="H379" s="9">
        <v>45755</v>
      </c>
      <c r="I379" t="s">
        <v>45</v>
      </c>
    </row>
    <row r="380" spans="1:9" x14ac:dyDescent="0.35">
      <c r="A380" t="s">
        <v>418</v>
      </c>
      <c r="B380" t="s">
        <v>58</v>
      </c>
      <c r="C380" t="s">
        <v>18</v>
      </c>
      <c r="D380">
        <v>129.66</v>
      </c>
      <c r="E380">
        <v>25</v>
      </c>
      <c r="F380">
        <v>1</v>
      </c>
      <c r="G380">
        <v>97.25</v>
      </c>
      <c r="H380" s="9">
        <v>45692</v>
      </c>
      <c r="I380" t="s">
        <v>12</v>
      </c>
    </row>
    <row r="381" spans="1:9" x14ac:dyDescent="0.35">
      <c r="A381" t="s">
        <v>419</v>
      </c>
      <c r="B381" t="s">
        <v>71</v>
      </c>
      <c r="C381" t="s">
        <v>35</v>
      </c>
      <c r="D381">
        <v>95.57</v>
      </c>
      <c r="E381">
        <v>30</v>
      </c>
      <c r="F381">
        <v>31</v>
      </c>
      <c r="G381">
        <v>2073.87</v>
      </c>
      <c r="H381" s="9">
        <v>45719</v>
      </c>
      <c r="I381" t="s">
        <v>45</v>
      </c>
    </row>
    <row r="382" spans="1:9" x14ac:dyDescent="0.35">
      <c r="A382" t="s">
        <v>420</v>
      </c>
      <c r="B382" t="s">
        <v>58</v>
      </c>
      <c r="C382" t="s">
        <v>15</v>
      </c>
      <c r="D382">
        <v>64.08</v>
      </c>
      <c r="E382">
        <v>5</v>
      </c>
      <c r="F382">
        <v>15</v>
      </c>
      <c r="G382">
        <v>913.14</v>
      </c>
      <c r="H382" s="9">
        <v>45755</v>
      </c>
      <c r="I382" t="s">
        <v>45</v>
      </c>
    </row>
    <row r="383" spans="1:9" x14ac:dyDescent="0.35">
      <c r="A383" t="s">
        <v>421</v>
      </c>
      <c r="B383" t="s">
        <v>26</v>
      </c>
      <c r="C383" t="s">
        <v>11</v>
      </c>
      <c r="D383">
        <v>12.87</v>
      </c>
      <c r="E383">
        <v>10</v>
      </c>
      <c r="F383">
        <v>15</v>
      </c>
      <c r="G383">
        <v>173.75</v>
      </c>
      <c r="H383" s="9">
        <v>45671</v>
      </c>
      <c r="I383" t="s">
        <v>12</v>
      </c>
    </row>
    <row r="384" spans="1:9" x14ac:dyDescent="0.35">
      <c r="A384" t="s">
        <v>422</v>
      </c>
      <c r="B384" t="s">
        <v>21</v>
      </c>
      <c r="C384" t="s">
        <v>33</v>
      </c>
      <c r="D384">
        <v>128.87</v>
      </c>
      <c r="E384">
        <v>15</v>
      </c>
      <c r="F384">
        <v>26</v>
      </c>
      <c r="G384">
        <v>2848.03</v>
      </c>
      <c r="H384" s="9">
        <v>45764</v>
      </c>
      <c r="I384" t="s">
        <v>45</v>
      </c>
    </row>
    <row r="385" spans="1:9" x14ac:dyDescent="0.35">
      <c r="A385" t="s">
        <v>423</v>
      </c>
      <c r="B385" t="s">
        <v>43</v>
      </c>
      <c r="C385" t="s">
        <v>11</v>
      </c>
      <c r="D385">
        <v>56.81</v>
      </c>
      <c r="E385">
        <v>25</v>
      </c>
      <c r="F385">
        <v>42</v>
      </c>
      <c r="G385">
        <v>1789.52</v>
      </c>
      <c r="H385" s="9">
        <v>45727</v>
      </c>
      <c r="I385" t="s">
        <v>12</v>
      </c>
    </row>
    <row r="386" spans="1:9" x14ac:dyDescent="0.35">
      <c r="A386" t="s">
        <v>424</v>
      </c>
      <c r="B386" t="s">
        <v>17</v>
      </c>
      <c r="C386" t="s">
        <v>18</v>
      </c>
      <c r="D386">
        <v>89.49</v>
      </c>
      <c r="E386">
        <v>25</v>
      </c>
      <c r="F386">
        <v>21</v>
      </c>
      <c r="G386">
        <v>1409.47</v>
      </c>
      <c r="H386" s="9">
        <v>45772</v>
      </c>
      <c r="I386" t="s">
        <v>19</v>
      </c>
    </row>
    <row r="387" spans="1:9" x14ac:dyDescent="0.35">
      <c r="A387" t="s">
        <v>425</v>
      </c>
      <c r="B387" t="s">
        <v>50</v>
      </c>
      <c r="C387" t="s">
        <v>41</v>
      </c>
      <c r="D387">
        <v>22.84</v>
      </c>
      <c r="E387">
        <v>10</v>
      </c>
      <c r="F387">
        <v>2</v>
      </c>
      <c r="G387">
        <v>41.11</v>
      </c>
      <c r="H387" s="9">
        <v>45734</v>
      </c>
      <c r="I387" t="s">
        <v>12</v>
      </c>
    </row>
    <row r="388" spans="1:9" x14ac:dyDescent="0.35">
      <c r="A388" t="s">
        <v>426</v>
      </c>
      <c r="B388" t="s">
        <v>62</v>
      </c>
      <c r="C388" t="s">
        <v>15</v>
      </c>
      <c r="D388">
        <v>55.67</v>
      </c>
      <c r="E388">
        <v>25</v>
      </c>
      <c r="F388">
        <v>5</v>
      </c>
      <c r="G388">
        <v>208.76</v>
      </c>
      <c r="H388" s="9">
        <v>45715</v>
      </c>
      <c r="I388" t="s">
        <v>45</v>
      </c>
    </row>
    <row r="389" spans="1:9" x14ac:dyDescent="0.35">
      <c r="A389" t="s">
        <v>427</v>
      </c>
      <c r="B389" t="s">
        <v>60</v>
      </c>
      <c r="C389" t="s">
        <v>35</v>
      </c>
      <c r="D389">
        <v>73.72</v>
      </c>
      <c r="E389">
        <v>25</v>
      </c>
      <c r="F389">
        <v>49</v>
      </c>
      <c r="G389">
        <v>2709.21</v>
      </c>
      <c r="H389" s="9">
        <v>45742</v>
      </c>
      <c r="I389" t="s">
        <v>12</v>
      </c>
    </row>
    <row r="390" spans="1:9" x14ac:dyDescent="0.35">
      <c r="A390" t="s">
        <v>428</v>
      </c>
      <c r="B390" t="s">
        <v>21</v>
      </c>
      <c r="C390" t="s">
        <v>41</v>
      </c>
      <c r="D390">
        <v>88.05</v>
      </c>
      <c r="E390">
        <v>5</v>
      </c>
      <c r="F390">
        <v>15</v>
      </c>
      <c r="G390">
        <v>1254.71</v>
      </c>
      <c r="H390" s="9">
        <v>45667</v>
      </c>
      <c r="I390" t="s">
        <v>12</v>
      </c>
    </row>
    <row r="391" spans="1:9" x14ac:dyDescent="0.35">
      <c r="A391" t="s">
        <v>429</v>
      </c>
      <c r="B391" t="s">
        <v>10</v>
      </c>
      <c r="C391" t="s">
        <v>41</v>
      </c>
      <c r="D391">
        <v>59</v>
      </c>
      <c r="E391">
        <v>25</v>
      </c>
      <c r="F391">
        <v>1</v>
      </c>
      <c r="G391">
        <v>44.25</v>
      </c>
      <c r="H391" s="9">
        <v>45785</v>
      </c>
      <c r="I391" t="s">
        <v>45</v>
      </c>
    </row>
    <row r="392" spans="1:9" x14ac:dyDescent="0.35">
      <c r="A392" t="s">
        <v>430</v>
      </c>
      <c r="B392" t="s">
        <v>21</v>
      </c>
      <c r="C392" t="s">
        <v>35</v>
      </c>
      <c r="D392">
        <v>125.44</v>
      </c>
      <c r="E392">
        <v>15</v>
      </c>
      <c r="F392">
        <v>15</v>
      </c>
      <c r="G392">
        <v>1599.36</v>
      </c>
      <c r="H392" s="9">
        <v>45738</v>
      </c>
      <c r="I392" t="s">
        <v>45</v>
      </c>
    </row>
    <row r="393" spans="1:9" x14ac:dyDescent="0.35">
      <c r="A393" t="s">
        <v>431</v>
      </c>
      <c r="B393" t="s">
        <v>40</v>
      </c>
      <c r="C393" t="s">
        <v>33</v>
      </c>
      <c r="D393">
        <v>62.92</v>
      </c>
      <c r="E393">
        <v>5</v>
      </c>
      <c r="F393">
        <v>17</v>
      </c>
      <c r="G393">
        <v>1016.16</v>
      </c>
      <c r="H393" s="9">
        <v>45693</v>
      </c>
      <c r="I393" t="s">
        <v>24</v>
      </c>
    </row>
    <row r="394" spans="1:9" x14ac:dyDescent="0.35">
      <c r="A394" t="s">
        <v>432</v>
      </c>
      <c r="B394" t="s">
        <v>30</v>
      </c>
      <c r="C394" t="s">
        <v>33</v>
      </c>
      <c r="D394">
        <v>81.88</v>
      </c>
      <c r="E394">
        <v>10</v>
      </c>
      <c r="F394">
        <v>8</v>
      </c>
      <c r="G394">
        <v>589.54</v>
      </c>
      <c r="H394" s="9">
        <v>45713</v>
      </c>
      <c r="I394" t="s">
        <v>45</v>
      </c>
    </row>
    <row r="395" spans="1:9" x14ac:dyDescent="0.35">
      <c r="A395" t="s">
        <v>433</v>
      </c>
      <c r="B395" t="s">
        <v>58</v>
      </c>
      <c r="C395" t="s">
        <v>41</v>
      </c>
      <c r="D395">
        <v>22.44</v>
      </c>
      <c r="E395">
        <v>25</v>
      </c>
      <c r="F395">
        <v>43</v>
      </c>
      <c r="G395">
        <v>723.69</v>
      </c>
      <c r="H395" s="9">
        <v>45704</v>
      </c>
      <c r="I395" t="s">
        <v>38</v>
      </c>
    </row>
    <row r="396" spans="1:9" x14ac:dyDescent="0.35">
      <c r="A396" t="s">
        <v>434</v>
      </c>
      <c r="B396" t="s">
        <v>30</v>
      </c>
      <c r="C396" t="s">
        <v>11</v>
      </c>
      <c r="D396">
        <v>19.899999999999999</v>
      </c>
      <c r="E396">
        <v>10</v>
      </c>
      <c r="F396">
        <v>38</v>
      </c>
      <c r="G396">
        <v>680.58</v>
      </c>
      <c r="H396" s="9">
        <v>45687</v>
      </c>
      <c r="I396" t="s">
        <v>38</v>
      </c>
    </row>
    <row r="397" spans="1:9" x14ac:dyDescent="0.35">
      <c r="A397" t="s">
        <v>435</v>
      </c>
      <c r="B397" t="s">
        <v>62</v>
      </c>
      <c r="C397" t="s">
        <v>18</v>
      </c>
      <c r="D397">
        <v>60.77</v>
      </c>
      <c r="E397">
        <v>20</v>
      </c>
      <c r="F397">
        <v>22</v>
      </c>
      <c r="G397">
        <v>1069.55</v>
      </c>
      <c r="H397" s="9">
        <v>45760</v>
      </c>
      <c r="I397" t="s">
        <v>24</v>
      </c>
    </row>
    <row r="398" spans="1:9" x14ac:dyDescent="0.35">
      <c r="A398" t="s">
        <v>436</v>
      </c>
      <c r="B398" t="s">
        <v>21</v>
      </c>
      <c r="C398" t="s">
        <v>41</v>
      </c>
      <c r="D398">
        <v>135.69</v>
      </c>
      <c r="E398">
        <v>15</v>
      </c>
      <c r="F398">
        <v>43</v>
      </c>
      <c r="G398">
        <v>4959.47</v>
      </c>
      <c r="H398" s="9">
        <v>45777</v>
      </c>
      <c r="I398" t="s">
        <v>24</v>
      </c>
    </row>
    <row r="399" spans="1:9" x14ac:dyDescent="0.35">
      <c r="A399" t="s">
        <v>437</v>
      </c>
      <c r="B399" t="s">
        <v>71</v>
      </c>
      <c r="C399" t="s">
        <v>35</v>
      </c>
      <c r="D399">
        <v>75.53</v>
      </c>
      <c r="E399">
        <v>15</v>
      </c>
      <c r="F399">
        <v>27</v>
      </c>
      <c r="G399">
        <v>1733.41</v>
      </c>
      <c r="H399" s="9">
        <v>45749</v>
      </c>
      <c r="I399" t="s">
        <v>45</v>
      </c>
    </row>
    <row r="400" spans="1:9" x14ac:dyDescent="0.35">
      <c r="A400" t="s">
        <v>438</v>
      </c>
      <c r="B400" t="s">
        <v>43</v>
      </c>
      <c r="C400" t="s">
        <v>15</v>
      </c>
      <c r="D400">
        <v>57.56</v>
      </c>
      <c r="E400">
        <v>5</v>
      </c>
      <c r="F400">
        <v>40</v>
      </c>
      <c r="G400">
        <v>2187.2800000000002</v>
      </c>
      <c r="H400" s="9">
        <v>45683</v>
      </c>
      <c r="I400" t="s">
        <v>24</v>
      </c>
    </row>
    <row r="401" spans="1:9" x14ac:dyDescent="0.35">
      <c r="A401" t="s">
        <v>439</v>
      </c>
      <c r="B401" t="s">
        <v>40</v>
      </c>
      <c r="C401" t="s">
        <v>41</v>
      </c>
      <c r="D401">
        <v>104.58</v>
      </c>
      <c r="E401">
        <v>20</v>
      </c>
      <c r="F401">
        <v>4</v>
      </c>
      <c r="G401">
        <v>334.66</v>
      </c>
      <c r="H401" s="9">
        <v>45679</v>
      </c>
      <c r="I401" t="s">
        <v>38</v>
      </c>
    </row>
    <row r="402" spans="1:9" x14ac:dyDescent="0.35">
      <c r="A402" t="s">
        <v>440</v>
      </c>
      <c r="B402" t="s">
        <v>21</v>
      </c>
      <c r="C402" t="s">
        <v>15</v>
      </c>
      <c r="D402">
        <v>75.56</v>
      </c>
      <c r="E402">
        <v>5</v>
      </c>
      <c r="F402">
        <v>41</v>
      </c>
      <c r="G402">
        <v>2943.06</v>
      </c>
      <c r="H402" s="9">
        <v>45748</v>
      </c>
      <c r="I402" t="s">
        <v>19</v>
      </c>
    </row>
    <row r="403" spans="1:9" x14ac:dyDescent="0.35">
      <c r="A403" t="s">
        <v>441</v>
      </c>
      <c r="B403" t="s">
        <v>62</v>
      </c>
      <c r="C403" t="s">
        <v>33</v>
      </c>
      <c r="D403">
        <v>19.75</v>
      </c>
      <c r="E403">
        <v>5</v>
      </c>
      <c r="F403">
        <v>43</v>
      </c>
      <c r="G403">
        <v>806.79</v>
      </c>
      <c r="H403" s="9">
        <v>45717</v>
      </c>
      <c r="I403" t="s">
        <v>45</v>
      </c>
    </row>
    <row r="404" spans="1:9" x14ac:dyDescent="0.35">
      <c r="A404" t="s">
        <v>442</v>
      </c>
      <c r="B404" t="s">
        <v>28</v>
      </c>
      <c r="C404" t="s">
        <v>41</v>
      </c>
      <c r="D404">
        <v>56.28</v>
      </c>
      <c r="E404">
        <v>30</v>
      </c>
      <c r="F404">
        <v>39</v>
      </c>
      <c r="G404">
        <v>1536.44</v>
      </c>
      <c r="H404" s="9">
        <v>45766</v>
      </c>
      <c r="I404" t="s">
        <v>38</v>
      </c>
    </row>
    <row r="405" spans="1:9" x14ac:dyDescent="0.35">
      <c r="A405" t="s">
        <v>443</v>
      </c>
      <c r="B405" t="s">
        <v>17</v>
      </c>
      <c r="C405" t="s">
        <v>41</v>
      </c>
      <c r="D405">
        <v>37.92</v>
      </c>
      <c r="E405">
        <v>0</v>
      </c>
      <c r="F405">
        <v>31</v>
      </c>
      <c r="G405">
        <v>1175.52</v>
      </c>
      <c r="H405" s="9">
        <v>45740</v>
      </c>
      <c r="I405" t="s">
        <v>45</v>
      </c>
    </row>
    <row r="406" spans="1:9" x14ac:dyDescent="0.35">
      <c r="A406" t="s">
        <v>444</v>
      </c>
      <c r="B406" t="s">
        <v>28</v>
      </c>
      <c r="C406" t="s">
        <v>18</v>
      </c>
      <c r="D406">
        <v>77.02</v>
      </c>
      <c r="E406">
        <v>20</v>
      </c>
      <c r="F406">
        <v>24</v>
      </c>
      <c r="G406">
        <v>1478.78</v>
      </c>
      <c r="H406" s="9">
        <v>45714</v>
      </c>
      <c r="I406" t="s">
        <v>12</v>
      </c>
    </row>
    <row r="407" spans="1:9" x14ac:dyDescent="0.35">
      <c r="A407" t="s">
        <v>445</v>
      </c>
      <c r="B407" t="s">
        <v>47</v>
      </c>
      <c r="C407" t="s">
        <v>41</v>
      </c>
      <c r="D407">
        <v>27.73</v>
      </c>
      <c r="E407">
        <v>0</v>
      </c>
      <c r="F407">
        <v>50</v>
      </c>
      <c r="G407">
        <v>1386.5</v>
      </c>
      <c r="H407" s="9">
        <v>45668</v>
      </c>
      <c r="I407" t="s">
        <v>12</v>
      </c>
    </row>
    <row r="408" spans="1:9" x14ac:dyDescent="0.35">
      <c r="A408" t="s">
        <v>446</v>
      </c>
      <c r="B408" t="s">
        <v>53</v>
      </c>
      <c r="C408" t="s">
        <v>35</v>
      </c>
      <c r="D408">
        <v>111.25</v>
      </c>
      <c r="E408">
        <v>25</v>
      </c>
      <c r="F408">
        <v>35</v>
      </c>
      <c r="G408">
        <v>2920.31</v>
      </c>
      <c r="H408" s="9">
        <v>45707</v>
      </c>
      <c r="I408" t="s">
        <v>38</v>
      </c>
    </row>
    <row r="409" spans="1:9" x14ac:dyDescent="0.35">
      <c r="A409" t="s">
        <v>447</v>
      </c>
      <c r="B409" t="s">
        <v>62</v>
      </c>
      <c r="C409" t="s">
        <v>41</v>
      </c>
      <c r="D409">
        <v>50.86</v>
      </c>
      <c r="E409">
        <v>5</v>
      </c>
      <c r="F409">
        <v>41</v>
      </c>
      <c r="G409">
        <v>1981</v>
      </c>
      <c r="H409" s="9">
        <v>45718</v>
      </c>
      <c r="I409" t="s">
        <v>12</v>
      </c>
    </row>
    <row r="410" spans="1:9" x14ac:dyDescent="0.35">
      <c r="A410" t="s">
        <v>448</v>
      </c>
      <c r="B410" t="s">
        <v>40</v>
      </c>
      <c r="C410" t="s">
        <v>33</v>
      </c>
      <c r="D410">
        <v>79.84</v>
      </c>
      <c r="E410">
        <v>25</v>
      </c>
      <c r="F410">
        <v>28</v>
      </c>
      <c r="G410">
        <v>1676.64</v>
      </c>
      <c r="H410" s="9">
        <v>45760</v>
      </c>
      <c r="I410" t="s">
        <v>19</v>
      </c>
    </row>
    <row r="411" spans="1:9" x14ac:dyDescent="0.35">
      <c r="A411" t="s">
        <v>449</v>
      </c>
      <c r="B411" t="s">
        <v>17</v>
      </c>
      <c r="C411" t="s">
        <v>35</v>
      </c>
      <c r="D411">
        <v>37.97</v>
      </c>
      <c r="E411">
        <v>20</v>
      </c>
      <c r="F411">
        <v>12</v>
      </c>
      <c r="G411">
        <v>364.51</v>
      </c>
      <c r="H411" s="9">
        <v>45687</v>
      </c>
      <c r="I411" t="s">
        <v>38</v>
      </c>
    </row>
    <row r="412" spans="1:9" x14ac:dyDescent="0.35">
      <c r="A412" t="s">
        <v>450</v>
      </c>
      <c r="B412" t="s">
        <v>17</v>
      </c>
      <c r="C412" t="s">
        <v>18</v>
      </c>
      <c r="D412">
        <v>29.93</v>
      </c>
      <c r="E412">
        <v>30</v>
      </c>
      <c r="F412">
        <v>40</v>
      </c>
      <c r="G412">
        <v>838.04</v>
      </c>
      <c r="H412" s="9">
        <v>45720</v>
      </c>
      <c r="I412" t="s">
        <v>24</v>
      </c>
    </row>
    <row r="413" spans="1:9" x14ac:dyDescent="0.35">
      <c r="A413" t="s">
        <v>451</v>
      </c>
      <c r="B413" t="s">
        <v>26</v>
      </c>
      <c r="C413" t="s">
        <v>41</v>
      </c>
      <c r="D413">
        <v>131.16</v>
      </c>
      <c r="E413">
        <v>20</v>
      </c>
      <c r="F413">
        <v>37</v>
      </c>
      <c r="G413">
        <v>3882.34</v>
      </c>
      <c r="H413" s="9">
        <v>45739</v>
      </c>
      <c r="I413" t="s">
        <v>24</v>
      </c>
    </row>
    <row r="414" spans="1:9" x14ac:dyDescent="0.35">
      <c r="A414" t="s">
        <v>452</v>
      </c>
      <c r="B414" t="s">
        <v>50</v>
      </c>
      <c r="C414" t="s">
        <v>18</v>
      </c>
      <c r="D414">
        <v>45.8</v>
      </c>
      <c r="E414">
        <v>0</v>
      </c>
      <c r="F414">
        <v>28</v>
      </c>
      <c r="G414">
        <v>1282.4000000000001</v>
      </c>
      <c r="H414" s="9">
        <v>45678</v>
      </c>
      <c r="I414" t="s">
        <v>38</v>
      </c>
    </row>
    <row r="415" spans="1:9" x14ac:dyDescent="0.35">
      <c r="A415" t="s">
        <v>453</v>
      </c>
      <c r="B415" t="s">
        <v>17</v>
      </c>
      <c r="C415" t="s">
        <v>35</v>
      </c>
      <c r="D415">
        <v>51.46</v>
      </c>
      <c r="E415">
        <v>30</v>
      </c>
      <c r="F415">
        <v>37</v>
      </c>
      <c r="G415">
        <v>1332.81</v>
      </c>
      <c r="H415" s="9">
        <v>45682</v>
      </c>
      <c r="I415" t="s">
        <v>24</v>
      </c>
    </row>
    <row r="416" spans="1:9" x14ac:dyDescent="0.35">
      <c r="A416" t="s">
        <v>454</v>
      </c>
      <c r="B416" t="s">
        <v>21</v>
      </c>
      <c r="C416" t="s">
        <v>35</v>
      </c>
      <c r="D416">
        <v>17.12</v>
      </c>
      <c r="E416">
        <v>25</v>
      </c>
      <c r="F416">
        <v>45</v>
      </c>
      <c r="G416">
        <v>577.79999999999995</v>
      </c>
      <c r="H416" s="9">
        <v>45710</v>
      </c>
      <c r="I416" t="s">
        <v>45</v>
      </c>
    </row>
    <row r="417" spans="1:9" x14ac:dyDescent="0.35">
      <c r="A417" t="s">
        <v>455</v>
      </c>
      <c r="B417" t="s">
        <v>50</v>
      </c>
      <c r="C417" t="s">
        <v>15</v>
      </c>
      <c r="D417">
        <v>104.31</v>
      </c>
      <c r="E417">
        <v>5</v>
      </c>
      <c r="F417">
        <v>46</v>
      </c>
      <c r="G417">
        <v>4558.3500000000004</v>
      </c>
      <c r="H417" s="9">
        <v>45755</v>
      </c>
      <c r="I417" t="s">
        <v>24</v>
      </c>
    </row>
    <row r="418" spans="1:9" x14ac:dyDescent="0.35">
      <c r="A418" t="s">
        <v>456</v>
      </c>
      <c r="B418" t="s">
        <v>85</v>
      </c>
      <c r="C418" t="s">
        <v>41</v>
      </c>
      <c r="D418">
        <v>110.5</v>
      </c>
      <c r="E418">
        <v>15</v>
      </c>
      <c r="F418">
        <v>40</v>
      </c>
      <c r="G418">
        <v>3757</v>
      </c>
      <c r="H418" s="9">
        <v>45748</v>
      </c>
      <c r="I418" t="s">
        <v>12</v>
      </c>
    </row>
    <row r="419" spans="1:9" x14ac:dyDescent="0.35">
      <c r="A419" t="s">
        <v>457</v>
      </c>
      <c r="B419" t="s">
        <v>23</v>
      </c>
      <c r="C419" t="s">
        <v>18</v>
      </c>
      <c r="D419">
        <v>145.6</v>
      </c>
      <c r="E419">
        <v>15</v>
      </c>
      <c r="F419">
        <v>4</v>
      </c>
      <c r="G419">
        <v>495.04</v>
      </c>
      <c r="H419" s="9">
        <v>45725</v>
      </c>
      <c r="I419" t="s">
        <v>24</v>
      </c>
    </row>
    <row r="420" spans="1:9" x14ac:dyDescent="0.35">
      <c r="A420" t="s">
        <v>458</v>
      </c>
      <c r="B420" t="s">
        <v>53</v>
      </c>
      <c r="C420" t="s">
        <v>15</v>
      </c>
      <c r="D420">
        <v>104.14</v>
      </c>
      <c r="E420">
        <v>25</v>
      </c>
      <c r="F420">
        <v>13</v>
      </c>
      <c r="G420">
        <v>1015.37</v>
      </c>
      <c r="H420" s="9">
        <v>45783</v>
      </c>
      <c r="I420" t="s">
        <v>19</v>
      </c>
    </row>
    <row r="421" spans="1:9" x14ac:dyDescent="0.35">
      <c r="A421" t="s">
        <v>459</v>
      </c>
      <c r="B421" t="s">
        <v>32</v>
      </c>
      <c r="C421" t="s">
        <v>11</v>
      </c>
      <c r="D421">
        <v>30.48</v>
      </c>
      <c r="E421">
        <v>10</v>
      </c>
      <c r="F421">
        <v>27</v>
      </c>
      <c r="G421">
        <v>740.66</v>
      </c>
      <c r="H421" s="9">
        <v>45785</v>
      </c>
      <c r="I421" t="s">
        <v>12</v>
      </c>
    </row>
    <row r="422" spans="1:9" x14ac:dyDescent="0.35">
      <c r="A422" t="s">
        <v>460</v>
      </c>
      <c r="B422" t="s">
        <v>47</v>
      </c>
      <c r="C422" t="s">
        <v>18</v>
      </c>
      <c r="D422">
        <v>29.62</v>
      </c>
      <c r="E422">
        <v>5</v>
      </c>
      <c r="F422">
        <v>10</v>
      </c>
      <c r="G422">
        <v>281.39</v>
      </c>
      <c r="H422" s="9">
        <v>45722</v>
      </c>
      <c r="I422" t="s">
        <v>12</v>
      </c>
    </row>
    <row r="423" spans="1:9" x14ac:dyDescent="0.35">
      <c r="A423" t="s">
        <v>461</v>
      </c>
      <c r="B423" t="s">
        <v>60</v>
      </c>
      <c r="C423" t="s">
        <v>15</v>
      </c>
      <c r="D423">
        <v>124.87</v>
      </c>
      <c r="E423">
        <v>10</v>
      </c>
      <c r="F423">
        <v>23</v>
      </c>
      <c r="G423">
        <v>2584.81</v>
      </c>
      <c r="H423" s="9">
        <v>45764</v>
      </c>
      <c r="I423" t="s">
        <v>45</v>
      </c>
    </row>
    <row r="424" spans="1:9" x14ac:dyDescent="0.35">
      <c r="A424" t="s">
        <v>462</v>
      </c>
      <c r="B424" t="s">
        <v>14</v>
      </c>
      <c r="C424" t="s">
        <v>11</v>
      </c>
      <c r="D424">
        <v>73.67</v>
      </c>
      <c r="E424">
        <v>0</v>
      </c>
      <c r="F424">
        <v>29</v>
      </c>
      <c r="G424">
        <v>2136.4299999999998</v>
      </c>
      <c r="H424" s="9">
        <v>45729</v>
      </c>
      <c r="I424" t="s">
        <v>45</v>
      </c>
    </row>
    <row r="425" spans="1:9" x14ac:dyDescent="0.35">
      <c r="A425" t="s">
        <v>463</v>
      </c>
      <c r="B425" t="s">
        <v>14</v>
      </c>
      <c r="C425" t="s">
        <v>41</v>
      </c>
      <c r="D425">
        <v>40.03</v>
      </c>
      <c r="E425">
        <v>10</v>
      </c>
      <c r="F425">
        <v>29</v>
      </c>
      <c r="G425">
        <v>1044.78</v>
      </c>
      <c r="H425" s="9">
        <v>45702</v>
      </c>
      <c r="I425" t="s">
        <v>12</v>
      </c>
    </row>
    <row r="426" spans="1:9" x14ac:dyDescent="0.35">
      <c r="A426" t="s">
        <v>464</v>
      </c>
      <c r="B426" t="s">
        <v>71</v>
      </c>
      <c r="C426" t="s">
        <v>15</v>
      </c>
      <c r="D426">
        <v>107.7</v>
      </c>
      <c r="E426">
        <v>15</v>
      </c>
      <c r="F426">
        <v>40</v>
      </c>
      <c r="G426">
        <v>3661.8</v>
      </c>
      <c r="H426" s="9">
        <v>45770</v>
      </c>
      <c r="I426" t="s">
        <v>38</v>
      </c>
    </row>
    <row r="427" spans="1:9" x14ac:dyDescent="0.35">
      <c r="A427" t="s">
        <v>465</v>
      </c>
      <c r="B427" t="s">
        <v>43</v>
      </c>
      <c r="C427" t="s">
        <v>33</v>
      </c>
      <c r="D427">
        <v>116.69</v>
      </c>
      <c r="E427">
        <v>15</v>
      </c>
      <c r="F427">
        <v>8</v>
      </c>
      <c r="G427">
        <v>793.49</v>
      </c>
      <c r="H427" s="9">
        <v>45734</v>
      </c>
      <c r="I427" t="s">
        <v>38</v>
      </c>
    </row>
    <row r="428" spans="1:9" x14ac:dyDescent="0.35">
      <c r="A428" t="s">
        <v>466</v>
      </c>
      <c r="B428" t="s">
        <v>10</v>
      </c>
      <c r="C428" t="s">
        <v>33</v>
      </c>
      <c r="D428">
        <v>132.44999999999999</v>
      </c>
      <c r="E428">
        <v>15</v>
      </c>
      <c r="F428">
        <v>9</v>
      </c>
      <c r="G428">
        <v>1013.24</v>
      </c>
      <c r="H428" s="9">
        <v>45766</v>
      </c>
      <c r="I428" t="s">
        <v>12</v>
      </c>
    </row>
    <row r="429" spans="1:9" x14ac:dyDescent="0.35">
      <c r="A429" t="s">
        <v>467</v>
      </c>
      <c r="B429" t="s">
        <v>21</v>
      </c>
      <c r="C429" t="s">
        <v>18</v>
      </c>
      <c r="D429">
        <v>116.84</v>
      </c>
      <c r="E429">
        <v>0</v>
      </c>
      <c r="F429">
        <v>34</v>
      </c>
      <c r="G429">
        <v>3972.56</v>
      </c>
      <c r="H429" s="9">
        <v>45779</v>
      </c>
      <c r="I429" t="s">
        <v>19</v>
      </c>
    </row>
    <row r="430" spans="1:9" x14ac:dyDescent="0.35">
      <c r="A430" t="s">
        <v>468</v>
      </c>
      <c r="B430" t="s">
        <v>53</v>
      </c>
      <c r="C430" t="s">
        <v>11</v>
      </c>
      <c r="D430">
        <v>96.32</v>
      </c>
      <c r="E430">
        <v>25</v>
      </c>
      <c r="F430">
        <v>9</v>
      </c>
      <c r="G430">
        <v>650.16</v>
      </c>
      <c r="H430" s="9">
        <v>45703</v>
      </c>
      <c r="I430" t="s">
        <v>19</v>
      </c>
    </row>
    <row r="431" spans="1:9" x14ac:dyDescent="0.35">
      <c r="A431" t="s">
        <v>469</v>
      </c>
      <c r="B431" t="s">
        <v>30</v>
      </c>
      <c r="C431" t="s">
        <v>33</v>
      </c>
      <c r="D431">
        <v>104.48</v>
      </c>
      <c r="E431">
        <v>5</v>
      </c>
      <c r="F431">
        <v>17</v>
      </c>
      <c r="G431">
        <v>1687.35</v>
      </c>
      <c r="H431" s="9">
        <v>45733</v>
      </c>
      <c r="I431" t="s">
        <v>38</v>
      </c>
    </row>
    <row r="432" spans="1:9" x14ac:dyDescent="0.35">
      <c r="A432" t="s">
        <v>470</v>
      </c>
      <c r="B432" t="s">
        <v>43</v>
      </c>
      <c r="C432" t="s">
        <v>35</v>
      </c>
      <c r="D432">
        <v>106.49</v>
      </c>
      <c r="E432">
        <v>30</v>
      </c>
      <c r="F432">
        <v>30</v>
      </c>
      <c r="G432">
        <v>2236.29</v>
      </c>
      <c r="H432" s="9">
        <v>45675</v>
      </c>
      <c r="I432" t="s">
        <v>12</v>
      </c>
    </row>
    <row r="433" spans="1:9" x14ac:dyDescent="0.35">
      <c r="A433" t="s">
        <v>471</v>
      </c>
      <c r="B433" t="s">
        <v>69</v>
      </c>
      <c r="C433" t="s">
        <v>41</v>
      </c>
      <c r="D433">
        <v>97.45</v>
      </c>
      <c r="E433">
        <v>25</v>
      </c>
      <c r="F433">
        <v>3</v>
      </c>
      <c r="G433">
        <v>219.26</v>
      </c>
      <c r="H433" s="9">
        <v>45788</v>
      </c>
      <c r="I433" t="s">
        <v>38</v>
      </c>
    </row>
    <row r="434" spans="1:9" x14ac:dyDescent="0.35">
      <c r="A434" t="s">
        <v>472</v>
      </c>
      <c r="B434" t="s">
        <v>47</v>
      </c>
      <c r="C434" t="s">
        <v>15</v>
      </c>
      <c r="D434">
        <v>108.22</v>
      </c>
      <c r="E434">
        <v>20</v>
      </c>
      <c r="F434">
        <v>14</v>
      </c>
      <c r="G434">
        <v>1212.06</v>
      </c>
      <c r="H434" s="9">
        <v>45703</v>
      </c>
      <c r="I434" t="s">
        <v>38</v>
      </c>
    </row>
    <row r="435" spans="1:9" x14ac:dyDescent="0.35">
      <c r="A435" t="s">
        <v>473</v>
      </c>
      <c r="B435" t="s">
        <v>47</v>
      </c>
      <c r="C435" t="s">
        <v>33</v>
      </c>
      <c r="D435">
        <v>109.19</v>
      </c>
      <c r="E435">
        <v>5</v>
      </c>
      <c r="F435">
        <v>11</v>
      </c>
      <c r="G435">
        <v>1141.04</v>
      </c>
      <c r="H435" s="9">
        <v>45684</v>
      </c>
      <c r="I435" t="s">
        <v>38</v>
      </c>
    </row>
    <row r="436" spans="1:9" x14ac:dyDescent="0.35">
      <c r="A436" t="s">
        <v>474</v>
      </c>
      <c r="B436" t="s">
        <v>40</v>
      </c>
      <c r="C436" t="s">
        <v>11</v>
      </c>
      <c r="D436">
        <v>53.66</v>
      </c>
      <c r="E436">
        <v>20</v>
      </c>
      <c r="F436">
        <v>29</v>
      </c>
      <c r="G436">
        <v>1244.9100000000001</v>
      </c>
      <c r="H436" s="9">
        <v>45731</v>
      </c>
      <c r="I436" t="s">
        <v>38</v>
      </c>
    </row>
    <row r="437" spans="1:9" x14ac:dyDescent="0.35">
      <c r="A437" t="s">
        <v>475</v>
      </c>
      <c r="B437" t="s">
        <v>69</v>
      </c>
      <c r="C437" t="s">
        <v>41</v>
      </c>
      <c r="D437">
        <v>126.91</v>
      </c>
      <c r="E437">
        <v>20</v>
      </c>
      <c r="F437">
        <v>34</v>
      </c>
      <c r="G437">
        <v>3451.95</v>
      </c>
      <c r="H437" s="9">
        <v>45744</v>
      </c>
      <c r="I437" t="s">
        <v>19</v>
      </c>
    </row>
    <row r="438" spans="1:9" x14ac:dyDescent="0.35">
      <c r="A438" t="s">
        <v>476</v>
      </c>
      <c r="B438" t="s">
        <v>53</v>
      </c>
      <c r="C438" t="s">
        <v>15</v>
      </c>
      <c r="D438">
        <v>132.36000000000001</v>
      </c>
      <c r="E438">
        <v>0</v>
      </c>
      <c r="F438">
        <v>50</v>
      </c>
      <c r="G438">
        <v>6618</v>
      </c>
      <c r="H438" s="9">
        <v>45730</v>
      </c>
      <c r="I438" t="s">
        <v>45</v>
      </c>
    </row>
    <row r="439" spans="1:9" x14ac:dyDescent="0.35">
      <c r="A439" t="s">
        <v>477</v>
      </c>
      <c r="B439" t="s">
        <v>43</v>
      </c>
      <c r="C439" t="s">
        <v>11</v>
      </c>
      <c r="D439">
        <v>16.93</v>
      </c>
      <c r="E439">
        <v>5</v>
      </c>
      <c r="F439">
        <v>21</v>
      </c>
      <c r="G439">
        <v>337.75</v>
      </c>
      <c r="H439" s="9">
        <v>45787</v>
      </c>
      <c r="I439" t="s">
        <v>45</v>
      </c>
    </row>
    <row r="440" spans="1:9" x14ac:dyDescent="0.35">
      <c r="A440" t="s">
        <v>478</v>
      </c>
      <c r="B440" t="s">
        <v>21</v>
      </c>
      <c r="C440" t="s">
        <v>41</v>
      </c>
      <c r="D440">
        <v>101.93</v>
      </c>
      <c r="E440">
        <v>20</v>
      </c>
      <c r="F440">
        <v>42</v>
      </c>
      <c r="G440">
        <v>3424.85</v>
      </c>
      <c r="H440" s="9">
        <v>45687</v>
      </c>
      <c r="I440" t="s">
        <v>45</v>
      </c>
    </row>
    <row r="441" spans="1:9" x14ac:dyDescent="0.35">
      <c r="A441" t="s">
        <v>479</v>
      </c>
      <c r="B441" t="s">
        <v>30</v>
      </c>
      <c r="C441" t="s">
        <v>11</v>
      </c>
      <c r="D441">
        <v>74.33</v>
      </c>
      <c r="E441">
        <v>0</v>
      </c>
      <c r="F441">
        <v>45</v>
      </c>
      <c r="G441">
        <v>3344.85</v>
      </c>
      <c r="H441" s="9">
        <v>45771</v>
      </c>
      <c r="I441" t="s">
        <v>24</v>
      </c>
    </row>
    <row r="442" spans="1:9" x14ac:dyDescent="0.35">
      <c r="A442" t="s">
        <v>480</v>
      </c>
      <c r="B442" t="s">
        <v>23</v>
      </c>
      <c r="C442" t="s">
        <v>41</v>
      </c>
      <c r="D442">
        <v>30.6</v>
      </c>
      <c r="E442">
        <v>25</v>
      </c>
      <c r="F442">
        <v>48</v>
      </c>
      <c r="G442">
        <v>1101.5999999999999</v>
      </c>
      <c r="H442" s="9">
        <v>45667</v>
      </c>
      <c r="I442" t="s">
        <v>45</v>
      </c>
    </row>
    <row r="443" spans="1:9" x14ac:dyDescent="0.35">
      <c r="A443" t="s">
        <v>481</v>
      </c>
      <c r="B443" t="s">
        <v>26</v>
      </c>
      <c r="C443" t="s">
        <v>41</v>
      </c>
      <c r="D443">
        <v>119.79</v>
      </c>
      <c r="E443">
        <v>15</v>
      </c>
      <c r="F443">
        <v>49</v>
      </c>
      <c r="G443">
        <v>4989.25</v>
      </c>
      <c r="H443" s="9">
        <v>45755</v>
      </c>
      <c r="I443" t="s">
        <v>12</v>
      </c>
    </row>
    <row r="444" spans="1:9" x14ac:dyDescent="0.35">
      <c r="A444" t="s">
        <v>482</v>
      </c>
      <c r="B444" t="s">
        <v>17</v>
      </c>
      <c r="C444" t="s">
        <v>15</v>
      </c>
      <c r="D444">
        <v>137.62</v>
      </c>
      <c r="E444">
        <v>15</v>
      </c>
      <c r="F444">
        <v>5</v>
      </c>
      <c r="G444">
        <v>584.88</v>
      </c>
      <c r="H444" s="9">
        <v>45667</v>
      </c>
      <c r="I444" t="s">
        <v>19</v>
      </c>
    </row>
    <row r="445" spans="1:9" x14ac:dyDescent="0.35">
      <c r="A445" t="s">
        <v>483</v>
      </c>
      <c r="B445" t="s">
        <v>32</v>
      </c>
      <c r="C445" t="s">
        <v>35</v>
      </c>
      <c r="D445">
        <v>51.02</v>
      </c>
      <c r="E445">
        <v>20</v>
      </c>
      <c r="F445">
        <v>48</v>
      </c>
      <c r="G445">
        <v>1959.17</v>
      </c>
      <c r="H445" s="9">
        <v>45721</v>
      </c>
      <c r="I445" t="s">
        <v>12</v>
      </c>
    </row>
    <row r="446" spans="1:9" x14ac:dyDescent="0.35">
      <c r="A446" t="s">
        <v>484</v>
      </c>
      <c r="B446" t="s">
        <v>17</v>
      </c>
      <c r="C446" t="s">
        <v>35</v>
      </c>
      <c r="D446">
        <v>137.15</v>
      </c>
      <c r="E446">
        <v>0</v>
      </c>
      <c r="F446">
        <v>33</v>
      </c>
      <c r="G446">
        <v>4525.95</v>
      </c>
      <c r="H446" s="9">
        <v>45747</v>
      </c>
      <c r="I446" t="s">
        <v>12</v>
      </c>
    </row>
    <row r="447" spans="1:9" x14ac:dyDescent="0.35">
      <c r="A447" t="s">
        <v>485</v>
      </c>
      <c r="B447" t="s">
        <v>43</v>
      </c>
      <c r="C447" t="s">
        <v>11</v>
      </c>
      <c r="D447">
        <v>23.27</v>
      </c>
      <c r="E447">
        <v>10</v>
      </c>
      <c r="F447">
        <v>30</v>
      </c>
      <c r="G447">
        <v>628.29</v>
      </c>
      <c r="H447" s="9">
        <v>45678</v>
      </c>
      <c r="I447" t="s">
        <v>38</v>
      </c>
    </row>
    <row r="448" spans="1:9" x14ac:dyDescent="0.35">
      <c r="A448" t="s">
        <v>486</v>
      </c>
      <c r="B448" t="s">
        <v>43</v>
      </c>
      <c r="C448" t="s">
        <v>15</v>
      </c>
      <c r="D448">
        <v>119.89</v>
      </c>
      <c r="E448">
        <v>25</v>
      </c>
      <c r="F448">
        <v>1</v>
      </c>
      <c r="G448">
        <v>89.92</v>
      </c>
      <c r="H448" s="9">
        <v>45666</v>
      </c>
      <c r="I448" t="s">
        <v>45</v>
      </c>
    </row>
    <row r="449" spans="1:9" x14ac:dyDescent="0.35">
      <c r="A449" t="s">
        <v>487</v>
      </c>
      <c r="B449" t="s">
        <v>30</v>
      </c>
      <c r="C449" t="s">
        <v>18</v>
      </c>
      <c r="D449">
        <v>34.700000000000003</v>
      </c>
      <c r="E449">
        <v>30</v>
      </c>
      <c r="F449">
        <v>41</v>
      </c>
      <c r="G449">
        <v>995.89</v>
      </c>
      <c r="H449" s="9">
        <v>45660</v>
      </c>
      <c r="I449" t="s">
        <v>38</v>
      </c>
    </row>
    <row r="450" spans="1:9" x14ac:dyDescent="0.35">
      <c r="A450" t="s">
        <v>488</v>
      </c>
      <c r="B450" t="s">
        <v>69</v>
      </c>
      <c r="C450" t="s">
        <v>11</v>
      </c>
      <c r="D450">
        <v>15.77</v>
      </c>
      <c r="E450">
        <v>20</v>
      </c>
      <c r="F450">
        <v>34</v>
      </c>
      <c r="G450">
        <v>428.94</v>
      </c>
      <c r="H450" s="9">
        <v>45700</v>
      </c>
      <c r="I450" t="s">
        <v>24</v>
      </c>
    </row>
    <row r="451" spans="1:9" x14ac:dyDescent="0.35">
      <c r="A451" t="s">
        <v>489</v>
      </c>
      <c r="B451" t="s">
        <v>58</v>
      </c>
      <c r="C451" t="s">
        <v>18</v>
      </c>
      <c r="D451">
        <v>115.04</v>
      </c>
      <c r="E451">
        <v>0</v>
      </c>
      <c r="F451">
        <v>3</v>
      </c>
      <c r="G451">
        <v>345.12</v>
      </c>
      <c r="H451" s="9">
        <v>45781</v>
      </c>
      <c r="I451" t="s">
        <v>38</v>
      </c>
    </row>
    <row r="452" spans="1:9" x14ac:dyDescent="0.35">
      <c r="A452" t="s">
        <v>490</v>
      </c>
      <c r="B452" t="s">
        <v>85</v>
      </c>
      <c r="C452" t="s">
        <v>18</v>
      </c>
      <c r="D452">
        <v>86.19</v>
      </c>
      <c r="E452">
        <v>20</v>
      </c>
      <c r="F452">
        <v>34</v>
      </c>
      <c r="G452">
        <v>2344.37</v>
      </c>
      <c r="H452" s="9">
        <v>45719</v>
      </c>
      <c r="I452" t="s">
        <v>24</v>
      </c>
    </row>
    <row r="453" spans="1:9" x14ac:dyDescent="0.35">
      <c r="A453" t="s">
        <v>491</v>
      </c>
      <c r="B453" t="s">
        <v>53</v>
      </c>
      <c r="C453" t="s">
        <v>18</v>
      </c>
      <c r="D453">
        <v>99.7</v>
      </c>
      <c r="E453">
        <v>0</v>
      </c>
      <c r="F453">
        <v>23</v>
      </c>
      <c r="G453">
        <v>2293.1</v>
      </c>
      <c r="H453" s="9">
        <v>45688</v>
      </c>
      <c r="I453" t="s">
        <v>24</v>
      </c>
    </row>
    <row r="454" spans="1:9" x14ac:dyDescent="0.35">
      <c r="A454" t="s">
        <v>492</v>
      </c>
      <c r="B454" t="s">
        <v>17</v>
      </c>
      <c r="C454" t="s">
        <v>15</v>
      </c>
      <c r="D454">
        <v>29.3</v>
      </c>
      <c r="E454">
        <v>0</v>
      </c>
      <c r="F454">
        <v>41</v>
      </c>
      <c r="G454">
        <v>1201.3</v>
      </c>
      <c r="H454" s="9">
        <v>45710</v>
      </c>
      <c r="I454" t="s">
        <v>45</v>
      </c>
    </row>
    <row r="455" spans="1:9" x14ac:dyDescent="0.35">
      <c r="A455" t="s">
        <v>493</v>
      </c>
      <c r="B455" t="s">
        <v>43</v>
      </c>
      <c r="C455" t="s">
        <v>11</v>
      </c>
      <c r="D455">
        <v>113.14</v>
      </c>
      <c r="E455">
        <v>15</v>
      </c>
      <c r="F455">
        <v>34</v>
      </c>
      <c r="G455">
        <v>3269.75</v>
      </c>
      <c r="H455" s="9">
        <v>45713</v>
      </c>
      <c r="I455" t="s">
        <v>12</v>
      </c>
    </row>
    <row r="456" spans="1:9" x14ac:dyDescent="0.35">
      <c r="A456" t="s">
        <v>494</v>
      </c>
      <c r="B456" t="s">
        <v>30</v>
      </c>
      <c r="C456" t="s">
        <v>35</v>
      </c>
      <c r="D456">
        <v>58.34</v>
      </c>
      <c r="E456">
        <v>0</v>
      </c>
      <c r="F456">
        <v>49</v>
      </c>
      <c r="G456">
        <v>2858.66</v>
      </c>
      <c r="H456" s="9">
        <v>45768</v>
      </c>
      <c r="I456" t="s">
        <v>19</v>
      </c>
    </row>
    <row r="457" spans="1:9" x14ac:dyDescent="0.35">
      <c r="A457" t="s">
        <v>495</v>
      </c>
      <c r="B457" t="s">
        <v>26</v>
      </c>
      <c r="C457" t="s">
        <v>11</v>
      </c>
      <c r="D457">
        <v>112.13</v>
      </c>
      <c r="E457">
        <v>15</v>
      </c>
      <c r="F457">
        <v>18</v>
      </c>
      <c r="G457">
        <v>1715.59</v>
      </c>
      <c r="H457" s="9">
        <v>45682</v>
      </c>
      <c r="I457" t="s">
        <v>19</v>
      </c>
    </row>
    <row r="458" spans="1:9" x14ac:dyDescent="0.35">
      <c r="A458" t="s">
        <v>496</v>
      </c>
      <c r="B458" t="s">
        <v>23</v>
      </c>
      <c r="C458" t="s">
        <v>33</v>
      </c>
      <c r="D458">
        <v>32.22</v>
      </c>
      <c r="E458">
        <v>10</v>
      </c>
      <c r="F458">
        <v>40</v>
      </c>
      <c r="G458">
        <v>1159.92</v>
      </c>
      <c r="H458" s="9">
        <v>45766</v>
      </c>
      <c r="I458" t="s">
        <v>38</v>
      </c>
    </row>
    <row r="459" spans="1:9" x14ac:dyDescent="0.35">
      <c r="A459" t="s">
        <v>497</v>
      </c>
      <c r="B459" t="s">
        <v>14</v>
      </c>
      <c r="C459" t="s">
        <v>35</v>
      </c>
      <c r="D459">
        <v>100.54</v>
      </c>
      <c r="E459">
        <v>20</v>
      </c>
      <c r="F459">
        <v>22</v>
      </c>
      <c r="G459">
        <v>1769.5</v>
      </c>
      <c r="H459" s="9">
        <v>45733</v>
      </c>
      <c r="I459" t="s">
        <v>19</v>
      </c>
    </row>
    <row r="460" spans="1:9" x14ac:dyDescent="0.35">
      <c r="A460" t="s">
        <v>498</v>
      </c>
      <c r="B460" t="s">
        <v>14</v>
      </c>
      <c r="C460" t="s">
        <v>11</v>
      </c>
      <c r="D460">
        <v>112.51</v>
      </c>
      <c r="E460">
        <v>15</v>
      </c>
      <c r="F460">
        <v>49</v>
      </c>
      <c r="G460">
        <v>4686.04</v>
      </c>
      <c r="H460" s="9">
        <v>45728</v>
      </c>
      <c r="I460" t="s">
        <v>12</v>
      </c>
    </row>
    <row r="461" spans="1:9" x14ac:dyDescent="0.35">
      <c r="A461" t="s">
        <v>499</v>
      </c>
      <c r="B461" t="s">
        <v>28</v>
      </c>
      <c r="C461" t="s">
        <v>11</v>
      </c>
      <c r="D461">
        <v>59.11</v>
      </c>
      <c r="E461">
        <v>15</v>
      </c>
      <c r="F461">
        <v>22</v>
      </c>
      <c r="G461">
        <v>1105.3599999999999</v>
      </c>
      <c r="H461" s="9">
        <v>45690</v>
      </c>
      <c r="I461" t="s">
        <v>38</v>
      </c>
    </row>
    <row r="462" spans="1:9" x14ac:dyDescent="0.35">
      <c r="A462" t="s">
        <v>500</v>
      </c>
      <c r="B462" t="s">
        <v>62</v>
      </c>
      <c r="C462" t="s">
        <v>18</v>
      </c>
      <c r="D462">
        <v>99.47</v>
      </c>
      <c r="E462">
        <v>5</v>
      </c>
      <c r="F462">
        <v>31</v>
      </c>
      <c r="G462">
        <v>2929.39</v>
      </c>
      <c r="H462" s="9">
        <v>45745</v>
      </c>
      <c r="I462" t="s">
        <v>19</v>
      </c>
    </row>
    <row r="463" spans="1:9" x14ac:dyDescent="0.35">
      <c r="A463" t="s">
        <v>501</v>
      </c>
      <c r="B463" t="s">
        <v>50</v>
      </c>
      <c r="C463" t="s">
        <v>41</v>
      </c>
      <c r="D463">
        <v>72.430000000000007</v>
      </c>
      <c r="E463">
        <v>0</v>
      </c>
      <c r="F463">
        <v>48</v>
      </c>
      <c r="G463">
        <v>3476.64</v>
      </c>
      <c r="H463" s="9">
        <v>45741</v>
      </c>
      <c r="I463" t="s">
        <v>12</v>
      </c>
    </row>
    <row r="464" spans="1:9" x14ac:dyDescent="0.35">
      <c r="A464" t="s">
        <v>502</v>
      </c>
      <c r="B464" t="s">
        <v>28</v>
      </c>
      <c r="C464" t="s">
        <v>41</v>
      </c>
      <c r="D464">
        <v>130.71</v>
      </c>
      <c r="E464">
        <v>10</v>
      </c>
      <c r="F464">
        <v>1</v>
      </c>
      <c r="G464">
        <v>117.64</v>
      </c>
      <c r="H464" s="9">
        <v>45785</v>
      </c>
      <c r="I464" t="s">
        <v>38</v>
      </c>
    </row>
    <row r="465" spans="1:9" x14ac:dyDescent="0.35">
      <c r="A465" t="s">
        <v>503</v>
      </c>
      <c r="B465" t="s">
        <v>14</v>
      </c>
      <c r="C465" t="s">
        <v>11</v>
      </c>
      <c r="D465">
        <v>89.32</v>
      </c>
      <c r="E465">
        <v>15</v>
      </c>
      <c r="F465">
        <v>2</v>
      </c>
      <c r="G465">
        <v>151.84</v>
      </c>
      <c r="H465" s="9">
        <v>45667</v>
      </c>
      <c r="I465" t="s">
        <v>12</v>
      </c>
    </row>
    <row r="466" spans="1:9" x14ac:dyDescent="0.35">
      <c r="A466" t="s">
        <v>504</v>
      </c>
      <c r="B466" t="s">
        <v>28</v>
      </c>
      <c r="C466" t="s">
        <v>18</v>
      </c>
      <c r="D466">
        <v>48.41</v>
      </c>
      <c r="E466">
        <v>0</v>
      </c>
      <c r="F466">
        <v>40</v>
      </c>
      <c r="G466">
        <v>1936.4</v>
      </c>
      <c r="H466" s="9">
        <v>45728</v>
      </c>
      <c r="I466" t="s">
        <v>45</v>
      </c>
    </row>
    <row r="467" spans="1:9" x14ac:dyDescent="0.35">
      <c r="A467" t="s">
        <v>505</v>
      </c>
      <c r="B467" t="s">
        <v>62</v>
      </c>
      <c r="C467" t="s">
        <v>41</v>
      </c>
      <c r="D467">
        <v>10.75</v>
      </c>
      <c r="E467">
        <v>10</v>
      </c>
      <c r="F467">
        <v>35</v>
      </c>
      <c r="G467">
        <v>338.62</v>
      </c>
      <c r="H467" s="9">
        <v>45669</v>
      </c>
      <c r="I467" t="s">
        <v>12</v>
      </c>
    </row>
    <row r="468" spans="1:9" x14ac:dyDescent="0.35">
      <c r="A468" t="s">
        <v>506</v>
      </c>
      <c r="B468" t="s">
        <v>69</v>
      </c>
      <c r="C468" t="s">
        <v>41</v>
      </c>
      <c r="D468">
        <v>89.7</v>
      </c>
      <c r="E468">
        <v>0</v>
      </c>
      <c r="F468">
        <v>29</v>
      </c>
      <c r="G468">
        <v>2601.3000000000002</v>
      </c>
      <c r="H468" s="9">
        <v>45772</v>
      </c>
      <c r="I468" t="s">
        <v>38</v>
      </c>
    </row>
    <row r="469" spans="1:9" x14ac:dyDescent="0.35">
      <c r="A469" t="s">
        <v>507</v>
      </c>
      <c r="B469" t="s">
        <v>10</v>
      </c>
      <c r="C469" t="s">
        <v>41</v>
      </c>
      <c r="D469">
        <v>132.16</v>
      </c>
      <c r="E469">
        <v>0</v>
      </c>
      <c r="F469">
        <v>20</v>
      </c>
      <c r="G469">
        <v>2643.2</v>
      </c>
      <c r="H469" s="9">
        <v>45787</v>
      </c>
      <c r="I469" t="s">
        <v>45</v>
      </c>
    </row>
    <row r="470" spans="1:9" x14ac:dyDescent="0.35">
      <c r="A470" t="s">
        <v>508</v>
      </c>
      <c r="B470" t="s">
        <v>40</v>
      </c>
      <c r="C470" t="s">
        <v>35</v>
      </c>
      <c r="D470">
        <v>12.24</v>
      </c>
      <c r="E470">
        <v>0</v>
      </c>
      <c r="F470">
        <v>37</v>
      </c>
      <c r="G470">
        <v>452.88</v>
      </c>
      <c r="H470" s="9">
        <v>45692</v>
      </c>
      <c r="I470" t="s">
        <v>19</v>
      </c>
    </row>
    <row r="471" spans="1:9" x14ac:dyDescent="0.35">
      <c r="A471" t="s">
        <v>509</v>
      </c>
      <c r="B471" t="s">
        <v>40</v>
      </c>
      <c r="C471" t="s">
        <v>35</v>
      </c>
      <c r="D471">
        <v>56.22</v>
      </c>
      <c r="E471">
        <v>5</v>
      </c>
      <c r="F471">
        <v>33</v>
      </c>
      <c r="G471">
        <v>1762.5</v>
      </c>
      <c r="H471" s="9">
        <v>45776</v>
      </c>
      <c r="I471" t="s">
        <v>45</v>
      </c>
    </row>
    <row r="472" spans="1:9" x14ac:dyDescent="0.35">
      <c r="A472" t="s">
        <v>510</v>
      </c>
      <c r="B472" t="s">
        <v>69</v>
      </c>
      <c r="C472" t="s">
        <v>41</v>
      </c>
      <c r="D472">
        <v>40.619999999999997</v>
      </c>
      <c r="E472">
        <v>15</v>
      </c>
      <c r="F472">
        <v>21</v>
      </c>
      <c r="G472">
        <v>725.07</v>
      </c>
      <c r="H472" s="9">
        <v>45751</v>
      </c>
      <c r="I472" t="s">
        <v>12</v>
      </c>
    </row>
    <row r="473" spans="1:9" x14ac:dyDescent="0.35">
      <c r="A473" t="s">
        <v>511</v>
      </c>
      <c r="B473" t="s">
        <v>26</v>
      </c>
      <c r="C473" t="s">
        <v>15</v>
      </c>
      <c r="D473">
        <v>86.04</v>
      </c>
      <c r="E473">
        <v>10</v>
      </c>
      <c r="F473">
        <v>49</v>
      </c>
      <c r="G473">
        <v>3794.36</v>
      </c>
      <c r="H473" s="9">
        <v>45714</v>
      </c>
      <c r="I473" t="s">
        <v>19</v>
      </c>
    </row>
    <row r="474" spans="1:9" x14ac:dyDescent="0.35">
      <c r="A474" t="s">
        <v>512</v>
      </c>
      <c r="B474" t="s">
        <v>14</v>
      </c>
      <c r="C474" t="s">
        <v>15</v>
      </c>
      <c r="D474">
        <v>120.91</v>
      </c>
      <c r="E474">
        <v>0</v>
      </c>
      <c r="F474">
        <v>34</v>
      </c>
      <c r="G474">
        <v>4110.9399999999996</v>
      </c>
      <c r="H474" s="9">
        <v>45693</v>
      </c>
      <c r="I474" t="s">
        <v>24</v>
      </c>
    </row>
    <row r="475" spans="1:9" x14ac:dyDescent="0.35">
      <c r="A475" t="s">
        <v>513</v>
      </c>
      <c r="B475" t="s">
        <v>60</v>
      </c>
      <c r="C475" t="s">
        <v>41</v>
      </c>
      <c r="D475">
        <v>77.23</v>
      </c>
      <c r="E475">
        <v>10</v>
      </c>
      <c r="F475">
        <v>48</v>
      </c>
      <c r="G475">
        <v>3336.34</v>
      </c>
      <c r="H475" s="9">
        <v>45785</v>
      </c>
      <c r="I475" t="s">
        <v>19</v>
      </c>
    </row>
    <row r="476" spans="1:9" x14ac:dyDescent="0.35">
      <c r="A476" t="s">
        <v>514</v>
      </c>
      <c r="B476" t="s">
        <v>26</v>
      </c>
      <c r="C476" t="s">
        <v>41</v>
      </c>
      <c r="D476">
        <v>92.27</v>
      </c>
      <c r="E476">
        <v>15</v>
      </c>
      <c r="F476">
        <v>5</v>
      </c>
      <c r="G476">
        <v>392.15</v>
      </c>
      <c r="H476" s="9">
        <v>45665</v>
      </c>
      <c r="I476" t="s">
        <v>19</v>
      </c>
    </row>
    <row r="477" spans="1:9" x14ac:dyDescent="0.35">
      <c r="A477" t="s">
        <v>515</v>
      </c>
      <c r="B477" t="s">
        <v>26</v>
      </c>
      <c r="C477" t="s">
        <v>15</v>
      </c>
      <c r="D477">
        <v>127.65</v>
      </c>
      <c r="E477">
        <v>10</v>
      </c>
      <c r="F477">
        <v>9</v>
      </c>
      <c r="G477">
        <v>1033.97</v>
      </c>
      <c r="H477" s="9">
        <v>45670</v>
      </c>
      <c r="I477" t="s">
        <v>45</v>
      </c>
    </row>
    <row r="478" spans="1:9" x14ac:dyDescent="0.35">
      <c r="A478" t="s">
        <v>516</v>
      </c>
      <c r="B478" t="s">
        <v>40</v>
      </c>
      <c r="C478" t="s">
        <v>18</v>
      </c>
      <c r="D478">
        <v>88.61</v>
      </c>
      <c r="E478">
        <v>10</v>
      </c>
      <c r="F478">
        <v>32</v>
      </c>
      <c r="G478">
        <v>2551.9699999999998</v>
      </c>
      <c r="H478" s="9">
        <v>45681</v>
      </c>
      <c r="I478" t="s">
        <v>19</v>
      </c>
    </row>
    <row r="479" spans="1:9" x14ac:dyDescent="0.35">
      <c r="A479" t="s">
        <v>517</v>
      </c>
      <c r="B479" t="s">
        <v>10</v>
      </c>
      <c r="C479" t="s">
        <v>11</v>
      </c>
      <c r="D479">
        <v>135.25</v>
      </c>
      <c r="E479">
        <v>20</v>
      </c>
      <c r="F479">
        <v>19</v>
      </c>
      <c r="G479">
        <v>2055.8000000000002</v>
      </c>
      <c r="H479" s="9">
        <v>45773</v>
      </c>
      <c r="I479" t="s">
        <v>12</v>
      </c>
    </row>
    <row r="480" spans="1:9" x14ac:dyDescent="0.35">
      <c r="A480" t="s">
        <v>518</v>
      </c>
      <c r="B480" t="s">
        <v>60</v>
      </c>
      <c r="C480" t="s">
        <v>33</v>
      </c>
      <c r="D480">
        <v>75.510000000000005</v>
      </c>
      <c r="E480">
        <v>25</v>
      </c>
      <c r="F480">
        <v>34</v>
      </c>
      <c r="G480">
        <v>1925.51</v>
      </c>
      <c r="H480" s="9">
        <v>45751</v>
      </c>
      <c r="I480" t="s">
        <v>45</v>
      </c>
    </row>
    <row r="481" spans="1:9" x14ac:dyDescent="0.35">
      <c r="A481" t="s">
        <v>519</v>
      </c>
      <c r="B481" t="s">
        <v>69</v>
      </c>
      <c r="C481" t="s">
        <v>33</v>
      </c>
      <c r="D481">
        <v>61.2</v>
      </c>
      <c r="E481">
        <v>5</v>
      </c>
      <c r="F481">
        <v>38</v>
      </c>
      <c r="G481">
        <v>2209.3200000000002</v>
      </c>
      <c r="H481" s="9">
        <v>45734</v>
      </c>
      <c r="I481" t="s">
        <v>12</v>
      </c>
    </row>
    <row r="482" spans="1:9" x14ac:dyDescent="0.35">
      <c r="A482" t="s">
        <v>520</v>
      </c>
      <c r="B482" t="s">
        <v>14</v>
      </c>
      <c r="C482" t="s">
        <v>35</v>
      </c>
      <c r="D482">
        <v>101.87</v>
      </c>
      <c r="E482">
        <v>15</v>
      </c>
      <c r="F482">
        <v>47</v>
      </c>
      <c r="G482">
        <v>4069.71</v>
      </c>
      <c r="H482" s="9">
        <v>45782</v>
      </c>
      <c r="I482" t="s">
        <v>24</v>
      </c>
    </row>
    <row r="483" spans="1:9" x14ac:dyDescent="0.35">
      <c r="A483" t="s">
        <v>521</v>
      </c>
      <c r="B483" t="s">
        <v>85</v>
      </c>
      <c r="C483" t="s">
        <v>15</v>
      </c>
      <c r="D483">
        <v>94.03</v>
      </c>
      <c r="E483">
        <v>10</v>
      </c>
      <c r="F483">
        <v>38</v>
      </c>
      <c r="G483">
        <v>3215.83</v>
      </c>
      <c r="H483" s="9">
        <v>45678</v>
      </c>
      <c r="I483" t="s">
        <v>19</v>
      </c>
    </row>
    <row r="484" spans="1:9" x14ac:dyDescent="0.35">
      <c r="A484" t="s">
        <v>522</v>
      </c>
      <c r="B484" t="s">
        <v>85</v>
      </c>
      <c r="C484" t="s">
        <v>15</v>
      </c>
      <c r="D484">
        <v>123.67</v>
      </c>
      <c r="E484">
        <v>25</v>
      </c>
      <c r="F484">
        <v>1</v>
      </c>
      <c r="G484">
        <v>92.75</v>
      </c>
      <c r="H484" s="9">
        <v>45736</v>
      </c>
      <c r="I484" t="s">
        <v>12</v>
      </c>
    </row>
    <row r="485" spans="1:9" x14ac:dyDescent="0.35">
      <c r="A485" t="s">
        <v>523</v>
      </c>
      <c r="B485" t="s">
        <v>53</v>
      </c>
      <c r="C485" t="s">
        <v>18</v>
      </c>
      <c r="D485">
        <v>41.5</v>
      </c>
      <c r="E485">
        <v>0</v>
      </c>
      <c r="F485">
        <v>18</v>
      </c>
      <c r="G485">
        <v>747</v>
      </c>
      <c r="H485" s="9">
        <v>45681</v>
      </c>
      <c r="I485" t="s">
        <v>24</v>
      </c>
    </row>
    <row r="486" spans="1:9" x14ac:dyDescent="0.35">
      <c r="A486" t="s">
        <v>524</v>
      </c>
      <c r="B486" t="s">
        <v>32</v>
      </c>
      <c r="C486" t="s">
        <v>15</v>
      </c>
      <c r="D486">
        <v>64.05</v>
      </c>
      <c r="E486">
        <v>30</v>
      </c>
      <c r="F486">
        <v>8</v>
      </c>
      <c r="G486">
        <v>358.68</v>
      </c>
      <c r="H486" s="9">
        <v>45770</v>
      </c>
      <c r="I486" t="s">
        <v>38</v>
      </c>
    </row>
    <row r="487" spans="1:9" x14ac:dyDescent="0.35">
      <c r="A487" t="s">
        <v>525</v>
      </c>
      <c r="B487" t="s">
        <v>85</v>
      </c>
      <c r="C487" t="s">
        <v>15</v>
      </c>
      <c r="D487">
        <v>37.9</v>
      </c>
      <c r="E487">
        <v>30</v>
      </c>
      <c r="F487">
        <v>43</v>
      </c>
      <c r="G487">
        <v>1140.79</v>
      </c>
      <c r="H487" s="9">
        <v>45686</v>
      </c>
      <c r="I487" t="s">
        <v>19</v>
      </c>
    </row>
    <row r="488" spans="1:9" x14ac:dyDescent="0.35">
      <c r="A488" t="s">
        <v>526</v>
      </c>
      <c r="B488" t="s">
        <v>17</v>
      </c>
      <c r="C488" t="s">
        <v>41</v>
      </c>
      <c r="D488">
        <v>33.590000000000003</v>
      </c>
      <c r="E488">
        <v>10</v>
      </c>
      <c r="F488">
        <v>33</v>
      </c>
      <c r="G488">
        <v>997.62</v>
      </c>
      <c r="H488" s="9">
        <v>45782</v>
      </c>
      <c r="I488" t="s">
        <v>24</v>
      </c>
    </row>
    <row r="489" spans="1:9" x14ac:dyDescent="0.35">
      <c r="A489" t="s">
        <v>527</v>
      </c>
      <c r="B489" t="s">
        <v>30</v>
      </c>
      <c r="C489" t="s">
        <v>18</v>
      </c>
      <c r="D489">
        <v>100.16</v>
      </c>
      <c r="E489">
        <v>20</v>
      </c>
      <c r="F489">
        <v>25</v>
      </c>
      <c r="G489">
        <v>2003.2</v>
      </c>
      <c r="H489" s="9">
        <v>45715</v>
      </c>
      <c r="I489" t="s">
        <v>24</v>
      </c>
    </row>
    <row r="490" spans="1:9" x14ac:dyDescent="0.35">
      <c r="A490" t="s">
        <v>528</v>
      </c>
      <c r="B490" t="s">
        <v>10</v>
      </c>
      <c r="C490" t="s">
        <v>35</v>
      </c>
      <c r="D490">
        <v>130.18</v>
      </c>
      <c r="E490">
        <v>30</v>
      </c>
      <c r="F490">
        <v>24</v>
      </c>
      <c r="G490">
        <v>2187.02</v>
      </c>
      <c r="H490" s="9">
        <v>45668</v>
      </c>
      <c r="I490" t="s">
        <v>24</v>
      </c>
    </row>
    <row r="491" spans="1:9" x14ac:dyDescent="0.35">
      <c r="A491" t="s">
        <v>529</v>
      </c>
      <c r="B491" t="s">
        <v>43</v>
      </c>
      <c r="C491" t="s">
        <v>11</v>
      </c>
      <c r="D491">
        <v>51.07</v>
      </c>
      <c r="E491">
        <v>25</v>
      </c>
      <c r="F491">
        <v>6</v>
      </c>
      <c r="G491">
        <v>229.81</v>
      </c>
      <c r="H491" s="9">
        <v>45706</v>
      </c>
      <c r="I491" t="s">
        <v>38</v>
      </c>
    </row>
    <row r="492" spans="1:9" x14ac:dyDescent="0.35">
      <c r="A492" t="s">
        <v>530</v>
      </c>
      <c r="B492" t="s">
        <v>50</v>
      </c>
      <c r="C492" t="s">
        <v>18</v>
      </c>
      <c r="D492">
        <v>142.79</v>
      </c>
      <c r="E492">
        <v>30</v>
      </c>
      <c r="F492">
        <v>36</v>
      </c>
      <c r="G492">
        <v>3598.31</v>
      </c>
      <c r="H492" s="9">
        <v>45743</v>
      </c>
      <c r="I492" t="s">
        <v>38</v>
      </c>
    </row>
    <row r="493" spans="1:9" x14ac:dyDescent="0.35">
      <c r="A493" t="s">
        <v>531</v>
      </c>
      <c r="B493" t="s">
        <v>47</v>
      </c>
      <c r="C493" t="s">
        <v>15</v>
      </c>
      <c r="D493">
        <v>136.18</v>
      </c>
      <c r="E493">
        <v>25</v>
      </c>
      <c r="F493">
        <v>48</v>
      </c>
      <c r="G493">
        <v>4902.4799999999996</v>
      </c>
      <c r="H493" s="9">
        <v>45693</v>
      </c>
      <c r="I493" t="s">
        <v>38</v>
      </c>
    </row>
    <row r="494" spans="1:9" x14ac:dyDescent="0.35">
      <c r="A494" t="s">
        <v>532</v>
      </c>
      <c r="B494" t="s">
        <v>26</v>
      </c>
      <c r="C494" t="s">
        <v>35</v>
      </c>
      <c r="D494">
        <v>52.18</v>
      </c>
      <c r="E494">
        <v>15</v>
      </c>
      <c r="F494">
        <v>38</v>
      </c>
      <c r="G494">
        <v>1685.41</v>
      </c>
      <c r="H494" s="9">
        <v>45692</v>
      </c>
      <c r="I494" t="s">
        <v>24</v>
      </c>
    </row>
    <row r="495" spans="1:9" x14ac:dyDescent="0.35">
      <c r="A495" t="s">
        <v>533</v>
      </c>
      <c r="B495" t="s">
        <v>17</v>
      </c>
      <c r="C495" t="s">
        <v>35</v>
      </c>
      <c r="D495">
        <v>28.64</v>
      </c>
      <c r="E495">
        <v>25</v>
      </c>
      <c r="F495">
        <v>46</v>
      </c>
      <c r="G495">
        <v>988.08</v>
      </c>
      <c r="H495" s="9">
        <v>45688</v>
      </c>
      <c r="I495" t="s">
        <v>45</v>
      </c>
    </row>
    <row r="496" spans="1:9" x14ac:dyDescent="0.35">
      <c r="A496" t="s">
        <v>534</v>
      </c>
      <c r="B496" t="s">
        <v>50</v>
      </c>
      <c r="C496" t="s">
        <v>35</v>
      </c>
      <c r="D496">
        <v>22.97</v>
      </c>
      <c r="E496">
        <v>30</v>
      </c>
      <c r="F496">
        <v>33</v>
      </c>
      <c r="G496">
        <v>530.61</v>
      </c>
      <c r="H496" s="9">
        <v>45716</v>
      </c>
      <c r="I496" t="s">
        <v>19</v>
      </c>
    </row>
    <row r="497" spans="1:9" x14ac:dyDescent="0.35">
      <c r="A497" t="s">
        <v>535</v>
      </c>
      <c r="B497" t="s">
        <v>53</v>
      </c>
      <c r="C497" t="s">
        <v>41</v>
      </c>
      <c r="D497">
        <v>100.49</v>
      </c>
      <c r="E497">
        <v>15</v>
      </c>
      <c r="F497">
        <v>21</v>
      </c>
      <c r="G497">
        <v>1793.75</v>
      </c>
      <c r="H497" s="9">
        <v>45753</v>
      </c>
      <c r="I497" t="s">
        <v>12</v>
      </c>
    </row>
    <row r="498" spans="1:9" x14ac:dyDescent="0.35">
      <c r="A498" t="s">
        <v>536</v>
      </c>
      <c r="B498" t="s">
        <v>28</v>
      </c>
      <c r="C498" t="s">
        <v>41</v>
      </c>
      <c r="D498">
        <v>104.6</v>
      </c>
      <c r="E498">
        <v>30</v>
      </c>
      <c r="F498">
        <v>46</v>
      </c>
      <c r="G498">
        <v>3368.12</v>
      </c>
      <c r="H498" s="9">
        <v>45722</v>
      </c>
      <c r="I498" t="s">
        <v>45</v>
      </c>
    </row>
    <row r="499" spans="1:9" x14ac:dyDescent="0.35">
      <c r="A499" t="s">
        <v>537</v>
      </c>
      <c r="B499" t="s">
        <v>60</v>
      </c>
      <c r="C499" t="s">
        <v>15</v>
      </c>
      <c r="D499">
        <v>59.79</v>
      </c>
      <c r="E499">
        <v>0</v>
      </c>
      <c r="F499">
        <v>18</v>
      </c>
      <c r="G499">
        <v>1076.22</v>
      </c>
      <c r="H499" s="9">
        <v>45682</v>
      </c>
      <c r="I499" t="s">
        <v>45</v>
      </c>
    </row>
    <row r="500" spans="1:9" x14ac:dyDescent="0.35">
      <c r="A500" t="s">
        <v>538</v>
      </c>
      <c r="B500" t="s">
        <v>30</v>
      </c>
      <c r="C500" t="s">
        <v>33</v>
      </c>
      <c r="D500">
        <v>83.44</v>
      </c>
      <c r="E500">
        <v>10</v>
      </c>
      <c r="F500">
        <v>29</v>
      </c>
      <c r="G500">
        <v>2177.7800000000002</v>
      </c>
      <c r="H500" s="9">
        <v>45753</v>
      </c>
      <c r="I500" t="s">
        <v>45</v>
      </c>
    </row>
    <row r="501" spans="1:9" x14ac:dyDescent="0.35">
      <c r="A501" t="s">
        <v>539</v>
      </c>
      <c r="B501" t="s">
        <v>30</v>
      </c>
      <c r="C501" t="s">
        <v>15</v>
      </c>
      <c r="D501">
        <v>41.95</v>
      </c>
      <c r="E501">
        <v>0</v>
      </c>
      <c r="F501">
        <v>18</v>
      </c>
      <c r="G501">
        <v>755.1</v>
      </c>
      <c r="H501" s="9">
        <v>45728</v>
      </c>
      <c r="I501" t="s">
        <v>24</v>
      </c>
    </row>
    <row r="502" spans="1:9" x14ac:dyDescent="0.35">
      <c r="A502" t="s">
        <v>540</v>
      </c>
      <c r="B502" t="s">
        <v>43</v>
      </c>
      <c r="C502" t="s">
        <v>41</v>
      </c>
      <c r="D502">
        <v>57.64</v>
      </c>
      <c r="E502">
        <v>5</v>
      </c>
      <c r="F502">
        <v>13</v>
      </c>
      <c r="G502">
        <v>711.85</v>
      </c>
      <c r="H502" s="9">
        <v>45699</v>
      </c>
      <c r="I502" t="s">
        <v>24</v>
      </c>
    </row>
    <row r="503" spans="1:9" x14ac:dyDescent="0.35">
      <c r="A503" t="s">
        <v>541</v>
      </c>
      <c r="B503" t="s">
        <v>14</v>
      </c>
      <c r="C503" t="s">
        <v>35</v>
      </c>
      <c r="D503">
        <v>50.21</v>
      </c>
      <c r="E503">
        <v>10</v>
      </c>
      <c r="F503">
        <v>15</v>
      </c>
      <c r="G503">
        <v>677.84</v>
      </c>
      <c r="H503" s="9">
        <v>45715</v>
      </c>
      <c r="I503" t="s">
        <v>12</v>
      </c>
    </row>
    <row r="504" spans="1:9" x14ac:dyDescent="0.35">
      <c r="A504" t="s">
        <v>542</v>
      </c>
      <c r="B504" t="s">
        <v>17</v>
      </c>
      <c r="C504" t="s">
        <v>33</v>
      </c>
      <c r="D504">
        <v>22.89</v>
      </c>
      <c r="E504">
        <v>0</v>
      </c>
      <c r="F504">
        <v>5</v>
      </c>
      <c r="G504">
        <v>114.45</v>
      </c>
      <c r="H504" s="9">
        <v>45674</v>
      </c>
      <c r="I504" t="s">
        <v>12</v>
      </c>
    </row>
    <row r="505" spans="1:9" x14ac:dyDescent="0.35">
      <c r="A505" t="s">
        <v>543</v>
      </c>
      <c r="B505" t="s">
        <v>26</v>
      </c>
      <c r="C505" t="s">
        <v>18</v>
      </c>
      <c r="D505">
        <v>20.21</v>
      </c>
      <c r="E505">
        <v>0</v>
      </c>
      <c r="F505">
        <v>17</v>
      </c>
      <c r="G505">
        <v>343.57</v>
      </c>
      <c r="H505" s="9">
        <v>45772</v>
      </c>
      <c r="I505" t="s">
        <v>24</v>
      </c>
    </row>
    <row r="506" spans="1:9" x14ac:dyDescent="0.35">
      <c r="A506" t="s">
        <v>544</v>
      </c>
      <c r="B506" t="s">
        <v>40</v>
      </c>
      <c r="C506" t="s">
        <v>41</v>
      </c>
      <c r="D506">
        <v>62.63</v>
      </c>
      <c r="E506">
        <v>20</v>
      </c>
      <c r="F506">
        <v>43</v>
      </c>
      <c r="G506">
        <v>2154.4699999999998</v>
      </c>
      <c r="H506" s="9">
        <v>45659</v>
      </c>
      <c r="I506" t="s">
        <v>45</v>
      </c>
    </row>
    <row r="507" spans="1:9" x14ac:dyDescent="0.35">
      <c r="A507" t="s">
        <v>545</v>
      </c>
      <c r="B507" t="s">
        <v>30</v>
      </c>
      <c r="C507" t="s">
        <v>11</v>
      </c>
      <c r="D507">
        <v>83.73</v>
      </c>
      <c r="E507">
        <v>15</v>
      </c>
      <c r="F507">
        <v>43</v>
      </c>
      <c r="G507">
        <v>3060.33</v>
      </c>
      <c r="H507" s="9">
        <v>45692</v>
      </c>
      <c r="I507" t="s">
        <v>45</v>
      </c>
    </row>
    <row r="508" spans="1:9" x14ac:dyDescent="0.35">
      <c r="A508" t="s">
        <v>546</v>
      </c>
      <c r="B508" t="s">
        <v>47</v>
      </c>
      <c r="C508" t="s">
        <v>15</v>
      </c>
      <c r="D508">
        <v>117.99</v>
      </c>
      <c r="E508">
        <v>30</v>
      </c>
      <c r="F508">
        <v>15</v>
      </c>
      <c r="G508">
        <v>1238.8900000000001</v>
      </c>
      <c r="H508" s="9">
        <v>45787</v>
      </c>
      <c r="I508" t="s">
        <v>19</v>
      </c>
    </row>
    <row r="509" spans="1:9" x14ac:dyDescent="0.35">
      <c r="A509" t="s">
        <v>547</v>
      </c>
      <c r="B509" t="s">
        <v>69</v>
      </c>
      <c r="C509" t="s">
        <v>35</v>
      </c>
      <c r="D509">
        <v>52.79</v>
      </c>
      <c r="E509">
        <v>20</v>
      </c>
      <c r="F509">
        <v>2</v>
      </c>
      <c r="G509">
        <v>84.46</v>
      </c>
      <c r="H509" s="9">
        <v>45723</v>
      </c>
      <c r="I509" t="s">
        <v>12</v>
      </c>
    </row>
    <row r="510" spans="1:9" x14ac:dyDescent="0.35">
      <c r="A510" t="s">
        <v>548</v>
      </c>
      <c r="B510" t="s">
        <v>30</v>
      </c>
      <c r="C510" t="s">
        <v>33</v>
      </c>
      <c r="D510">
        <v>60.28</v>
      </c>
      <c r="E510">
        <v>10</v>
      </c>
      <c r="F510">
        <v>18</v>
      </c>
      <c r="G510">
        <v>976.54</v>
      </c>
      <c r="H510" s="9">
        <v>45731</v>
      </c>
      <c r="I510" t="s">
        <v>12</v>
      </c>
    </row>
    <row r="511" spans="1:9" x14ac:dyDescent="0.35">
      <c r="A511" t="s">
        <v>549</v>
      </c>
      <c r="B511" t="s">
        <v>23</v>
      </c>
      <c r="C511" t="s">
        <v>41</v>
      </c>
      <c r="D511">
        <v>54.04</v>
      </c>
      <c r="E511">
        <v>5</v>
      </c>
      <c r="F511">
        <v>43</v>
      </c>
      <c r="G511">
        <v>2207.5300000000002</v>
      </c>
      <c r="H511" s="9">
        <v>45715</v>
      </c>
      <c r="I511" t="s">
        <v>12</v>
      </c>
    </row>
    <row r="512" spans="1:9" x14ac:dyDescent="0.35">
      <c r="A512" t="s">
        <v>550</v>
      </c>
      <c r="B512" t="s">
        <v>17</v>
      </c>
      <c r="C512" t="s">
        <v>33</v>
      </c>
      <c r="D512">
        <v>56.44</v>
      </c>
      <c r="E512">
        <v>15</v>
      </c>
      <c r="F512">
        <v>12</v>
      </c>
      <c r="G512">
        <v>575.69000000000005</v>
      </c>
      <c r="H512" s="9">
        <v>45670</v>
      </c>
      <c r="I512" t="s">
        <v>38</v>
      </c>
    </row>
    <row r="513" spans="1:9" x14ac:dyDescent="0.35">
      <c r="A513" t="s">
        <v>551</v>
      </c>
      <c r="B513" t="s">
        <v>17</v>
      </c>
      <c r="C513" t="s">
        <v>41</v>
      </c>
      <c r="D513">
        <v>130.1</v>
      </c>
      <c r="E513">
        <v>0</v>
      </c>
      <c r="F513">
        <v>27</v>
      </c>
      <c r="G513">
        <v>3512.7</v>
      </c>
      <c r="H513" s="9">
        <v>45745</v>
      </c>
      <c r="I513" t="s">
        <v>19</v>
      </c>
    </row>
    <row r="514" spans="1:9" x14ac:dyDescent="0.35">
      <c r="A514" t="s">
        <v>552</v>
      </c>
      <c r="B514" t="s">
        <v>69</v>
      </c>
      <c r="C514" t="s">
        <v>33</v>
      </c>
      <c r="D514">
        <v>126.58</v>
      </c>
      <c r="E514">
        <v>15</v>
      </c>
      <c r="F514">
        <v>17</v>
      </c>
      <c r="G514">
        <v>1829.08</v>
      </c>
      <c r="H514" s="9">
        <v>45738</v>
      </c>
      <c r="I514" t="s">
        <v>38</v>
      </c>
    </row>
    <row r="515" spans="1:9" x14ac:dyDescent="0.35">
      <c r="A515" t="s">
        <v>553</v>
      </c>
      <c r="B515" t="s">
        <v>85</v>
      </c>
      <c r="C515" t="s">
        <v>35</v>
      </c>
      <c r="D515">
        <v>141.28</v>
      </c>
      <c r="E515">
        <v>25</v>
      </c>
      <c r="F515">
        <v>37</v>
      </c>
      <c r="G515">
        <v>3920.52</v>
      </c>
      <c r="H515" s="9">
        <v>45708</v>
      </c>
      <c r="I515" t="s">
        <v>19</v>
      </c>
    </row>
    <row r="516" spans="1:9" x14ac:dyDescent="0.35">
      <c r="A516" t="s">
        <v>554</v>
      </c>
      <c r="B516" t="s">
        <v>43</v>
      </c>
      <c r="C516" t="s">
        <v>41</v>
      </c>
      <c r="D516">
        <v>70.47</v>
      </c>
      <c r="E516">
        <v>20</v>
      </c>
      <c r="F516">
        <v>18</v>
      </c>
      <c r="G516">
        <v>1014.77</v>
      </c>
      <c r="H516" s="9">
        <v>45773</v>
      </c>
      <c r="I516" t="s">
        <v>19</v>
      </c>
    </row>
    <row r="517" spans="1:9" x14ac:dyDescent="0.35">
      <c r="A517" t="s">
        <v>555</v>
      </c>
      <c r="B517" t="s">
        <v>50</v>
      </c>
      <c r="C517" t="s">
        <v>18</v>
      </c>
      <c r="D517">
        <v>105.2</v>
      </c>
      <c r="E517">
        <v>20</v>
      </c>
      <c r="F517">
        <v>30</v>
      </c>
      <c r="G517">
        <v>2524.8000000000002</v>
      </c>
      <c r="H517" s="9">
        <v>45788</v>
      </c>
      <c r="I517" t="s">
        <v>45</v>
      </c>
    </row>
    <row r="518" spans="1:9" x14ac:dyDescent="0.35">
      <c r="A518" t="s">
        <v>556</v>
      </c>
      <c r="B518" t="s">
        <v>43</v>
      </c>
      <c r="C518" t="s">
        <v>18</v>
      </c>
      <c r="D518">
        <v>21.38</v>
      </c>
      <c r="E518">
        <v>10</v>
      </c>
      <c r="F518">
        <v>38</v>
      </c>
      <c r="G518">
        <v>731.2</v>
      </c>
      <c r="H518" s="9">
        <v>45731</v>
      </c>
      <c r="I518" t="s">
        <v>38</v>
      </c>
    </row>
    <row r="519" spans="1:9" x14ac:dyDescent="0.35">
      <c r="A519" t="s">
        <v>557</v>
      </c>
      <c r="B519" t="s">
        <v>58</v>
      </c>
      <c r="C519" t="s">
        <v>18</v>
      </c>
      <c r="D519">
        <v>95.9</v>
      </c>
      <c r="E519">
        <v>25</v>
      </c>
      <c r="F519">
        <v>27</v>
      </c>
      <c r="G519">
        <v>1941.98</v>
      </c>
      <c r="H519" s="9">
        <v>45723</v>
      </c>
      <c r="I519" t="s">
        <v>24</v>
      </c>
    </row>
    <row r="520" spans="1:9" x14ac:dyDescent="0.35">
      <c r="A520" t="s">
        <v>558</v>
      </c>
      <c r="B520" t="s">
        <v>53</v>
      </c>
      <c r="C520" t="s">
        <v>15</v>
      </c>
      <c r="D520">
        <v>105.85</v>
      </c>
      <c r="E520">
        <v>25</v>
      </c>
      <c r="F520">
        <v>28</v>
      </c>
      <c r="G520">
        <v>2222.85</v>
      </c>
      <c r="H520" s="9">
        <v>45706</v>
      </c>
      <c r="I520" t="s">
        <v>24</v>
      </c>
    </row>
    <row r="521" spans="1:9" x14ac:dyDescent="0.35">
      <c r="A521" t="s">
        <v>559</v>
      </c>
      <c r="B521" t="s">
        <v>26</v>
      </c>
      <c r="C521" t="s">
        <v>11</v>
      </c>
      <c r="D521">
        <v>38.83</v>
      </c>
      <c r="E521">
        <v>30</v>
      </c>
      <c r="F521">
        <v>8</v>
      </c>
      <c r="G521">
        <v>217.45</v>
      </c>
      <c r="H521" s="9">
        <v>45777</v>
      </c>
      <c r="I521" t="s">
        <v>19</v>
      </c>
    </row>
    <row r="522" spans="1:9" x14ac:dyDescent="0.35">
      <c r="A522" t="s">
        <v>560</v>
      </c>
      <c r="B522" t="s">
        <v>10</v>
      </c>
      <c r="C522" t="s">
        <v>18</v>
      </c>
      <c r="D522">
        <v>82.36</v>
      </c>
      <c r="E522">
        <v>0</v>
      </c>
      <c r="F522">
        <v>12</v>
      </c>
      <c r="G522">
        <v>988.32</v>
      </c>
      <c r="H522" s="9">
        <v>45698</v>
      </c>
      <c r="I522" t="s">
        <v>45</v>
      </c>
    </row>
    <row r="523" spans="1:9" x14ac:dyDescent="0.35">
      <c r="A523" t="s">
        <v>561</v>
      </c>
      <c r="B523" t="s">
        <v>60</v>
      </c>
      <c r="C523" t="s">
        <v>18</v>
      </c>
      <c r="D523">
        <v>29.55</v>
      </c>
      <c r="E523">
        <v>25</v>
      </c>
      <c r="F523">
        <v>18</v>
      </c>
      <c r="G523">
        <v>398.93</v>
      </c>
      <c r="H523" s="9">
        <v>45695</v>
      </c>
      <c r="I523" t="s">
        <v>24</v>
      </c>
    </row>
    <row r="524" spans="1:9" x14ac:dyDescent="0.35">
      <c r="A524" t="s">
        <v>562</v>
      </c>
      <c r="B524" t="s">
        <v>60</v>
      </c>
      <c r="C524" t="s">
        <v>11</v>
      </c>
      <c r="D524">
        <v>116.51</v>
      </c>
      <c r="E524">
        <v>0</v>
      </c>
      <c r="F524">
        <v>28</v>
      </c>
      <c r="G524">
        <v>3262.28</v>
      </c>
      <c r="H524" s="9">
        <v>45761</v>
      </c>
      <c r="I524" t="s">
        <v>45</v>
      </c>
    </row>
    <row r="525" spans="1:9" x14ac:dyDescent="0.35">
      <c r="A525" t="s">
        <v>563</v>
      </c>
      <c r="B525" t="s">
        <v>69</v>
      </c>
      <c r="C525" t="s">
        <v>33</v>
      </c>
      <c r="D525">
        <v>12.08</v>
      </c>
      <c r="E525">
        <v>15</v>
      </c>
      <c r="F525">
        <v>1</v>
      </c>
      <c r="G525">
        <v>10.27</v>
      </c>
      <c r="H525" s="9">
        <v>45659</v>
      </c>
      <c r="I525" t="s">
        <v>19</v>
      </c>
    </row>
    <row r="526" spans="1:9" x14ac:dyDescent="0.35">
      <c r="A526" t="s">
        <v>564</v>
      </c>
      <c r="B526" t="s">
        <v>14</v>
      </c>
      <c r="C526" t="s">
        <v>18</v>
      </c>
      <c r="D526">
        <v>118.48</v>
      </c>
      <c r="E526">
        <v>10</v>
      </c>
      <c r="F526">
        <v>7</v>
      </c>
      <c r="G526">
        <v>746.42</v>
      </c>
      <c r="H526" s="9">
        <v>45759</v>
      </c>
      <c r="I526" t="s">
        <v>12</v>
      </c>
    </row>
    <row r="527" spans="1:9" x14ac:dyDescent="0.35">
      <c r="A527" t="s">
        <v>565</v>
      </c>
      <c r="B527" t="s">
        <v>28</v>
      </c>
      <c r="C527" t="s">
        <v>15</v>
      </c>
      <c r="D527">
        <v>80.25</v>
      </c>
      <c r="E527">
        <v>0</v>
      </c>
      <c r="F527">
        <v>20</v>
      </c>
      <c r="G527">
        <v>1605</v>
      </c>
      <c r="H527" s="9">
        <v>45776</v>
      </c>
      <c r="I527" t="s">
        <v>19</v>
      </c>
    </row>
    <row r="528" spans="1:9" x14ac:dyDescent="0.35">
      <c r="A528" t="s">
        <v>566</v>
      </c>
      <c r="B528" t="s">
        <v>26</v>
      </c>
      <c r="C528" t="s">
        <v>33</v>
      </c>
      <c r="D528">
        <v>63.62</v>
      </c>
      <c r="E528">
        <v>25</v>
      </c>
      <c r="F528">
        <v>18</v>
      </c>
      <c r="G528">
        <v>858.87</v>
      </c>
      <c r="H528" s="9">
        <v>45759</v>
      </c>
      <c r="I528" t="s">
        <v>45</v>
      </c>
    </row>
    <row r="529" spans="1:9" x14ac:dyDescent="0.35">
      <c r="A529" t="s">
        <v>567</v>
      </c>
      <c r="B529" t="s">
        <v>21</v>
      </c>
      <c r="C529" t="s">
        <v>11</v>
      </c>
      <c r="D529">
        <v>20.65</v>
      </c>
      <c r="E529">
        <v>15</v>
      </c>
      <c r="F529">
        <v>27</v>
      </c>
      <c r="G529">
        <v>473.92</v>
      </c>
      <c r="H529" s="9">
        <v>45710</v>
      </c>
      <c r="I529" t="s">
        <v>19</v>
      </c>
    </row>
    <row r="530" spans="1:9" x14ac:dyDescent="0.35">
      <c r="A530" t="s">
        <v>568</v>
      </c>
      <c r="B530" t="s">
        <v>58</v>
      </c>
      <c r="C530" t="s">
        <v>15</v>
      </c>
      <c r="D530">
        <v>81.709999999999994</v>
      </c>
      <c r="E530">
        <v>10</v>
      </c>
      <c r="F530">
        <v>1</v>
      </c>
      <c r="G530">
        <v>73.540000000000006</v>
      </c>
      <c r="H530" s="9">
        <v>45720</v>
      </c>
      <c r="I530" t="s">
        <v>12</v>
      </c>
    </row>
    <row r="531" spans="1:9" x14ac:dyDescent="0.35">
      <c r="A531" t="s">
        <v>569</v>
      </c>
      <c r="B531" t="s">
        <v>43</v>
      </c>
      <c r="C531" t="s">
        <v>33</v>
      </c>
      <c r="D531">
        <v>80.62</v>
      </c>
      <c r="E531">
        <v>20</v>
      </c>
      <c r="F531">
        <v>36</v>
      </c>
      <c r="G531">
        <v>2321.86</v>
      </c>
      <c r="H531" s="9">
        <v>45770</v>
      </c>
      <c r="I531" t="s">
        <v>19</v>
      </c>
    </row>
    <row r="532" spans="1:9" x14ac:dyDescent="0.35">
      <c r="A532" t="s">
        <v>570</v>
      </c>
      <c r="B532" t="s">
        <v>47</v>
      </c>
      <c r="C532" t="s">
        <v>41</v>
      </c>
      <c r="D532">
        <v>73.41</v>
      </c>
      <c r="E532">
        <v>15</v>
      </c>
      <c r="F532">
        <v>25</v>
      </c>
      <c r="G532">
        <v>1559.96</v>
      </c>
      <c r="H532" s="9">
        <v>45754</v>
      </c>
      <c r="I532" t="s">
        <v>12</v>
      </c>
    </row>
    <row r="533" spans="1:9" x14ac:dyDescent="0.35">
      <c r="A533" t="s">
        <v>571</v>
      </c>
      <c r="B533" t="s">
        <v>69</v>
      </c>
      <c r="C533" t="s">
        <v>41</v>
      </c>
      <c r="D533">
        <v>91.5</v>
      </c>
      <c r="E533">
        <v>0</v>
      </c>
      <c r="F533">
        <v>49</v>
      </c>
      <c r="G533">
        <v>4483.5</v>
      </c>
      <c r="H533" s="9">
        <v>45787</v>
      </c>
      <c r="I533" t="s">
        <v>19</v>
      </c>
    </row>
    <row r="534" spans="1:9" x14ac:dyDescent="0.35">
      <c r="A534" t="s">
        <v>572</v>
      </c>
      <c r="B534" t="s">
        <v>69</v>
      </c>
      <c r="C534" t="s">
        <v>11</v>
      </c>
      <c r="D534">
        <v>31.05</v>
      </c>
      <c r="E534">
        <v>15</v>
      </c>
      <c r="F534">
        <v>2</v>
      </c>
      <c r="G534">
        <v>52.78</v>
      </c>
      <c r="H534" s="9">
        <v>45739</v>
      </c>
      <c r="I534" t="s">
        <v>19</v>
      </c>
    </row>
    <row r="535" spans="1:9" x14ac:dyDescent="0.35">
      <c r="A535" t="s">
        <v>573</v>
      </c>
      <c r="B535" t="s">
        <v>32</v>
      </c>
      <c r="C535" t="s">
        <v>35</v>
      </c>
      <c r="D535">
        <v>102.39</v>
      </c>
      <c r="E535">
        <v>5</v>
      </c>
      <c r="F535">
        <v>22</v>
      </c>
      <c r="G535">
        <v>2139.9499999999998</v>
      </c>
      <c r="H535" s="9">
        <v>45733</v>
      </c>
      <c r="I535" t="s">
        <v>24</v>
      </c>
    </row>
    <row r="536" spans="1:9" x14ac:dyDescent="0.35">
      <c r="A536" t="s">
        <v>574</v>
      </c>
      <c r="B536" t="s">
        <v>69</v>
      </c>
      <c r="C536" t="s">
        <v>35</v>
      </c>
      <c r="D536">
        <v>70.290000000000006</v>
      </c>
      <c r="E536">
        <v>30</v>
      </c>
      <c r="F536">
        <v>48</v>
      </c>
      <c r="G536">
        <v>2361.7399999999998</v>
      </c>
      <c r="H536" s="9">
        <v>45706</v>
      </c>
      <c r="I536" t="s">
        <v>45</v>
      </c>
    </row>
    <row r="537" spans="1:9" x14ac:dyDescent="0.35">
      <c r="A537" t="s">
        <v>575</v>
      </c>
      <c r="B537" t="s">
        <v>50</v>
      </c>
      <c r="C537" t="s">
        <v>33</v>
      </c>
      <c r="D537">
        <v>147.83000000000001</v>
      </c>
      <c r="E537">
        <v>15</v>
      </c>
      <c r="F537">
        <v>32</v>
      </c>
      <c r="G537">
        <v>4020.98</v>
      </c>
      <c r="H537" s="9">
        <v>45675</v>
      </c>
      <c r="I537" t="s">
        <v>19</v>
      </c>
    </row>
    <row r="538" spans="1:9" x14ac:dyDescent="0.35">
      <c r="A538" t="s">
        <v>576</v>
      </c>
      <c r="B538" t="s">
        <v>85</v>
      </c>
      <c r="C538" t="s">
        <v>33</v>
      </c>
      <c r="D538">
        <v>16.61</v>
      </c>
      <c r="E538">
        <v>15</v>
      </c>
      <c r="F538">
        <v>48</v>
      </c>
      <c r="G538">
        <v>677.69</v>
      </c>
      <c r="H538" s="9">
        <v>45724</v>
      </c>
      <c r="I538" t="s">
        <v>12</v>
      </c>
    </row>
    <row r="539" spans="1:9" x14ac:dyDescent="0.35">
      <c r="A539" t="s">
        <v>577</v>
      </c>
      <c r="B539" t="s">
        <v>17</v>
      </c>
      <c r="C539" t="s">
        <v>18</v>
      </c>
      <c r="D539">
        <v>110.89</v>
      </c>
      <c r="E539">
        <v>25</v>
      </c>
      <c r="F539">
        <v>11</v>
      </c>
      <c r="G539">
        <v>914.84</v>
      </c>
      <c r="H539" s="9">
        <v>45717</v>
      </c>
      <c r="I539" t="s">
        <v>12</v>
      </c>
    </row>
    <row r="540" spans="1:9" x14ac:dyDescent="0.35">
      <c r="A540" t="s">
        <v>578</v>
      </c>
      <c r="B540" t="s">
        <v>23</v>
      </c>
      <c r="C540" t="s">
        <v>11</v>
      </c>
      <c r="D540">
        <v>11.6</v>
      </c>
      <c r="E540">
        <v>15</v>
      </c>
      <c r="F540">
        <v>49</v>
      </c>
      <c r="G540">
        <v>483.14</v>
      </c>
      <c r="H540" s="9">
        <v>45672</v>
      </c>
      <c r="I540" t="s">
        <v>12</v>
      </c>
    </row>
    <row r="541" spans="1:9" x14ac:dyDescent="0.35">
      <c r="A541" t="s">
        <v>579</v>
      </c>
      <c r="B541" t="s">
        <v>50</v>
      </c>
      <c r="C541" t="s">
        <v>35</v>
      </c>
      <c r="D541">
        <v>48.07</v>
      </c>
      <c r="E541">
        <v>30</v>
      </c>
      <c r="F541">
        <v>30</v>
      </c>
      <c r="G541">
        <v>1009.47</v>
      </c>
      <c r="H541" s="9">
        <v>45672</v>
      </c>
      <c r="I541" t="s">
        <v>45</v>
      </c>
    </row>
    <row r="542" spans="1:9" x14ac:dyDescent="0.35">
      <c r="A542" t="s">
        <v>580</v>
      </c>
      <c r="B542" t="s">
        <v>21</v>
      </c>
      <c r="C542" t="s">
        <v>33</v>
      </c>
      <c r="D542">
        <v>38.67</v>
      </c>
      <c r="E542">
        <v>15</v>
      </c>
      <c r="F542">
        <v>49</v>
      </c>
      <c r="G542">
        <v>1610.61</v>
      </c>
      <c r="H542" s="9">
        <v>45720</v>
      </c>
      <c r="I542" t="s">
        <v>12</v>
      </c>
    </row>
    <row r="543" spans="1:9" x14ac:dyDescent="0.35">
      <c r="A543" t="s">
        <v>581</v>
      </c>
      <c r="B543" t="s">
        <v>10</v>
      </c>
      <c r="C543" t="s">
        <v>11</v>
      </c>
      <c r="D543">
        <v>16.47</v>
      </c>
      <c r="E543">
        <v>30</v>
      </c>
      <c r="F543">
        <v>48</v>
      </c>
      <c r="G543">
        <v>553.39</v>
      </c>
      <c r="H543" s="9">
        <v>45729</v>
      </c>
      <c r="I543" t="s">
        <v>19</v>
      </c>
    </row>
    <row r="544" spans="1:9" x14ac:dyDescent="0.35">
      <c r="A544" t="s">
        <v>582</v>
      </c>
      <c r="B544" t="s">
        <v>21</v>
      </c>
      <c r="C544" t="s">
        <v>11</v>
      </c>
      <c r="D544">
        <v>84.69</v>
      </c>
      <c r="E544">
        <v>10</v>
      </c>
      <c r="F544">
        <v>20</v>
      </c>
      <c r="G544">
        <v>1524.42</v>
      </c>
      <c r="H544" s="9">
        <v>45667</v>
      </c>
      <c r="I544" t="s">
        <v>19</v>
      </c>
    </row>
    <row r="545" spans="1:9" x14ac:dyDescent="0.35">
      <c r="A545" t="s">
        <v>583</v>
      </c>
      <c r="B545" t="s">
        <v>32</v>
      </c>
      <c r="C545" t="s">
        <v>11</v>
      </c>
      <c r="D545">
        <v>22.88</v>
      </c>
      <c r="E545">
        <v>5</v>
      </c>
      <c r="F545">
        <v>46</v>
      </c>
      <c r="G545">
        <v>999.86</v>
      </c>
      <c r="H545" s="9">
        <v>45741</v>
      </c>
      <c r="I545" t="s">
        <v>12</v>
      </c>
    </row>
    <row r="546" spans="1:9" x14ac:dyDescent="0.35">
      <c r="A546" t="s">
        <v>584</v>
      </c>
      <c r="B546" t="s">
        <v>40</v>
      </c>
      <c r="C546" t="s">
        <v>18</v>
      </c>
      <c r="D546">
        <v>93.5</v>
      </c>
      <c r="E546">
        <v>20</v>
      </c>
      <c r="F546">
        <v>36</v>
      </c>
      <c r="G546">
        <v>2692.8</v>
      </c>
      <c r="H546" s="9">
        <v>45666</v>
      </c>
      <c r="I546" t="s">
        <v>45</v>
      </c>
    </row>
    <row r="547" spans="1:9" x14ac:dyDescent="0.35">
      <c r="A547" t="s">
        <v>585</v>
      </c>
      <c r="B547" t="s">
        <v>71</v>
      </c>
      <c r="C547" t="s">
        <v>11</v>
      </c>
      <c r="D547">
        <v>13.28</v>
      </c>
      <c r="E547">
        <v>15</v>
      </c>
      <c r="F547">
        <v>12</v>
      </c>
      <c r="G547">
        <v>135.46</v>
      </c>
      <c r="H547" s="9">
        <v>45702</v>
      </c>
      <c r="I547" t="s">
        <v>38</v>
      </c>
    </row>
    <row r="548" spans="1:9" x14ac:dyDescent="0.35">
      <c r="A548" t="s">
        <v>586</v>
      </c>
      <c r="B548" t="s">
        <v>40</v>
      </c>
      <c r="C548" t="s">
        <v>41</v>
      </c>
      <c r="D548">
        <v>16.940000000000001</v>
      </c>
      <c r="E548">
        <v>25</v>
      </c>
      <c r="F548">
        <v>44</v>
      </c>
      <c r="G548">
        <v>559.02</v>
      </c>
      <c r="H548" s="9">
        <v>45687</v>
      </c>
      <c r="I548" t="s">
        <v>24</v>
      </c>
    </row>
    <row r="549" spans="1:9" x14ac:dyDescent="0.35">
      <c r="A549" t="s">
        <v>587</v>
      </c>
      <c r="B549" t="s">
        <v>43</v>
      </c>
      <c r="C549" t="s">
        <v>35</v>
      </c>
      <c r="D549">
        <v>86.55</v>
      </c>
      <c r="E549">
        <v>20</v>
      </c>
      <c r="F549">
        <v>37</v>
      </c>
      <c r="G549">
        <v>2561.88</v>
      </c>
      <c r="H549" s="9">
        <v>45787</v>
      </c>
      <c r="I549" t="s">
        <v>38</v>
      </c>
    </row>
    <row r="550" spans="1:9" x14ac:dyDescent="0.35">
      <c r="A550" t="s">
        <v>588</v>
      </c>
      <c r="B550" t="s">
        <v>60</v>
      </c>
      <c r="C550" t="s">
        <v>41</v>
      </c>
      <c r="D550">
        <v>75.069999999999993</v>
      </c>
      <c r="E550">
        <v>15</v>
      </c>
      <c r="F550">
        <v>42</v>
      </c>
      <c r="G550">
        <v>2680</v>
      </c>
      <c r="H550" s="9">
        <v>45694</v>
      </c>
      <c r="I550" t="s">
        <v>45</v>
      </c>
    </row>
    <row r="551" spans="1:9" x14ac:dyDescent="0.35">
      <c r="A551" t="s">
        <v>589</v>
      </c>
      <c r="B551" t="s">
        <v>43</v>
      </c>
      <c r="C551" t="s">
        <v>18</v>
      </c>
      <c r="D551">
        <v>30.62</v>
      </c>
      <c r="E551">
        <v>10</v>
      </c>
      <c r="F551">
        <v>15</v>
      </c>
      <c r="G551">
        <v>413.37</v>
      </c>
      <c r="H551" s="9">
        <v>45781</v>
      </c>
      <c r="I551" t="s">
        <v>24</v>
      </c>
    </row>
    <row r="552" spans="1:9" x14ac:dyDescent="0.35">
      <c r="A552" t="s">
        <v>590</v>
      </c>
      <c r="B552" t="s">
        <v>40</v>
      </c>
      <c r="C552" t="s">
        <v>18</v>
      </c>
      <c r="D552">
        <v>37.69</v>
      </c>
      <c r="E552">
        <v>20</v>
      </c>
      <c r="F552">
        <v>13</v>
      </c>
      <c r="G552">
        <v>391.98</v>
      </c>
      <c r="H552" s="9">
        <v>45738</v>
      </c>
      <c r="I552" t="s">
        <v>12</v>
      </c>
    </row>
    <row r="553" spans="1:9" x14ac:dyDescent="0.35">
      <c r="A553" t="s">
        <v>591</v>
      </c>
      <c r="B553" t="s">
        <v>23</v>
      </c>
      <c r="C553" t="s">
        <v>33</v>
      </c>
      <c r="D553">
        <v>12.06</v>
      </c>
      <c r="E553">
        <v>15</v>
      </c>
      <c r="F553">
        <v>3</v>
      </c>
      <c r="G553">
        <v>30.75</v>
      </c>
      <c r="H553" s="9">
        <v>45734</v>
      </c>
      <c r="I553" t="s">
        <v>12</v>
      </c>
    </row>
    <row r="554" spans="1:9" x14ac:dyDescent="0.35">
      <c r="A554" t="s">
        <v>592</v>
      </c>
      <c r="B554" t="s">
        <v>21</v>
      </c>
      <c r="C554" t="s">
        <v>11</v>
      </c>
      <c r="D554">
        <v>111.68</v>
      </c>
      <c r="E554">
        <v>10</v>
      </c>
      <c r="F554">
        <v>2</v>
      </c>
      <c r="G554">
        <v>201.02</v>
      </c>
      <c r="H554" s="9">
        <v>45672</v>
      </c>
      <c r="I554" t="s">
        <v>24</v>
      </c>
    </row>
    <row r="555" spans="1:9" x14ac:dyDescent="0.35">
      <c r="A555" t="s">
        <v>593</v>
      </c>
      <c r="B555" t="s">
        <v>17</v>
      </c>
      <c r="C555" t="s">
        <v>15</v>
      </c>
      <c r="D555">
        <v>50.99</v>
      </c>
      <c r="E555">
        <v>15</v>
      </c>
      <c r="F555">
        <v>41</v>
      </c>
      <c r="G555">
        <v>1777</v>
      </c>
      <c r="H555" s="9">
        <v>45751</v>
      </c>
      <c r="I555" t="s">
        <v>38</v>
      </c>
    </row>
    <row r="556" spans="1:9" x14ac:dyDescent="0.35">
      <c r="A556" t="s">
        <v>594</v>
      </c>
      <c r="B556" t="s">
        <v>14</v>
      </c>
      <c r="C556" t="s">
        <v>11</v>
      </c>
      <c r="D556">
        <v>78.95</v>
      </c>
      <c r="E556">
        <v>0</v>
      </c>
      <c r="F556">
        <v>46</v>
      </c>
      <c r="G556">
        <v>3631.7</v>
      </c>
      <c r="H556" s="9">
        <v>45717</v>
      </c>
      <c r="I556" t="s">
        <v>24</v>
      </c>
    </row>
    <row r="557" spans="1:9" x14ac:dyDescent="0.35">
      <c r="A557" t="s">
        <v>595</v>
      </c>
      <c r="B557" t="s">
        <v>62</v>
      </c>
      <c r="C557" t="s">
        <v>41</v>
      </c>
      <c r="D557">
        <v>54.33</v>
      </c>
      <c r="E557">
        <v>25</v>
      </c>
      <c r="F557">
        <v>35</v>
      </c>
      <c r="G557">
        <v>1426.16</v>
      </c>
      <c r="H557" s="9">
        <v>45671</v>
      </c>
      <c r="I557" t="s">
        <v>19</v>
      </c>
    </row>
    <row r="558" spans="1:9" x14ac:dyDescent="0.35">
      <c r="A558" t="s">
        <v>596</v>
      </c>
      <c r="B558" t="s">
        <v>47</v>
      </c>
      <c r="C558" t="s">
        <v>41</v>
      </c>
      <c r="D558">
        <v>85.71</v>
      </c>
      <c r="E558">
        <v>30</v>
      </c>
      <c r="F558">
        <v>50</v>
      </c>
      <c r="G558">
        <v>2999.85</v>
      </c>
      <c r="H558" s="9">
        <v>45763</v>
      </c>
      <c r="I558" t="s">
        <v>24</v>
      </c>
    </row>
    <row r="559" spans="1:9" x14ac:dyDescent="0.35">
      <c r="A559" t="s">
        <v>597</v>
      </c>
      <c r="B559" t="s">
        <v>62</v>
      </c>
      <c r="C559" t="s">
        <v>15</v>
      </c>
      <c r="D559">
        <v>77.17</v>
      </c>
      <c r="E559">
        <v>15</v>
      </c>
      <c r="F559">
        <v>35</v>
      </c>
      <c r="G559">
        <v>2295.81</v>
      </c>
      <c r="H559" s="9">
        <v>45781</v>
      </c>
      <c r="I559" t="s">
        <v>38</v>
      </c>
    </row>
    <row r="560" spans="1:9" x14ac:dyDescent="0.35">
      <c r="A560" t="s">
        <v>598</v>
      </c>
      <c r="B560" t="s">
        <v>69</v>
      </c>
      <c r="C560" t="s">
        <v>33</v>
      </c>
      <c r="D560">
        <v>10.76</v>
      </c>
      <c r="E560">
        <v>30</v>
      </c>
      <c r="F560">
        <v>14</v>
      </c>
      <c r="G560">
        <v>105.45</v>
      </c>
      <c r="H560" s="9">
        <v>45754</v>
      </c>
      <c r="I560" t="s">
        <v>19</v>
      </c>
    </row>
    <row r="561" spans="1:9" x14ac:dyDescent="0.35">
      <c r="A561" t="s">
        <v>599</v>
      </c>
      <c r="B561" t="s">
        <v>26</v>
      </c>
      <c r="C561" t="s">
        <v>35</v>
      </c>
      <c r="D561">
        <v>122.35</v>
      </c>
      <c r="E561">
        <v>20</v>
      </c>
      <c r="F561">
        <v>48</v>
      </c>
      <c r="G561">
        <v>4698.24</v>
      </c>
      <c r="H561" s="9">
        <v>45674</v>
      </c>
      <c r="I561" t="s">
        <v>38</v>
      </c>
    </row>
    <row r="562" spans="1:9" x14ac:dyDescent="0.35">
      <c r="A562" t="s">
        <v>600</v>
      </c>
      <c r="B562" t="s">
        <v>50</v>
      </c>
      <c r="C562" t="s">
        <v>35</v>
      </c>
      <c r="D562">
        <v>39.479999999999997</v>
      </c>
      <c r="E562">
        <v>25</v>
      </c>
      <c r="F562">
        <v>16</v>
      </c>
      <c r="G562">
        <v>473.76</v>
      </c>
      <c r="H562" s="9">
        <v>45725</v>
      </c>
      <c r="I562" t="s">
        <v>19</v>
      </c>
    </row>
    <row r="563" spans="1:9" x14ac:dyDescent="0.35">
      <c r="A563" t="s">
        <v>601</v>
      </c>
      <c r="B563" t="s">
        <v>50</v>
      </c>
      <c r="C563" t="s">
        <v>35</v>
      </c>
      <c r="D563">
        <v>140.72999999999999</v>
      </c>
      <c r="E563">
        <v>20</v>
      </c>
      <c r="F563">
        <v>9</v>
      </c>
      <c r="G563">
        <v>1013.26</v>
      </c>
      <c r="H563" s="9">
        <v>45688</v>
      </c>
      <c r="I563" t="s">
        <v>19</v>
      </c>
    </row>
    <row r="564" spans="1:9" x14ac:dyDescent="0.35">
      <c r="A564" t="s">
        <v>602</v>
      </c>
      <c r="B564" t="s">
        <v>60</v>
      </c>
      <c r="C564" t="s">
        <v>11</v>
      </c>
      <c r="D564">
        <v>22.7</v>
      </c>
      <c r="E564">
        <v>30</v>
      </c>
      <c r="F564">
        <v>10</v>
      </c>
      <c r="G564">
        <v>158.9</v>
      </c>
      <c r="H564" s="9">
        <v>45744</v>
      </c>
      <c r="I564" t="s">
        <v>38</v>
      </c>
    </row>
    <row r="565" spans="1:9" x14ac:dyDescent="0.35">
      <c r="A565" t="s">
        <v>603</v>
      </c>
      <c r="B565" t="s">
        <v>32</v>
      </c>
      <c r="C565" t="s">
        <v>35</v>
      </c>
      <c r="D565">
        <v>17.93</v>
      </c>
      <c r="E565">
        <v>0</v>
      </c>
      <c r="F565">
        <v>2</v>
      </c>
      <c r="G565">
        <v>35.86</v>
      </c>
      <c r="H565" s="9">
        <v>45677</v>
      </c>
      <c r="I565" t="s">
        <v>19</v>
      </c>
    </row>
    <row r="566" spans="1:9" x14ac:dyDescent="0.35">
      <c r="A566" t="s">
        <v>604</v>
      </c>
      <c r="B566" t="s">
        <v>43</v>
      </c>
      <c r="C566" t="s">
        <v>18</v>
      </c>
      <c r="D566">
        <v>16.04</v>
      </c>
      <c r="E566">
        <v>15</v>
      </c>
      <c r="F566">
        <v>23</v>
      </c>
      <c r="G566">
        <v>313.58</v>
      </c>
      <c r="H566" s="9">
        <v>45768</v>
      </c>
      <c r="I566" t="s">
        <v>12</v>
      </c>
    </row>
    <row r="567" spans="1:9" x14ac:dyDescent="0.35">
      <c r="A567" t="s">
        <v>605</v>
      </c>
      <c r="B567" t="s">
        <v>14</v>
      </c>
      <c r="C567" t="s">
        <v>41</v>
      </c>
      <c r="D567">
        <v>41.27</v>
      </c>
      <c r="E567">
        <v>25</v>
      </c>
      <c r="F567">
        <v>32</v>
      </c>
      <c r="G567">
        <v>990.48</v>
      </c>
      <c r="H567" s="9">
        <v>45695</v>
      </c>
      <c r="I567" t="s">
        <v>38</v>
      </c>
    </row>
    <row r="568" spans="1:9" x14ac:dyDescent="0.35">
      <c r="A568" t="s">
        <v>606</v>
      </c>
      <c r="B568" t="s">
        <v>26</v>
      </c>
      <c r="C568" t="s">
        <v>18</v>
      </c>
      <c r="D568">
        <v>25.56</v>
      </c>
      <c r="E568">
        <v>0</v>
      </c>
      <c r="F568">
        <v>47</v>
      </c>
      <c r="G568">
        <v>1201.32</v>
      </c>
      <c r="H568" s="9">
        <v>45698</v>
      </c>
      <c r="I568" t="s">
        <v>19</v>
      </c>
    </row>
    <row r="569" spans="1:9" x14ac:dyDescent="0.35">
      <c r="A569" t="s">
        <v>607</v>
      </c>
      <c r="B569" t="s">
        <v>17</v>
      </c>
      <c r="C569" t="s">
        <v>41</v>
      </c>
      <c r="D569">
        <v>12.1</v>
      </c>
      <c r="E569">
        <v>10</v>
      </c>
      <c r="F569">
        <v>7</v>
      </c>
      <c r="G569">
        <v>76.23</v>
      </c>
      <c r="H569" s="9">
        <v>45712</v>
      </c>
      <c r="I569" t="s">
        <v>12</v>
      </c>
    </row>
    <row r="570" spans="1:9" x14ac:dyDescent="0.35">
      <c r="A570" t="s">
        <v>608</v>
      </c>
      <c r="B570" t="s">
        <v>14</v>
      </c>
      <c r="C570" t="s">
        <v>11</v>
      </c>
      <c r="D570">
        <v>42.01</v>
      </c>
      <c r="E570">
        <v>15</v>
      </c>
      <c r="F570">
        <v>22</v>
      </c>
      <c r="G570">
        <v>785.59</v>
      </c>
      <c r="H570" s="9">
        <v>45715</v>
      </c>
      <c r="I570" t="s">
        <v>38</v>
      </c>
    </row>
    <row r="571" spans="1:9" x14ac:dyDescent="0.35">
      <c r="A571" t="s">
        <v>609</v>
      </c>
      <c r="B571" t="s">
        <v>62</v>
      </c>
      <c r="C571" t="s">
        <v>18</v>
      </c>
      <c r="D571">
        <v>63.58</v>
      </c>
      <c r="E571">
        <v>10</v>
      </c>
      <c r="F571">
        <v>7</v>
      </c>
      <c r="G571">
        <v>400.55</v>
      </c>
      <c r="H571" s="9">
        <v>45676</v>
      </c>
      <c r="I571" t="s">
        <v>19</v>
      </c>
    </row>
    <row r="572" spans="1:9" x14ac:dyDescent="0.35">
      <c r="A572" t="s">
        <v>610</v>
      </c>
      <c r="B572" t="s">
        <v>69</v>
      </c>
      <c r="C572" t="s">
        <v>35</v>
      </c>
      <c r="D572">
        <v>85.31</v>
      </c>
      <c r="E572">
        <v>5</v>
      </c>
      <c r="F572">
        <v>6</v>
      </c>
      <c r="G572">
        <v>486.27</v>
      </c>
      <c r="H572" s="9">
        <v>45727</v>
      </c>
      <c r="I572" t="s">
        <v>45</v>
      </c>
    </row>
    <row r="573" spans="1:9" x14ac:dyDescent="0.35">
      <c r="A573" t="s">
        <v>611</v>
      </c>
      <c r="B573" t="s">
        <v>58</v>
      </c>
      <c r="C573" t="s">
        <v>18</v>
      </c>
      <c r="D573">
        <v>93.41</v>
      </c>
      <c r="E573">
        <v>0</v>
      </c>
      <c r="F573">
        <v>2</v>
      </c>
      <c r="G573">
        <v>186.82</v>
      </c>
      <c r="H573" s="9">
        <v>45688</v>
      </c>
      <c r="I573" t="s">
        <v>12</v>
      </c>
    </row>
    <row r="574" spans="1:9" x14ac:dyDescent="0.35">
      <c r="A574" t="s">
        <v>612</v>
      </c>
      <c r="B574" t="s">
        <v>85</v>
      </c>
      <c r="C574" t="s">
        <v>18</v>
      </c>
      <c r="D574">
        <v>77.25</v>
      </c>
      <c r="E574">
        <v>0</v>
      </c>
      <c r="F574">
        <v>7</v>
      </c>
      <c r="G574">
        <v>540.75</v>
      </c>
      <c r="H574" s="9">
        <v>45671</v>
      </c>
      <c r="I574" t="s">
        <v>12</v>
      </c>
    </row>
    <row r="575" spans="1:9" x14ac:dyDescent="0.35">
      <c r="A575" t="s">
        <v>613</v>
      </c>
      <c r="B575" t="s">
        <v>85</v>
      </c>
      <c r="C575" t="s">
        <v>15</v>
      </c>
      <c r="D575">
        <v>89.4</v>
      </c>
      <c r="E575">
        <v>0</v>
      </c>
      <c r="F575">
        <v>16</v>
      </c>
      <c r="G575">
        <v>1430.4</v>
      </c>
      <c r="H575" s="9">
        <v>45732</v>
      </c>
      <c r="I575" t="s">
        <v>24</v>
      </c>
    </row>
    <row r="576" spans="1:9" x14ac:dyDescent="0.35">
      <c r="A576" t="s">
        <v>614</v>
      </c>
      <c r="B576" t="s">
        <v>40</v>
      </c>
      <c r="C576" t="s">
        <v>11</v>
      </c>
      <c r="D576">
        <v>37.32</v>
      </c>
      <c r="E576">
        <v>15</v>
      </c>
      <c r="F576">
        <v>27</v>
      </c>
      <c r="G576">
        <v>856.49</v>
      </c>
      <c r="H576" s="9">
        <v>45769</v>
      </c>
      <c r="I576" t="s">
        <v>12</v>
      </c>
    </row>
    <row r="577" spans="1:9" x14ac:dyDescent="0.35">
      <c r="A577" t="s">
        <v>615</v>
      </c>
      <c r="B577" t="s">
        <v>26</v>
      </c>
      <c r="C577" t="s">
        <v>35</v>
      </c>
      <c r="D577">
        <v>134.69999999999999</v>
      </c>
      <c r="E577">
        <v>25</v>
      </c>
      <c r="F577">
        <v>38</v>
      </c>
      <c r="G577">
        <v>3838.95</v>
      </c>
      <c r="H577" s="9">
        <v>45727</v>
      </c>
      <c r="I577" t="s">
        <v>38</v>
      </c>
    </row>
    <row r="578" spans="1:9" x14ac:dyDescent="0.35">
      <c r="A578" t="s">
        <v>616</v>
      </c>
      <c r="B578" t="s">
        <v>47</v>
      </c>
      <c r="C578" t="s">
        <v>15</v>
      </c>
      <c r="D578">
        <v>131.74</v>
      </c>
      <c r="E578">
        <v>5</v>
      </c>
      <c r="F578">
        <v>3</v>
      </c>
      <c r="G578">
        <v>375.46</v>
      </c>
      <c r="H578" s="9">
        <v>45712</v>
      </c>
      <c r="I578" t="s">
        <v>12</v>
      </c>
    </row>
    <row r="579" spans="1:9" x14ac:dyDescent="0.35">
      <c r="A579" t="s">
        <v>617</v>
      </c>
      <c r="B579" t="s">
        <v>53</v>
      </c>
      <c r="C579" t="s">
        <v>41</v>
      </c>
      <c r="D579">
        <v>60.74</v>
      </c>
      <c r="E579">
        <v>10</v>
      </c>
      <c r="F579">
        <v>15</v>
      </c>
      <c r="G579">
        <v>819.99</v>
      </c>
      <c r="H579" s="9">
        <v>45712</v>
      </c>
      <c r="I579" t="s">
        <v>45</v>
      </c>
    </row>
    <row r="580" spans="1:9" x14ac:dyDescent="0.35">
      <c r="A580" t="s">
        <v>618</v>
      </c>
      <c r="B580" t="s">
        <v>43</v>
      </c>
      <c r="C580" t="s">
        <v>15</v>
      </c>
      <c r="D580">
        <v>63.34</v>
      </c>
      <c r="E580">
        <v>15</v>
      </c>
      <c r="F580">
        <v>13</v>
      </c>
      <c r="G580">
        <v>699.91</v>
      </c>
      <c r="H580" s="9">
        <v>45778</v>
      </c>
      <c r="I580" t="s">
        <v>12</v>
      </c>
    </row>
    <row r="581" spans="1:9" x14ac:dyDescent="0.35">
      <c r="A581" t="s">
        <v>619</v>
      </c>
      <c r="B581" t="s">
        <v>28</v>
      </c>
      <c r="C581" t="s">
        <v>15</v>
      </c>
      <c r="D581">
        <v>22.64</v>
      </c>
      <c r="E581">
        <v>5</v>
      </c>
      <c r="F581">
        <v>19</v>
      </c>
      <c r="G581">
        <v>408.65</v>
      </c>
      <c r="H581" s="9">
        <v>45731</v>
      </c>
      <c r="I581" t="s">
        <v>12</v>
      </c>
    </row>
    <row r="582" spans="1:9" x14ac:dyDescent="0.35">
      <c r="A582" t="s">
        <v>620</v>
      </c>
      <c r="B582" t="s">
        <v>40</v>
      </c>
      <c r="C582" t="s">
        <v>33</v>
      </c>
      <c r="D582">
        <v>62.41</v>
      </c>
      <c r="E582">
        <v>20</v>
      </c>
      <c r="F582">
        <v>32</v>
      </c>
      <c r="G582">
        <v>1597.7</v>
      </c>
      <c r="H582" s="9">
        <v>45681</v>
      </c>
      <c r="I582" t="s">
        <v>12</v>
      </c>
    </row>
    <row r="583" spans="1:9" x14ac:dyDescent="0.35">
      <c r="A583" t="s">
        <v>621</v>
      </c>
      <c r="B583" t="s">
        <v>23</v>
      </c>
      <c r="C583" t="s">
        <v>15</v>
      </c>
      <c r="D583">
        <v>107.39</v>
      </c>
      <c r="E583">
        <v>15</v>
      </c>
      <c r="F583">
        <v>23</v>
      </c>
      <c r="G583">
        <v>2099.4699999999998</v>
      </c>
      <c r="H583" s="9">
        <v>45666</v>
      </c>
      <c r="I583" t="s">
        <v>38</v>
      </c>
    </row>
    <row r="584" spans="1:9" x14ac:dyDescent="0.35">
      <c r="A584" t="s">
        <v>622</v>
      </c>
      <c r="B584" t="s">
        <v>71</v>
      </c>
      <c r="C584" t="s">
        <v>15</v>
      </c>
      <c r="D584">
        <v>110.04</v>
      </c>
      <c r="E584">
        <v>20</v>
      </c>
      <c r="F584">
        <v>34</v>
      </c>
      <c r="G584">
        <v>2993.09</v>
      </c>
      <c r="H584" s="9">
        <v>45775</v>
      </c>
      <c r="I584" t="s">
        <v>38</v>
      </c>
    </row>
    <row r="585" spans="1:9" x14ac:dyDescent="0.35">
      <c r="A585" t="s">
        <v>623</v>
      </c>
      <c r="B585" t="s">
        <v>26</v>
      </c>
      <c r="C585" t="s">
        <v>33</v>
      </c>
      <c r="D585">
        <v>92.7</v>
      </c>
      <c r="E585">
        <v>20</v>
      </c>
      <c r="F585">
        <v>24</v>
      </c>
      <c r="G585">
        <v>1779.84</v>
      </c>
      <c r="H585" s="9">
        <v>45741</v>
      </c>
      <c r="I585" t="s">
        <v>24</v>
      </c>
    </row>
    <row r="586" spans="1:9" x14ac:dyDescent="0.35">
      <c r="A586" t="s">
        <v>624</v>
      </c>
      <c r="B586" t="s">
        <v>10</v>
      </c>
      <c r="C586" t="s">
        <v>35</v>
      </c>
      <c r="D586">
        <v>56.42</v>
      </c>
      <c r="E586">
        <v>10</v>
      </c>
      <c r="F586">
        <v>26</v>
      </c>
      <c r="G586">
        <v>1320.23</v>
      </c>
      <c r="H586" s="9">
        <v>45780</v>
      </c>
      <c r="I586" t="s">
        <v>19</v>
      </c>
    </row>
    <row r="587" spans="1:9" x14ac:dyDescent="0.35">
      <c r="A587" t="s">
        <v>625</v>
      </c>
      <c r="B587" t="s">
        <v>53</v>
      </c>
      <c r="C587" t="s">
        <v>41</v>
      </c>
      <c r="D587">
        <v>77.69</v>
      </c>
      <c r="E587">
        <v>10</v>
      </c>
      <c r="F587">
        <v>2</v>
      </c>
      <c r="G587">
        <v>139.84</v>
      </c>
      <c r="H587" s="9">
        <v>45669</v>
      </c>
      <c r="I587" t="s">
        <v>12</v>
      </c>
    </row>
    <row r="588" spans="1:9" x14ac:dyDescent="0.35">
      <c r="A588" t="s">
        <v>626</v>
      </c>
      <c r="B588" t="s">
        <v>10</v>
      </c>
      <c r="C588" t="s">
        <v>33</v>
      </c>
      <c r="D588">
        <v>90.15</v>
      </c>
      <c r="E588">
        <v>30</v>
      </c>
      <c r="F588">
        <v>32</v>
      </c>
      <c r="G588">
        <v>2019.36</v>
      </c>
      <c r="H588" s="9">
        <v>45785</v>
      </c>
      <c r="I588" t="s">
        <v>38</v>
      </c>
    </row>
    <row r="589" spans="1:9" x14ac:dyDescent="0.35">
      <c r="A589" t="s">
        <v>627</v>
      </c>
      <c r="B589" t="s">
        <v>69</v>
      </c>
      <c r="C589" t="s">
        <v>33</v>
      </c>
      <c r="D589">
        <v>133.41999999999999</v>
      </c>
      <c r="E589">
        <v>25</v>
      </c>
      <c r="F589">
        <v>25</v>
      </c>
      <c r="G589">
        <v>2501.62</v>
      </c>
      <c r="H589" s="9">
        <v>45783</v>
      </c>
      <c r="I589" t="s">
        <v>19</v>
      </c>
    </row>
    <row r="590" spans="1:9" x14ac:dyDescent="0.35">
      <c r="A590" t="s">
        <v>628</v>
      </c>
      <c r="B590" t="s">
        <v>40</v>
      </c>
      <c r="C590" t="s">
        <v>18</v>
      </c>
      <c r="D590">
        <v>56.94</v>
      </c>
      <c r="E590">
        <v>0</v>
      </c>
      <c r="F590">
        <v>26</v>
      </c>
      <c r="G590">
        <v>1480.44</v>
      </c>
      <c r="H590" s="9">
        <v>45703</v>
      </c>
      <c r="I590" t="s">
        <v>38</v>
      </c>
    </row>
    <row r="591" spans="1:9" x14ac:dyDescent="0.35">
      <c r="A591" t="s">
        <v>629</v>
      </c>
      <c r="B591" t="s">
        <v>53</v>
      </c>
      <c r="C591" t="s">
        <v>18</v>
      </c>
      <c r="D591">
        <v>100.75</v>
      </c>
      <c r="E591">
        <v>5</v>
      </c>
      <c r="F591">
        <v>40</v>
      </c>
      <c r="G591">
        <v>3828.5</v>
      </c>
      <c r="H591" s="9">
        <v>45672</v>
      </c>
      <c r="I591" t="s">
        <v>24</v>
      </c>
    </row>
    <row r="592" spans="1:9" x14ac:dyDescent="0.35">
      <c r="A592" t="s">
        <v>630</v>
      </c>
      <c r="B592" t="s">
        <v>69</v>
      </c>
      <c r="C592" t="s">
        <v>18</v>
      </c>
      <c r="D592">
        <v>116.41</v>
      </c>
      <c r="E592">
        <v>30</v>
      </c>
      <c r="F592">
        <v>13</v>
      </c>
      <c r="G592">
        <v>1059.33</v>
      </c>
      <c r="H592" s="9">
        <v>45769</v>
      </c>
      <c r="I592" t="s">
        <v>12</v>
      </c>
    </row>
    <row r="593" spans="1:9" x14ac:dyDescent="0.35">
      <c r="A593" t="s">
        <v>631</v>
      </c>
      <c r="B593" t="s">
        <v>60</v>
      </c>
      <c r="C593" t="s">
        <v>15</v>
      </c>
      <c r="D593">
        <v>26.07</v>
      </c>
      <c r="E593">
        <v>5</v>
      </c>
      <c r="F593">
        <v>37</v>
      </c>
      <c r="G593">
        <v>916.36</v>
      </c>
      <c r="H593" s="9">
        <v>45658</v>
      </c>
      <c r="I593" t="s">
        <v>19</v>
      </c>
    </row>
    <row r="594" spans="1:9" x14ac:dyDescent="0.35">
      <c r="A594" t="s">
        <v>632</v>
      </c>
      <c r="B594" t="s">
        <v>23</v>
      </c>
      <c r="C594" t="s">
        <v>15</v>
      </c>
      <c r="D594">
        <v>106.39</v>
      </c>
      <c r="E594">
        <v>5</v>
      </c>
      <c r="F594">
        <v>44</v>
      </c>
      <c r="G594">
        <v>4447.1000000000004</v>
      </c>
      <c r="H594" s="9">
        <v>45709</v>
      </c>
      <c r="I594" t="s">
        <v>12</v>
      </c>
    </row>
    <row r="595" spans="1:9" x14ac:dyDescent="0.35">
      <c r="A595" t="s">
        <v>633</v>
      </c>
      <c r="B595" t="s">
        <v>32</v>
      </c>
      <c r="C595" t="s">
        <v>35</v>
      </c>
      <c r="D595">
        <v>143.83000000000001</v>
      </c>
      <c r="E595">
        <v>25</v>
      </c>
      <c r="F595">
        <v>45</v>
      </c>
      <c r="G595">
        <v>4854.26</v>
      </c>
      <c r="H595" s="9">
        <v>45752</v>
      </c>
      <c r="I595" t="s">
        <v>12</v>
      </c>
    </row>
    <row r="596" spans="1:9" x14ac:dyDescent="0.35">
      <c r="A596" t="s">
        <v>634</v>
      </c>
      <c r="B596" t="s">
        <v>47</v>
      </c>
      <c r="C596" t="s">
        <v>33</v>
      </c>
      <c r="D596">
        <v>124.13</v>
      </c>
      <c r="E596">
        <v>20</v>
      </c>
      <c r="F596">
        <v>22</v>
      </c>
      <c r="G596">
        <v>2184.69</v>
      </c>
      <c r="H596" s="9">
        <v>45726</v>
      </c>
      <c r="I596" t="s">
        <v>19</v>
      </c>
    </row>
    <row r="597" spans="1:9" x14ac:dyDescent="0.35">
      <c r="A597" t="s">
        <v>635</v>
      </c>
      <c r="B597" t="s">
        <v>47</v>
      </c>
      <c r="C597" t="s">
        <v>15</v>
      </c>
      <c r="D597">
        <v>141.37</v>
      </c>
      <c r="E597">
        <v>30</v>
      </c>
      <c r="F597">
        <v>29</v>
      </c>
      <c r="G597">
        <v>2869.81</v>
      </c>
      <c r="H597" s="9">
        <v>45741</v>
      </c>
      <c r="I597" t="s">
        <v>45</v>
      </c>
    </row>
    <row r="598" spans="1:9" x14ac:dyDescent="0.35">
      <c r="A598" t="s">
        <v>636</v>
      </c>
      <c r="B598" t="s">
        <v>53</v>
      </c>
      <c r="C598" t="s">
        <v>11</v>
      </c>
      <c r="D598">
        <v>74</v>
      </c>
      <c r="E598">
        <v>20</v>
      </c>
      <c r="F598">
        <v>3</v>
      </c>
      <c r="G598">
        <v>177.6</v>
      </c>
      <c r="H598" s="9">
        <v>45717</v>
      </c>
      <c r="I598" t="s">
        <v>12</v>
      </c>
    </row>
    <row r="599" spans="1:9" x14ac:dyDescent="0.35">
      <c r="A599" t="s">
        <v>637</v>
      </c>
      <c r="B599" t="s">
        <v>60</v>
      </c>
      <c r="C599" t="s">
        <v>33</v>
      </c>
      <c r="D599">
        <v>31.19</v>
      </c>
      <c r="E599">
        <v>0</v>
      </c>
      <c r="F599">
        <v>21</v>
      </c>
      <c r="G599">
        <v>654.99</v>
      </c>
      <c r="H599" s="9">
        <v>45730</v>
      </c>
      <c r="I599" t="s">
        <v>38</v>
      </c>
    </row>
    <row r="600" spans="1:9" x14ac:dyDescent="0.35">
      <c r="A600" t="s">
        <v>638</v>
      </c>
      <c r="B600" t="s">
        <v>32</v>
      </c>
      <c r="C600" t="s">
        <v>18</v>
      </c>
      <c r="D600">
        <v>146.36000000000001</v>
      </c>
      <c r="E600">
        <v>20</v>
      </c>
      <c r="F600">
        <v>1</v>
      </c>
      <c r="G600">
        <v>117.09</v>
      </c>
      <c r="H600" s="9">
        <v>45773</v>
      </c>
      <c r="I600" t="s">
        <v>12</v>
      </c>
    </row>
    <row r="601" spans="1:9" x14ac:dyDescent="0.35">
      <c r="A601" t="s">
        <v>639</v>
      </c>
      <c r="B601" t="s">
        <v>40</v>
      </c>
      <c r="C601" t="s">
        <v>11</v>
      </c>
      <c r="D601">
        <v>48.74</v>
      </c>
      <c r="E601">
        <v>10</v>
      </c>
      <c r="F601">
        <v>31</v>
      </c>
      <c r="G601">
        <v>1359.85</v>
      </c>
      <c r="H601" s="9">
        <v>45741</v>
      </c>
      <c r="I601" t="s">
        <v>19</v>
      </c>
    </row>
    <row r="602" spans="1:9" x14ac:dyDescent="0.35">
      <c r="A602" t="s">
        <v>640</v>
      </c>
      <c r="B602" t="s">
        <v>85</v>
      </c>
      <c r="C602" t="s">
        <v>33</v>
      </c>
      <c r="D602">
        <v>122.89</v>
      </c>
      <c r="E602">
        <v>20</v>
      </c>
      <c r="F602">
        <v>39</v>
      </c>
      <c r="G602">
        <v>3834.17</v>
      </c>
      <c r="H602" s="9">
        <v>45729</v>
      </c>
      <c r="I602" t="s">
        <v>12</v>
      </c>
    </row>
    <row r="603" spans="1:9" x14ac:dyDescent="0.35">
      <c r="A603" t="s">
        <v>641</v>
      </c>
      <c r="B603" t="s">
        <v>62</v>
      </c>
      <c r="C603" t="s">
        <v>33</v>
      </c>
      <c r="D603">
        <v>99.69</v>
      </c>
      <c r="E603">
        <v>0</v>
      </c>
      <c r="F603">
        <v>2</v>
      </c>
      <c r="G603">
        <v>199.38</v>
      </c>
      <c r="H603" s="9">
        <v>45735</v>
      </c>
      <c r="I603" t="s">
        <v>45</v>
      </c>
    </row>
    <row r="604" spans="1:9" x14ac:dyDescent="0.35">
      <c r="A604" t="s">
        <v>642</v>
      </c>
      <c r="B604" t="s">
        <v>85</v>
      </c>
      <c r="C604" t="s">
        <v>11</v>
      </c>
      <c r="D604">
        <v>141.27000000000001</v>
      </c>
      <c r="E604">
        <v>15</v>
      </c>
      <c r="F604">
        <v>40</v>
      </c>
      <c r="G604">
        <v>4803.18</v>
      </c>
      <c r="H604" s="9">
        <v>45672</v>
      </c>
      <c r="I604" t="s">
        <v>45</v>
      </c>
    </row>
    <row r="605" spans="1:9" x14ac:dyDescent="0.35">
      <c r="A605" t="s">
        <v>643</v>
      </c>
      <c r="B605" t="s">
        <v>26</v>
      </c>
      <c r="C605" t="s">
        <v>11</v>
      </c>
      <c r="D605">
        <v>112.14</v>
      </c>
      <c r="E605">
        <v>5</v>
      </c>
      <c r="F605">
        <v>30</v>
      </c>
      <c r="G605">
        <v>3195.99</v>
      </c>
      <c r="H605" s="9">
        <v>45673</v>
      </c>
      <c r="I605" t="s">
        <v>45</v>
      </c>
    </row>
    <row r="606" spans="1:9" x14ac:dyDescent="0.35">
      <c r="A606" t="s">
        <v>644</v>
      </c>
      <c r="B606" t="s">
        <v>17</v>
      </c>
      <c r="C606" t="s">
        <v>18</v>
      </c>
      <c r="D606">
        <v>121.88</v>
      </c>
      <c r="E606">
        <v>25</v>
      </c>
      <c r="F606">
        <v>40</v>
      </c>
      <c r="G606">
        <v>3656.4</v>
      </c>
      <c r="H606" s="9">
        <v>45724</v>
      </c>
      <c r="I606" t="s">
        <v>38</v>
      </c>
    </row>
    <row r="607" spans="1:9" x14ac:dyDescent="0.35">
      <c r="A607" t="s">
        <v>645</v>
      </c>
      <c r="B607" t="s">
        <v>50</v>
      </c>
      <c r="C607" t="s">
        <v>18</v>
      </c>
      <c r="D607">
        <v>30.04</v>
      </c>
      <c r="E607">
        <v>0</v>
      </c>
      <c r="F607">
        <v>3</v>
      </c>
      <c r="G607">
        <v>90.12</v>
      </c>
      <c r="H607" s="9">
        <v>45761</v>
      </c>
      <c r="I607" t="s">
        <v>45</v>
      </c>
    </row>
    <row r="608" spans="1:9" x14ac:dyDescent="0.35">
      <c r="A608" t="s">
        <v>646</v>
      </c>
      <c r="B608" t="s">
        <v>28</v>
      </c>
      <c r="C608" t="s">
        <v>33</v>
      </c>
      <c r="D608">
        <v>148.22</v>
      </c>
      <c r="E608">
        <v>5</v>
      </c>
      <c r="F608">
        <v>38</v>
      </c>
      <c r="G608">
        <v>5350.74</v>
      </c>
      <c r="H608" s="9">
        <v>45682</v>
      </c>
      <c r="I608" t="s">
        <v>12</v>
      </c>
    </row>
    <row r="609" spans="1:9" x14ac:dyDescent="0.35">
      <c r="A609" t="s">
        <v>647</v>
      </c>
      <c r="B609" t="s">
        <v>53</v>
      </c>
      <c r="C609" t="s">
        <v>15</v>
      </c>
      <c r="D609">
        <v>96.74</v>
      </c>
      <c r="E609">
        <v>15</v>
      </c>
      <c r="F609">
        <v>22</v>
      </c>
      <c r="G609">
        <v>1809.04</v>
      </c>
      <c r="H609" s="9">
        <v>45679</v>
      </c>
      <c r="I609" t="s">
        <v>19</v>
      </c>
    </row>
    <row r="610" spans="1:9" x14ac:dyDescent="0.35">
      <c r="A610" t="s">
        <v>648</v>
      </c>
      <c r="B610" t="s">
        <v>26</v>
      </c>
      <c r="C610" t="s">
        <v>41</v>
      </c>
      <c r="D610">
        <v>74.760000000000005</v>
      </c>
      <c r="E610">
        <v>30</v>
      </c>
      <c r="F610">
        <v>44</v>
      </c>
      <c r="G610">
        <v>2302.61</v>
      </c>
      <c r="H610" s="9">
        <v>45719</v>
      </c>
      <c r="I610" t="s">
        <v>24</v>
      </c>
    </row>
    <row r="611" spans="1:9" x14ac:dyDescent="0.35">
      <c r="A611" t="s">
        <v>649</v>
      </c>
      <c r="B611" t="s">
        <v>85</v>
      </c>
      <c r="C611" t="s">
        <v>35</v>
      </c>
      <c r="D611">
        <v>129.06</v>
      </c>
      <c r="E611">
        <v>10</v>
      </c>
      <c r="F611">
        <v>18</v>
      </c>
      <c r="G611">
        <v>2090.77</v>
      </c>
      <c r="H611" s="9">
        <v>45722</v>
      </c>
      <c r="I611" t="s">
        <v>45</v>
      </c>
    </row>
    <row r="612" spans="1:9" x14ac:dyDescent="0.35">
      <c r="A612" t="s">
        <v>650</v>
      </c>
      <c r="B612" t="s">
        <v>62</v>
      </c>
      <c r="C612" t="s">
        <v>35</v>
      </c>
      <c r="D612">
        <v>123.98</v>
      </c>
      <c r="E612">
        <v>0</v>
      </c>
      <c r="F612">
        <v>3</v>
      </c>
      <c r="G612">
        <v>371.94</v>
      </c>
      <c r="H612" s="9">
        <v>45751</v>
      </c>
      <c r="I612" t="s">
        <v>19</v>
      </c>
    </row>
    <row r="613" spans="1:9" x14ac:dyDescent="0.35">
      <c r="A613" t="s">
        <v>651</v>
      </c>
      <c r="B613" t="s">
        <v>85</v>
      </c>
      <c r="C613" t="s">
        <v>41</v>
      </c>
      <c r="D613">
        <v>73.319999999999993</v>
      </c>
      <c r="E613">
        <v>5</v>
      </c>
      <c r="F613">
        <v>27</v>
      </c>
      <c r="G613">
        <v>1880.66</v>
      </c>
      <c r="H613" s="9">
        <v>45754</v>
      </c>
      <c r="I613" t="s">
        <v>38</v>
      </c>
    </row>
    <row r="614" spans="1:9" x14ac:dyDescent="0.35">
      <c r="A614" t="s">
        <v>652</v>
      </c>
      <c r="B614" t="s">
        <v>28</v>
      </c>
      <c r="C614" t="s">
        <v>33</v>
      </c>
      <c r="D614">
        <v>102.64</v>
      </c>
      <c r="E614">
        <v>15</v>
      </c>
      <c r="F614">
        <v>9</v>
      </c>
      <c r="G614">
        <v>785.2</v>
      </c>
      <c r="H614" s="9">
        <v>45703</v>
      </c>
      <c r="I614" t="s">
        <v>45</v>
      </c>
    </row>
    <row r="615" spans="1:9" x14ac:dyDescent="0.35">
      <c r="A615" t="s">
        <v>653</v>
      </c>
      <c r="B615" t="s">
        <v>69</v>
      </c>
      <c r="C615" t="s">
        <v>33</v>
      </c>
      <c r="D615">
        <v>49.91</v>
      </c>
      <c r="E615">
        <v>5</v>
      </c>
      <c r="F615">
        <v>4</v>
      </c>
      <c r="G615">
        <v>189.66</v>
      </c>
      <c r="H615" s="9">
        <v>45742</v>
      </c>
      <c r="I615" t="s">
        <v>24</v>
      </c>
    </row>
    <row r="616" spans="1:9" x14ac:dyDescent="0.35">
      <c r="A616" t="s">
        <v>654</v>
      </c>
      <c r="B616" t="s">
        <v>69</v>
      </c>
      <c r="C616" t="s">
        <v>11</v>
      </c>
      <c r="D616">
        <v>29.69</v>
      </c>
      <c r="E616">
        <v>20</v>
      </c>
      <c r="F616">
        <v>7</v>
      </c>
      <c r="G616">
        <v>166.26</v>
      </c>
      <c r="H616" s="9">
        <v>45751</v>
      </c>
      <c r="I616" t="s">
        <v>12</v>
      </c>
    </row>
    <row r="617" spans="1:9" x14ac:dyDescent="0.35">
      <c r="A617" t="s">
        <v>655</v>
      </c>
      <c r="B617" t="s">
        <v>53</v>
      </c>
      <c r="C617" t="s">
        <v>15</v>
      </c>
      <c r="D617">
        <v>41.12</v>
      </c>
      <c r="E617">
        <v>0</v>
      </c>
      <c r="F617">
        <v>19</v>
      </c>
      <c r="G617">
        <v>781.28</v>
      </c>
      <c r="H617" s="9">
        <v>45774</v>
      </c>
      <c r="I617" t="s">
        <v>38</v>
      </c>
    </row>
    <row r="618" spans="1:9" x14ac:dyDescent="0.35">
      <c r="A618" t="s">
        <v>656</v>
      </c>
      <c r="B618" t="s">
        <v>85</v>
      </c>
      <c r="C618" t="s">
        <v>35</v>
      </c>
      <c r="D618">
        <v>21.54</v>
      </c>
      <c r="E618">
        <v>30</v>
      </c>
      <c r="F618">
        <v>47</v>
      </c>
      <c r="G618">
        <v>708.67</v>
      </c>
      <c r="H618" s="9">
        <v>45698</v>
      </c>
      <c r="I618" t="s">
        <v>38</v>
      </c>
    </row>
    <row r="619" spans="1:9" x14ac:dyDescent="0.35">
      <c r="A619" t="s">
        <v>657</v>
      </c>
      <c r="B619" t="s">
        <v>40</v>
      </c>
      <c r="C619" t="s">
        <v>11</v>
      </c>
      <c r="D619">
        <v>141.83000000000001</v>
      </c>
      <c r="E619">
        <v>0</v>
      </c>
      <c r="F619">
        <v>9</v>
      </c>
      <c r="G619">
        <v>1276.47</v>
      </c>
      <c r="H619" s="9">
        <v>45778</v>
      </c>
      <c r="I619" t="s">
        <v>45</v>
      </c>
    </row>
    <row r="620" spans="1:9" x14ac:dyDescent="0.35">
      <c r="A620" t="s">
        <v>658</v>
      </c>
      <c r="B620" t="s">
        <v>85</v>
      </c>
      <c r="C620" t="s">
        <v>11</v>
      </c>
      <c r="D620">
        <v>89.69</v>
      </c>
      <c r="E620">
        <v>20</v>
      </c>
      <c r="F620">
        <v>7</v>
      </c>
      <c r="G620">
        <v>502.26</v>
      </c>
      <c r="H620" s="9">
        <v>45676</v>
      </c>
      <c r="I620" t="s">
        <v>38</v>
      </c>
    </row>
    <row r="621" spans="1:9" x14ac:dyDescent="0.35">
      <c r="A621" t="s">
        <v>659</v>
      </c>
      <c r="B621" t="s">
        <v>43</v>
      </c>
      <c r="C621" t="s">
        <v>18</v>
      </c>
      <c r="D621">
        <v>40.32</v>
      </c>
      <c r="E621">
        <v>5</v>
      </c>
      <c r="F621">
        <v>38</v>
      </c>
      <c r="G621">
        <v>1455.55</v>
      </c>
      <c r="H621" s="9">
        <v>45773</v>
      </c>
      <c r="I621" t="s">
        <v>24</v>
      </c>
    </row>
    <row r="622" spans="1:9" x14ac:dyDescent="0.35">
      <c r="A622" t="s">
        <v>660</v>
      </c>
      <c r="B622" t="s">
        <v>85</v>
      </c>
      <c r="C622" t="s">
        <v>18</v>
      </c>
      <c r="D622">
        <v>95.02</v>
      </c>
      <c r="E622">
        <v>25</v>
      </c>
      <c r="F622">
        <v>32</v>
      </c>
      <c r="G622">
        <v>2280.48</v>
      </c>
      <c r="H622" s="9">
        <v>45756</v>
      </c>
      <c r="I622" t="s">
        <v>12</v>
      </c>
    </row>
    <row r="623" spans="1:9" x14ac:dyDescent="0.35">
      <c r="A623" t="s">
        <v>661</v>
      </c>
      <c r="B623" t="s">
        <v>62</v>
      </c>
      <c r="C623" t="s">
        <v>15</v>
      </c>
      <c r="D623">
        <v>138.51</v>
      </c>
      <c r="E623">
        <v>15</v>
      </c>
      <c r="F623">
        <v>1</v>
      </c>
      <c r="G623">
        <v>117.73</v>
      </c>
      <c r="H623" s="9">
        <v>45693</v>
      </c>
      <c r="I623" t="s">
        <v>38</v>
      </c>
    </row>
    <row r="624" spans="1:9" x14ac:dyDescent="0.35">
      <c r="A624" t="s">
        <v>662</v>
      </c>
      <c r="B624" t="s">
        <v>32</v>
      </c>
      <c r="C624" t="s">
        <v>11</v>
      </c>
      <c r="D624">
        <v>72.34</v>
      </c>
      <c r="E624">
        <v>5</v>
      </c>
      <c r="F624">
        <v>14</v>
      </c>
      <c r="G624">
        <v>962.12</v>
      </c>
      <c r="H624" s="9">
        <v>45756</v>
      </c>
      <c r="I624" t="s">
        <v>45</v>
      </c>
    </row>
    <row r="625" spans="1:9" x14ac:dyDescent="0.35">
      <c r="A625" t="s">
        <v>663</v>
      </c>
      <c r="B625" t="s">
        <v>43</v>
      </c>
      <c r="C625" t="s">
        <v>35</v>
      </c>
      <c r="D625">
        <v>144.56</v>
      </c>
      <c r="E625">
        <v>20</v>
      </c>
      <c r="F625">
        <v>19</v>
      </c>
      <c r="G625">
        <v>2197.31</v>
      </c>
      <c r="H625" s="9">
        <v>45771</v>
      </c>
      <c r="I625" t="s">
        <v>45</v>
      </c>
    </row>
    <row r="626" spans="1:9" x14ac:dyDescent="0.35">
      <c r="A626" t="s">
        <v>664</v>
      </c>
      <c r="B626" t="s">
        <v>30</v>
      </c>
      <c r="C626" t="s">
        <v>41</v>
      </c>
      <c r="D626">
        <v>46.18</v>
      </c>
      <c r="E626">
        <v>15</v>
      </c>
      <c r="F626">
        <v>36</v>
      </c>
      <c r="G626">
        <v>1413.11</v>
      </c>
      <c r="H626" s="9">
        <v>45689</v>
      </c>
      <c r="I626" t="s">
        <v>19</v>
      </c>
    </row>
    <row r="627" spans="1:9" x14ac:dyDescent="0.35">
      <c r="A627" t="s">
        <v>665</v>
      </c>
      <c r="B627" t="s">
        <v>85</v>
      </c>
      <c r="C627" t="s">
        <v>41</v>
      </c>
      <c r="D627">
        <v>119.17</v>
      </c>
      <c r="E627">
        <v>0</v>
      </c>
      <c r="F627">
        <v>4</v>
      </c>
      <c r="G627">
        <v>476.68</v>
      </c>
      <c r="H627" s="9">
        <v>45670</v>
      </c>
      <c r="I627" t="s">
        <v>19</v>
      </c>
    </row>
    <row r="628" spans="1:9" x14ac:dyDescent="0.35">
      <c r="A628" t="s">
        <v>666</v>
      </c>
      <c r="B628" t="s">
        <v>69</v>
      </c>
      <c r="C628" t="s">
        <v>33</v>
      </c>
      <c r="D628">
        <v>110.58</v>
      </c>
      <c r="E628">
        <v>0</v>
      </c>
      <c r="F628">
        <v>50</v>
      </c>
      <c r="G628">
        <v>5529</v>
      </c>
      <c r="H628" s="9">
        <v>45770</v>
      </c>
      <c r="I628" t="s">
        <v>12</v>
      </c>
    </row>
    <row r="629" spans="1:9" x14ac:dyDescent="0.35">
      <c r="A629" t="s">
        <v>667</v>
      </c>
      <c r="B629" t="s">
        <v>85</v>
      </c>
      <c r="C629" t="s">
        <v>15</v>
      </c>
      <c r="D629">
        <v>119.12</v>
      </c>
      <c r="E629">
        <v>0</v>
      </c>
      <c r="F629">
        <v>50</v>
      </c>
      <c r="G629">
        <v>5956</v>
      </c>
      <c r="H629" s="9">
        <v>45691</v>
      </c>
      <c r="I629" t="s">
        <v>12</v>
      </c>
    </row>
    <row r="630" spans="1:9" x14ac:dyDescent="0.35">
      <c r="A630" t="s">
        <v>668</v>
      </c>
      <c r="B630" t="s">
        <v>17</v>
      </c>
      <c r="C630" t="s">
        <v>41</v>
      </c>
      <c r="D630">
        <v>91.57</v>
      </c>
      <c r="E630">
        <v>5</v>
      </c>
      <c r="F630">
        <v>21</v>
      </c>
      <c r="G630">
        <v>1826.82</v>
      </c>
      <c r="H630" s="9">
        <v>45788</v>
      </c>
      <c r="I630" t="s">
        <v>45</v>
      </c>
    </row>
    <row r="631" spans="1:9" x14ac:dyDescent="0.35">
      <c r="A631" t="s">
        <v>669</v>
      </c>
      <c r="B631" t="s">
        <v>69</v>
      </c>
      <c r="C631" t="s">
        <v>35</v>
      </c>
      <c r="D631">
        <v>123.92</v>
      </c>
      <c r="E631">
        <v>15</v>
      </c>
      <c r="F631">
        <v>48</v>
      </c>
      <c r="G631">
        <v>5055.9399999999996</v>
      </c>
      <c r="H631" s="9">
        <v>45685</v>
      </c>
      <c r="I631" t="s">
        <v>38</v>
      </c>
    </row>
    <row r="632" spans="1:9" x14ac:dyDescent="0.35">
      <c r="A632" t="s">
        <v>670</v>
      </c>
      <c r="B632" t="s">
        <v>47</v>
      </c>
      <c r="C632" t="s">
        <v>15</v>
      </c>
      <c r="D632">
        <v>83.83</v>
      </c>
      <c r="E632">
        <v>15</v>
      </c>
      <c r="F632">
        <v>11</v>
      </c>
      <c r="G632">
        <v>783.81</v>
      </c>
      <c r="H632" s="9">
        <v>45756</v>
      </c>
      <c r="I632" t="s">
        <v>24</v>
      </c>
    </row>
    <row r="633" spans="1:9" x14ac:dyDescent="0.35">
      <c r="A633" t="s">
        <v>671</v>
      </c>
      <c r="B633" t="s">
        <v>28</v>
      </c>
      <c r="C633" t="s">
        <v>15</v>
      </c>
      <c r="D633">
        <v>127.29</v>
      </c>
      <c r="E633">
        <v>15</v>
      </c>
      <c r="F633">
        <v>37</v>
      </c>
      <c r="G633">
        <v>4003.27</v>
      </c>
      <c r="H633" s="9">
        <v>45680</v>
      </c>
      <c r="I633" t="s">
        <v>12</v>
      </c>
    </row>
    <row r="634" spans="1:9" x14ac:dyDescent="0.35">
      <c r="A634" t="s">
        <v>672</v>
      </c>
      <c r="B634" t="s">
        <v>50</v>
      </c>
      <c r="C634" t="s">
        <v>18</v>
      </c>
      <c r="D634">
        <v>113.82</v>
      </c>
      <c r="E634">
        <v>20</v>
      </c>
      <c r="F634">
        <v>46</v>
      </c>
      <c r="G634">
        <v>4188.58</v>
      </c>
      <c r="H634" s="9">
        <v>45779</v>
      </c>
      <c r="I634" t="s">
        <v>19</v>
      </c>
    </row>
    <row r="635" spans="1:9" x14ac:dyDescent="0.35">
      <c r="A635" t="s">
        <v>673</v>
      </c>
      <c r="B635" t="s">
        <v>58</v>
      </c>
      <c r="C635" t="s">
        <v>15</v>
      </c>
      <c r="D635">
        <v>114.81</v>
      </c>
      <c r="E635">
        <v>30</v>
      </c>
      <c r="F635">
        <v>36</v>
      </c>
      <c r="G635">
        <v>2893.21</v>
      </c>
      <c r="H635" s="9">
        <v>45658</v>
      </c>
      <c r="I635" t="s">
        <v>19</v>
      </c>
    </row>
    <row r="636" spans="1:9" x14ac:dyDescent="0.35">
      <c r="A636" t="s">
        <v>674</v>
      </c>
      <c r="B636" t="s">
        <v>10</v>
      </c>
      <c r="C636" t="s">
        <v>33</v>
      </c>
      <c r="D636">
        <v>100.58</v>
      </c>
      <c r="E636">
        <v>25</v>
      </c>
      <c r="F636">
        <v>31</v>
      </c>
      <c r="G636">
        <v>2338.4899999999998</v>
      </c>
      <c r="H636" s="9">
        <v>45712</v>
      </c>
      <c r="I636" t="s">
        <v>24</v>
      </c>
    </row>
    <row r="637" spans="1:9" x14ac:dyDescent="0.35">
      <c r="A637" t="s">
        <v>675</v>
      </c>
      <c r="B637" t="s">
        <v>69</v>
      </c>
      <c r="C637" t="s">
        <v>11</v>
      </c>
      <c r="D637">
        <v>116.42</v>
      </c>
      <c r="E637">
        <v>25</v>
      </c>
      <c r="F637">
        <v>49</v>
      </c>
      <c r="G637">
        <v>4278.43</v>
      </c>
      <c r="H637" s="9">
        <v>45747</v>
      </c>
      <c r="I637" t="s">
        <v>38</v>
      </c>
    </row>
    <row r="638" spans="1:9" x14ac:dyDescent="0.35">
      <c r="A638" t="s">
        <v>676</v>
      </c>
      <c r="B638" t="s">
        <v>71</v>
      </c>
      <c r="C638" t="s">
        <v>41</v>
      </c>
      <c r="D638">
        <v>19.489999999999998</v>
      </c>
      <c r="E638">
        <v>10</v>
      </c>
      <c r="F638">
        <v>49</v>
      </c>
      <c r="G638">
        <v>859.51</v>
      </c>
      <c r="H638" s="9">
        <v>45755</v>
      </c>
      <c r="I638" t="s">
        <v>45</v>
      </c>
    </row>
    <row r="639" spans="1:9" x14ac:dyDescent="0.35">
      <c r="A639" t="s">
        <v>677</v>
      </c>
      <c r="B639" t="s">
        <v>32</v>
      </c>
      <c r="C639" t="s">
        <v>41</v>
      </c>
      <c r="D639">
        <v>70.099999999999994</v>
      </c>
      <c r="E639">
        <v>5</v>
      </c>
      <c r="F639">
        <v>47</v>
      </c>
      <c r="G639">
        <v>3129.96</v>
      </c>
      <c r="H639" s="9">
        <v>45700</v>
      </c>
      <c r="I639" t="s">
        <v>24</v>
      </c>
    </row>
    <row r="640" spans="1:9" x14ac:dyDescent="0.35">
      <c r="A640" t="s">
        <v>678</v>
      </c>
      <c r="B640" t="s">
        <v>85</v>
      </c>
      <c r="C640" t="s">
        <v>15</v>
      </c>
      <c r="D640">
        <v>49.95</v>
      </c>
      <c r="E640">
        <v>25</v>
      </c>
      <c r="F640">
        <v>47</v>
      </c>
      <c r="G640">
        <v>1760.74</v>
      </c>
      <c r="H640" s="9">
        <v>45683</v>
      </c>
      <c r="I640" t="s">
        <v>19</v>
      </c>
    </row>
    <row r="641" spans="1:9" x14ac:dyDescent="0.35">
      <c r="A641" t="s">
        <v>679</v>
      </c>
      <c r="B641" t="s">
        <v>58</v>
      </c>
      <c r="C641" t="s">
        <v>35</v>
      </c>
      <c r="D641">
        <v>130.54</v>
      </c>
      <c r="E641">
        <v>15</v>
      </c>
      <c r="F641">
        <v>43</v>
      </c>
      <c r="G641">
        <v>4771.24</v>
      </c>
      <c r="H641" s="9">
        <v>45723</v>
      </c>
      <c r="I641" t="s">
        <v>38</v>
      </c>
    </row>
    <row r="642" spans="1:9" x14ac:dyDescent="0.35">
      <c r="A642" t="s">
        <v>680</v>
      </c>
      <c r="B642" t="s">
        <v>40</v>
      </c>
      <c r="C642" t="s">
        <v>18</v>
      </c>
      <c r="D642">
        <v>107.56</v>
      </c>
      <c r="E642">
        <v>5</v>
      </c>
      <c r="F642">
        <v>16</v>
      </c>
      <c r="G642">
        <v>1634.91</v>
      </c>
      <c r="H642" s="9">
        <v>45734</v>
      </c>
      <c r="I642" t="s">
        <v>12</v>
      </c>
    </row>
    <row r="643" spans="1:9" x14ac:dyDescent="0.35">
      <c r="A643" t="s">
        <v>681</v>
      </c>
      <c r="B643" t="s">
        <v>10</v>
      </c>
      <c r="C643" t="s">
        <v>35</v>
      </c>
      <c r="D643">
        <v>44.04</v>
      </c>
      <c r="E643">
        <v>5</v>
      </c>
      <c r="F643">
        <v>29</v>
      </c>
      <c r="G643">
        <v>1213.3</v>
      </c>
      <c r="H643" s="9">
        <v>45720</v>
      </c>
      <c r="I643" t="s">
        <v>38</v>
      </c>
    </row>
    <row r="644" spans="1:9" x14ac:dyDescent="0.35">
      <c r="A644" t="s">
        <v>682</v>
      </c>
      <c r="B644" t="s">
        <v>47</v>
      </c>
      <c r="C644" t="s">
        <v>33</v>
      </c>
      <c r="D644">
        <v>114.05</v>
      </c>
      <c r="E644">
        <v>0</v>
      </c>
      <c r="F644">
        <v>15</v>
      </c>
      <c r="G644">
        <v>1710.75</v>
      </c>
      <c r="H644" s="9">
        <v>45687</v>
      </c>
      <c r="I644" t="s">
        <v>24</v>
      </c>
    </row>
    <row r="645" spans="1:9" x14ac:dyDescent="0.35">
      <c r="A645" t="s">
        <v>683</v>
      </c>
      <c r="B645" t="s">
        <v>30</v>
      </c>
      <c r="C645" t="s">
        <v>33</v>
      </c>
      <c r="D645">
        <v>54.94</v>
      </c>
      <c r="E645">
        <v>30</v>
      </c>
      <c r="F645">
        <v>12</v>
      </c>
      <c r="G645">
        <v>461.5</v>
      </c>
      <c r="H645" s="9">
        <v>45703</v>
      </c>
      <c r="I645" t="s">
        <v>19</v>
      </c>
    </row>
    <row r="646" spans="1:9" x14ac:dyDescent="0.35">
      <c r="A646" t="s">
        <v>684</v>
      </c>
      <c r="B646" t="s">
        <v>62</v>
      </c>
      <c r="C646" t="s">
        <v>35</v>
      </c>
      <c r="D646">
        <v>37.58</v>
      </c>
      <c r="E646">
        <v>15</v>
      </c>
      <c r="F646">
        <v>16</v>
      </c>
      <c r="G646">
        <v>511.09</v>
      </c>
      <c r="H646" s="9">
        <v>45692</v>
      </c>
      <c r="I646" t="s">
        <v>24</v>
      </c>
    </row>
    <row r="647" spans="1:9" x14ac:dyDescent="0.35">
      <c r="A647" t="s">
        <v>685</v>
      </c>
      <c r="B647" t="s">
        <v>26</v>
      </c>
      <c r="C647" t="s">
        <v>35</v>
      </c>
      <c r="D647">
        <v>41.76</v>
      </c>
      <c r="E647">
        <v>30</v>
      </c>
      <c r="F647">
        <v>31</v>
      </c>
      <c r="G647">
        <v>906.19</v>
      </c>
      <c r="H647" s="9">
        <v>45700</v>
      </c>
      <c r="I647" t="s">
        <v>45</v>
      </c>
    </row>
    <row r="648" spans="1:9" x14ac:dyDescent="0.35">
      <c r="A648" t="s">
        <v>686</v>
      </c>
      <c r="B648" t="s">
        <v>14</v>
      </c>
      <c r="C648" t="s">
        <v>33</v>
      </c>
      <c r="D648">
        <v>114.66</v>
      </c>
      <c r="E648">
        <v>15</v>
      </c>
      <c r="F648">
        <v>2</v>
      </c>
      <c r="G648">
        <v>194.92</v>
      </c>
      <c r="H648" s="9">
        <v>45717</v>
      </c>
      <c r="I648" t="s">
        <v>24</v>
      </c>
    </row>
    <row r="649" spans="1:9" x14ac:dyDescent="0.35">
      <c r="A649" t="s">
        <v>687</v>
      </c>
      <c r="B649" t="s">
        <v>71</v>
      </c>
      <c r="C649" t="s">
        <v>41</v>
      </c>
      <c r="D649">
        <v>70.06</v>
      </c>
      <c r="E649">
        <v>10</v>
      </c>
      <c r="F649">
        <v>1</v>
      </c>
      <c r="G649">
        <v>63.05</v>
      </c>
      <c r="H649" s="9">
        <v>45712</v>
      </c>
      <c r="I649" t="s">
        <v>45</v>
      </c>
    </row>
    <row r="650" spans="1:9" x14ac:dyDescent="0.35">
      <c r="A650" t="s">
        <v>688</v>
      </c>
      <c r="B650" t="s">
        <v>10</v>
      </c>
      <c r="C650" t="s">
        <v>11</v>
      </c>
      <c r="D650">
        <v>116.62</v>
      </c>
      <c r="E650">
        <v>0</v>
      </c>
      <c r="F650">
        <v>50</v>
      </c>
      <c r="G650">
        <v>5831</v>
      </c>
      <c r="H650" s="9">
        <v>45678</v>
      </c>
      <c r="I650" t="s">
        <v>12</v>
      </c>
    </row>
    <row r="651" spans="1:9" x14ac:dyDescent="0.35">
      <c r="A651" t="s">
        <v>689</v>
      </c>
      <c r="B651" t="s">
        <v>71</v>
      </c>
      <c r="C651" t="s">
        <v>15</v>
      </c>
      <c r="D651">
        <v>95.27</v>
      </c>
      <c r="E651">
        <v>5</v>
      </c>
      <c r="F651">
        <v>5</v>
      </c>
      <c r="G651">
        <v>452.53</v>
      </c>
      <c r="H651" s="9">
        <v>45718</v>
      </c>
      <c r="I651" t="s">
        <v>45</v>
      </c>
    </row>
    <row r="652" spans="1:9" x14ac:dyDescent="0.35">
      <c r="A652" t="s">
        <v>690</v>
      </c>
      <c r="B652" t="s">
        <v>26</v>
      </c>
      <c r="C652" t="s">
        <v>11</v>
      </c>
      <c r="D652">
        <v>81.23</v>
      </c>
      <c r="E652">
        <v>15</v>
      </c>
      <c r="F652">
        <v>24</v>
      </c>
      <c r="G652">
        <v>1657.09</v>
      </c>
      <c r="H652" s="9">
        <v>45729</v>
      </c>
      <c r="I652" t="s">
        <v>38</v>
      </c>
    </row>
    <row r="653" spans="1:9" x14ac:dyDescent="0.35">
      <c r="A653" t="s">
        <v>691</v>
      </c>
      <c r="B653" t="s">
        <v>85</v>
      </c>
      <c r="C653" t="s">
        <v>41</v>
      </c>
      <c r="D653">
        <v>47.64</v>
      </c>
      <c r="E653">
        <v>15</v>
      </c>
      <c r="F653">
        <v>20</v>
      </c>
      <c r="G653">
        <v>809.88</v>
      </c>
      <c r="H653" s="9">
        <v>45668</v>
      </c>
      <c r="I653" t="s">
        <v>24</v>
      </c>
    </row>
    <row r="654" spans="1:9" x14ac:dyDescent="0.35">
      <c r="A654" t="s">
        <v>692</v>
      </c>
      <c r="B654" t="s">
        <v>85</v>
      </c>
      <c r="C654" t="s">
        <v>35</v>
      </c>
      <c r="D654">
        <v>97.84</v>
      </c>
      <c r="E654">
        <v>0</v>
      </c>
      <c r="F654">
        <v>15</v>
      </c>
      <c r="G654">
        <v>1467.6</v>
      </c>
      <c r="H654" s="9">
        <v>45742</v>
      </c>
      <c r="I654" t="s">
        <v>45</v>
      </c>
    </row>
    <row r="655" spans="1:9" x14ac:dyDescent="0.35">
      <c r="A655" t="s">
        <v>693</v>
      </c>
      <c r="B655" t="s">
        <v>69</v>
      </c>
      <c r="C655" t="s">
        <v>18</v>
      </c>
      <c r="D655">
        <v>111.77</v>
      </c>
      <c r="E655">
        <v>25</v>
      </c>
      <c r="F655">
        <v>29</v>
      </c>
      <c r="G655">
        <v>2431</v>
      </c>
      <c r="H655" s="9">
        <v>45660</v>
      </c>
      <c r="I655" t="s">
        <v>38</v>
      </c>
    </row>
    <row r="656" spans="1:9" x14ac:dyDescent="0.35">
      <c r="A656" t="s">
        <v>694</v>
      </c>
      <c r="B656" t="s">
        <v>23</v>
      </c>
      <c r="C656" t="s">
        <v>41</v>
      </c>
      <c r="D656">
        <v>49.61</v>
      </c>
      <c r="E656">
        <v>15</v>
      </c>
      <c r="F656">
        <v>41</v>
      </c>
      <c r="G656">
        <v>1728.91</v>
      </c>
      <c r="H656" s="9">
        <v>45683</v>
      </c>
      <c r="I656" t="s">
        <v>12</v>
      </c>
    </row>
    <row r="657" spans="1:9" x14ac:dyDescent="0.35">
      <c r="A657" t="s">
        <v>695</v>
      </c>
      <c r="B657" t="s">
        <v>62</v>
      </c>
      <c r="C657" t="s">
        <v>33</v>
      </c>
      <c r="D657">
        <v>105.4</v>
      </c>
      <c r="E657">
        <v>20</v>
      </c>
      <c r="F657">
        <v>5</v>
      </c>
      <c r="G657">
        <v>421.6</v>
      </c>
      <c r="H657" s="9">
        <v>45709</v>
      </c>
      <c r="I657" t="s">
        <v>45</v>
      </c>
    </row>
    <row r="658" spans="1:9" x14ac:dyDescent="0.35">
      <c r="A658" t="s">
        <v>696</v>
      </c>
      <c r="B658" t="s">
        <v>10</v>
      </c>
      <c r="C658" t="s">
        <v>33</v>
      </c>
      <c r="D658">
        <v>107.63</v>
      </c>
      <c r="E658">
        <v>0</v>
      </c>
      <c r="F658">
        <v>3</v>
      </c>
      <c r="G658">
        <v>322.89</v>
      </c>
      <c r="H658" s="9">
        <v>45720</v>
      </c>
      <c r="I658" t="s">
        <v>12</v>
      </c>
    </row>
    <row r="659" spans="1:9" x14ac:dyDescent="0.35">
      <c r="A659" t="s">
        <v>697</v>
      </c>
      <c r="B659" t="s">
        <v>62</v>
      </c>
      <c r="C659" t="s">
        <v>35</v>
      </c>
      <c r="D659">
        <v>64.33</v>
      </c>
      <c r="E659">
        <v>25</v>
      </c>
      <c r="F659">
        <v>35</v>
      </c>
      <c r="G659">
        <v>1688.66</v>
      </c>
      <c r="H659" s="9">
        <v>45770</v>
      </c>
      <c r="I659" t="s">
        <v>45</v>
      </c>
    </row>
    <row r="660" spans="1:9" x14ac:dyDescent="0.35">
      <c r="A660" t="s">
        <v>698</v>
      </c>
      <c r="B660" t="s">
        <v>58</v>
      </c>
      <c r="C660" t="s">
        <v>35</v>
      </c>
      <c r="D660">
        <v>28.02</v>
      </c>
      <c r="E660">
        <v>30</v>
      </c>
      <c r="F660">
        <v>46</v>
      </c>
      <c r="G660">
        <v>902.24</v>
      </c>
      <c r="H660" s="9">
        <v>45783</v>
      </c>
      <c r="I660" t="s">
        <v>12</v>
      </c>
    </row>
    <row r="661" spans="1:9" x14ac:dyDescent="0.35">
      <c r="A661" t="s">
        <v>699</v>
      </c>
      <c r="B661" t="s">
        <v>58</v>
      </c>
      <c r="C661" t="s">
        <v>35</v>
      </c>
      <c r="D661">
        <v>28.72</v>
      </c>
      <c r="E661">
        <v>0</v>
      </c>
      <c r="F661">
        <v>42</v>
      </c>
      <c r="G661">
        <v>1206.24</v>
      </c>
      <c r="H661" s="9">
        <v>45718</v>
      </c>
      <c r="I661" t="s">
        <v>12</v>
      </c>
    </row>
    <row r="662" spans="1:9" x14ac:dyDescent="0.35">
      <c r="A662" t="s">
        <v>700</v>
      </c>
      <c r="B662" t="s">
        <v>62</v>
      </c>
      <c r="C662" t="s">
        <v>33</v>
      </c>
      <c r="D662">
        <v>34.270000000000003</v>
      </c>
      <c r="E662">
        <v>20</v>
      </c>
      <c r="F662">
        <v>23</v>
      </c>
      <c r="G662">
        <v>630.57000000000005</v>
      </c>
      <c r="H662" s="9">
        <v>45709</v>
      </c>
      <c r="I662" t="s">
        <v>12</v>
      </c>
    </row>
    <row r="663" spans="1:9" x14ac:dyDescent="0.35">
      <c r="A663" t="s">
        <v>701</v>
      </c>
      <c r="B663" t="s">
        <v>47</v>
      </c>
      <c r="C663" t="s">
        <v>15</v>
      </c>
      <c r="D663">
        <v>103.69</v>
      </c>
      <c r="E663">
        <v>30</v>
      </c>
      <c r="F663">
        <v>50</v>
      </c>
      <c r="G663">
        <v>3629.15</v>
      </c>
      <c r="H663" s="9">
        <v>45777</v>
      </c>
      <c r="I663" t="s">
        <v>12</v>
      </c>
    </row>
    <row r="664" spans="1:9" x14ac:dyDescent="0.35">
      <c r="A664" t="s">
        <v>702</v>
      </c>
      <c r="B664" t="s">
        <v>43</v>
      </c>
      <c r="C664" t="s">
        <v>18</v>
      </c>
      <c r="D664">
        <v>136.71</v>
      </c>
      <c r="E664">
        <v>0</v>
      </c>
      <c r="F664">
        <v>25</v>
      </c>
      <c r="G664">
        <v>3417.75</v>
      </c>
      <c r="H664" s="9">
        <v>45788</v>
      </c>
      <c r="I664" t="s">
        <v>24</v>
      </c>
    </row>
    <row r="665" spans="1:9" x14ac:dyDescent="0.35">
      <c r="A665" t="s">
        <v>703</v>
      </c>
      <c r="B665" t="s">
        <v>69</v>
      </c>
      <c r="C665" t="s">
        <v>11</v>
      </c>
      <c r="D665">
        <v>70.97</v>
      </c>
      <c r="E665">
        <v>30</v>
      </c>
      <c r="F665">
        <v>50</v>
      </c>
      <c r="G665">
        <v>2483.9499999999998</v>
      </c>
      <c r="H665" s="9">
        <v>45681</v>
      </c>
      <c r="I665" t="s">
        <v>45</v>
      </c>
    </row>
    <row r="666" spans="1:9" x14ac:dyDescent="0.35">
      <c r="A666" t="s">
        <v>704</v>
      </c>
      <c r="B666" t="s">
        <v>32</v>
      </c>
      <c r="C666" t="s">
        <v>15</v>
      </c>
      <c r="D666">
        <v>58</v>
      </c>
      <c r="E666">
        <v>25</v>
      </c>
      <c r="F666">
        <v>10</v>
      </c>
      <c r="G666">
        <v>435</v>
      </c>
      <c r="H666" s="9">
        <v>45743</v>
      </c>
      <c r="I666" t="s">
        <v>38</v>
      </c>
    </row>
    <row r="667" spans="1:9" x14ac:dyDescent="0.35">
      <c r="A667" t="s">
        <v>705</v>
      </c>
      <c r="B667" t="s">
        <v>14</v>
      </c>
      <c r="C667" t="s">
        <v>18</v>
      </c>
      <c r="D667">
        <v>68.55</v>
      </c>
      <c r="E667">
        <v>0</v>
      </c>
      <c r="F667">
        <v>2</v>
      </c>
      <c r="G667">
        <v>137.1</v>
      </c>
      <c r="H667" s="9">
        <v>45666</v>
      </c>
      <c r="I667" t="s">
        <v>38</v>
      </c>
    </row>
    <row r="668" spans="1:9" x14ac:dyDescent="0.35">
      <c r="A668" t="s">
        <v>706</v>
      </c>
      <c r="B668" t="s">
        <v>14</v>
      </c>
      <c r="C668" t="s">
        <v>15</v>
      </c>
      <c r="D668">
        <v>117.07</v>
      </c>
      <c r="E668">
        <v>0</v>
      </c>
      <c r="F668">
        <v>5</v>
      </c>
      <c r="G668">
        <v>585.35</v>
      </c>
      <c r="H668" s="9">
        <v>45731</v>
      </c>
      <c r="I668" t="s">
        <v>19</v>
      </c>
    </row>
    <row r="669" spans="1:9" x14ac:dyDescent="0.35">
      <c r="A669" t="s">
        <v>707</v>
      </c>
      <c r="B669" t="s">
        <v>85</v>
      </c>
      <c r="C669" t="s">
        <v>15</v>
      </c>
      <c r="D669">
        <v>46.74</v>
      </c>
      <c r="E669">
        <v>5</v>
      </c>
      <c r="F669">
        <v>3</v>
      </c>
      <c r="G669">
        <v>133.21</v>
      </c>
      <c r="H669" s="9">
        <v>45771</v>
      </c>
      <c r="I669" t="s">
        <v>38</v>
      </c>
    </row>
    <row r="670" spans="1:9" x14ac:dyDescent="0.35">
      <c r="A670" t="s">
        <v>708</v>
      </c>
      <c r="B670" t="s">
        <v>23</v>
      </c>
      <c r="C670" t="s">
        <v>33</v>
      </c>
      <c r="D670">
        <v>142.35</v>
      </c>
      <c r="E670">
        <v>10</v>
      </c>
      <c r="F670">
        <v>50</v>
      </c>
      <c r="G670">
        <v>6405.75</v>
      </c>
      <c r="H670" s="9">
        <v>45691</v>
      </c>
      <c r="I670" t="s">
        <v>45</v>
      </c>
    </row>
    <row r="671" spans="1:9" x14ac:dyDescent="0.35">
      <c r="A671" t="s">
        <v>709</v>
      </c>
      <c r="B671" t="s">
        <v>23</v>
      </c>
      <c r="C671" t="s">
        <v>35</v>
      </c>
      <c r="D671">
        <v>89.86</v>
      </c>
      <c r="E671">
        <v>5</v>
      </c>
      <c r="F671">
        <v>13</v>
      </c>
      <c r="G671">
        <v>1109.77</v>
      </c>
      <c r="H671" s="9">
        <v>45783</v>
      </c>
      <c r="I671" t="s">
        <v>19</v>
      </c>
    </row>
    <row r="672" spans="1:9" x14ac:dyDescent="0.35">
      <c r="A672" t="s">
        <v>710</v>
      </c>
      <c r="B672" t="s">
        <v>71</v>
      </c>
      <c r="C672" t="s">
        <v>15</v>
      </c>
      <c r="D672">
        <v>91.69</v>
      </c>
      <c r="E672">
        <v>5</v>
      </c>
      <c r="F672">
        <v>6</v>
      </c>
      <c r="G672">
        <v>522.63</v>
      </c>
      <c r="H672" s="9">
        <v>45701</v>
      </c>
      <c r="I672" t="s">
        <v>24</v>
      </c>
    </row>
    <row r="673" spans="1:9" x14ac:dyDescent="0.35">
      <c r="A673" t="s">
        <v>711</v>
      </c>
      <c r="B673" t="s">
        <v>85</v>
      </c>
      <c r="C673" t="s">
        <v>11</v>
      </c>
      <c r="D673">
        <v>88.36</v>
      </c>
      <c r="E673">
        <v>10</v>
      </c>
      <c r="F673">
        <v>2</v>
      </c>
      <c r="G673">
        <v>159.05000000000001</v>
      </c>
      <c r="H673" s="9">
        <v>45704</v>
      </c>
      <c r="I673" t="s">
        <v>12</v>
      </c>
    </row>
    <row r="674" spans="1:9" x14ac:dyDescent="0.35">
      <c r="A674" t="s">
        <v>712</v>
      </c>
      <c r="B674" t="s">
        <v>53</v>
      </c>
      <c r="C674" t="s">
        <v>15</v>
      </c>
      <c r="D674">
        <v>77.349999999999994</v>
      </c>
      <c r="E674">
        <v>5</v>
      </c>
      <c r="F674">
        <v>29</v>
      </c>
      <c r="G674">
        <v>2130.9899999999998</v>
      </c>
      <c r="H674" s="9">
        <v>45744</v>
      </c>
      <c r="I674" t="s">
        <v>38</v>
      </c>
    </row>
    <row r="675" spans="1:9" x14ac:dyDescent="0.35">
      <c r="A675" t="s">
        <v>713</v>
      </c>
      <c r="B675" t="s">
        <v>23</v>
      </c>
      <c r="C675" t="s">
        <v>11</v>
      </c>
      <c r="D675">
        <v>70.84</v>
      </c>
      <c r="E675">
        <v>5</v>
      </c>
      <c r="F675">
        <v>45</v>
      </c>
      <c r="G675">
        <v>3028.41</v>
      </c>
      <c r="H675" s="9">
        <v>45672</v>
      </c>
      <c r="I675" t="s">
        <v>38</v>
      </c>
    </row>
    <row r="676" spans="1:9" x14ac:dyDescent="0.35">
      <c r="A676" t="s">
        <v>714</v>
      </c>
      <c r="B676" t="s">
        <v>62</v>
      </c>
      <c r="C676" t="s">
        <v>15</v>
      </c>
      <c r="D676">
        <v>19.23</v>
      </c>
      <c r="E676">
        <v>20</v>
      </c>
      <c r="F676">
        <v>25</v>
      </c>
      <c r="G676">
        <v>384.6</v>
      </c>
      <c r="H676" s="9">
        <v>45692</v>
      </c>
      <c r="I676" t="s">
        <v>45</v>
      </c>
    </row>
    <row r="677" spans="1:9" x14ac:dyDescent="0.35">
      <c r="A677" t="s">
        <v>715</v>
      </c>
      <c r="B677" t="s">
        <v>21</v>
      </c>
      <c r="C677" t="s">
        <v>18</v>
      </c>
      <c r="D677">
        <v>86.51</v>
      </c>
      <c r="E677">
        <v>5</v>
      </c>
      <c r="F677">
        <v>9</v>
      </c>
      <c r="G677">
        <v>739.66</v>
      </c>
      <c r="H677" s="9">
        <v>45730</v>
      </c>
      <c r="I677" t="s">
        <v>38</v>
      </c>
    </row>
    <row r="678" spans="1:9" x14ac:dyDescent="0.35">
      <c r="A678" t="s">
        <v>716</v>
      </c>
      <c r="B678" t="s">
        <v>50</v>
      </c>
      <c r="C678" t="s">
        <v>41</v>
      </c>
      <c r="D678">
        <v>133.16999999999999</v>
      </c>
      <c r="E678">
        <v>5</v>
      </c>
      <c r="F678">
        <v>36</v>
      </c>
      <c r="G678">
        <v>4554.41</v>
      </c>
      <c r="H678" s="9">
        <v>45723</v>
      </c>
      <c r="I678" t="s">
        <v>12</v>
      </c>
    </row>
    <row r="679" spans="1:9" x14ac:dyDescent="0.35">
      <c r="A679" t="s">
        <v>717</v>
      </c>
      <c r="B679" t="s">
        <v>43</v>
      </c>
      <c r="C679" t="s">
        <v>15</v>
      </c>
      <c r="D679">
        <v>84.33</v>
      </c>
      <c r="E679">
        <v>30</v>
      </c>
      <c r="F679">
        <v>26</v>
      </c>
      <c r="G679">
        <v>1534.81</v>
      </c>
      <c r="H679" s="9">
        <v>45747</v>
      </c>
      <c r="I679" t="s">
        <v>12</v>
      </c>
    </row>
    <row r="680" spans="1:9" x14ac:dyDescent="0.35">
      <c r="A680" t="s">
        <v>718</v>
      </c>
      <c r="B680" t="s">
        <v>26</v>
      </c>
      <c r="C680" t="s">
        <v>33</v>
      </c>
      <c r="D680">
        <v>104.11</v>
      </c>
      <c r="E680">
        <v>10</v>
      </c>
      <c r="F680">
        <v>5</v>
      </c>
      <c r="G680">
        <v>468.5</v>
      </c>
      <c r="H680" s="9">
        <v>45704</v>
      </c>
      <c r="I680" t="s">
        <v>45</v>
      </c>
    </row>
    <row r="681" spans="1:9" x14ac:dyDescent="0.35">
      <c r="A681" t="s">
        <v>719</v>
      </c>
      <c r="B681" t="s">
        <v>47</v>
      </c>
      <c r="C681" t="s">
        <v>33</v>
      </c>
      <c r="D681">
        <v>136.74</v>
      </c>
      <c r="E681">
        <v>0</v>
      </c>
      <c r="F681">
        <v>36</v>
      </c>
      <c r="G681">
        <v>4922.6400000000003</v>
      </c>
      <c r="H681" s="9">
        <v>45775</v>
      </c>
      <c r="I681" t="s">
        <v>24</v>
      </c>
    </row>
    <row r="682" spans="1:9" x14ac:dyDescent="0.35">
      <c r="A682" t="s">
        <v>720</v>
      </c>
      <c r="B682" t="s">
        <v>23</v>
      </c>
      <c r="C682" t="s">
        <v>35</v>
      </c>
      <c r="D682">
        <v>112.93</v>
      </c>
      <c r="E682">
        <v>15</v>
      </c>
      <c r="F682">
        <v>28</v>
      </c>
      <c r="G682">
        <v>2687.73</v>
      </c>
      <c r="H682" s="9">
        <v>45729</v>
      </c>
      <c r="I682" t="s">
        <v>45</v>
      </c>
    </row>
    <row r="683" spans="1:9" x14ac:dyDescent="0.35">
      <c r="A683" t="s">
        <v>721</v>
      </c>
      <c r="B683" t="s">
        <v>30</v>
      </c>
      <c r="C683" t="s">
        <v>11</v>
      </c>
      <c r="D683">
        <v>21.84</v>
      </c>
      <c r="E683">
        <v>25</v>
      </c>
      <c r="F683">
        <v>6</v>
      </c>
      <c r="G683">
        <v>98.28</v>
      </c>
      <c r="H683" s="9">
        <v>45701</v>
      </c>
      <c r="I683" t="s">
        <v>45</v>
      </c>
    </row>
    <row r="684" spans="1:9" x14ac:dyDescent="0.35">
      <c r="A684" t="s">
        <v>722</v>
      </c>
      <c r="B684" t="s">
        <v>21</v>
      </c>
      <c r="C684" t="s">
        <v>33</v>
      </c>
      <c r="D684">
        <v>149.13999999999999</v>
      </c>
      <c r="E684">
        <v>25</v>
      </c>
      <c r="F684">
        <v>42</v>
      </c>
      <c r="G684">
        <v>4697.91</v>
      </c>
      <c r="H684" s="9">
        <v>45688</v>
      </c>
      <c r="I684" t="s">
        <v>12</v>
      </c>
    </row>
    <row r="685" spans="1:9" x14ac:dyDescent="0.35">
      <c r="A685" t="s">
        <v>723</v>
      </c>
      <c r="B685" t="s">
        <v>14</v>
      </c>
      <c r="C685" t="s">
        <v>41</v>
      </c>
      <c r="D685">
        <v>72.38</v>
      </c>
      <c r="E685">
        <v>5</v>
      </c>
      <c r="F685">
        <v>11</v>
      </c>
      <c r="G685">
        <v>756.37</v>
      </c>
      <c r="H685" s="9">
        <v>45729</v>
      </c>
      <c r="I685" t="s">
        <v>12</v>
      </c>
    </row>
    <row r="686" spans="1:9" x14ac:dyDescent="0.35">
      <c r="A686" t="s">
        <v>724</v>
      </c>
      <c r="B686" t="s">
        <v>26</v>
      </c>
      <c r="C686" t="s">
        <v>41</v>
      </c>
      <c r="D686">
        <v>70.569999999999993</v>
      </c>
      <c r="E686">
        <v>30</v>
      </c>
      <c r="F686">
        <v>37</v>
      </c>
      <c r="G686">
        <v>1827.76</v>
      </c>
      <c r="H686" s="9">
        <v>45665</v>
      </c>
      <c r="I686" t="s">
        <v>19</v>
      </c>
    </row>
    <row r="687" spans="1:9" x14ac:dyDescent="0.35">
      <c r="A687" t="s">
        <v>725</v>
      </c>
      <c r="B687" t="s">
        <v>17</v>
      </c>
      <c r="C687" t="s">
        <v>11</v>
      </c>
      <c r="D687">
        <v>113.03</v>
      </c>
      <c r="E687">
        <v>10</v>
      </c>
      <c r="F687">
        <v>31</v>
      </c>
      <c r="G687">
        <v>3153.54</v>
      </c>
      <c r="H687" s="9">
        <v>45785</v>
      </c>
      <c r="I687" t="s">
        <v>24</v>
      </c>
    </row>
    <row r="688" spans="1:9" x14ac:dyDescent="0.35">
      <c r="A688" t="s">
        <v>726</v>
      </c>
      <c r="B688" t="s">
        <v>85</v>
      </c>
      <c r="C688" t="s">
        <v>11</v>
      </c>
      <c r="D688">
        <v>83.89</v>
      </c>
      <c r="E688">
        <v>20</v>
      </c>
      <c r="F688">
        <v>31</v>
      </c>
      <c r="G688">
        <v>2080.4699999999998</v>
      </c>
      <c r="H688" s="9">
        <v>45743</v>
      </c>
      <c r="I688" t="s">
        <v>24</v>
      </c>
    </row>
    <row r="689" spans="1:9" x14ac:dyDescent="0.35">
      <c r="A689" t="s">
        <v>727</v>
      </c>
      <c r="B689" t="s">
        <v>10</v>
      </c>
      <c r="C689" t="s">
        <v>15</v>
      </c>
      <c r="D689">
        <v>53.89</v>
      </c>
      <c r="E689">
        <v>15</v>
      </c>
      <c r="F689">
        <v>4</v>
      </c>
      <c r="G689">
        <v>183.23</v>
      </c>
      <c r="H689" s="9">
        <v>45703</v>
      </c>
      <c r="I689" t="s">
        <v>24</v>
      </c>
    </row>
    <row r="690" spans="1:9" x14ac:dyDescent="0.35">
      <c r="A690" t="s">
        <v>728</v>
      </c>
      <c r="B690" t="s">
        <v>28</v>
      </c>
      <c r="C690" t="s">
        <v>15</v>
      </c>
      <c r="D690">
        <v>15.38</v>
      </c>
      <c r="E690">
        <v>25</v>
      </c>
      <c r="F690">
        <v>36</v>
      </c>
      <c r="G690">
        <v>415.26</v>
      </c>
      <c r="H690" s="9">
        <v>45740</v>
      </c>
      <c r="I690" t="s">
        <v>38</v>
      </c>
    </row>
    <row r="691" spans="1:9" x14ac:dyDescent="0.35">
      <c r="A691" t="s">
        <v>729</v>
      </c>
      <c r="B691" t="s">
        <v>69</v>
      </c>
      <c r="C691" t="s">
        <v>15</v>
      </c>
      <c r="D691">
        <v>127.22</v>
      </c>
      <c r="E691">
        <v>30</v>
      </c>
      <c r="F691">
        <v>6</v>
      </c>
      <c r="G691">
        <v>534.32000000000005</v>
      </c>
      <c r="H691" s="9">
        <v>45666</v>
      </c>
      <c r="I691" t="s">
        <v>12</v>
      </c>
    </row>
    <row r="692" spans="1:9" x14ac:dyDescent="0.35">
      <c r="A692" t="s">
        <v>730</v>
      </c>
      <c r="B692" t="s">
        <v>32</v>
      </c>
      <c r="C692" t="s">
        <v>18</v>
      </c>
      <c r="D692">
        <v>104.69</v>
      </c>
      <c r="E692">
        <v>30</v>
      </c>
      <c r="F692">
        <v>41</v>
      </c>
      <c r="G692">
        <v>3004.6</v>
      </c>
      <c r="H692" s="9">
        <v>45658</v>
      </c>
      <c r="I692" t="s">
        <v>12</v>
      </c>
    </row>
    <row r="693" spans="1:9" x14ac:dyDescent="0.35">
      <c r="A693" t="s">
        <v>731</v>
      </c>
      <c r="B693" t="s">
        <v>23</v>
      </c>
      <c r="C693" t="s">
        <v>41</v>
      </c>
      <c r="D693">
        <v>36.49</v>
      </c>
      <c r="E693">
        <v>25</v>
      </c>
      <c r="F693">
        <v>36</v>
      </c>
      <c r="G693">
        <v>985.23</v>
      </c>
      <c r="H693" s="9">
        <v>45679</v>
      </c>
      <c r="I693" t="s">
        <v>19</v>
      </c>
    </row>
    <row r="694" spans="1:9" x14ac:dyDescent="0.35">
      <c r="A694" t="s">
        <v>732</v>
      </c>
      <c r="B694" t="s">
        <v>40</v>
      </c>
      <c r="C694" t="s">
        <v>18</v>
      </c>
      <c r="D694">
        <v>102.87</v>
      </c>
      <c r="E694">
        <v>10</v>
      </c>
      <c r="F694">
        <v>22</v>
      </c>
      <c r="G694">
        <v>2036.83</v>
      </c>
      <c r="H694" s="9">
        <v>45777</v>
      </c>
      <c r="I694" t="s">
        <v>45</v>
      </c>
    </row>
    <row r="695" spans="1:9" x14ac:dyDescent="0.35">
      <c r="A695" t="s">
        <v>733</v>
      </c>
      <c r="B695" t="s">
        <v>10</v>
      </c>
      <c r="C695" t="s">
        <v>35</v>
      </c>
      <c r="D695">
        <v>104.46</v>
      </c>
      <c r="E695">
        <v>0</v>
      </c>
      <c r="F695">
        <v>9</v>
      </c>
      <c r="G695">
        <v>940.14</v>
      </c>
      <c r="H695" s="9">
        <v>45659</v>
      </c>
      <c r="I695" t="s">
        <v>12</v>
      </c>
    </row>
    <row r="696" spans="1:9" x14ac:dyDescent="0.35">
      <c r="A696" t="s">
        <v>734</v>
      </c>
      <c r="B696" t="s">
        <v>14</v>
      </c>
      <c r="C696" t="s">
        <v>33</v>
      </c>
      <c r="D696">
        <v>121.03</v>
      </c>
      <c r="E696">
        <v>10</v>
      </c>
      <c r="F696">
        <v>2</v>
      </c>
      <c r="G696">
        <v>217.85</v>
      </c>
      <c r="H696" s="9">
        <v>45698</v>
      </c>
      <c r="I696" t="s">
        <v>38</v>
      </c>
    </row>
    <row r="697" spans="1:9" x14ac:dyDescent="0.35">
      <c r="A697" t="s">
        <v>735</v>
      </c>
      <c r="B697" t="s">
        <v>26</v>
      </c>
      <c r="C697" t="s">
        <v>35</v>
      </c>
      <c r="D697">
        <v>86.66</v>
      </c>
      <c r="E697">
        <v>20</v>
      </c>
      <c r="F697">
        <v>27</v>
      </c>
      <c r="G697">
        <v>1871.86</v>
      </c>
      <c r="H697" s="9">
        <v>45745</v>
      </c>
      <c r="I697" t="s">
        <v>12</v>
      </c>
    </row>
    <row r="698" spans="1:9" x14ac:dyDescent="0.35">
      <c r="A698" t="s">
        <v>736</v>
      </c>
      <c r="B698" t="s">
        <v>17</v>
      </c>
      <c r="C698" t="s">
        <v>15</v>
      </c>
      <c r="D698">
        <v>114.12</v>
      </c>
      <c r="E698">
        <v>10</v>
      </c>
      <c r="F698">
        <v>2</v>
      </c>
      <c r="G698">
        <v>205.42</v>
      </c>
      <c r="H698" s="9">
        <v>45781</v>
      </c>
      <c r="I698" t="s">
        <v>19</v>
      </c>
    </row>
    <row r="699" spans="1:9" x14ac:dyDescent="0.35">
      <c r="A699" t="s">
        <v>737</v>
      </c>
      <c r="B699" t="s">
        <v>50</v>
      </c>
      <c r="C699" t="s">
        <v>15</v>
      </c>
      <c r="D699">
        <v>83.18</v>
      </c>
      <c r="E699">
        <v>15</v>
      </c>
      <c r="F699">
        <v>12</v>
      </c>
      <c r="G699">
        <v>848.44</v>
      </c>
      <c r="H699" s="9">
        <v>45692</v>
      </c>
      <c r="I699" t="s">
        <v>24</v>
      </c>
    </row>
    <row r="700" spans="1:9" x14ac:dyDescent="0.35">
      <c r="A700" t="s">
        <v>738</v>
      </c>
      <c r="B700" t="s">
        <v>10</v>
      </c>
      <c r="C700" t="s">
        <v>15</v>
      </c>
      <c r="D700">
        <v>28.99</v>
      </c>
      <c r="E700">
        <v>0</v>
      </c>
      <c r="F700">
        <v>50</v>
      </c>
      <c r="G700">
        <v>1449.5</v>
      </c>
      <c r="H700" s="9">
        <v>45663</v>
      </c>
      <c r="I700" t="s">
        <v>19</v>
      </c>
    </row>
    <row r="701" spans="1:9" x14ac:dyDescent="0.35">
      <c r="A701" t="s">
        <v>739</v>
      </c>
      <c r="B701" t="s">
        <v>17</v>
      </c>
      <c r="C701" t="s">
        <v>11</v>
      </c>
      <c r="D701">
        <v>114.75</v>
      </c>
      <c r="E701">
        <v>30</v>
      </c>
      <c r="F701">
        <v>25</v>
      </c>
      <c r="G701">
        <v>2008.12</v>
      </c>
      <c r="H701" s="9">
        <v>45669</v>
      </c>
      <c r="I701" t="s">
        <v>19</v>
      </c>
    </row>
    <row r="702" spans="1:9" x14ac:dyDescent="0.35">
      <c r="A702" t="s">
        <v>740</v>
      </c>
      <c r="B702" t="s">
        <v>30</v>
      </c>
      <c r="C702" t="s">
        <v>15</v>
      </c>
      <c r="D702">
        <v>137.01</v>
      </c>
      <c r="E702">
        <v>30</v>
      </c>
      <c r="F702">
        <v>37</v>
      </c>
      <c r="G702">
        <v>3548.56</v>
      </c>
      <c r="H702" s="9">
        <v>45775</v>
      </c>
      <c r="I702" t="s">
        <v>24</v>
      </c>
    </row>
    <row r="703" spans="1:9" x14ac:dyDescent="0.35">
      <c r="A703" t="s">
        <v>741</v>
      </c>
      <c r="B703" t="s">
        <v>47</v>
      </c>
      <c r="C703" t="s">
        <v>41</v>
      </c>
      <c r="D703">
        <v>27.23</v>
      </c>
      <c r="E703">
        <v>15</v>
      </c>
      <c r="F703">
        <v>8</v>
      </c>
      <c r="G703">
        <v>185.16</v>
      </c>
      <c r="H703" s="9">
        <v>45735</v>
      </c>
      <c r="I703" t="s">
        <v>24</v>
      </c>
    </row>
    <row r="704" spans="1:9" x14ac:dyDescent="0.35">
      <c r="A704" t="s">
        <v>742</v>
      </c>
      <c r="B704" t="s">
        <v>43</v>
      </c>
      <c r="C704" t="s">
        <v>35</v>
      </c>
      <c r="D704">
        <v>60.83</v>
      </c>
      <c r="E704">
        <v>5</v>
      </c>
      <c r="F704">
        <v>6</v>
      </c>
      <c r="G704">
        <v>346.73</v>
      </c>
      <c r="H704" s="9">
        <v>45784</v>
      </c>
      <c r="I704" t="s">
        <v>38</v>
      </c>
    </row>
    <row r="705" spans="1:9" x14ac:dyDescent="0.35">
      <c r="A705" t="s">
        <v>743</v>
      </c>
      <c r="B705" t="s">
        <v>23</v>
      </c>
      <c r="C705" t="s">
        <v>18</v>
      </c>
      <c r="D705">
        <v>114.72</v>
      </c>
      <c r="E705">
        <v>25</v>
      </c>
      <c r="F705">
        <v>36</v>
      </c>
      <c r="G705">
        <v>3097.44</v>
      </c>
      <c r="H705" s="9">
        <v>45731</v>
      </c>
      <c r="I705" t="s">
        <v>45</v>
      </c>
    </row>
    <row r="706" spans="1:9" x14ac:dyDescent="0.35">
      <c r="A706" t="s">
        <v>744</v>
      </c>
      <c r="B706" t="s">
        <v>71</v>
      </c>
      <c r="C706" t="s">
        <v>41</v>
      </c>
      <c r="D706">
        <v>130.76</v>
      </c>
      <c r="E706">
        <v>30</v>
      </c>
      <c r="F706">
        <v>38</v>
      </c>
      <c r="G706">
        <v>3478.22</v>
      </c>
      <c r="H706" s="9">
        <v>45780</v>
      </c>
      <c r="I706" t="s">
        <v>45</v>
      </c>
    </row>
    <row r="707" spans="1:9" x14ac:dyDescent="0.35">
      <c r="A707" t="s">
        <v>745</v>
      </c>
      <c r="B707" t="s">
        <v>10</v>
      </c>
      <c r="C707" t="s">
        <v>33</v>
      </c>
      <c r="D707">
        <v>21.79</v>
      </c>
      <c r="E707">
        <v>30</v>
      </c>
      <c r="F707">
        <v>35</v>
      </c>
      <c r="G707">
        <v>533.85</v>
      </c>
      <c r="H707" s="9">
        <v>45684</v>
      </c>
      <c r="I707" t="s">
        <v>12</v>
      </c>
    </row>
    <row r="708" spans="1:9" x14ac:dyDescent="0.35">
      <c r="A708" t="s">
        <v>746</v>
      </c>
      <c r="B708" t="s">
        <v>85</v>
      </c>
      <c r="C708" t="s">
        <v>41</v>
      </c>
      <c r="D708">
        <v>101.97</v>
      </c>
      <c r="E708">
        <v>15</v>
      </c>
      <c r="F708">
        <v>20</v>
      </c>
      <c r="G708">
        <v>1733.49</v>
      </c>
      <c r="H708" s="9">
        <v>45664</v>
      </c>
      <c r="I708" t="s">
        <v>45</v>
      </c>
    </row>
    <row r="709" spans="1:9" x14ac:dyDescent="0.35">
      <c r="A709" t="s">
        <v>747</v>
      </c>
      <c r="B709" t="s">
        <v>28</v>
      </c>
      <c r="C709" t="s">
        <v>11</v>
      </c>
      <c r="D709">
        <v>147.66999999999999</v>
      </c>
      <c r="E709">
        <v>25</v>
      </c>
      <c r="F709">
        <v>20</v>
      </c>
      <c r="G709">
        <v>2215.0500000000002</v>
      </c>
      <c r="H709" s="9">
        <v>45712</v>
      </c>
      <c r="I709" t="s">
        <v>45</v>
      </c>
    </row>
    <row r="710" spans="1:9" x14ac:dyDescent="0.35">
      <c r="A710" t="s">
        <v>748</v>
      </c>
      <c r="B710" t="s">
        <v>10</v>
      </c>
      <c r="C710" t="s">
        <v>15</v>
      </c>
      <c r="D710">
        <v>141.59</v>
      </c>
      <c r="E710">
        <v>10</v>
      </c>
      <c r="F710">
        <v>11</v>
      </c>
      <c r="G710">
        <v>1401.74</v>
      </c>
      <c r="H710" s="9">
        <v>45725</v>
      </c>
      <c r="I710" t="s">
        <v>45</v>
      </c>
    </row>
    <row r="711" spans="1:9" x14ac:dyDescent="0.35">
      <c r="A711" t="s">
        <v>749</v>
      </c>
      <c r="B711" t="s">
        <v>60</v>
      </c>
      <c r="C711" t="s">
        <v>18</v>
      </c>
      <c r="D711">
        <v>18.440000000000001</v>
      </c>
      <c r="E711">
        <v>25</v>
      </c>
      <c r="F711">
        <v>46</v>
      </c>
      <c r="G711">
        <v>636.17999999999995</v>
      </c>
      <c r="H711" s="9">
        <v>45730</v>
      </c>
      <c r="I711" t="s">
        <v>45</v>
      </c>
    </row>
    <row r="712" spans="1:9" x14ac:dyDescent="0.35">
      <c r="A712" t="s">
        <v>750</v>
      </c>
      <c r="B712" t="s">
        <v>53</v>
      </c>
      <c r="C712" t="s">
        <v>11</v>
      </c>
      <c r="D712">
        <v>19.350000000000001</v>
      </c>
      <c r="E712">
        <v>10</v>
      </c>
      <c r="F712">
        <v>41</v>
      </c>
      <c r="G712">
        <v>714.02</v>
      </c>
      <c r="H712" s="9">
        <v>45661</v>
      </c>
      <c r="I712" t="s">
        <v>24</v>
      </c>
    </row>
    <row r="713" spans="1:9" x14ac:dyDescent="0.35">
      <c r="A713" t="s">
        <v>751</v>
      </c>
      <c r="B713" t="s">
        <v>14</v>
      </c>
      <c r="C713" t="s">
        <v>15</v>
      </c>
      <c r="D713">
        <v>77.97</v>
      </c>
      <c r="E713">
        <v>15</v>
      </c>
      <c r="F713">
        <v>42</v>
      </c>
      <c r="G713">
        <v>2783.53</v>
      </c>
      <c r="H713" s="9">
        <v>45734</v>
      </c>
      <c r="I713" t="s">
        <v>24</v>
      </c>
    </row>
    <row r="714" spans="1:9" x14ac:dyDescent="0.35">
      <c r="A714" t="s">
        <v>752</v>
      </c>
      <c r="B714" t="s">
        <v>58</v>
      </c>
      <c r="C714" t="s">
        <v>33</v>
      </c>
      <c r="D714">
        <v>14.88</v>
      </c>
      <c r="E714">
        <v>10</v>
      </c>
      <c r="F714">
        <v>17</v>
      </c>
      <c r="G714">
        <v>227.66</v>
      </c>
      <c r="H714" s="9">
        <v>45768</v>
      </c>
      <c r="I714" t="s">
        <v>45</v>
      </c>
    </row>
    <row r="715" spans="1:9" x14ac:dyDescent="0.35">
      <c r="A715" t="s">
        <v>753</v>
      </c>
      <c r="B715" t="s">
        <v>58</v>
      </c>
      <c r="C715" t="s">
        <v>35</v>
      </c>
      <c r="D715">
        <v>24.21</v>
      </c>
      <c r="E715">
        <v>30</v>
      </c>
      <c r="F715">
        <v>2</v>
      </c>
      <c r="G715">
        <v>33.89</v>
      </c>
      <c r="H715" s="9">
        <v>45762</v>
      </c>
      <c r="I715" t="s">
        <v>38</v>
      </c>
    </row>
    <row r="716" spans="1:9" x14ac:dyDescent="0.35">
      <c r="A716" t="s">
        <v>754</v>
      </c>
      <c r="B716" t="s">
        <v>43</v>
      </c>
      <c r="C716" t="s">
        <v>11</v>
      </c>
      <c r="D716">
        <v>138.49</v>
      </c>
      <c r="E716">
        <v>15</v>
      </c>
      <c r="F716">
        <v>33</v>
      </c>
      <c r="G716">
        <v>3884.64</v>
      </c>
      <c r="H716" s="9">
        <v>45671</v>
      </c>
      <c r="I716" t="s">
        <v>19</v>
      </c>
    </row>
    <row r="717" spans="1:9" x14ac:dyDescent="0.35">
      <c r="A717" t="s">
        <v>755</v>
      </c>
      <c r="B717" t="s">
        <v>40</v>
      </c>
      <c r="C717" t="s">
        <v>35</v>
      </c>
      <c r="D717">
        <v>119.27</v>
      </c>
      <c r="E717">
        <v>5</v>
      </c>
      <c r="F717">
        <v>43</v>
      </c>
      <c r="G717">
        <v>4872.18</v>
      </c>
      <c r="H717" s="9">
        <v>45752</v>
      </c>
      <c r="I717" t="s">
        <v>24</v>
      </c>
    </row>
    <row r="718" spans="1:9" x14ac:dyDescent="0.35">
      <c r="A718" t="s">
        <v>756</v>
      </c>
      <c r="B718" t="s">
        <v>62</v>
      </c>
      <c r="C718" t="s">
        <v>33</v>
      </c>
      <c r="D718">
        <v>50.18</v>
      </c>
      <c r="E718">
        <v>20</v>
      </c>
      <c r="F718">
        <v>27</v>
      </c>
      <c r="G718">
        <v>1083.8900000000001</v>
      </c>
      <c r="H718" s="9">
        <v>45700</v>
      </c>
      <c r="I718" t="s">
        <v>19</v>
      </c>
    </row>
    <row r="719" spans="1:9" x14ac:dyDescent="0.35">
      <c r="A719" t="s">
        <v>757</v>
      </c>
      <c r="B719" t="s">
        <v>53</v>
      </c>
      <c r="C719" t="s">
        <v>35</v>
      </c>
      <c r="D719">
        <v>113.11</v>
      </c>
      <c r="E719">
        <v>30</v>
      </c>
      <c r="F719">
        <v>24</v>
      </c>
      <c r="G719">
        <v>1900.25</v>
      </c>
      <c r="H719" s="9">
        <v>45729</v>
      </c>
      <c r="I719" t="s">
        <v>19</v>
      </c>
    </row>
    <row r="720" spans="1:9" x14ac:dyDescent="0.35">
      <c r="A720" t="s">
        <v>758</v>
      </c>
      <c r="B720" t="s">
        <v>40</v>
      </c>
      <c r="C720" t="s">
        <v>11</v>
      </c>
      <c r="D720">
        <v>92.01</v>
      </c>
      <c r="E720">
        <v>5</v>
      </c>
      <c r="F720">
        <v>8</v>
      </c>
      <c r="G720">
        <v>699.28</v>
      </c>
      <c r="H720" s="9">
        <v>45670</v>
      </c>
      <c r="I720" t="s">
        <v>24</v>
      </c>
    </row>
    <row r="721" spans="1:9" x14ac:dyDescent="0.35">
      <c r="A721" t="s">
        <v>759</v>
      </c>
      <c r="B721" t="s">
        <v>14</v>
      </c>
      <c r="C721" t="s">
        <v>11</v>
      </c>
      <c r="D721">
        <v>62.88</v>
      </c>
      <c r="E721">
        <v>30</v>
      </c>
      <c r="F721">
        <v>26</v>
      </c>
      <c r="G721">
        <v>1144.42</v>
      </c>
      <c r="H721" s="9">
        <v>45713</v>
      </c>
      <c r="I721" t="s">
        <v>19</v>
      </c>
    </row>
    <row r="722" spans="1:9" x14ac:dyDescent="0.35">
      <c r="A722" t="s">
        <v>760</v>
      </c>
      <c r="B722" t="s">
        <v>60</v>
      </c>
      <c r="C722" t="s">
        <v>35</v>
      </c>
      <c r="D722">
        <v>19.739999999999998</v>
      </c>
      <c r="E722">
        <v>25</v>
      </c>
      <c r="F722">
        <v>23</v>
      </c>
      <c r="G722">
        <v>340.51</v>
      </c>
      <c r="H722" s="9">
        <v>45758</v>
      </c>
      <c r="I722" t="s">
        <v>24</v>
      </c>
    </row>
    <row r="723" spans="1:9" x14ac:dyDescent="0.35">
      <c r="A723" t="s">
        <v>761</v>
      </c>
      <c r="B723" t="s">
        <v>53</v>
      </c>
      <c r="C723" t="s">
        <v>18</v>
      </c>
      <c r="D723">
        <v>68.36</v>
      </c>
      <c r="E723">
        <v>15</v>
      </c>
      <c r="F723">
        <v>27</v>
      </c>
      <c r="G723">
        <v>1568.86</v>
      </c>
      <c r="H723" s="9">
        <v>45734</v>
      </c>
      <c r="I723" t="s">
        <v>38</v>
      </c>
    </row>
    <row r="724" spans="1:9" x14ac:dyDescent="0.35">
      <c r="A724" t="s">
        <v>762</v>
      </c>
      <c r="B724" t="s">
        <v>10</v>
      </c>
      <c r="C724" t="s">
        <v>11</v>
      </c>
      <c r="D724">
        <v>83.27</v>
      </c>
      <c r="E724">
        <v>20</v>
      </c>
      <c r="F724">
        <v>14</v>
      </c>
      <c r="G724">
        <v>932.62</v>
      </c>
      <c r="H724" s="9">
        <v>45707</v>
      </c>
      <c r="I724" t="s">
        <v>12</v>
      </c>
    </row>
    <row r="725" spans="1:9" x14ac:dyDescent="0.35">
      <c r="A725" t="s">
        <v>763</v>
      </c>
      <c r="B725" t="s">
        <v>71</v>
      </c>
      <c r="C725" t="s">
        <v>15</v>
      </c>
      <c r="D725">
        <v>31.75</v>
      </c>
      <c r="E725">
        <v>10</v>
      </c>
      <c r="F725">
        <v>13</v>
      </c>
      <c r="G725">
        <v>371.47</v>
      </c>
      <c r="H725" s="9">
        <v>45779</v>
      </c>
      <c r="I725" t="s">
        <v>19</v>
      </c>
    </row>
    <row r="726" spans="1:9" x14ac:dyDescent="0.35">
      <c r="A726" t="s">
        <v>764</v>
      </c>
      <c r="B726" t="s">
        <v>62</v>
      </c>
      <c r="C726" t="s">
        <v>33</v>
      </c>
      <c r="D726">
        <v>83.87</v>
      </c>
      <c r="E726">
        <v>10</v>
      </c>
      <c r="F726">
        <v>35</v>
      </c>
      <c r="G726">
        <v>2641.91</v>
      </c>
      <c r="H726" s="9">
        <v>45730</v>
      </c>
      <c r="I726" t="s">
        <v>24</v>
      </c>
    </row>
    <row r="727" spans="1:9" x14ac:dyDescent="0.35">
      <c r="A727" t="s">
        <v>765</v>
      </c>
      <c r="B727" t="s">
        <v>47</v>
      </c>
      <c r="C727" t="s">
        <v>18</v>
      </c>
      <c r="D727">
        <v>34.979999999999997</v>
      </c>
      <c r="E727">
        <v>30</v>
      </c>
      <c r="F727">
        <v>10</v>
      </c>
      <c r="G727">
        <v>244.86</v>
      </c>
      <c r="H727" s="9">
        <v>45744</v>
      </c>
      <c r="I727" t="s">
        <v>12</v>
      </c>
    </row>
    <row r="728" spans="1:9" x14ac:dyDescent="0.35">
      <c r="A728" t="s">
        <v>766</v>
      </c>
      <c r="B728" t="s">
        <v>53</v>
      </c>
      <c r="C728" t="s">
        <v>15</v>
      </c>
      <c r="D728">
        <v>97.3</v>
      </c>
      <c r="E728">
        <v>20</v>
      </c>
      <c r="F728">
        <v>39</v>
      </c>
      <c r="G728">
        <v>3035.76</v>
      </c>
      <c r="H728" s="9">
        <v>45688</v>
      </c>
      <c r="I728" t="s">
        <v>24</v>
      </c>
    </row>
    <row r="729" spans="1:9" x14ac:dyDescent="0.35">
      <c r="A729" t="s">
        <v>767</v>
      </c>
      <c r="B729" t="s">
        <v>58</v>
      </c>
      <c r="C729" t="s">
        <v>15</v>
      </c>
      <c r="D729">
        <v>80.87</v>
      </c>
      <c r="E729">
        <v>20</v>
      </c>
      <c r="F729">
        <v>30</v>
      </c>
      <c r="G729">
        <v>1940.88</v>
      </c>
      <c r="H729" s="9">
        <v>45731</v>
      </c>
      <c r="I729" t="s">
        <v>24</v>
      </c>
    </row>
    <row r="730" spans="1:9" x14ac:dyDescent="0.35">
      <c r="A730" t="s">
        <v>768</v>
      </c>
      <c r="B730" t="s">
        <v>53</v>
      </c>
      <c r="C730" t="s">
        <v>18</v>
      </c>
      <c r="D730">
        <v>36.75</v>
      </c>
      <c r="E730">
        <v>10</v>
      </c>
      <c r="F730">
        <v>36</v>
      </c>
      <c r="G730">
        <v>1190.7</v>
      </c>
      <c r="H730" s="9">
        <v>45768</v>
      </c>
      <c r="I730" t="s">
        <v>45</v>
      </c>
    </row>
    <row r="731" spans="1:9" x14ac:dyDescent="0.35">
      <c r="A731" t="s">
        <v>769</v>
      </c>
      <c r="B731" t="s">
        <v>14</v>
      </c>
      <c r="C731" t="s">
        <v>18</v>
      </c>
      <c r="D731">
        <v>35.42</v>
      </c>
      <c r="E731">
        <v>10</v>
      </c>
      <c r="F731">
        <v>13</v>
      </c>
      <c r="G731">
        <v>414.41</v>
      </c>
      <c r="H731" s="9">
        <v>45696</v>
      </c>
      <c r="I731" t="s">
        <v>12</v>
      </c>
    </row>
    <row r="732" spans="1:9" x14ac:dyDescent="0.35">
      <c r="A732" t="s">
        <v>770</v>
      </c>
      <c r="B732" t="s">
        <v>32</v>
      </c>
      <c r="C732" t="s">
        <v>11</v>
      </c>
      <c r="D732">
        <v>99.65</v>
      </c>
      <c r="E732">
        <v>20</v>
      </c>
      <c r="F732">
        <v>22</v>
      </c>
      <c r="G732">
        <v>1753.84</v>
      </c>
      <c r="H732" s="9">
        <v>45672</v>
      </c>
      <c r="I732" t="s">
        <v>19</v>
      </c>
    </row>
    <row r="733" spans="1:9" x14ac:dyDescent="0.35">
      <c r="A733" t="s">
        <v>771</v>
      </c>
      <c r="B733" t="s">
        <v>30</v>
      </c>
      <c r="C733" t="s">
        <v>18</v>
      </c>
      <c r="D733">
        <v>35.42</v>
      </c>
      <c r="E733">
        <v>25</v>
      </c>
      <c r="F733">
        <v>28</v>
      </c>
      <c r="G733">
        <v>743.82</v>
      </c>
      <c r="H733" s="9">
        <v>45658</v>
      </c>
      <c r="I733" t="s">
        <v>19</v>
      </c>
    </row>
    <row r="734" spans="1:9" x14ac:dyDescent="0.35">
      <c r="A734" t="s">
        <v>772</v>
      </c>
      <c r="B734" t="s">
        <v>43</v>
      </c>
      <c r="C734" t="s">
        <v>18</v>
      </c>
      <c r="D734">
        <v>22.78</v>
      </c>
      <c r="E734">
        <v>5</v>
      </c>
      <c r="F734">
        <v>4</v>
      </c>
      <c r="G734">
        <v>86.56</v>
      </c>
      <c r="H734" s="9">
        <v>45674</v>
      </c>
      <c r="I734" t="s">
        <v>38</v>
      </c>
    </row>
    <row r="735" spans="1:9" x14ac:dyDescent="0.35">
      <c r="A735" t="s">
        <v>773</v>
      </c>
      <c r="B735" t="s">
        <v>69</v>
      </c>
      <c r="C735" t="s">
        <v>11</v>
      </c>
      <c r="D735">
        <v>39.92</v>
      </c>
      <c r="E735">
        <v>0</v>
      </c>
      <c r="F735">
        <v>50</v>
      </c>
      <c r="G735">
        <v>1996</v>
      </c>
      <c r="H735" s="9">
        <v>45750</v>
      </c>
      <c r="I735" t="s">
        <v>38</v>
      </c>
    </row>
    <row r="736" spans="1:9" x14ac:dyDescent="0.35">
      <c r="A736" t="s">
        <v>774</v>
      </c>
      <c r="B736" t="s">
        <v>21</v>
      </c>
      <c r="C736" t="s">
        <v>15</v>
      </c>
      <c r="D736">
        <v>126.67</v>
      </c>
      <c r="E736">
        <v>15</v>
      </c>
      <c r="F736">
        <v>4</v>
      </c>
      <c r="G736">
        <v>430.68</v>
      </c>
      <c r="H736" s="9">
        <v>45748</v>
      </c>
      <c r="I736" t="s">
        <v>24</v>
      </c>
    </row>
    <row r="737" spans="1:9" x14ac:dyDescent="0.35">
      <c r="A737" t="s">
        <v>775</v>
      </c>
      <c r="B737" t="s">
        <v>69</v>
      </c>
      <c r="C737" t="s">
        <v>15</v>
      </c>
      <c r="D737">
        <v>73.959999999999994</v>
      </c>
      <c r="E737">
        <v>10</v>
      </c>
      <c r="F737">
        <v>27</v>
      </c>
      <c r="G737">
        <v>1797.23</v>
      </c>
      <c r="H737" s="9">
        <v>45696</v>
      </c>
      <c r="I737" t="s">
        <v>24</v>
      </c>
    </row>
    <row r="738" spans="1:9" x14ac:dyDescent="0.35">
      <c r="A738" t="s">
        <v>776</v>
      </c>
      <c r="B738" t="s">
        <v>60</v>
      </c>
      <c r="C738" t="s">
        <v>41</v>
      </c>
      <c r="D738">
        <v>142.62</v>
      </c>
      <c r="E738">
        <v>0</v>
      </c>
      <c r="F738">
        <v>44</v>
      </c>
      <c r="G738">
        <v>6275.28</v>
      </c>
      <c r="H738" s="9">
        <v>45671</v>
      </c>
      <c r="I738" t="s">
        <v>19</v>
      </c>
    </row>
    <row r="739" spans="1:9" x14ac:dyDescent="0.35">
      <c r="A739" t="s">
        <v>777</v>
      </c>
      <c r="B739" t="s">
        <v>71</v>
      </c>
      <c r="C739" t="s">
        <v>11</v>
      </c>
      <c r="D739">
        <v>77.31</v>
      </c>
      <c r="E739">
        <v>30</v>
      </c>
      <c r="F739">
        <v>11</v>
      </c>
      <c r="G739">
        <v>595.29</v>
      </c>
      <c r="H739" s="9">
        <v>45661</v>
      </c>
      <c r="I739" t="s">
        <v>38</v>
      </c>
    </row>
    <row r="740" spans="1:9" x14ac:dyDescent="0.35">
      <c r="A740" t="s">
        <v>778</v>
      </c>
      <c r="B740" t="s">
        <v>60</v>
      </c>
      <c r="C740" t="s">
        <v>35</v>
      </c>
      <c r="D740">
        <v>15.07</v>
      </c>
      <c r="E740">
        <v>30</v>
      </c>
      <c r="F740">
        <v>38</v>
      </c>
      <c r="G740">
        <v>400.86</v>
      </c>
      <c r="H740" s="9">
        <v>45699</v>
      </c>
      <c r="I740" t="s">
        <v>38</v>
      </c>
    </row>
    <row r="741" spans="1:9" x14ac:dyDescent="0.35">
      <c r="A741" t="s">
        <v>779</v>
      </c>
      <c r="B741" t="s">
        <v>17</v>
      </c>
      <c r="C741" t="s">
        <v>33</v>
      </c>
      <c r="D741">
        <v>20.440000000000001</v>
      </c>
      <c r="E741">
        <v>30</v>
      </c>
      <c r="F741">
        <v>12</v>
      </c>
      <c r="G741">
        <v>171.7</v>
      </c>
      <c r="H741" s="9">
        <v>45738</v>
      </c>
      <c r="I741" t="s">
        <v>24</v>
      </c>
    </row>
    <row r="742" spans="1:9" x14ac:dyDescent="0.35">
      <c r="A742" t="s">
        <v>780</v>
      </c>
      <c r="B742" t="s">
        <v>40</v>
      </c>
      <c r="C742" t="s">
        <v>18</v>
      </c>
      <c r="D742">
        <v>12.64</v>
      </c>
      <c r="E742">
        <v>15</v>
      </c>
      <c r="F742">
        <v>36</v>
      </c>
      <c r="G742">
        <v>386.78</v>
      </c>
      <c r="H742" s="9">
        <v>45715</v>
      </c>
      <c r="I742" t="s">
        <v>38</v>
      </c>
    </row>
    <row r="743" spans="1:9" x14ac:dyDescent="0.35">
      <c r="A743" t="s">
        <v>781</v>
      </c>
      <c r="B743" t="s">
        <v>85</v>
      </c>
      <c r="C743" t="s">
        <v>18</v>
      </c>
      <c r="D743">
        <v>92.33</v>
      </c>
      <c r="E743">
        <v>20</v>
      </c>
      <c r="F743">
        <v>1</v>
      </c>
      <c r="G743">
        <v>73.86</v>
      </c>
      <c r="H743" s="9">
        <v>45741</v>
      </c>
      <c r="I743" t="s">
        <v>38</v>
      </c>
    </row>
    <row r="744" spans="1:9" x14ac:dyDescent="0.35">
      <c r="A744" t="s">
        <v>782</v>
      </c>
      <c r="B744" t="s">
        <v>17</v>
      </c>
      <c r="C744" t="s">
        <v>18</v>
      </c>
      <c r="D744">
        <v>109</v>
      </c>
      <c r="E744">
        <v>5</v>
      </c>
      <c r="F744">
        <v>28</v>
      </c>
      <c r="G744">
        <v>2899.4</v>
      </c>
      <c r="H744" s="9">
        <v>45749</v>
      </c>
      <c r="I744" t="s">
        <v>12</v>
      </c>
    </row>
    <row r="745" spans="1:9" x14ac:dyDescent="0.35">
      <c r="A745" t="s">
        <v>783</v>
      </c>
      <c r="B745" t="s">
        <v>21</v>
      </c>
      <c r="C745" t="s">
        <v>35</v>
      </c>
      <c r="D745">
        <v>66.62</v>
      </c>
      <c r="E745">
        <v>30</v>
      </c>
      <c r="F745">
        <v>49</v>
      </c>
      <c r="G745">
        <v>2285.0700000000002</v>
      </c>
      <c r="H745" s="9">
        <v>45774</v>
      </c>
      <c r="I745" t="s">
        <v>45</v>
      </c>
    </row>
    <row r="746" spans="1:9" x14ac:dyDescent="0.35">
      <c r="A746" t="s">
        <v>784</v>
      </c>
      <c r="B746" t="s">
        <v>30</v>
      </c>
      <c r="C746" t="s">
        <v>41</v>
      </c>
      <c r="D746">
        <v>113.43</v>
      </c>
      <c r="E746">
        <v>20</v>
      </c>
      <c r="F746">
        <v>44</v>
      </c>
      <c r="G746">
        <v>3992.74</v>
      </c>
      <c r="H746" s="9">
        <v>45688</v>
      </c>
      <c r="I746" t="s">
        <v>19</v>
      </c>
    </row>
    <row r="747" spans="1:9" x14ac:dyDescent="0.35">
      <c r="A747" t="s">
        <v>785</v>
      </c>
      <c r="B747" t="s">
        <v>14</v>
      </c>
      <c r="C747" t="s">
        <v>41</v>
      </c>
      <c r="D747">
        <v>55.63</v>
      </c>
      <c r="E747">
        <v>5</v>
      </c>
      <c r="F747">
        <v>3</v>
      </c>
      <c r="G747">
        <v>158.55000000000001</v>
      </c>
      <c r="H747" s="9">
        <v>45777</v>
      </c>
      <c r="I747" t="s">
        <v>19</v>
      </c>
    </row>
    <row r="748" spans="1:9" x14ac:dyDescent="0.35">
      <c r="A748" t="s">
        <v>786</v>
      </c>
      <c r="B748" t="s">
        <v>17</v>
      </c>
      <c r="C748" t="s">
        <v>11</v>
      </c>
      <c r="D748">
        <v>108.35</v>
      </c>
      <c r="E748">
        <v>15</v>
      </c>
      <c r="F748">
        <v>43</v>
      </c>
      <c r="G748">
        <v>3960.19</v>
      </c>
      <c r="H748" s="9">
        <v>45732</v>
      </c>
      <c r="I748" t="s">
        <v>24</v>
      </c>
    </row>
    <row r="749" spans="1:9" x14ac:dyDescent="0.35">
      <c r="A749" t="s">
        <v>787</v>
      </c>
      <c r="B749" t="s">
        <v>50</v>
      </c>
      <c r="C749" t="s">
        <v>15</v>
      </c>
      <c r="D749">
        <v>67.94</v>
      </c>
      <c r="E749">
        <v>5</v>
      </c>
      <c r="F749">
        <v>24</v>
      </c>
      <c r="G749">
        <v>1549.03</v>
      </c>
      <c r="H749" s="9">
        <v>45735</v>
      </c>
      <c r="I749" t="s">
        <v>19</v>
      </c>
    </row>
    <row r="750" spans="1:9" x14ac:dyDescent="0.35">
      <c r="A750" t="s">
        <v>788</v>
      </c>
      <c r="B750" t="s">
        <v>60</v>
      </c>
      <c r="C750" t="s">
        <v>35</v>
      </c>
      <c r="D750">
        <v>51.05</v>
      </c>
      <c r="E750">
        <v>30</v>
      </c>
      <c r="F750">
        <v>14</v>
      </c>
      <c r="G750">
        <v>500.29</v>
      </c>
      <c r="H750" s="9">
        <v>45715</v>
      </c>
      <c r="I750" t="s">
        <v>12</v>
      </c>
    </row>
    <row r="751" spans="1:9" x14ac:dyDescent="0.35">
      <c r="A751" t="s">
        <v>789</v>
      </c>
      <c r="B751" t="s">
        <v>26</v>
      </c>
      <c r="C751" t="s">
        <v>11</v>
      </c>
      <c r="D751">
        <v>89.8</v>
      </c>
      <c r="E751">
        <v>30</v>
      </c>
      <c r="F751">
        <v>20</v>
      </c>
      <c r="G751">
        <v>1257.2</v>
      </c>
      <c r="H751" s="9">
        <v>45747</v>
      </c>
      <c r="I751" t="s">
        <v>19</v>
      </c>
    </row>
    <row r="752" spans="1:9" x14ac:dyDescent="0.35">
      <c r="A752" t="s">
        <v>790</v>
      </c>
      <c r="B752" t="s">
        <v>71</v>
      </c>
      <c r="C752" t="s">
        <v>41</v>
      </c>
      <c r="D752">
        <v>26.11</v>
      </c>
      <c r="E752">
        <v>20</v>
      </c>
      <c r="F752">
        <v>5</v>
      </c>
      <c r="G752">
        <v>104.44</v>
      </c>
      <c r="H752" s="9">
        <v>45681</v>
      </c>
      <c r="I752" t="s">
        <v>12</v>
      </c>
    </row>
    <row r="753" spans="1:9" x14ac:dyDescent="0.35">
      <c r="A753" t="s">
        <v>791</v>
      </c>
      <c r="B753" t="s">
        <v>17</v>
      </c>
      <c r="C753" t="s">
        <v>35</v>
      </c>
      <c r="D753">
        <v>123.12</v>
      </c>
      <c r="E753">
        <v>5</v>
      </c>
      <c r="F753">
        <v>27</v>
      </c>
      <c r="G753">
        <v>3158.03</v>
      </c>
      <c r="H753" s="9">
        <v>45741</v>
      </c>
      <c r="I753" t="s">
        <v>38</v>
      </c>
    </row>
    <row r="754" spans="1:9" x14ac:dyDescent="0.35">
      <c r="A754" t="s">
        <v>792</v>
      </c>
      <c r="B754" t="s">
        <v>62</v>
      </c>
      <c r="C754" t="s">
        <v>41</v>
      </c>
      <c r="D754">
        <v>134.5</v>
      </c>
      <c r="E754">
        <v>0</v>
      </c>
      <c r="F754">
        <v>49</v>
      </c>
      <c r="G754">
        <v>6590.5</v>
      </c>
      <c r="H754" s="9">
        <v>45715</v>
      </c>
      <c r="I754" t="s">
        <v>19</v>
      </c>
    </row>
    <row r="755" spans="1:9" x14ac:dyDescent="0.35">
      <c r="A755" t="s">
        <v>793</v>
      </c>
      <c r="B755" t="s">
        <v>85</v>
      </c>
      <c r="C755" t="s">
        <v>15</v>
      </c>
      <c r="D755">
        <v>54.35</v>
      </c>
      <c r="E755">
        <v>15</v>
      </c>
      <c r="F755">
        <v>43</v>
      </c>
      <c r="G755">
        <v>1986.49</v>
      </c>
      <c r="H755" s="9">
        <v>45769</v>
      </c>
      <c r="I755" t="s">
        <v>45</v>
      </c>
    </row>
    <row r="756" spans="1:9" x14ac:dyDescent="0.35">
      <c r="A756" t="s">
        <v>794</v>
      </c>
      <c r="B756" t="s">
        <v>14</v>
      </c>
      <c r="C756" t="s">
        <v>33</v>
      </c>
      <c r="D756">
        <v>87.03</v>
      </c>
      <c r="E756">
        <v>10</v>
      </c>
      <c r="F756">
        <v>37</v>
      </c>
      <c r="G756">
        <v>2898.1</v>
      </c>
      <c r="H756" s="9">
        <v>45698</v>
      </c>
      <c r="I756" t="s">
        <v>24</v>
      </c>
    </row>
    <row r="757" spans="1:9" x14ac:dyDescent="0.35">
      <c r="A757" t="s">
        <v>795</v>
      </c>
      <c r="B757" t="s">
        <v>85</v>
      </c>
      <c r="C757" t="s">
        <v>33</v>
      </c>
      <c r="D757">
        <v>64.42</v>
      </c>
      <c r="E757">
        <v>15</v>
      </c>
      <c r="F757">
        <v>1</v>
      </c>
      <c r="G757">
        <v>54.76</v>
      </c>
      <c r="H757" s="9">
        <v>45785</v>
      </c>
      <c r="I757" t="s">
        <v>24</v>
      </c>
    </row>
    <row r="758" spans="1:9" x14ac:dyDescent="0.35">
      <c r="A758" t="s">
        <v>796</v>
      </c>
      <c r="B758" t="s">
        <v>21</v>
      </c>
      <c r="C758" t="s">
        <v>11</v>
      </c>
      <c r="D758">
        <v>68.47</v>
      </c>
      <c r="E758">
        <v>20</v>
      </c>
      <c r="F758">
        <v>34</v>
      </c>
      <c r="G758">
        <v>1862.38</v>
      </c>
      <c r="H758" s="9">
        <v>45661</v>
      </c>
      <c r="I758" t="s">
        <v>38</v>
      </c>
    </row>
    <row r="759" spans="1:9" x14ac:dyDescent="0.35">
      <c r="A759" t="s">
        <v>797</v>
      </c>
      <c r="B759" t="s">
        <v>23</v>
      </c>
      <c r="C759" t="s">
        <v>35</v>
      </c>
      <c r="D759">
        <v>92.47</v>
      </c>
      <c r="E759">
        <v>5</v>
      </c>
      <c r="F759">
        <v>39</v>
      </c>
      <c r="G759">
        <v>3426.01</v>
      </c>
      <c r="H759" s="9">
        <v>45719</v>
      </c>
      <c r="I759" t="s">
        <v>12</v>
      </c>
    </row>
    <row r="760" spans="1:9" x14ac:dyDescent="0.35">
      <c r="A760" t="s">
        <v>798</v>
      </c>
      <c r="B760" t="s">
        <v>69</v>
      </c>
      <c r="C760" t="s">
        <v>18</v>
      </c>
      <c r="D760">
        <v>94.41</v>
      </c>
      <c r="E760">
        <v>30</v>
      </c>
      <c r="F760">
        <v>9</v>
      </c>
      <c r="G760">
        <v>594.78</v>
      </c>
      <c r="H760" s="9">
        <v>45764</v>
      </c>
      <c r="I760" t="s">
        <v>38</v>
      </c>
    </row>
    <row r="761" spans="1:9" x14ac:dyDescent="0.35">
      <c r="A761" t="s">
        <v>799</v>
      </c>
      <c r="B761" t="s">
        <v>21</v>
      </c>
      <c r="C761" t="s">
        <v>18</v>
      </c>
      <c r="D761">
        <v>96.54</v>
      </c>
      <c r="E761">
        <v>30</v>
      </c>
      <c r="F761">
        <v>18</v>
      </c>
      <c r="G761">
        <v>1216.4000000000001</v>
      </c>
      <c r="H761" s="9">
        <v>45784</v>
      </c>
      <c r="I761" t="s">
        <v>24</v>
      </c>
    </row>
    <row r="762" spans="1:9" x14ac:dyDescent="0.35">
      <c r="A762" t="s">
        <v>800</v>
      </c>
      <c r="B762" t="s">
        <v>23</v>
      </c>
      <c r="C762" t="s">
        <v>33</v>
      </c>
      <c r="D762">
        <v>99.84</v>
      </c>
      <c r="E762">
        <v>25</v>
      </c>
      <c r="F762">
        <v>29</v>
      </c>
      <c r="G762">
        <v>2171.52</v>
      </c>
      <c r="H762" s="9">
        <v>45659</v>
      </c>
      <c r="I762" t="s">
        <v>45</v>
      </c>
    </row>
    <row r="763" spans="1:9" x14ac:dyDescent="0.35">
      <c r="A763" t="s">
        <v>801</v>
      </c>
      <c r="B763" t="s">
        <v>28</v>
      </c>
      <c r="C763" t="s">
        <v>35</v>
      </c>
      <c r="D763">
        <v>88.99</v>
      </c>
      <c r="E763">
        <v>20</v>
      </c>
      <c r="F763">
        <v>16</v>
      </c>
      <c r="G763">
        <v>1139.07</v>
      </c>
      <c r="H763" s="9">
        <v>45788</v>
      </c>
      <c r="I763" t="s">
        <v>45</v>
      </c>
    </row>
    <row r="764" spans="1:9" x14ac:dyDescent="0.35">
      <c r="A764" t="s">
        <v>802</v>
      </c>
      <c r="B764" t="s">
        <v>14</v>
      </c>
      <c r="C764" t="s">
        <v>33</v>
      </c>
      <c r="D764">
        <v>140.58000000000001</v>
      </c>
      <c r="E764">
        <v>30</v>
      </c>
      <c r="F764">
        <v>47</v>
      </c>
      <c r="G764">
        <v>4625.08</v>
      </c>
      <c r="H764" s="9">
        <v>45726</v>
      </c>
      <c r="I764" t="s">
        <v>19</v>
      </c>
    </row>
    <row r="765" spans="1:9" x14ac:dyDescent="0.35">
      <c r="A765" t="s">
        <v>803</v>
      </c>
      <c r="B765" t="s">
        <v>60</v>
      </c>
      <c r="C765" t="s">
        <v>35</v>
      </c>
      <c r="D765">
        <v>65.099999999999994</v>
      </c>
      <c r="E765">
        <v>20</v>
      </c>
      <c r="F765">
        <v>8</v>
      </c>
      <c r="G765">
        <v>416.64</v>
      </c>
      <c r="H765" s="9">
        <v>45699</v>
      </c>
      <c r="I765" t="s">
        <v>12</v>
      </c>
    </row>
    <row r="766" spans="1:9" x14ac:dyDescent="0.35">
      <c r="A766" t="s">
        <v>804</v>
      </c>
      <c r="B766" t="s">
        <v>26</v>
      </c>
      <c r="C766" t="s">
        <v>33</v>
      </c>
      <c r="D766">
        <v>28.03</v>
      </c>
      <c r="E766">
        <v>10</v>
      </c>
      <c r="F766">
        <v>14</v>
      </c>
      <c r="G766">
        <v>353.18</v>
      </c>
      <c r="H766" s="9">
        <v>45770</v>
      </c>
      <c r="I766" t="s">
        <v>38</v>
      </c>
    </row>
    <row r="767" spans="1:9" x14ac:dyDescent="0.35">
      <c r="A767" t="s">
        <v>805</v>
      </c>
      <c r="B767" t="s">
        <v>21</v>
      </c>
      <c r="C767" t="s">
        <v>35</v>
      </c>
      <c r="D767">
        <v>139.6</v>
      </c>
      <c r="E767">
        <v>15</v>
      </c>
      <c r="F767">
        <v>36</v>
      </c>
      <c r="G767">
        <v>4271.76</v>
      </c>
      <c r="H767" s="9">
        <v>45659</v>
      </c>
      <c r="I767" t="s">
        <v>19</v>
      </c>
    </row>
    <row r="768" spans="1:9" x14ac:dyDescent="0.35">
      <c r="A768" t="s">
        <v>806</v>
      </c>
      <c r="B768" t="s">
        <v>14</v>
      </c>
      <c r="C768" t="s">
        <v>35</v>
      </c>
      <c r="D768">
        <v>123.77</v>
      </c>
      <c r="E768">
        <v>15</v>
      </c>
      <c r="F768">
        <v>14</v>
      </c>
      <c r="G768">
        <v>1472.86</v>
      </c>
      <c r="H768" s="9">
        <v>45696</v>
      </c>
      <c r="I768" t="s">
        <v>38</v>
      </c>
    </row>
    <row r="769" spans="1:9" x14ac:dyDescent="0.35">
      <c r="A769" t="s">
        <v>807</v>
      </c>
      <c r="B769" t="s">
        <v>62</v>
      </c>
      <c r="C769" t="s">
        <v>33</v>
      </c>
      <c r="D769">
        <v>24.79</v>
      </c>
      <c r="E769">
        <v>25</v>
      </c>
      <c r="F769">
        <v>12</v>
      </c>
      <c r="G769">
        <v>223.11</v>
      </c>
      <c r="H769" s="9">
        <v>45707</v>
      </c>
      <c r="I769" t="s">
        <v>38</v>
      </c>
    </row>
    <row r="770" spans="1:9" x14ac:dyDescent="0.35">
      <c r="A770" t="s">
        <v>808</v>
      </c>
      <c r="B770" t="s">
        <v>43</v>
      </c>
      <c r="C770" t="s">
        <v>33</v>
      </c>
      <c r="D770">
        <v>100.07</v>
      </c>
      <c r="E770">
        <v>30</v>
      </c>
      <c r="F770">
        <v>46</v>
      </c>
      <c r="G770">
        <v>3222.25</v>
      </c>
      <c r="H770" s="9">
        <v>45765</v>
      </c>
      <c r="I770" t="s">
        <v>19</v>
      </c>
    </row>
    <row r="771" spans="1:9" x14ac:dyDescent="0.35">
      <c r="A771" t="s">
        <v>809</v>
      </c>
      <c r="B771" t="s">
        <v>53</v>
      </c>
      <c r="C771" t="s">
        <v>18</v>
      </c>
      <c r="D771">
        <v>137.12</v>
      </c>
      <c r="E771">
        <v>15</v>
      </c>
      <c r="F771">
        <v>34</v>
      </c>
      <c r="G771">
        <v>3962.77</v>
      </c>
      <c r="H771" s="9">
        <v>45767</v>
      </c>
      <c r="I771" t="s">
        <v>38</v>
      </c>
    </row>
    <row r="772" spans="1:9" x14ac:dyDescent="0.35">
      <c r="A772" t="s">
        <v>810</v>
      </c>
      <c r="B772" t="s">
        <v>69</v>
      </c>
      <c r="C772" t="s">
        <v>15</v>
      </c>
      <c r="D772">
        <v>19.87</v>
      </c>
      <c r="E772">
        <v>25</v>
      </c>
      <c r="F772">
        <v>12</v>
      </c>
      <c r="G772">
        <v>178.83</v>
      </c>
      <c r="H772" s="9">
        <v>45720</v>
      </c>
      <c r="I772" t="s">
        <v>12</v>
      </c>
    </row>
    <row r="773" spans="1:9" x14ac:dyDescent="0.35">
      <c r="A773" t="s">
        <v>811</v>
      </c>
      <c r="B773" t="s">
        <v>58</v>
      </c>
      <c r="C773" t="s">
        <v>15</v>
      </c>
      <c r="D773">
        <v>142.56</v>
      </c>
      <c r="E773">
        <v>15</v>
      </c>
      <c r="F773">
        <v>14</v>
      </c>
      <c r="G773">
        <v>1696.46</v>
      </c>
      <c r="H773" s="9">
        <v>45769</v>
      </c>
      <c r="I773" t="s">
        <v>19</v>
      </c>
    </row>
    <row r="774" spans="1:9" x14ac:dyDescent="0.35">
      <c r="A774" t="s">
        <v>812</v>
      </c>
      <c r="B774" t="s">
        <v>17</v>
      </c>
      <c r="C774" t="s">
        <v>33</v>
      </c>
      <c r="D774">
        <v>26.82</v>
      </c>
      <c r="E774">
        <v>5</v>
      </c>
      <c r="F774">
        <v>45</v>
      </c>
      <c r="G774">
        <v>1146.56</v>
      </c>
      <c r="H774" s="9">
        <v>45766</v>
      </c>
      <c r="I774" t="s">
        <v>12</v>
      </c>
    </row>
    <row r="775" spans="1:9" x14ac:dyDescent="0.35">
      <c r="A775" t="s">
        <v>813</v>
      </c>
      <c r="B775" t="s">
        <v>40</v>
      </c>
      <c r="C775" t="s">
        <v>33</v>
      </c>
      <c r="D775">
        <v>113.34</v>
      </c>
      <c r="E775">
        <v>15</v>
      </c>
      <c r="F775">
        <v>9</v>
      </c>
      <c r="G775">
        <v>867.05</v>
      </c>
      <c r="H775" s="9">
        <v>45703</v>
      </c>
      <c r="I775" t="s">
        <v>19</v>
      </c>
    </row>
    <row r="776" spans="1:9" x14ac:dyDescent="0.35">
      <c r="A776" t="s">
        <v>814</v>
      </c>
      <c r="B776" t="s">
        <v>28</v>
      </c>
      <c r="C776" t="s">
        <v>11</v>
      </c>
      <c r="D776">
        <v>11.96</v>
      </c>
      <c r="E776">
        <v>0</v>
      </c>
      <c r="F776">
        <v>23</v>
      </c>
      <c r="G776">
        <v>275.08</v>
      </c>
      <c r="H776" s="9">
        <v>45664</v>
      </c>
      <c r="I776" t="s">
        <v>12</v>
      </c>
    </row>
    <row r="777" spans="1:9" x14ac:dyDescent="0.35">
      <c r="A777" t="s">
        <v>815</v>
      </c>
      <c r="B777" t="s">
        <v>26</v>
      </c>
      <c r="C777" t="s">
        <v>15</v>
      </c>
      <c r="D777">
        <v>65.78</v>
      </c>
      <c r="E777">
        <v>25</v>
      </c>
      <c r="F777">
        <v>44</v>
      </c>
      <c r="G777">
        <v>2170.7399999999998</v>
      </c>
      <c r="H777" s="9">
        <v>45713</v>
      </c>
      <c r="I777" t="s">
        <v>24</v>
      </c>
    </row>
    <row r="778" spans="1:9" x14ac:dyDescent="0.35">
      <c r="A778" t="s">
        <v>816</v>
      </c>
      <c r="B778" t="s">
        <v>10</v>
      </c>
      <c r="C778" t="s">
        <v>15</v>
      </c>
      <c r="D778">
        <v>11.67</v>
      </c>
      <c r="E778">
        <v>0</v>
      </c>
      <c r="F778">
        <v>18</v>
      </c>
      <c r="G778">
        <v>210.06</v>
      </c>
      <c r="H778" s="9">
        <v>45694</v>
      </c>
      <c r="I778" t="s">
        <v>12</v>
      </c>
    </row>
    <row r="779" spans="1:9" x14ac:dyDescent="0.35">
      <c r="A779" t="s">
        <v>817</v>
      </c>
      <c r="B779" t="s">
        <v>21</v>
      </c>
      <c r="C779" t="s">
        <v>11</v>
      </c>
      <c r="D779">
        <v>144.62</v>
      </c>
      <c r="E779">
        <v>15</v>
      </c>
      <c r="F779">
        <v>33</v>
      </c>
      <c r="G779">
        <v>4056.59</v>
      </c>
      <c r="H779" s="9">
        <v>45768</v>
      </c>
      <c r="I779" t="s">
        <v>12</v>
      </c>
    </row>
    <row r="780" spans="1:9" x14ac:dyDescent="0.35">
      <c r="A780" t="s">
        <v>818</v>
      </c>
      <c r="B780" t="s">
        <v>53</v>
      </c>
      <c r="C780" t="s">
        <v>11</v>
      </c>
      <c r="D780">
        <v>106.92</v>
      </c>
      <c r="E780">
        <v>10</v>
      </c>
      <c r="F780">
        <v>46</v>
      </c>
      <c r="G780">
        <v>4426.49</v>
      </c>
      <c r="H780" s="9">
        <v>45710</v>
      </c>
      <c r="I780" t="s">
        <v>38</v>
      </c>
    </row>
    <row r="781" spans="1:9" x14ac:dyDescent="0.35">
      <c r="A781" t="s">
        <v>819</v>
      </c>
      <c r="B781" t="s">
        <v>60</v>
      </c>
      <c r="C781" t="s">
        <v>18</v>
      </c>
      <c r="D781">
        <v>62.35</v>
      </c>
      <c r="E781">
        <v>15</v>
      </c>
      <c r="F781">
        <v>29</v>
      </c>
      <c r="G781">
        <v>1536.93</v>
      </c>
      <c r="H781" s="9">
        <v>45776</v>
      </c>
      <c r="I781" t="s">
        <v>45</v>
      </c>
    </row>
    <row r="782" spans="1:9" x14ac:dyDescent="0.35">
      <c r="A782" t="s">
        <v>820</v>
      </c>
      <c r="B782" t="s">
        <v>10</v>
      </c>
      <c r="C782" t="s">
        <v>41</v>
      </c>
      <c r="D782">
        <v>68.38</v>
      </c>
      <c r="E782">
        <v>20</v>
      </c>
      <c r="F782">
        <v>33</v>
      </c>
      <c r="G782">
        <v>1805.23</v>
      </c>
      <c r="H782" s="9">
        <v>45735</v>
      </c>
      <c r="I782" t="s">
        <v>12</v>
      </c>
    </row>
    <row r="783" spans="1:9" x14ac:dyDescent="0.35">
      <c r="A783" t="s">
        <v>821</v>
      </c>
      <c r="B783" t="s">
        <v>30</v>
      </c>
      <c r="C783" t="s">
        <v>35</v>
      </c>
      <c r="D783">
        <v>131.63999999999999</v>
      </c>
      <c r="E783">
        <v>25</v>
      </c>
      <c r="F783">
        <v>33</v>
      </c>
      <c r="G783">
        <v>3258.09</v>
      </c>
      <c r="H783" s="9">
        <v>45715</v>
      </c>
      <c r="I783" t="s">
        <v>45</v>
      </c>
    </row>
    <row r="784" spans="1:9" x14ac:dyDescent="0.35">
      <c r="A784" t="s">
        <v>822</v>
      </c>
      <c r="B784" t="s">
        <v>40</v>
      </c>
      <c r="C784" t="s">
        <v>35</v>
      </c>
      <c r="D784">
        <v>28.87</v>
      </c>
      <c r="E784">
        <v>20</v>
      </c>
      <c r="F784">
        <v>26</v>
      </c>
      <c r="G784">
        <v>600.5</v>
      </c>
      <c r="H784" s="9">
        <v>45711</v>
      </c>
      <c r="I784" t="s">
        <v>12</v>
      </c>
    </row>
    <row r="785" spans="1:9" x14ac:dyDescent="0.35">
      <c r="A785" t="s">
        <v>823</v>
      </c>
      <c r="B785" t="s">
        <v>32</v>
      </c>
      <c r="C785" t="s">
        <v>35</v>
      </c>
      <c r="D785">
        <v>93.69</v>
      </c>
      <c r="E785">
        <v>30</v>
      </c>
      <c r="F785">
        <v>13</v>
      </c>
      <c r="G785">
        <v>852.58</v>
      </c>
      <c r="H785" s="9">
        <v>45710</v>
      </c>
      <c r="I785" t="s">
        <v>12</v>
      </c>
    </row>
    <row r="786" spans="1:9" x14ac:dyDescent="0.35">
      <c r="A786" t="s">
        <v>824</v>
      </c>
      <c r="B786" t="s">
        <v>58</v>
      </c>
      <c r="C786" t="s">
        <v>15</v>
      </c>
      <c r="D786">
        <v>22.56</v>
      </c>
      <c r="E786">
        <v>30</v>
      </c>
      <c r="F786">
        <v>38</v>
      </c>
      <c r="G786">
        <v>600.1</v>
      </c>
      <c r="H786" s="9">
        <v>45718</v>
      </c>
      <c r="I786" t="s">
        <v>19</v>
      </c>
    </row>
    <row r="787" spans="1:9" x14ac:dyDescent="0.35">
      <c r="A787" t="s">
        <v>825</v>
      </c>
      <c r="B787" t="s">
        <v>32</v>
      </c>
      <c r="C787" t="s">
        <v>18</v>
      </c>
      <c r="D787">
        <v>15.54</v>
      </c>
      <c r="E787">
        <v>10</v>
      </c>
      <c r="F787">
        <v>37</v>
      </c>
      <c r="G787">
        <v>517.48</v>
      </c>
      <c r="H787" s="9">
        <v>45781</v>
      </c>
      <c r="I787" t="s">
        <v>45</v>
      </c>
    </row>
    <row r="788" spans="1:9" x14ac:dyDescent="0.35">
      <c r="A788" t="s">
        <v>826</v>
      </c>
      <c r="B788" t="s">
        <v>40</v>
      </c>
      <c r="C788" t="s">
        <v>18</v>
      </c>
      <c r="D788">
        <v>95.06</v>
      </c>
      <c r="E788">
        <v>25</v>
      </c>
      <c r="F788">
        <v>29</v>
      </c>
      <c r="G788">
        <v>2067.5500000000002</v>
      </c>
      <c r="H788" s="9">
        <v>45786</v>
      </c>
      <c r="I788" t="s">
        <v>38</v>
      </c>
    </row>
    <row r="789" spans="1:9" x14ac:dyDescent="0.35">
      <c r="A789" t="s">
        <v>827</v>
      </c>
      <c r="B789" t="s">
        <v>30</v>
      </c>
      <c r="C789" t="s">
        <v>41</v>
      </c>
      <c r="D789">
        <v>30.13</v>
      </c>
      <c r="E789">
        <v>25</v>
      </c>
      <c r="F789">
        <v>42</v>
      </c>
      <c r="G789">
        <v>949.1</v>
      </c>
      <c r="H789" s="9">
        <v>45723</v>
      </c>
      <c r="I789" t="s">
        <v>38</v>
      </c>
    </row>
    <row r="790" spans="1:9" x14ac:dyDescent="0.35">
      <c r="A790" t="s">
        <v>828</v>
      </c>
      <c r="B790" t="s">
        <v>14</v>
      </c>
      <c r="C790" t="s">
        <v>33</v>
      </c>
      <c r="D790">
        <v>113.77</v>
      </c>
      <c r="E790">
        <v>20</v>
      </c>
      <c r="F790">
        <v>17</v>
      </c>
      <c r="G790">
        <v>1547.27</v>
      </c>
      <c r="H790" s="9">
        <v>45699</v>
      </c>
      <c r="I790" t="s">
        <v>38</v>
      </c>
    </row>
    <row r="791" spans="1:9" x14ac:dyDescent="0.35">
      <c r="A791" t="s">
        <v>829</v>
      </c>
      <c r="B791" t="s">
        <v>69</v>
      </c>
      <c r="C791" t="s">
        <v>11</v>
      </c>
      <c r="D791">
        <v>63.1</v>
      </c>
      <c r="E791">
        <v>5</v>
      </c>
      <c r="F791">
        <v>27</v>
      </c>
      <c r="G791">
        <v>1618.52</v>
      </c>
      <c r="H791" s="9">
        <v>45726</v>
      </c>
      <c r="I791" t="s">
        <v>24</v>
      </c>
    </row>
    <row r="792" spans="1:9" x14ac:dyDescent="0.35">
      <c r="A792" t="s">
        <v>830</v>
      </c>
      <c r="B792" t="s">
        <v>26</v>
      </c>
      <c r="C792" t="s">
        <v>11</v>
      </c>
      <c r="D792">
        <v>133.30000000000001</v>
      </c>
      <c r="E792">
        <v>20</v>
      </c>
      <c r="F792">
        <v>3</v>
      </c>
      <c r="G792">
        <v>319.92</v>
      </c>
      <c r="H792" s="9">
        <v>45660</v>
      </c>
      <c r="I792" t="s">
        <v>38</v>
      </c>
    </row>
    <row r="793" spans="1:9" x14ac:dyDescent="0.35">
      <c r="A793" t="s">
        <v>831</v>
      </c>
      <c r="B793" t="s">
        <v>40</v>
      </c>
      <c r="C793" t="s">
        <v>18</v>
      </c>
      <c r="D793">
        <v>115.37</v>
      </c>
      <c r="E793">
        <v>10</v>
      </c>
      <c r="F793">
        <v>27</v>
      </c>
      <c r="G793">
        <v>2803.49</v>
      </c>
      <c r="H793" s="9">
        <v>45679</v>
      </c>
      <c r="I793" t="s">
        <v>24</v>
      </c>
    </row>
    <row r="794" spans="1:9" x14ac:dyDescent="0.35">
      <c r="A794" t="s">
        <v>832</v>
      </c>
      <c r="B794" t="s">
        <v>69</v>
      </c>
      <c r="C794" t="s">
        <v>15</v>
      </c>
      <c r="D794">
        <v>30.44</v>
      </c>
      <c r="E794">
        <v>15</v>
      </c>
      <c r="F794">
        <v>6</v>
      </c>
      <c r="G794">
        <v>155.24</v>
      </c>
      <c r="H794" s="9">
        <v>45717</v>
      </c>
      <c r="I794" t="s">
        <v>45</v>
      </c>
    </row>
    <row r="795" spans="1:9" x14ac:dyDescent="0.35">
      <c r="A795" t="s">
        <v>833</v>
      </c>
      <c r="B795" t="s">
        <v>17</v>
      </c>
      <c r="C795" t="s">
        <v>18</v>
      </c>
      <c r="D795">
        <v>94.9</v>
      </c>
      <c r="E795">
        <v>0</v>
      </c>
      <c r="F795">
        <v>31</v>
      </c>
      <c r="G795">
        <v>2941.9</v>
      </c>
      <c r="H795" s="9">
        <v>45673</v>
      </c>
      <c r="I795" t="s">
        <v>38</v>
      </c>
    </row>
    <row r="796" spans="1:9" x14ac:dyDescent="0.35">
      <c r="A796" t="s">
        <v>834</v>
      </c>
      <c r="B796" t="s">
        <v>47</v>
      </c>
      <c r="C796" t="s">
        <v>11</v>
      </c>
      <c r="D796">
        <v>44.11</v>
      </c>
      <c r="E796">
        <v>25</v>
      </c>
      <c r="F796">
        <v>41</v>
      </c>
      <c r="G796">
        <v>1356.38</v>
      </c>
      <c r="H796" s="9">
        <v>45770</v>
      </c>
      <c r="I796" t="s">
        <v>45</v>
      </c>
    </row>
    <row r="797" spans="1:9" x14ac:dyDescent="0.35">
      <c r="A797" t="s">
        <v>835</v>
      </c>
      <c r="B797" t="s">
        <v>50</v>
      </c>
      <c r="C797" t="s">
        <v>33</v>
      </c>
      <c r="D797">
        <v>118.44</v>
      </c>
      <c r="E797">
        <v>25</v>
      </c>
      <c r="F797">
        <v>27</v>
      </c>
      <c r="G797">
        <v>2398.41</v>
      </c>
      <c r="H797" s="9">
        <v>45762</v>
      </c>
      <c r="I797" t="s">
        <v>12</v>
      </c>
    </row>
    <row r="798" spans="1:9" x14ac:dyDescent="0.35">
      <c r="A798" t="s">
        <v>836</v>
      </c>
      <c r="B798" t="s">
        <v>26</v>
      </c>
      <c r="C798" t="s">
        <v>33</v>
      </c>
      <c r="D798">
        <v>91.83</v>
      </c>
      <c r="E798">
        <v>15</v>
      </c>
      <c r="F798">
        <v>3</v>
      </c>
      <c r="G798">
        <v>234.17</v>
      </c>
      <c r="H798" s="9">
        <v>45719</v>
      </c>
      <c r="I798" t="s">
        <v>12</v>
      </c>
    </row>
    <row r="799" spans="1:9" x14ac:dyDescent="0.35">
      <c r="A799" t="s">
        <v>837</v>
      </c>
      <c r="B799" t="s">
        <v>10</v>
      </c>
      <c r="C799" t="s">
        <v>15</v>
      </c>
      <c r="D799">
        <v>101.11</v>
      </c>
      <c r="E799">
        <v>20</v>
      </c>
      <c r="F799">
        <v>14</v>
      </c>
      <c r="G799">
        <v>1132.43</v>
      </c>
      <c r="H799" s="9">
        <v>45741</v>
      </c>
      <c r="I799" t="s">
        <v>45</v>
      </c>
    </row>
    <row r="800" spans="1:9" x14ac:dyDescent="0.35">
      <c r="A800" t="s">
        <v>838</v>
      </c>
      <c r="B800" t="s">
        <v>71</v>
      </c>
      <c r="C800" t="s">
        <v>18</v>
      </c>
      <c r="D800">
        <v>53.05</v>
      </c>
      <c r="E800">
        <v>20</v>
      </c>
      <c r="F800">
        <v>29</v>
      </c>
      <c r="G800">
        <v>1230.76</v>
      </c>
      <c r="H800" s="9">
        <v>45713</v>
      </c>
      <c r="I800" t="s">
        <v>38</v>
      </c>
    </row>
    <row r="801" spans="1:9" x14ac:dyDescent="0.35">
      <c r="A801" t="s">
        <v>839</v>
      </c>
      <c r="B801" t="s">
        <v>62</v>
      </c>
      <c r="C801" t="s">
        <v>15</v>
      </c>
      <c r="D801">
        <v>16.649999999999999</v>
      </c>
      <c r="E801">
        <v>10</v>
      </c>
      <c r="F801">
        <v>18</v>
      </c>
      <c r="G801">
        <v>269.73</v>
      </c>
      <c r="H801" s="9">
        <v>45706</v>
      </c>
      <c r="I801" t="s">
        <v>45</v>
      </c>
    </row>
    <row r="802" spans="1:9" x14ac:dyDescent="0.35">
      <c r="A802" t="s">
        <v>840</v>
      </c>
      <c r="B802" t="s">
        <v>14</v>
      </c>
      <c r="C802" t="s">
        <v>18</v>
      </c>
      <c r="D802">
        <v>21.5</v>
      </c>
      <c r="E802">
        <v>5</v>
      </c>
      <c r="F802">
        <v>13</v>
      </c>
      <c r="G802">
        <v>265.52999999999997</v>
      </c>
      <c r="H802" s="9">
        <v>45661</v>
      </c>
      <c r="I802" t="s">
        <v>24</v>
      </c>
    </row>
    <row r="803" spans="1:9" x14ac:dyDescent="0.35">
      <c r="A803" t="s">
        <v>841</v>
      </c>
      <c r="B803" t="s">
        <v>58</v>
      </c>
      <c r="C803" t="s">
        <v>18</v>
      </c>
      <c r="D803">
        <v>90.19</v>
      </c>
      <c r="E803">
        <v>0</v>
      </c>
      <c r="F803">
        <v>41</v>
      </c>
      <c r="G803">
        <v>3697.79</v>
      </c>
      <c r="H803" s="9">
        <v>45788</v>
      </c>
      <c r="I803" t="s">
        <v>24</v>
      </c>
    </row>
    <row r="804" spans="1:9" x14ac:dyDescent="0.35">
      <c r="A804" t="s">
        <v>842</v>
      </c>
      <c r="B804" t="s">
        <v>23</v>
      </c>
      <c r="C804" t="s">
        <v>15</v>
      </c>
      <c r="D804">
        <v>145.44</v>
      </c>
      <c r="E804">
        <v>10</v>
      </c>
      <c r="F804">
        <v>33</v>
      </c>
      <c r="G804">
        <v>4319.57</v>
      </c>
      <c r="H804" s="9">
        <v>45731</v>
      </c>
      <c r="I804" t="s">
        <v>24</v>
      </c>
    </row>
    <row r="805" spans="1:9" x14ac:dyDescent="0.35">
      <c r="A805" t="s">
        <v>843</v>
      </c>
      <c r="B805" t="s">
        <v>30</v>
      </c>
      <c r="C805" t="s">
        <v>41</v>
      </c>
      <c r="D805">
        <v>64.8</v>
      </c>
      <c r="E805">
        <v>15</v>
      </c>
      <c r="F805">
        <v>35</v>
      </c>
      <c r="G805">
        <v>1927.8</v>
      </c>
      <c r="H805" s="9">
        <v>45701</v>
      </c>
      <c r="I805" t="s">
        <v>38</v>
      </c>
    </row>
    <row r="806" spans="1:9" x14ac:dyDescent="0.35">
      <c r="A806" t="s">
        <v>844</v>
      </c>
      <c r="B806" t="s">
        <v>50</v>
      </c>
      <c r="C806" t="s">
        <v>18</v>
      </c>
      <c r="D806">
        <v>63.94</v>
      </c>
      <c r="E806">
        <v>0</v>
      </c>
      <c r="F806">
        <v>16</v>
      </c>
      <c r="G806">
        <v>1023.04</v>
      </c>
      <c r="H806" s="9">
        <v>45687</v>
      </c>
      <c r="I806" t="s">
        <v>24</v>
      </c>
    </row>
    <row r="807" spans="1:9" x14ac:dyDescent="0.35">
      <c r="A807" t="s">
        <v>845</v>
      </c>
      <c r="B807" t="s">
        <v>14</v>
      </c>
      <c r="C807" t="s">
        <v>41</v>
      </c>
      <c r="D807">
        <v>125.29</v>
      </c>
      <c r="E807">
        <v>5</v>
      </c>
      <c r="F807">
        <v>4</v>
      </c>
      <c r="G807">
        <v>476.1</v>
      </c>
      <c r="H807" s="9">
        <v>45696</v>
      </c>
      <c r="I807" t="s">
        <v>38</v>
      </c>
    </row>
    <row r="808" spans="1:9" x14ac:dyDescent="0.35">
      <c r="A808" t="s">
        <v>846</v>
      </c>
      <c r="B808" t="s">
        <v>21</v>
      </c>
      <c r="C808" t="s">
        <v>33</v>
      </c>
      <c r="D808">
        <v>52.97</v>
      </c>
      <c r="E808">
        <v>0</v>
      </c>
      <c r="F808">
        <v>23</v>
      </c>
      <c r="G808">
        <v>1218.31</v>
      </c>
      <c r="H808" s="9">
        <v>45734</v>
      </c>
      <c r="I808" t="s">
        <v>38</v>
      </c>
    </row>
    <row r="809" spans="1:9" x14ac:dyDescent="0.35">
      <c r="A809" t="s">
        <v>847</v>
      </c>
      <c r="B809" t="s">
        <v>32</v>
      </c>
      <c r="C809" t="s">
        <v>15</v>
      </c>
      <c r="D809">
        <v>74.92</v>
      </c>
      <c r="E809">
        <v>10</v>
      </c>
      <c r="F809">
        <v>39</v>
      </c>
      <c r="G809">
        <v>2629.69</v>
      </c>
      <c r="H809" s="9">
        <v>45698</v>
      </c>
      <c r="I809" t="s">
        <v>45</v>
      </c>
    </row>
    <row r="810" spans="1:9" x14ac:dyDescent="0.35">
      <c r="A810" t="s">
        <v>848</v>
      </c>
      <c r="B810" t="s">
        <v>47</v>
      </c>
      <c r="C810" t="s">
        <v>35</v>
      </c>
      <c r="D810">
        <v>40.130000000000003</v>
      </c>
      <c r="E810">
        <v>0</v>
      </c>
      <c r="F810">
        <v>4</v>
      </c>
      <c r="G810">
        <v>160.52000000000001</v>
      </c>
      <c r="H810" s="9">
        <v>45725</v>
      </c>
      <c r="I810" t="s">
        <v>12</v>
      </c>
    </row>
    <row r="811" spans="1:9" x14ac:dyDescent="0.35">
      <c r="A811" t="s">
        <v>849</v>
      </c>
      <c r="B811" t="s">
        <v>85</v>
      </c>
      <c r="C811" t="s">
        <v>41</v>
      </c>
      <c r="D811">
        <v>41.02</v>
      </c>
      <c r="E811">
        <v>5</v>
      </c>
      <c r="F811">
        <v>42</v>
      </c>
      <c r="G811">
        <v>1636.7</v>
      </c>
      <c r="H811" s="9">
        <v>45754</v>
      </c>
      <c r="I811" t="s">
        <v>24</v>
      </c>
    </row>
    <row r="812" spans="1:9" x14ac:dyDescent="0.35">
      <c r="A812" t="s">
        <v>850</v>
      </c>
      <c r="B812" t="s">
        <v>71</v>
      </c>
      <c r="C812" t="s">
        <v>35</v>
      </c>
      <c r="D812">
        <v>12.95</v>
      </c>
      <c r="E812">
        <v>10</v>
      </c>
      <c r="F812">
        <v>40</v>
      </c>
      <c r="G812">
        <v>466.2</v>
      </c>
      <c r="H812" s="9">
        <v>45683</v>
      </c>
      <c r="I812" t="s">
        <v>24</v>
      </c>
    </row>
    <row r="813" spans="1:9" x14ac:dyDescent="0.35">
      <c r="A813" t="s">
        <v>851</v>
      </c>
      <c r="B813" t="s">
        <v>26</v>
      </c>
      <c r="C813" t="s">
        <v>18</v>
      </c>
      <c r="D813">
        <v>127.97</v>
      </c>
      <c r="E813">
        <v>15</v>
      </c>
      <c r="F813">
        <v>17</v>
      </c>
      <c r="G813">
        <v>1849.17</v>
      </c>
      <c r="H813" s="9">
        <v>45662</v>
      </c>
      <c r="I813" t="s">
        <v>12</v>
      </c>
    </row>
    <row r="814" spans="1:9" x14ac:dyDescent="0.35">
      <c r="A814" t="s">
        <v>852</v>
      </c>
      <c r="B814" t="s">
        <v>69</v>
      </c>
      <c r="C814" t="s">
        <v>15</v>
      </c>
      <c r="D814">
        <v>66.42</v>
      </c>
      <c r="E814">
        <v>5</v>
      </c>
      <c r="F814">
        <v>23</v>
      </c>
      <c r="G814">
        <v>1451.28</v>
      </c>
      <c r="H814" s="9">
        <v>45754</v>
      </c>
      <c r="I814" t="s">
        <v>45</v>
      </c>
    </row>
    <row r="815" spans="1:9" x14ac:dyDescent="0.35">
      <c r="A815" t="s">
        <v>853</v>
      </c>
      <c r="B815" t="s">
        <v>85</v>
      </c>
      <c r="C815" t="s">
        <v>15</v>
      </c>
      <c r="D815">
        <v>111.37</v>
      </c>
      <c r="E815">
        <v>30</v>
      </c>
      <c r="F815">
        <v>48</v>
      </c>
      <c r="G815">
        <v>3742.03</v>
      </c>
      <c r="H815" s="9">
        <v>45722</v>
      </c>
      <c r="I815" t="s">
        <v>19</v>
      </c>
    </row>
    <row r="816" spans="1:9" x14ac:dyDescent="0.35">
      <c r="A816" t="s">
        <v>854</v>
      </c>
      <c r="B816" t="s">
        <v>30</v>
      </c>
      <c r="C816" t="s">
        <v>35</v>
      </c>
      <c r="D816">
        <v>147.59</v>
      </c>
      <c r="E816">
        <v>5</v>
      </c>
      <c r="F816">
        <v>21</v>
      </c>
      <c r="G816">
        <v>2944.42</v>
      </c>
      <c r="H816" s="9">
        <v>45786</v>
      </c>
      <c r="I816" t="s">
        <v>45</v>
      </c>
    </row>
    <row r="817" spans="1:9" x14ac:dyDescent="0.35">
      <c r="A817" t="s">
        <v>855</v>
      </c>
      <c r="B817" t="s">
        <v>85</v>
      </c>
      <c r="C817" t="s">
        <v>41</v>
      </c>
      <c r="D817">
        <v>23.96</v>
      </c>
      <c r="E817">
        <v>0</v>
      </c>
      <c r="F817">
        <v>21</v>
      </c>
      <c r="G817">
        <v>503.16</v>
      </c>
      <c r="H817" s="9">
        <v>45745</v>
      </c>
      <c r="I817" t="s">
        <v>24</v>
      </c>
    </row>
    <row r="818" spans="1:9" x14ac:dyDescent="0.35">
      <c r="A818" t="s">
        <v>856</v>
      </c>
      <c r="B818" t="s">
        <v>32</v>
      </c>
      <c r="C818" t="s">
        <v>18</v>
      </c>
      <c r="D818">
        <v>125.2</v>
      </c>
      <c r="E818">
        <v>20</v>
      </c>
      <c r="F818">
        <v>20</v>
      </c>
      <c r="G818">
        <v>2003.2</v>
      </c>
      <c r="H818" s="9">
        <v>45698</v>
      </c>
      <c r="I818" t="s">
        <v>19</v>
      </c>
    </row>
    <row r="819" spans="1:9" x14ac:dyDescent="0.35">
      <c r="A819" t="s">
        <v>857</v>
      </c>
      <c r="B819" t="s">
        <v>28</v>
      </c>
      <c r="C819" t="s">
        <v>18</v>
      </c>
      <c r="D819">
        <v>35.68</v>
      </c>
      <c r="E819">
        <v>5</v>
      </c>
      <c r="F819">
        <v>14</v>
      </c>
      <c r="G819">
        <v>474.54</v>
      </c>
      <c r="H819" s="9">
        <v>45667</v>
      </c>
      <c r="I819" t="s">
        <v>45</v>
      </c>
    </row>
    <row r="820" spans="1:9" x14ac:dyDescent="0.35">
      <c r="A820" t="s">
        <v>858</v>
      </c>
      <c r="B820" t="s">
        <v>10</v>
      </c>
      <c r="C820" t="s">
        <v>33</v>
      </c>
      <c r="D820">
        <v>71.040000000000006</v>
      </c>
      <c r="E820">
        <v>30</v>
      </c>
      <c r="F820">
        <v>35</v>
      </c>
      <c r="G820">
        <v>1740.48</v>
      </c>
      <c r="H820" s="9">
        <v>45714</v>
      </c>
      <c r="I820" t="s">
        <v>45</v>
      </c>
    </row>
    <row r="821" spans="1:9" x14ac:dyDescent="0.35">
      <c r="A821" t="s">
        <v>859</v>
      </c>
      <c r="B821" t="s">
        <v>60</v>
      </c>
      <c r="C821" t="s">
        <v>15</v>
      </c>
      <c r="D821">
        <v>129.29</v>
      </c>
      <c r="E821">
        <v>25</v>
      </c>
      <c r="F821">
        <v>3</v>
      </c>
      <c r="G821">
        <v>290.89999999999998</v>
      </c>
      <c r="H821" s="9">
        <v>45666</v>
      </c>
      <c r="I821" t="s">
        <v>24</v>
      </c>
    </row>
    <row r="822" spans="1:9" x14ac:dyDescent="0.35">
      <c r="A822" t="s">
        <v>860</v>
      </c>
      <c r="B822" t="s">
        <v>21</v>
      </c>
      <c r="C822" t="s">
        <v>33</v>
      </c>
      <c r="D822">
        <v>43.98</v>
      </c>
      <c r="E822">
        <v>25</v>
      </c>
      <c r="F822">
        <v>32</v>
      </c>
      <c r="G822">
        <v>1055.52</v>
      </c>
      <c r="H822" s="9">
        <v>45723</v>
      </c>
      <c r="I822" t="s">
        <v>24</v>
      </c>
    </row>
    <row r="823" spans="1:9" x14ac:dyDescent="0.35">
      <c r="A823" t="s">
        <v>861</v>
      </c>
      <c r="B823" t="s">
        <v>14</v>
      </c>
      <c r="C823" t="s">
        <v>11</v>
      </c>
      <c r="D823">
        <v>142.04</v>
      </c>
      <c r="E823">
        <v>15</v>
      </c>
      <c r="F823">
        <v>21</v>
      </c>
      <c r="G823">
        <v>2535.41</v>
      </c>
      <c r="H823" s="9">
        <v>45762</v>
      </c>
      <c r="I823" t="s">
        <v>38</v>
      </c>
    </row>
    <row r="824" spans="1:9" x14ac:dyDescent="0.35">
      <c r="A824" t="s">
        <v>862</v>
      </c>
      <c r="B824" t="s">
        <v>69</v>
      </c>
      <c r="C824" t="s">
        <v>41</v>
      </c>
      <c r="D824">
        <v>142.05000000000001</v>
      </c>
      <c r="E824">
        <v>20</v>
      </c>
      <c r="F824">
        <v>33</v>
      </c>
      <c r="G824">
        <v>3750.12</v>
      </c>
      <c r="H824" s="9">
        <v>45781</v>
      </c>
      <c r="I824" t="s">
        <v>12</v>
      </c>
    </row>
    <row r="825" spans="1:9" x14ac:dyDescent="0.35">
      <c r="A825" t="s">
        <v>863</v>
      </c>
      <c r="B825" t="s">
        <v>53</v>
      </c>
      <c r="C825" t="s">
        <v>41</v>
      </c>
      <c r="D825">
        <v>127.38</v>
      </c>
      <c r="E825">
        <v>10</v>
      </c>
      <c r="F825">
        <v>3</v>
      </c>
      <c r="G825">
        <v>343.93</v>
      </c>
      <c r="H825" s="9">
        <v>45717</v>
      </c>
      <c r="I825" t="s">
        <v>24</v>
      </c>
    </row>
    <row r="826" spans="1:9" x14ac:dyDescent="0.35">
      <c r="A826" t="s">
        <v>864</v>
      </c>
      <c r="B826" t="s">
        <v>60</v>
      </c>
      <c r="C826" t="s">
        <v>11</v>
      </c>
      <c r="D826">
        <v>147.16</v>
      </c>
      <c r="E826">
        <v>15</v>
      </c>
      <c r="F826">
        <v>36</v>
      </c>
      <c r="G826">
        <v>4503.1000000000004</v>
      </c>
      <c r="H826" s="9">
        <v>45690</v>
      </c>
      <c r="I826" t="s">
        <v>38</v>
      </c>
    </row>
    <row r="827" spans="1:9" x14ac:dyDescent="0.35">
      <c r="A827" t="s">
        <v>865</v>
      </c>
      <c r="B827" t="s">
        <v>69</v>
      </c>
      <c r="C827" t="s">
        <v>33</v>
      </c>
      <c r="D827">
        <v>127.06</v>
      </c>
      <c r="E827">
        <v>5</v>
      </c>
      <c r="F827">
        <v>29</v>
      </c>
      <c r="G827">
        <v>3500.5</v>
      </c>
      <c r="H827" s="9">
        <v>45744</v>
      </c>
      <c r="I827" t="s">
        <v>12</v>
      </c>
    </row>
    <row r="828" spans="1:9" x14ac:dyDescent="0.35">
      <c r="A828" t="s">
        <v>866</v>
      </c>
      <c r="B828" t="s">
        <v>53</v>
      </c>
      <c r="C828" t="s">
        <v>33</v>
      </c>
      <c r="D828">
        <v>60.99</v>
      </c>
      <c r="E828">
        <v>0</v>
      </c>
      <c r="F828">
        <v>1</v>
      </c>
      <c r="G828">
        <v>60.99</v>
      </c>
      <c r="H828" s="9">
        <v>45784</v>
      </c>
      <c r="I828" t="s">
        <v>38</v>
      </c>
    </row>
    <row r="829" spans="1:9" x14ac:dyDescent="0.35">
      <c r="A829" t="s">
        <v>867</v>
      </c>
      <c r="B829" t="s">
        <v>85</v>
      </c>
      <c r="C829" t="s">
        <v>41</v>
      </c>
      <c r="D829">
        <v>109.05</v>
      </c>
      <c r="E829">
        <v>0</v>
      </c>
      <c r="F829">
        <v>8</v>
      </c>
      <c r="G829">
        <v>872.4</v>
      </c>
      <c r="H829" s="9">
        <v>45724</v>
      </c>
      <c r="I829" t="s">
        <v>12</v>
      </c>
    </row>
    <row r="830" spans="1:9" x14ac:dyDescent="0.35">
      <c r="A830" t="s">
        <v>868</v>
      </c>
      <c r="B830" t="s">
        <v>17</v>
      </c>
      <c r="C830" t="s">
        <v>35</v>
      </c>
      <c r="D830">
        <v>111.02</v>
      </c>
      <c r="E830">
        <v>30</v>
      </c>
      <c r="F830">
        <v>25</v>
      </c>
      <c r="G830">
        <v>1942.85</v>
      </c>
      <c r="H830" s="9">
        <v>45715</v>
      </c>
      <c r="I830" t="s">
        <v>19</v>
      </c>
    </row>
    <row r="831" spans="1:9" x14ac:dyDescent="0.35">
      <c r="A831" t="s">
        <v>869</v>
      </c>
      <c r="B831" t="s">
        <v>14</v>
      </c>
      <c r="C831" t="s">
        <v>15</v>
      </c>
      <c r="D831">
        <v>60.05</v>
      </c>
      <c r="E831">
        <v>15</v>
      </c>
      <c r="F831">
        <v>29</v>
      </c>
      <c r="G831">
        <v>1480.23</v>
      </c>
      <c r="H831" s="9">
        <v>45727</v>
      </c>
      <c r="I831" t="s">
        <v>19</v>
      </c>
    </row>
    <row r="832" spans="1:9" x14ac:dyDescent="0.35">
      <c r="A832" t="s">
        <v>870</v>
      </c>
      <c r="B832" t="s">
        <v>40</v>
      </c>
      <c r="C832" t="s">
        <v>15</v>
      </c>
      <c r="D832">
        <v>78.78</v>
      </c>
      <c r="E832">
        <v>20</v>
      </c>
      <c r="F832">
        <v>40</v>
      </c>
      <c r="G832">
        <v>2520.96</v>
      </c>
      <c r="H832" s="9">
        <v>45709</v>
      </c>
      <c r="I832" t="s">
        <v>45</v>
      </c>
    </row>
    <row r="833" spans="1:9" x14ac:dyDescent="0.35">
      <c r="A833" t="s">
        <v>871</v>
      </c>
      <c r="B833" t="s">
        <v>60</v>
      </c>
      <c r="C833" t="s">
        <v>11</v>
      </c>
      <c r="D833">
        <v>67.53</v>
      </c>
      <c r="E833">
        <v>20</v>
      </c>
      <c r="F833">
        <v>15</v>
      </c>
      <c r="G833">
        <v>810.36</v>
      </c>
      <c r="H833" s="9">
        <v>45770</v>
      </c>
      <c r="I833" t="s">
        <v>24</v>
      </c>
    </row>
    <row r="834" spans="1:9" x14ac:dyDescent="0.35">
      <c r="A834" t="s">
        <v>872</v>
      </c>
      <c r="B834" t="s">
        <v>17</v>
      </c>
      <c r="C834" t="s">
        <v>33</v>
      </c>
      <c r="D834">
        <v>109.38</v>
      </c>
      <c r="E834">
        <v>30</v>
      </c>
      <c r="F834">
        <v>38</v>
      </c>
      <c r="G834">
        <v>2909.51</v>
      </c>
      <c r="H834" s="9">
        <v>45695</v>
      </c>
      <c r="I834" t="s">
        <v>12</v>
      </c>
    </row>
    <row r="835" spans="1:9" x14ac:dyDescent="0.35">
      <c r="A835" t="s">
        <v>873</v>
      </c>
      <c r="B835" t="s">
        <v>30</v>
      </c>
      <c r="C835" t="s">
        <v>11</v>
      </c>
      <c r="D835">
        <v>30.02</v>
      </c>
      <c r="E835">
        <v>25</v>
      </c>
      <c r="F835">
        <v>26</v>
      </c>
      <c r="G835">
        <v>585.39</v>
      </c>
      <c r="H835" s="9">
        <v>45702</v>
      </c>
      <c r="I835" t="s">
        <v>45</v>
      </c>
    </row>
    <row r="836" spans="1:9" x14ac:dyDescent="0.35">
      <c r="A836" t="s">
        <v>874</v>
      </c>
      <c r="B836" t="s">
        <v>40</v>
      </c>
      <c r="C836" t="s">
        <v>33</v>
      </c>
      <c r="D836">
        <v>46.83</v>
      </c>
      <c r="E836">
        <v>15</v>
      </c>
      <c r="F836">
        <v>49</v>
      </c>
      <c r="G836">
        <v>1950.47</v>
      </c>
      <c r="H836" s="9">
        <v>45738</v>
      </c>
      <c r="I836" t="s">
        <v>19</v>
      </c>
    </row>
    <row r="837" spans="1:9" x14ac:dyDescent="0.35">
      <c r="A837" t="s">
        <v>875</v>
      </c>
      <c r="B837" t="s">
        <v>40</v>
      </c>
      <c r="C837" t="s">
        <v>18</v>
      </c>
      <c r="D837">
        <v>53.33</v>
      </c>
      <c r="E837">
        <v>5</v>
      </c>
      <c r="F837">
        <v>15</v>
      </c>
      <c r="G837">
        <v>759.95</v>
      </c>
      <c r="H837" s="9">
        <v>45691</v>
      </c>
      <c r="I837" t="s">
        <v>45</v>
      </c>
    </row>
    <row r="838" spans="1:9" x14ac:dyDescent="0.35">
      <c r="A838" t="s">
        <v>876</v>
      </c>
      <c r="B838" t="s">
        <v>17</v>
      </c>
      <c r="C838" t="s">
        <v>18</v>
      </c>
      <c r="D838">
        <v>111.63</v>
      </c>
      <c r="E838">
        <v>15</v>
      </c>
      <c r="F838">
        <v>44</v>
      </c>
      <c r="G838">
        <v>4174.96</v>
      </c>
      <c r="H838" s="9">
        <v>45720</v>
      </c>
      <c r="I838" t="s">
        <v>12</v>
      </c>
    </row>
    <row r="839" spans="1:9" x14ac:dyDescent="0.35">
      <c r="A839" t="s">
        <v>877</v>
      </c>
      <c r="B839" t="s">
        <v>58</v>
      </c>
      <c r="C839" t="s">
        <v>11</v>
      </c>
      <c r="D839">
        <v>130.74</v>
      </c>
      <c r="E839">
        <v>20</v>
      </c>
      <c r="F839">
        <v>37</v>
      </c>
      <c r="G839">
        <v>3869.9</v>
      </c>
      <c r="H839" s="9">
        <v>45782</v>
      </c>
      <c r="I839" t="s">
        <v>19</v>
      </c>
    </row>
    <row r="840" spans="1:9" x14ac:dyDescent="0.35">
      <c r="A840" t="s">
        <v>878</v>
      </c>
      <c r="B840" t="s">
        <v>85</v>
      </c>
      <c r="C840" t="s">
        <v>33</v>
      </c>
      <c r="D840">
        <v>48.96</v>
      </c>
      <c r="E840">
        <v>5</v>
      </c>
      <c r="F840">
        <v>8</v>
      </c>
      <c r="G840">
        <v>372.1</v>
      </c>
      <c r="H840" s="9">
        <v>45732</v>
      </c>
      <c r="I840" t="s">
        <v>45</v>
      </c>
    </row>
    <row r="841" spans="1:9" x14ac:dyDescent="0.35">
      <c r="A841" t="s">
        <v>879</v>
      </c>
      <c r="B841" t="s">
        <v>71</v>
      </c>
      <c r="C841" t="s">
        <v>35</v>
      </c>
      <c r="D841">
        <v>36.49</v>
      </c>
      <c r="E841">
        <v>0</v>
      </c>
      <c r="F841">
        <v>27</v>
      </c>
      <c r="G841">
        <v>985.23</v>
      </c>
      <c r="H841" s="9">
        <v>45740</v>
      </c>
      <c r="I841" t="s">
        <v>45</v>
      </c>
    </row>
    <row r="842" spans="1:9" x14ac:dyDescent="0.35">
      <c r="A842" t="s">
        <v>880</v>
      </c>
      <c r="B842" t="s">
        <v>53</v>
      </c>
      <c r="C842" t="s">
        <v>15</v>
      </c>
      <c r="D842">
        <v>32.11</v>
      </c>
      <c r="E842">
        <v>30</v>
      </c>
      <c r="F842">
        <v>3</v>
      </c>
      <c r="G842">
        <v>67.430000000000007</v>
      </c>
      <c r="H842" s="9">
        <v>45689</v>
      </c>
      <c r="I842" t="s">
        <v>24</v>
      </c>
    </row>
    <row r="843" spans="1:9" x14ac:dyDescent="0.35">
      <c r="A843" t="s">
        <v>881</v>
      </c>
      <c r="B843" t="s">
        <v>40</v>
      </c>
      <c r="C843" t="s">
        <v>41</v>
      </c>
      <c r="D843">
        <v>88.33</v>
      </c>
      <c r="E843">
        <v>25</v>
      </c>
      <c r="F843">
        <v>11</v>
      </c>
      <c r="G843">
        <v>728.72</v>
      </c>
      <c r="H843" s="9">
        <v>45698</v>
      </c>
      <c r="I843" t="s">
        <v>24</v>
      </c>
    </row>
    <row r="844" spans="1:9" x14ac:dyDescent="0.35">
      <c r="A844" t="s">
        <v>882</v>
      </c>
      <c r="B844" t="s">
        <v>47</v>
      </c>
      <c r="C844" t="s">
        <v>15</v>
      </c>
      <c r="D844">
        <v>10.96</v>
      </c>
      <c r="E844">
        <v>5</v>
      </c>
      <c r="F844">
        <v>37</v>
      </c>
      <c r="G844">
        <v>385.24</v>
      </c>
      <c r="H844" s="9">
        <v>45786</v>
      </c>
      <c r="I844" t="s">
        <v>19</v>
      </c>
    </row>
    <row r="845" spans="1:9" x14ac:dyDescent="0.35">
      <c r="A845" t="s">
        <v>883</v>
      </c>
      <c r="B845" t="s">
        <v>17</v>
      </c>
      <c r="C845" t="s">
        <v>18</v>
      </c>
      <c r="D845">
        <v>149.19999999999999</v>
      </c>
      <c r="E845">
        <v>25</v>
      </c>
      <c r="F845">
        <v>30</v>
      </c>
      <c r="G845">
        <v>3357</v>
      </c>
      <c r="H845" s="9">
        <v>45664</v>
      </c>
      <c r="I845" t="s">
        <v>12</v>
      </c>
    </row>
    <row r="846" spans="1:9" x14ac:dyDescent="0.35">
      <c r="A846" t="s">
        <v>884</v>
      </c>
      <c r="B846" t="s">
        <v>21</v>
      </c>
      <c r="C846" t="s">
        <v>41</v>
      </c>
      <c r="D846">
        <v>96.01</v>
      </c>
      <c r="E846">
        <v>15</v>
      </c>
      <c r="F846">
        <v>39</v>
      </c>
      <c r="G846">
        <v>3182.73</v>
      </c>
      <c r="H846" s="9">
        <v>45769</v>
      </c>
      <c r="I846" t="s">
        <v>45</v>
      </c>
    </row>
    <row r="847" spans="1:9" x14ac:dyDescent="0.35">
      <c r="A847" t="s">
        <v>885</v>
      </c>
      <c r="B847" t="s">
        <v>58</v>
      </c>
      <c r="C847" t="s">
        <v>35</v>
      </c>
      <c r="D847">
        <v>113.63</v>
      </c>
      <c r="E847">
        <v>0</v>
      </c>
      <c r="F847">
        <v>23</v>
      </c>
      <c r="G847">
        <v>2613.4899999999998</v>
      </c>
      <c r="H847" s="9">
        <v>45701</v>
      </c>
      <c r="I847" t="s">
        <v>24</v>
      </c>
    </row>
    <row r="848" spans="1:9" x14ac:dyDescent="0.35">
      <c r="A848" t="s">
        <v>886</v>
      </c>
      <c r="B848" t="s">
        <v>32</v>
      </c>
      <c r="C848" t="s">
        <v>11</v>
      </c>
      <c r="D848">
        <v>65.63</v>
      </c>
      <c r="E848">
        <v>25</v>
      </c>
      <c r="F848">
        <v>15</v>
      </c>
      <c r="G848">
        <v>738.34</v>
      </c>
      <c r="H848" s="9">
        <v>45698</v>
      </c>
      <c r="I848" t="s">
        <v>45</v>
      </c>
    </row>
    <row r="849" spans="1:9" x14ac:dyDescent="0.35">
      <c r="A849" t="s">
        <v>887</v>
      </c>
      <c r="B849" t="s">
        <v>71</v>
      </c>
      <c r="C849" t="s">
        <v>18</v>
      </c>
      <c r="D849">
        <v>27.83</v>
      </c>
      <c r="E849">
        <v>15</v>
      </c>
      <c r="F849">
        <v>34</v>
      </c>
      <c r="G849">
        <v>804.29</v>
      </c>
      <c r="H849" s="9">
        <v>45701</v>
      </c>
      <c r="I849" t="s">
        <v>19</v>
      </c>
    </row>
    <row r="850" spans="1:9" x14ac:dyDescent="0.35">
      <c r="A850" t="s">
        <v>888</v>
      </c>
      <c r="B850" t="s">
        <v>69</v>
      </c>
      <c r="C850" t="s">
        <v>11</v>
      </c>
      <c r="D850">
        <v>26.24</v>
      </c>
      <c r="E850">
        <v>30</v>
      </c>
      <c r="F850">
        <v>10</v>
      </c>
      <c r="G850">
        <v>183.68</v>
      </c>
      <c r="H850" s="9">
        <v>45691</v>
      </c>
      <c r="I850" t="s">
        <v>45</v>
      </c>
    </row>
    <row r="851" spans="1:9" x14ac:dyDescent="0.35">
      <c r="A851" t="s">
        <v>889</v>
      </c>
      <c r="B851" t="s">
        <v>53</v>
      </c>
      <c r="C851" t="s">
        <v>18</v>
      </c>
      <c r="D851">
        <v>120.51</v>
      </c>
      <c r="E851">
        <v>30</v>
      </c>
      <c r="F851">
        <v>43</v>
      </c>
      <c r="G851">
        <v>3627.35</v>
      </c>
      <c r="H851" s="9">
        <v>45744</v>
      </c>
      <c r="I851" t="s">
        <v>38</v>
      </c>
    </row>
    <row r="852" spans="1:9" x14ac:dyDescent="0.35">
      <c r="A852" t="s">
        <v>890</v>
      </c>
      <c r="B852" t="s">
        <v>71</v>
      </c>
      <c r="C852" t="s">
        <v>11</v>
      </c>
      <c r="D852">
        <v>124.92</v>
      </c>
      <c r="E852">
        <v>15</v>
      </c>
      <c r="F852">
        <v>34</v>
      </c>
      <c r="G852">
        <v>3610.19</v>
      </c>
      <c r="H852" s="9">
        <v>45785</v>
      </c>
      <c r="I852" t="s">
        <v>38</v>
      </c>
    </row>
    <row r="853" spans="1:9" x14ac:dyDescent="0.35">
      <c r="A853" t="s">
        <v>891</v>
      </c>
      <c r="B853" t="s">
        <v>62</v>
      </c>
      <c r="C853" t="s">
        <v>18</v>
      </c>
      <c r="D853">
        <v>57.12</v>
      </c>
      <c r="E853">
        <v>0</v>
      </c>
      <c r="F853">
        <v>44</v>
      </c>
      <c r="G853">
        <v>2513.2800000000002</v>
      </c>
      <c r="H853" s="9">
        <v>45774</v>
      </c>
      <c r="I853" t="s">
        <v>12</v>
      </c>
    </row>
    <row r="854" spans="1:9" x14ac:dyDescent="0.35">
      <c r="A854" t="s">
        <v>892</v>
      </c>
      <c r="B854" t="s">
        <v>53</v>
      </c>
      <c r="C854" t="s">
        <v>18</v>
      </c>
      <c r="D854">
        <v>33.409999999999997</v>
      </c>
      <c r="E854">
        <v>15</v>
      </c>
      <c r="F854">
        <v>47</v>
      </c>
      <c r="G854">
        <v>1334.73</v>
      </c>
      <c r="H854" s="9">
        <v>45661</v>
      </c>
      <c r="I854" t="s">
        <v>45</v>
      </c>
    </row>
    <row r="855" spans="1:9" x14ac:dyDescent="0.35">
      <c r="A855" t="s">
        <v>893</v>
      </c>
      <c r="B855" t="s">
        <v>85</v>
      </c>
      <c r="C855" t="s">
        <v>18</v>
      </c>
      <c r="D855">
        <v>20.07</v>
      </c>
      <c r="E855">
        <v>25</v>
      </c>
      <c r="F855">
        <v>24</v>
      </c>
      <c r="G855">
        <v>361.26</v>
      </c>
      <c r="H855" s="9">
        <v>45732</v>
      </c>
      <c r="I855" t="s">
        <v>38</v>
      </c>
    </row>
    <row r="856" spans="1:9" x14ac:dyDescent="0.35">
      <c r="A856" t="s">
        <v>894</v>
      </c>
      <c r="B856" t="s">
        <v>17</v>
      </c>
      <c r="C856" t="s">
        <v>11</v>
      </c>
      <c r="D856">
        <v>125.52</v>
      </c>
      <c r="E856">
        <v>5</v>
      </c>
      <c r="F856">
        <v>8</v>
      </c>
      <c r="G856">
        <v>953.95</v>
      </c>
      <c r="H856" s="9">
        <v>45721</v>
      </c>
      <c r="I856" t="s">
        <v>38</v>
      </c>
    </row>
    <row r="857" spans="1:9" x14ac:dyDescent="0.35">
      <c r="A857" t="s">
        <v>895</v>
      </c>
      <c r="B857" t="s">
        <v>62</v>
      </c>
      <c r="C857" t="s">
        <v>18</v>
      </c>
      <c r="D857">
        <v>113.91</v>
      </c>
      <c r="E857">
        <v>0</v>
      </c>
      <c r="F857">
        <v>43</v>
      </c>
      <c r="G857">
        <v>4898.13</v>
      </c>
      <c r="H857" s="9">
        <v>45718</v>
      </c>
      <c r="I857" t="s">
        <v>38</v>
      </c>
    </row>
    <row r="858" spans="1:9" x14ac:dyDescent="0.35">
      <c r="A858" t="s">
        <v>896</v>
      </c>
      <c r="B858" t="s">
        <v>62</v>
      </c>
      <c r="C858" t="s">
        <v>11</v>
      </c>
      <c r="D858">
        <v>135.97</v>
      </c>
      <c r="E858">
        <v>5</v>
      </c>
      <c r="F858">
        <v>10</v>
      </c>
      <c r="G858">
        <v>1291.71</v>
      </c>
      <c r="H858" s="9">
        <v>45745</v>
      </c>
      <c r="I858" t="s">
        <v>45</v>
      </c>
    </row>
    <row r="859" spans="1:9" x14ac:dyDescent="0.35">
      <c r="A859" t="s">
        <v>897</v>
      </c>
      <c r="B859" t="s">
        <v>14</v>
      </c>
      <c r="C859" t="s">
        <v>18</v>
      </c>
      <c r="D859">
        <v>71.540000000000006</v>
      </c>
      <c r="E859">
        <v>5</v>
      </c>
      <c r="F859">
        <v>21</v>
      </c>
      <c r="G859">
        <v>1427.22</v>
      </c>
      <c r="H859" s="9">
        <v>45684</v>
      </c>
      <c r="I859" t="s">
        <v>45</v>
      </c>
    </row>
    <row r="860" spans="1:9" x14ac:dyDescent="0.35">
      <c r="A860" t="s">
        <v>898</v>
      </c>
      <c r="B860" t="s">
        <v>50</v>
      </c>
      <c r="C860" t="s">
        <v>35</v>
      </c>
      <c r="D860">
        <v>70.099999999999994</v>
      </c>
      <c r="E860">
        <v>10</v>
      </c>
      <c r="F860">
        <v>17</v>
      </c>
      <c r="G860">
        <v>1072.53</v>
      </c>
      <c r="H860" s="9">
        <v>45786</v>
      </c>
      <c r="I860" t="s">
        <v>38</v>
      </c>
    </row>
    <row r="861" spans="1:9" x14ac:dyDescent="0.35">
      <c r="A861" t="s">
        <v>899</v>
      </c>
      <c r="B861" t="s">
        <v>60</v>
      </c>
      <c r="C861" t="s">
        <v>33</v>
      </c>
      <c r="D861">
        <v>83.56</v>
      </c>
      <c r="E861">
        <v>0</v>
      </c>
      <c r="F861">
        <v>7</v>
      </c>
      <c r="G861">
        <v>584.91999999999996</v>
      </c>
      <c r="H861" s="9">
        <v>45701</v>
      </c>
      <c r="I861" t="s">
        <v>45</v>
      </c>
    </row>
    <row r="862" spans="1:9" x14ac:dyDescent="0.35">
      <c r="A862" t="s">
        <v>900</v>
      </c>
      <c r="B862" t="s">
        <v>21</v>
      </c>
      <c r="C862" t="s">
        <v>41</v>
      </c>
      <c r="D862">
        <v>68.39</v>
      </c>
      <c r="E862">
        <v>30</v>
      </c>
      <c r="F862">
        <v>47</v>
      </c>
      <c r="G862">
        <v>2250.0300000000002</v>
      </c>
      <c r="H862" s="9">
        <v>45726</v>
      </c>
      <c r="I862" t="s">
        <v>19</v>
      </c>
    </row>
    <row r="863" spans="1:9" x14ac:dyDescent="0.35">
      <c r="A863" t="s">
        <v>901</v>
      </c>
      <c r="B863" t="s">
        <v>69</v>
      </c>
      <c r="C863" t="s">
        <v>18</v>
      </c>
      <c r="D863">
        <v>96.04</v>
      </c>
      <c r="E863">
        <v>0</v>
      </c>
      <c r="F863">
        <v>15</v>
      </c>
      <c r="G863">
        <v>1440.6</v>
      </c>
      <c r="H863" s="9">
        <v>45692</v>
      </c>
      <c r="I863" t="s">
        <v>38</v>
      </c>
    </row>
    <row r="864" spans="1:9" x14ac:dyDescent="0.35">
      <c r="A864" t="s">
        <v>902</v>
      </c>
      <c r="B864" t="s">
        <v>14</v>
      </c>
      <c r="C864" t="s">
        <v>41</v>
      </c>
      <c r="D864">
        <v>50.12</v>
      </c>
      <c r="E864">
        <v>10</v>
      </c>
      <c r="F864">
        <v>37</v>
      </c>
      <c r="G864">
        <v>1669</v>
      </c>
      <c r="H864" s="9">
        <v>45740</v>
      </c>
      <c r="I864" t="s">
        <v>19</v>
      </c>
    </row>
    <row r="865" spans="1:9" x14ac:dyDescent="0.35">
      <c r="A865" t="s">
        <v>903</v>
      </c>
      <c r="B865" t="s">
        <v>26</v>
      </c>
      <c r="C865" t="s">
        <v>35</v>
      </c>
      <c r="D865">
        <v>128.58000000000001</v>
      </c>
      <c r="E865">
        <v>10</v>
      </c>
      <c r="F865">
        <v>3</v>
      </c>
      <c r="G865">
        <v>347.17</v>
      </c>
      <c r="H865" s="9">
        <v>45756</v>
      </c>
      <c r="I865" t="s">
        <v>38</v>
      </c>
    </row>
    <row r="866" spans="1:9" x14ac:dyDescent="0.35">
      <c r="A866" t="s">
        <v>904</v>
      </c>
      <c r="B866" t="s">
        <v>69</v>
      </c>
      <c r="C866" t="s">
        <v>18</v>
      </c>
      <c r="D866">
        <v>140.35</v>
      </c>
      <c r="E866">
        <v>30</v>
      </c>
      <c r="F866">
        <v>42</v>
      </c>
      <c r="G866">
        <v>4126.29</v>
      </c>
      <c r="H866" s="9">
        <v>45713</v>
      </c>
      <c r="I866" t="s">
        <v>45</v>
      </c>
    </row>
    <row r="867" spans="1:9" x14ac:dyDescent="0.35">
      <c r="A867" t="s">
        <v>905</v>
      </c>
      <c r="B867" t="s">
        <v>85</v>
      </c>
      <c r="C867" t="s">
        <v>15</v>
      </c>
      <c r="D867">
        <v>129.38999999999999</v>
      </c>
      <c r="E867">
        <v>30</v>
      </c>
      <c r="F867">
        <v>26</v>
      </c>
      <c r="G867">
        <v>2354.9</v>
      </c>
      <c r="H867" s="9">
        <v>45722</v>
      </c>
      <c r="I867" t="s">
        <v>24</v>
      </c>
    </row>
    <row r="868" spans="1:9" x14ac:dyDescent="0.35">
      <c r="A868" t="s">
        <v>906</v>
      </c>
      <c r="B868" t="s">
        <v>17</v>
      </c>
      <c r="C868" t="s">
        <v>18</v>
      </c>
      <c r="D868">
        <v>71.75</v>
      </c>
      <c r="E868">
        <v>25</v>
      </c>
      <c r="F868">
        <v>50</v>
      </c>
      <c r="G868">
        <v>2690.62</v>
      </c>
      <c r="H868" s="9">
        <v>45745</v>
      </c>
      <c r="I868" t="s">
        <v>19</v>
      </c>
    </row>
    <row r="869" spans="1:9" x14ac:dyDescent="0.35">
      <c r="A869" t="s">
        <v>907</v>
      </c>
      <c r="B869" t="s">
        <v>58</v>
      </c>
      <c r="C869" t="s">
        <v>33</v>
      </c>
      <c r="D869">
        <v>66.7</v>
      </c>
      <c r="E869">
        <v>25</v>
      </c>
      <c r="F869">
        <v>46</v>
      </c>
      <c r="G869">
        <v>2301.15</v>
      </c>
      <c r="H869" s="9">
        <v>45721</v>
      </c>
      <c r="I869" t="s">
        <v>24</v>
      </c>
    </row>
    <row r="870" spans="1:9" x14ac:dyDescent="0.35">
      <c r="A870" t="s">
        <v>908</v>
      </c>
      <c r="B870" t="s">
        <v>62</v>
      </c>
      <c r="C870" t="s">
        <v>15</v>
      </c>
      <c r="D870">
        <v>79.81</v>
      </c>
      <c r="E870">
        <v>30</v>
      </c>
      <c r="F870">
        <v>40</v>
      </c>
      <c r="G870">
        <v>2234.6799999999998</v>
      </c>
      <c r="H870" s="9">
        <v>45677</v>
      </c>
      <c r="I870" t="s">
        <v>45</v>
      </c>
    </row>
    <row r="871" spans="1:9" x14ac:dyDescent="0.35">
      <c r="A871" t="s">
        <v>909</v>
      </c>
      <c r="B871" t="s">
        <v>69</v>
      </c>
      <c r="C871" t="s">
        <v>41</v>
      </c>
      <c r="D871">
        <v>45.4</v>
      </c>
      <c r="E871">
        <v>20</v>
      </c>
      <c r="F871">
        <v>19</v>
      </c>
      <c r="G871">
        <v>690.08</v>
      </c>
      <c r="H871" s="9">
        <v>45716</v>
      </c>
      <c r="I871" t="s">
        <v>24</v>
      </c>
    </row>
    <row r="872" spans="1:9" x14ac:dyDescent="0.35">
      <c r="A872" t="s">
        <v>910</v>
      </c>
      <c r="B872" t="s">
        <v>62</v>
      </c>
      <c r="C872" t="s">
        <v>35</v>
      </c>
      <c r="D872">
        <v>118.83</v>
      </c>
      <c r="E872">
        <v>0</v>
      </c>
      <c r="F872">
        <v>10</v>
      </c>
      <c r="G872">
        <v>1188.3</v>
      </c>
      <c r="H872" s="9">
        <v>45729</v>
      </c>
      <c r="I872" t="s">
        <v>45</v>
      </c>
    </row>
    <row r="873" spans="1:9" x14ac:dyDescent="0.35">
      <c r="A873" t="s">
        <v>911</v>
      </c>
      <c r="B873" t="s">
        <v>10</v>
      </c>
      <c r="C873" t="s">
        <v>18</v>
      </c>
      <c r="D873">
        <v>134.55000000000001</v>
      </c>
      <c r="E873">
        <v>5</v>
      </c>
      <c r="F873">
        <v>35</v>
      </c>
      <c r="G873">
        <v>4473.79</v>
      </c>
      <c r="H873" s="9">
        <v>45765</v>
      </c>
      <c r="I873" t="s">
        <v>19</v>
      </c>
    </row>
    <row r="874" spans="1:9" x14ac:dyDescent="0.35">
      <c r="A874" t="s">
        <v>912</v>
      </c>
      <c r="B874" t="s">
        <v>10</v>
      </c>
      <c r="C874" t="s">
        <v>33</v>
      </c>
      <c r="D874">
        <v>68.680000000000007</v>
      </c>
      <c r="E874">
        <v>30</v>
      </c>
      <c r="F874">
        <v>19</v>
      </c>
      <c r="G874">
        <v>913.44</v>
      </c>
      <c r="H874" s="9">
        <v>45681</v>
      </c>
      <c r="I874" t="s">
        <v>45</v>
      </c>
    </row>
    <row r="875" spans="1:9" x14ac:dyDescent="0.35">
      <c r="A875" t="s">
        <v>913</v>
      </c>
      <c r="B875" t="s">
        <v>30</v>
      </c>
      <c r="C875" t="s">
        <v>35</v>
      </c>
      <c r="D875">
        <v>43.11</v>
      </c>
      <c r="E875">
        <v>5</v>
      </c>
      <c r="F875">
        <v>8</v>
      </c>
      <c r="G875">
        <v>327.64</v>
      </c>
      <c r="H875" s="9">
        <v>45775</v>
      </c>
      <c r="I875" t="s">
        <v>45</v>
      </c>
    </row>
    <row r="876" spans="1:9" x14ac:dyDescent="0.35">
      <c r="A876" t="s">
        <v>914</v>
      </c>
      <c r="B876" t="s">
        <v>26</v>
      </c>
      <c r="C876" t="s">
        <v>41</v>
      </c>
      <c r="D876">
        <v>20.76</v>
      </c>
      <c r="E876">
        <v>0</v>
      </c>
      <c r="F876">
        <v>32</v>
      </c>
      <c r="G876">
        <v>664.32</v>
      </c>
      <c r="H876" s="9">
        <v>45788</v>
      </c>
      <c r="I876" t="s">
        <v>38</v>
      </c>
    </row>
    <row r="877" spans="1:9" x14ac:dyDescent="0.35">
      <c r="A877" t="s">
        <v>915</v>
      </c>
      <c r="B877" t="s">
        <v>69</v>
      </c>
      <c r="C877" t="s">
        <v>33</v>
      </c>
      <c r="D877">
        <v>140.53</v>
      </c>
      <c r="E877">
        <v>20</v>
      </c>
      <c r="F877">
        <v>1</v>
      </c>
      <c r="G877">
        <v>112.42</v>
      </c>
      <c r="H877" s="9">
        <v>45730</v>
      </c>
      <c r="I877" t="s">
        <v>24</v>
      </c>
    </row>
    <row r="878" spans="1:9" x14ac:dyDescent="0.35">
      <c r="A878" t="s">
        <v>916</v>
      </c>
      <c r="B878" t="s">
        <v>40</v>
      </c>
      <c r="C878" t="s">
        <v>41</v>
      </c>
      <c r="D878">
        <v>130.38999999999999</v>
      </c>
      <c r="E878">
        <v>30</v>
      </c>
      <c r="F878">
        <v>22</v>
      </c>
      <c r="G878">
        <v>2008.01</v>
      </c>
      <c r="H878" s="9">
        <v>45694</v>
      </c>
      <c r="I878" t="s">
        <v>24</v>
      </c>
    </row>
    <row r="879" spans="1:9" x14ac:dyDescent="0.35">
      <c r="A879" t="s">
        <v>917</v>
      </c>
      <c r="B879" t="s">
        <v>50</v>
      </c>
      <c r="C879" t="s">
        <v>35</v>
      </c>
      <c r="D879">
        <v>40.270000000000003</v>
      </c>
      <c r="E879">
        <v>20</v>
      </c>
      <c r="F879">
        <v>36</v>
      </c>
      <c r="G879">
        <v>1159.78</v>
      </c>
      <c r="H879" s="9">
        <v>45747</v>
      </c>
      <c r="I879" t="s">
        <v>38</v>
      </c>
    </row>
    <row r="880" spans="1:9" x14ac:dyDescent="0.35">
      <c r="A880" t="s">
        <v>918</v>
      </c>
      <c r="B880" t="s">
        <v>69</v>
      </c>
      <c r="C880" t="s">
        <v>41</v>
      </c>
      <c r="D880">
        <v>39.21</v>
      </c>
      <c r="E880">
        <v>0</v>
      </c>
      <c r="F880">
        <v>44</v>
      </c>
      <c r="G880">
        <v>1725.24</v>
      </c>
      <c r="H880" s="9">
        <v>45762</v>
      </c>
      <c r="I880" t="s">
        <v>19</v>
      </c>
    </row>
    <row r="881" spans="1:9" x14ac:dyDescent="0.35">
      <c r="A881" t="s">
        <v>919</v>
      </c>
      <c r="B881" t="s">
        <v>21</v>
      </c>
      <c r="C881" t="s">
        <v>33</v>
      </c>
      <c r="D881">
        <v>146.63</v>
      </c>
      <c r="E881">
        <v>5</v>
      </c>
      <c r="F881">
        <v>35</v>
      </c>
      <c r="G881">
        <v>4875.45</v>
      </c>
      <c r="H881" s="9">
        <v>45776</v>
      </c>
      <c r="I881" t="s">
        <v>45</v>
      </c>
    </row>
    <row r="882" spans="1:9" x14ac:dyDescent="0.35">
      <c r="A882" t="s">
        <v>920</v>
      </c>
      <c r="B882" t="s">
        <v>50</v>
      </c>
      <c r="C882" t="s">
        <v>41</v>
      </c>
      <c r="D882">
        <v>47.05</v>
      </c>
      <c r="E882">
        <v>0</v>
      </c>
      <c r="F882">
        <v>1</v>
      </c>
      <c r="G882">
        <v>47.05</v>
      </c>
      <c r="H882" s="9">
        <v>45669</v>
      </c>
      <c r="I882" t="s">
        <v>45</v>
      </c>
    </row>
    <row r="883" spans="1:9" x14ac:dyDescent="0.35">
      <c r="A883" t="s">
        <v>921</v>
      </c>
      <c r="B883" t="s">
        <v>10</v>
      </c>
      <c r="C883" t="s">
        <v>35</v>
      </c>
      <c r="D883">
        <v>94.27</v>
      </c>
      <c r="E883">
        <v>5</v>
      </c>
      <c r="F883">
        <v>25</v>
      </c>
      <c r="G883">
        <v>2238.91</v>
      </c>
      <c r="H883" s="9">
        <v>45751</v>
      </c>
      <c r="I883" t="s">
        <v>38</v>
      </c>
    </row>
    <row r="884" spans="1:9" x14ac:dyDescent="0.35">
      <c r="A884" t="s">
        <v>922</v>
      </c>
      <c r="B884" t="s">
        <v>47</v>
      </c>
      <c r="C884" t="s">
        <v>33</v>
      </c>
      <c r="D884">
        <v>38.49</v>
      </c>
      <c r="E884">
        <v>10</v>
      </c>
      <c r="F884">
        <v>39</v>
      </c>
      <c r="G884">
        <v>1351</v>
      </c>
      <c r="H884" s="9">
        <v>45684</v>
      </c>
      <c r="I884" t="s">
        <v>38</v>
      </c>
    </row>
    <row r="885" spans="1:9" x14ac:dyDescent="0.35">
      <c r="A885" t="s">
        <v>923</v>
      </c>
      <c r="B885" t="s">
        <v>32</v>
      </c>
      <c r="C885" t="s">
        <v>18</v>
      </c>
      <c r="D885">
        <v>56.59</v>
      </c>
      <c r="E885">
        <v>30</v>
      </c>
      <c r="F885">
        <v>15</v>
      </c>
      <c r="G885">
        <v>594.19000000000005</v>
      </c>
      <c r="H885" s="9">
        <v>45728</v>
      </c>
      <c r="I885" t="s">
        <v>38</v>
      </c>
    </row>
    <row r="886" spans="1:9" x14ac:dyDescent="0.35">
      <c r="A886" t="s">
        <v>924</v>
      </c>
      <c r="B886" t="s">
        <v>58</v>
      </c>
      <c r="C886" t="s">
        <v>33</v>
      </c>
      <c r="D886">
        <v>73.84</v>
      </c>
      <c r="E886">
        <v>20</v>
      </c>
      <c r="F886">
        <v>33</v>
      </c>
      <c r="G886">
        <v>1949.38</v>
      </c>
      <c r="H886" s="9">
        <v>45732</v>
      </c>
      <c r="I886" t="s">
        <v>24</v>
      </c>
    </row>
    <row r="887" spans="1:9" x14ac:dyDescent="0.35">
      <c r="A887" t="s">
        <v>925</v>
      </c>
      <c r="B887" t="s">
        <v>28</v>
      </c>
      <c r="C887" t="s">
        <v>15</v>
      </c>
      <c r="D887">
        <v>79.45</v>
      </c>
      <c r="E887">
        <v>20</v>
      </c>
      <c r="F887">
        <v>47</v>
      </c>
      <c r="G887">
        <v>2987.32</v>
      </c>
      <c r="H887" s="9">
        <v>45687</v>
      </c>
      <c r="I887" t="s">
        <v>45</v>
      </c>
    </row>
    <row r="888" spans="1:9" x14ac:dyDescent="0.35">
      <c r="A888" t="s">
        <v>926</v>
      </c>
      <c r="B888" t="s">
        <v>53</v>
      </c>
      <c r="C888" t="s">
        <v>18</v>
      </c>
      <c r="D888">
        <v>134.76</v>
      </c>
      <c r="E888">
        <v>15</v>
      </c>
      <c r="F888">
        <v>43</v>
      </c>
      <c r="G888">
        <v>4925.4799999999996</v>
      </c>
      <c r="H888" s="9">
        <v>45674</v>
      </c>
      <c r="I888" t="s">
        <v>19</v>
      </c>
    </row>
    <row r="889" spans="1:9" x14ac:dyDescent="0.35">
      <c r="A889" t="s">
        <v>927</v>
      </c>
      <c r="B889" t="s">
        <v>10</v>
      </c>
      <c r="C889" t="s">
        <v>33</v>
      </c>
      <c r="D889">
        <v>100.06</v>
      </c>
      <c r="E889">
        <v>25</v>
      </c>
      <c r="F889">
        <v>21</v>
      </c>
      <c r="G889">
        <v>1575.94</v>
      </c>
      <c r="H889" s="9">
        <v>45776</v>
      </c>
      <c r="I889" t="s">
        <v>12</v>
      </c>
    </row>
    <row r="890" spans="1:9" x14ac:dyDescent="0.35">
      <c r="A890" t="s">
        <v>928</v>
      </c>
      <c r="B890" t="s">
        <v>32</v>
      </c>
      <c r="C890" t="s">
        <v>11</v>
      </c>
      <c r="D890">
        <v>142.61000000000001</v>
      </c>
      <c r="E890">
        <v>10</v>
      </c>
      <c r="F890">
        <v>16</v>
      </c>
      <c r="G890">
        <v>2053.58</v>
      </c>
      <c r="H890" s="9">
        <v>45763</v>
      </c>
      <c r="I890" t="s">
        <v>24</v>
      </c>
    </row>
    <row r="891" spans="1:9" x14ac:dyDescent="0.35">
      <c r="A891" t="s">
        <v>929</v>
      </c>
      <c r="B891" t="s">
        <v>26</v>
      </c>
      <c r="C891" t="s">
        <v>35</v>
      </c>
      <c r="D891">
        <v>96.7</v>
      </c>
      <c r="E891">
        <v>20</v>
      </c>
      <c r="F891">
        <v>12</v>
      </c>
      <c r="G891">
        <v>928.32</v>
      </c>
      <c r="H891" s="9">
        <v>45732</v>
      </c>
      <c r="I891" t="s">
        <v>45</v>
      </c>
    </row>
    <row r="892" spans="1:9" x14ac:dyDescent="0.35">
      <c r="A892" t="s">
        <v>930</v>
      </c>
      <c r="B892" t="s">
        <v>26</v>
      </c>
      <c r="C892" t="s">
        <v>11</v>
      </c>
      <c r="D892">
        <v>123.64</v>
      </c>
      <c r="E892">
        <v>15</v>
      </c>
      <c r="F892">
        <v>10</v>
      </c>
      <c r="G892">
        <v>1050.94</v>
      </c>
      <c r="H892" s="9">
        <v>45660</v>
      </c>
      <c r="I892" t="s">
        <v>24</v>
      </c>
    </row>
    <row r="893" spans="1:9" x14ac:dyDescent="0.35">
      <c r="A893" t="s">
        <v>931</v>
      </c>
      <c r="B893" t="s">
        <v>23</v>
      </c>
      <c r="C893" t="s">
        <v>35</v>
      </c>
      <c r="D893">
        <v>137.25</v>
      </c>
      <c r="E893">
        <v>30</v>
      </c>
      <c r="F893">
        <v>36</v>
      </c>
      <c r="G893">
        <v>3458.7</v>
      </c>
      <c r="H893" s="9">
        <v>45732</v>
      </c>
      <c r="I893" t="s">
        <v>24</v>
      </c>
    </row>
    <row r="894" spans="1:9" x14ac:dyDescent="0.35">
      <c r="A894" t="s">
        <v>932</v>
      </c>
      <c r="B894" t="s">
        <v>60</v>
      </c>
      <c r="C894" t="s">
        <v>41</v>
      </c>
      <c r="D894">
        <v>110.45</v>
      </c>
      <c r="E894">
        <v>30</v>
      </c>
      <c r="F894">
        <v>14</v>
      </c>
      <c r="G894">
        <v>1082.4100000000001</v>
      </c>
      <c r="H894" s="9">
        <v>45752</v>
      </c>
      <c r="I894" t="s">
        <v>45</v>
      </c>
    </row>
    <row r="895" spans="1:9" x14ac:dyDescent="0.35">
      <c r="A895" t="s">
        <v>933</v>
      </c>
      <c r="B895" t="s">
        <v>58</v>
      </c>
      <c r="C895" t="s">
        <v>18</v>
      </c>
      <c r="D895">
        <v>148.74</v>
      </c>
      <c r="E895">
        <v>25</v>
      </c>
      <c r="F895">
        <v>44</v>
      </c>
      <c r="G895">
        <v>4908.42</v>
      </c>
      <c r="H895" s="9">
        <v>45680</v>
      </c>
      <c r="I895" t="s">
        <v>24</v>
      </c>
    </row>
    <row r="896" spans="1:9" x14ac:dyDescent="0.35">
      <c r="A896" t="s">
        <v>934</v>
      </c>
      <c r="B896" t="s">
        <v>53</v>
      </c>
      <c r="C896" t="s">
        <v>18</v>
      </c>
      <c r="D896">
        <v>53.48</v>
      </c>
      <c r="E896">
        <v>20</v>
      </c>
      <c r="F896">
        <v>31</v>
      </c>
      <c r="G896">
        <v>1326.3</v>
      </c>
      <c r="H896" s="9">
        <v>45754</v>
      </c>
      <c r="I896" t="s">
        <v>38</v>
      </c>
    </row>
    <row r="897" spans="1:9" x14ac:dyDescent="0.35">
      <c r="A897" t="s">
        <v>935</v>
      </c>
      <c r="B897" t="s">
        <v>69</v>
      </c>
      <c r="C897" t="s">
        <v>35</v>
      </c>
      <c r="D897">
        <v>122.47</v>
      </c>
      <c r="E897">
        <v>25</v>
      </c>
      <c r="F897">
        <v>20</v>
      </c>
      <c r="G897">
        <v>1837.05</v>
      </c>
      <c r="H897" s="9">
        <v>45772</v>
      </c>
      <c r="I897" t="s">
        <v>12</v>
      </c>
    </row>
    <row r="898" spans="1:9" x14ac:dyDescent="0.35">
      <c r="A898" t="s">
        <v>936</v>
      </c>
      <c r="B898" t="s">
        <v>69</v>
      </c>
      <c r="C898" t="s">
        <v>18</v>
      </c>
      <c r="D898">
        <v>134.43</v>
      </c>
      <c r="E898">
        <v>30</v>
      </c>
      <c r="F898">
        <v>26</v>
      </c>
      <c r="G898">
        <v>2446.63</v>
      </c>
      <c r="H898" s="9">
        <v>45668</v>
      </c>
      <c r="I898" t="s">
        <v>38</v>
      </c>
    </row>
    <row r="899" spans="1:9" x14ac:dyDescent="0.35">
      <c r="A899" t="s">
        <v>937</v>
      </c>
      <c r="B899" t="s">
        <v>58</v>
      </c>
      <c r="C899" t="s">
        <v>18</v>
      </c>
      <c r="D899">
        <v>146.04</v>
      </c>
      <c r="E899">
        <v>30</v>
      </c>
      <c r="F899">
        <v>11</v>
      </c>
      <c r="G899">
        <v>1124.51</v>
      </c>
      <c r="H899" s="9">
        <v>45745</v>
      </c>
      <c r="I899" t="s">
        <v>19</v>
      </c>
    </row>
    <row r="900" spans="1:9" x14ac:dyDescent="0.35">
      <c r="A900" t="s">
        <v>938</v>
      </c>
      <c r="B900" t="s">
        <v>47</v>
      </c>
      <c r="C900" t="s">
        <v>41</v>
      </c>
      <c r="D900">
        <v>10.050000000000001</v>
      </c>
      <c r="E900">
        <v>15</v>
      </c>
      <c r="F900">
        <v>42</v>
      </c>
      <c r="G900">
        <v>358.79</v>
      </c>
      <c r="H900" s="9">
        <v>45758</v>
      </c>
      <c r="I900" t="s">
        <v>45</v>
      </c>
    </row>
    <row r="901" spans="1:9" x14ac:dyDescent="0.35">
      <c r="A901" t="s">
        <v>939</v>
      </c>
      <c r="B901" t="s">
        <v>47</v>
      </c>
      <c r="C901" t="s">
        <v>15</v>
      </c>
      <c r="D901">
        <v>101</v>
      </c>
      <c r="E901">
        <v>10</v>
      </c>
      <c r="F901">
        <v>16</v>
      </c>
      <c r="G901">
        <v>1454.4</v>
      </c>
      <c r="H901" s="9">
        <v>45781</v>
      </c>
      <c r="I901" t="s">
        <v>12</v>
      </c>
    </row>
    <row r="902" spans="1:9" x14ac:dyDescent="0.35">
      <c r="A902" t="s">
        <v>940</v>
      </c>
      <c r="B902" t="s">
        <v>30</v>
      </c>
      <c r="C902" t="s">
        <v>35</v>
      </c>
      <c r="D902">
        <v>108.41</v>
      </c>
      <c r="E902">
        <v>5</v>
      </c>
      <c r="F902">
        <v>33</v>
      </c>
      <c r="G902">
        <v>3398.65</v>
      </c>
      <c r="H902" s="9">
        <v>45691</v>
      </c>
      <c r="I902" t="s">
        <v>45</v>
      </c>
    </row>
    <row r="903" spans="1:9" x14ac:dyDescent="0.35">
      <c r="A903" t="s">
        <v>941</v>
      </c>
      <c r="B903" t="s">
        <v>21</v>
      </c>
      <c r="C903" t="s">
        <v>15</v>
      </c>
      <c r="D903">
        <v>97.92</v>
      </c>
      <c r="E903">
        <v>25</v>
      </c>
      <c r="F903">
        <v>45</v>
      </c>
      <c r="G903">
        <v>3304.8</v>
      </c>
      <c r="H903" s="9">
        <v>45733</v>
      </c>
      <c r="I903" t="s">
        <v>38</v>
      </c>
    </row>
    <row r="904" spans="1:9" x14ac:dyDescent="0.35">
      <c r="A904" t="s">
        <v>942</v>
      </c>
      <c r="B904" t="s">
        <v>10</v>
      </c>
      <c r="C904" t="s">
        <v>33</v>
      </c>
      <c r="D904">
        <v>25.13</v>
      </c>
      <c r="E904">
        <v>5</v>
      </c>
      <c r="F904">
        <v>42</v>
      </c>
      <c r="G904">
        <v>1002.69</v>
      </c>
      <c r="H904" s="9">
        <v>45706</v>
      </c>
      <c r="I904" t="s">
        <v>24</v>
      </c>
    </row>
    <row r="905" spans="1:9" x14ac:dyDescent="0.35">
      <c r="A905" t="s">
        <v>943</v>
      </c>
      <c r="B905" t="s">
        <v>26</v>
      </c>
      <c r="C905" t="s">
        <v>35</v>
      </c>
      <c r="D905">
        <v>81.680000000000007</v>
      </c>
      <c r="E905">
        <v>30</v>
      </c>
      <c r="F905">
        <v>47</v>
      </c>
      <c r="G905">
        <v>2687.27</v>
      </c>
      <c r="H905" s="9">
        <v>45732</v>
      </c>
      <c r="I905" t="s">
        <v>45</v>
      </c>
    </row>
    <row r="906" spans="1:9" x14ac:dyDescent="0.35">
      <c r="A906" t="s">
        <v>944</v>
      </c>
      <c r="B906" t="s">
        <v>23</v>
      </c>
      <c r="C906" t="s">
        <v>18</v>
      </c>
      <c r="D906">
        <v>118.05</v>
      </c>
      <c r="E906">
        <v>25</v>
      </c>
      <c r="F906">
        <v>33</v>
      </c>
      <c r="G906">
        <v>2921.74</v>
      </c>
      <c r="H906" s="9">
        <v>45659</v>
      </c>
      <c r="I906" t="s">
        <v>19</v>
      </c>
    </row>
    <row r="907" spans="1:9" x14ac:dyDescent="0.35">
      <c r="A907" t="s">
        <v>945</v>
      </c>
      <c r="B907" t="s">
        <v>30</v>
      </c>
      <c r="C907" t="s">
        <v>11</v>
      </c>
      <c r="D907">
        <v>69.53</v>
      </c>
      <c r="E907">
        <v>25</v>
      </c>
      <c r="F907">
        <v>26</v>
      </c>
      <c r="G907">
        <v>1355.84</v>
      </c>
      <c r="H907" s="9">
        <v>45692</v>
      </c>
      <c r="I907" t="s">
        <v>19</v>
      </c>
    </row>
    <row r="908" spans="1:9" x14ac:dyDescent="0.35">
      <c r="A908" t="s">
        <v>946</v>
      </c>
      <c r="B908" t="s">
        <v>23</v>
      </c>
      <c r="C908" t="s">
        <v>18</v>
      </c>
      <c r="D908">
        <v>66.010000000000005</v>
      </c>
      <c r="E908">
        <v>25</v>
      </c>
      <c r="F908">
        <v>12</v>
      </c>
      <c r="G908">
        <v>594.09</v>
      </c>
      <c r="H908" s="9">
        <v>45785</v>
      </c>
      <c r="I908" t="s">
        <v>38</v>
      </c>
    </row>
    <row r="909" spans="1:9" x14ac:dyDescent="0.35">
      <c r="A909" t="s">
        <v>947</v>
      </c>
      <c r="B909" t="s">
        <v>60</v>
      </c>
      <c r="C909" t="s">
        <v>35</v>
      </c>
      <c r="D909">
        <v>132.02000000000001</v>
      </c>
      <c r="E909">
        <v>20</v>
      </c>
      <c r="F909">
        <v>39</v>
      </c>
      <c r="G909">
        <v>4119.0200000000004</v>
      </c>
      <c r="H909" s="9">
        <v>45727</v>
      </c>
      <c r="I909" t="s">
        <v>45</v>
      </c>
    </row>
    <row r="910" spans="1:9" x14ac:dyDescent="0.35">
      <c r="A910" t="s">
        <v>948</v>
      </c>
      <c r="B910" t="s">
        <v>62</v>
      </c>
      <c r="C910" t="s">
        <v>35</v>
      </c>
      <c r="D910">
        <v>41.88</v>
      </c>
      <c r="E910">
        <v>15</v>
      </c>
      <c r="F910">
        <v>17</v>
      </c>
      <c r="G910">
        <v>605.16999999999996</v>
      </c>
      <c r="H910" s="9">
        <v>45740</v>
      </c>
      <c r="I910" t="s">
        <v>38</v>
      </c>
    </row>
    <row r="911" spans="1:9" x14ac:dyDescent="0.35">
      <c r="A911" t="s">
        <v>949</v>
      </c>
      <c r="B911" t="s">
        <v>71</v>
      </c>
      <c r="C911" t="s">
        <v>41</v>
      </c>
      <c r="D911">
        <v>116.94</v>
      </c>
      <c r="E911">
        <v>5</v>
      </c>
      <c r="F911">
        <v>43</v>
      </c>
      <c r="G911">
        <v>4777</v>
      </c>
      <c r="H911" s="9">
        <v>45735</v>
      </c>
      <c r="I911" t="s">
        <v>45</v>
      </c>
    </row>
    <row r="912" spans="1:9" x14ac:dyDescent="0.35">
      <c r="A912" t="s">
        <v>950</v>
      </c>
      <c r="B912" t="s">
        <v>85</v>
      </c>
      <c r="C912" t="s">
        <v>41</v>
      </c>
      <c r="D912">
        <v>107.27</v>
      </c>
      <c r="E912">
        <v>10</v>
      </c>
      <c r="F912">
        <v>28</v>
      </c>
      <c r="G912">
        <v>2703.2</v>
      </c>
      <c r="H912" s="9">
        <v>45682</v>
      </c>
      <c r="I912" t="s">
        <v>45</v>
      </c>
    </row>
    <row r="913" spans="1:9" x14ac:dyDescent="0.35">
      <c r="A913" t="s">
        <v>951</v>
      </c>
      <c r="B913" t="s">
        <v>69</v>
      </c>
      <c r="C913" t="s">
        <v>15</v>
      </c>
      <c r="D913">
        <v>99.65</v>
      </c>
      <c r="E913">
        <v>25</v>
      </c>
      <c r="F913">
        <v>4</v>
      </c>
      <c r="G913">
        <v>298.95</v>
      </c>
      <c r="H913" s="9">
        <v>45669</v>
      </c>
      <c r="I913" t="s">
        <v>12</v>
      </c>
    </row>
    <row r="914" spans="1:9" x14ac:dyDescent="0.35">
      <c r="A914" t="s">
        <v>952</v>
      </c>
      <c r="B914" t="s">
        <v>71</v>
      </c>
      <c r="C914" t="s">
        <v>41</v>
      </c>
      <c r="D914">
        <v>121.24</v>
      </c>
      <c r="E914">
        <v>0</v>
      </c>
      <c r="F914">
        <v>32</v>
      </c>
      <c r="G914">
        <v>3879.68</v>
      </c>
      <c r="H914" s="9">
        <v>45753</v>
      </c>
      <c r="I914" t="s">
        <v>19</v>
      </c>
    </row>
    <row r="915" spans="1:9" x14ac:dyDescent="0.35">
      <c r="A915" t="s">
        <v>953</v>
      </c>
      <c r="B915" t="s">
        <v>43</v>
      </c>
      <c r="C915" t="s">
        <v>33</v>
      </c>
      <c r="D915">
        <v>12.46</v>
      </c>
      <c r="E915">
        <v>5</v>
      </c>
      <c r="F915">
        <v>12</v>
      </c>
      <c r="G915">
        <v>142.04</v>
      </c>
      <c r="H915" s="9">
        <v>45783</v>
      </c>
      <c r="I915" t="s">
        <v>12</v>
      </c>
    </row>
    <row r="916" spans="1:9" x14ac:dyDescent="0.35">
      <c r="A916" t="s">
        <v>954</v>
      </c>
      <c r="B916" t="s">
        <v>10</v>
      </c>
      <c r="C916" t="s">
        <v>15</v>
      </c>
      <c r="D916">
        <v>47.57</v>
      </c>
      <c r="E916">
        <v>20</v>
      </c>
      <c r="F916">
        <v>34</v>
      </c>
      <c r="G916">
        <v>1293.9000000000001</v>
      </c>
      <c r="H916" s="9">
        <v>45774</v>
      </c>
      <c r="I916" t="s">
        <v>12</v>
      </c>
    </row>
    <row r="917" spans="1:9" x14ac:dyDescent="0.35">
      <c r="A917" t="s">
        <v>955</v>
      </c>
      <c r="B917" t="s">
        <v>30</v>
      </c>
      <c r="C917" t="s">
        <v>15</v>
      </c>
      <c r="D917">
        <v>82.16</v>
      </c>
      <c r="E917">
        <v>15</v>
      </c>
      <c r="F917">
        <v>27</v>
      </c>
      <c r="G917">
        <v>1885.57</v>
      </c>
      <c r="H917" s="9">
        <v>45741</v>
      </c>
      <c r="I917" t="s">
        <v>12</v>
      </c>
    </row>
    <row r="918" spans="1:9" x14ac:dyDescent="0.35">
      <c r="A918" t="s">
        <v>956</v>
      </c>
      <c r="B918" t="s">
        <v>58</v>
      </c>
      <c r="C918" t="s">
        <v>33</v>
      </c>
      <c r="D918">
        <v>82.11</v>
      </c>
      <c r="E918">
        <v>5</v>
      </c>
      <c r="F918">
        <v>11</v>
      </c>
      <c r="G918">
        <v>858.05</v>
      </c>
      <c r="H918" s="9">
        <v>45664</v>
      </c>
      <c r="I918" t="s">
        <v>12</v>
      </c>
    </row>
    <row r="919" spans="1:9" x14ac:dyDescent="0.35">
      <c r="A919" t="s">
        <v>957</v>
      </c>
      <c r="B919" t="s">
        <v>30</v>
      </c>
      <c r="C919" t="s">
        <v>11</v>
      </c>
      <c r="D919">
        <v>99.49</v>
      </c>
      <c r="E919">
        <v>10</v>
      </c>
      <c r="F919">
        <v>43</v>
      </c>
      <c r="G919">
        <v>3850.26</v>
      </c>
      <c r="H919" s="9">
        <v>45779</v>
      </c>
      <c r="I919" t="s">
        <v>24</v>
      </c>
    </row>
    <row r="920" spans="1:9" x14ac:dyDescent="0.35">
      <c r="A920" t="s">
        <v>958</v>
      </c>
      <c r="B920" t="s">
        <v>58</v>
      </c>
      <c r="C920" t="s">
        <v>15</v>
      </c>
      <c r="D920">
        <v>49.64</v>
      </c>
      <c r="E920">
        <v>5</v>
      </c>
      <c r="F920">
        <v>5</v>
      </c>
      <c r="G920">
        <v>235.79</v>
      </c>
      <c r="H920" s="9">
        <v>45780</v>
      </c>
      <c r="I920" t="s">
        <v>24</v>
      </c>
    </row>
    <row r="921" spans="1:9" x14ac:dyDescent="0.35">
      <c r="A921" t="s">
        <v>959</v>
      </c>
      <c r="B921" t="s">
        <v>28</v>
      </c>
      <c r="C921" t="s">
        <v>35</v>
      </c>
      <c r="D921">
        <v>113.87</v>
      </c>
      <c r="E921">
        <v>0</v>
      </c>
      <c r="F921">
        <v>45</v>
      </c>
      <c r="G921">
        <v>5124.1499999999996</v>
      </c>
      <c r="H921" s="9">
        <v>45775</v>
      </c>
      <c r="I921" t="s">
        <v>38</v>
      </c>
    </row>
    <row r="922" spans="1:9" x14ac:dyDescent="0.35">
      <c r="A922" t="s">
        <v>960</v>
      </c>
      <c r="B922" t="s">
        <v>10</v>
      </c>
      <c r="C922" t="s">
        <v>33</v>
      </c>
      <c r="D922">
        <v>91.39</v>
      </c>
      <c r="E922">
        <v>30</v>
      </c>
      <c r="F922">
        <v>7</v>
      </c>
      <c r="G922">
        <v>447.81</v>
      </c>
      <c r="H922" s="9">
        <v>45731</v>
      </c>
      <c r="I922" t="s">
        <v>45</v>
      </c>
    </row>
    <row r="923" spans="1:9" x14ac:dyDescent="0.35">
      <c r="A923" t="s">
        <v>961</v>
      </c>
      <c r="B923" t="s">
        <v>71</v>
      </c>
      <c r="C923" t="s">
        <v>41</v>
      </c>
      <c r="D923">
        <v>44.65</v>
      </c>
      <c r="E923">
        <v>25</v>
      </c>
      <c r="F923">
        <v>46</v>
      </c>
      <c r="G923">
        <v>1540.42</v>
      </c>
      <c r="H923" s="9">
        <v>45670</v>
      </c>
      <c r="I923" t="s">
        <v>38</v>
      </c>
    </row>
    <row r="924" spans="1:9" x14ac:dyDescent="0.35">
      <c r="A924" t="s">
        <v>962</v>
      </c>
      <c r="B924" t="s">
        <v>14</v>
      </c>
      <c r="C924" t="s">
        <v>33</v>
      </c>
      <c r="D924">
        <v>99.75</v>
      </c>
      <c r="E924">
        <v>30</v>
      </c>
      <c r="F924">
        <v>27</v>
      </c>
      <c r="G924">
        <v>1885.27</v>
      </c>
      <c r="H924" s="9">
        <v>45677</v>
      </c>
      <c r="I924" t="s">
        <v>12</v>
      </c>
    </row>
    <row r="925" spans="1:9" x14ac:dyDescent="0.35">
      <c r="A925" t="s">
        <v>963</v>
      </c>
      <c r="B925" t="s">
        <v>60</v>
      </c>
      <c r="C925" t="s">
        <v>35</v>
      </c>
      <c r="D925">
        <v>38.619999999999997</v>
      </c>
      <c r="E925">
        <v>15</v>
      </c>
      <c r="F925">
        <v>42</v>
      </c>
      <c r="G925">
        <v>1378.73</v>
      </c>
      <c r="H925" s="9">
        <v>45768</v>
      </c>
      <c r="I925" t="s">
        <v>19</v>
      </c>
    </row>
    <row r="926" spans="1:9" x14ac:dyDescent="0.35">
      <c r="A926" t="s">
        <v>964</v>
      </c>
      <c r="B926" t="s">
        <v>60</v>
      </c>
      <c r="C926" t="s">
        <v>15</v>
      </c>
      <c r="D926">
        <v>147.97999999999999</v>
      </c>
      <c r="E926">
        <v>5</v>
      </c>
      <c r="F926">
        <v>3</v>
      </c>
      <c r="G926">
        <v>421.74</v>
      </c>
      <c r="H926" s="9">
        <v>45689</v>
      </c>
      <c r="I926" t="s">
        <v>38</v>
      </c>
    </row>
    <row r="927" spans="1:9" x14ac:dyDescent="0.35">
      <c r="A927" t="s">
        <v>965</v>
      </c>
      <c r="B927" t="s">
        <v>62</v>
      </c>
      <c r="C927" t="s">
        <v>15</v>
      </c>
      <c r="D927">
        <v>36.64</v>
      </c>
      <c r="E927">
        <v>20</v>
      </c>
      <c r="F927">
        <v>28</v>
      </c>
      <c r="G927">
        <v>820.74</v>
      </c>
      <c r="H927" s="9">
        <v>45737</v>
      </c>
      <c r="I927" t="s">
        <v>19</v>
      </c>
    </row>
    <row r="928" spans="1:9" x14ac:dyDescent="0.35">
      <c r="A928" t="s">
        <v>966</v>
      </c>
      <c r="B928" t="s">
        <v>62</v>
      </c>
      <c r="C928" t="s">
        <v>33</v>
      </c>
      <c r="D928">
        <v>48.82</v>
      </c>
      <c r="E928">
        <v>15</v>
      </c>
      <c r="F928">
        <v>13</v>
      </c>
      <c r="G928">
        <v>539.46</v>
      </c>
      <c r="H928" s="9">
        <v>45707</v>
      </c>
      <c r="I928" t="s">
        <v>19</v>
      </c>
    </row>
    <row r="929" spans="1:9" x14ac:dyDescent="0.35">
      <c r="A929" t="s">
        <v>967</v>
      </c>
      <c r="B929" t="s">
        <v>60</v>
      </c>
      <c r="C929" t="s">
        <v>41</v>
      </c>
      <c r="D929">
        <v>93.87</v>
      </c>
      <c r="E929">
        <v>10</v>
      </c>
      <c r="F929">
        <v>10</v>
      </c>
      <c r="G929">
        <v>844.83</v>
      </c>
      <c r="H929" s="9">
        <v>45709</v>
      </c>
      <c r="I929" t="s">
        <v>19</v>
      </c>
    </row>
    <row r="930" spans="1:9" x14ac:dyDescent="0.35">
      <c r="A930" t="s">
        <v>968</v>
      </c>
      <c r="B930" t="s">
        <v>17</v>
      </c>
      <c r="C930" t="s">
        <v>41</v>
      </c>
      <c r="D930">
        <v>47.51</v>
      </c>
      <c r="E930">
        <v>0</v>
      </c>
      <c r="F930">
        <v>23</v>
      </c>
      <c r="G930">
        <v>1092.73</v>
      </c>
      <c r="H930" s="9">
        <v>45659</v>
      </c>
      <c r="I930" t="s">
        <v>45</v>
      </c>
    </row>
    <row r="931" spans="1:9" x14ac:dyDescent="0.35">
      <c r="A931" t="s">
        <v>969</v>
      </c>
      <c r="B931" t="s">
        <v>53</v>
      </c>
      <c r="C931" t="s">
        <v>15</v>
      </c>
      <c r="D931">
        <v>103.86</v>
      </c>
      <c r="E931">
        <v>20</v>
      </c>
      <c r="F931">
        <v>22</v>
      </c>
      <c r="G931">
        <v>1827.94</v>
      </c>
      <c r="H931" s="9">
        <v>45743</v>
      </c>
      <c r="I931" t="s">
        <v>38</v>
      </c>
    </row>
    <row r="932" spans="1:9" x14ac:dyDescent="0.35">
      <c r="A932" t="s">
        <v>970</v>
      </c>
      <c r="B932" t="s">
        <v>14</v>
      </c>
      <c r="C932" t="s">
        <v>11</v>
      </c>
      <c r="D932">
        <v>55.68</v>
      </c>
      <c r="E932">
        <v>0</v>
      </c>
      <c r="F932">
        <v>32</v>
      </c>
      <c r="G932">
        <v>1781.76</v>
      </c>
      <c r="H932" s="9">
        <v>45681</v>
      </c>
      <c r="I932" t="s">
        <v>24</v>
      </c>
    </row>
    <row r="933" spans="1:9" x14ac:dyDescent="0.35">
      <c r="A933" t="s">
        <v>971</v>
      </c>
      <c r="B933" t="s">
        <v>17</v>
      </c>
      <c r="C933" t="s">
        <v>35</v>
      </c>
      <c r="D933">
        <v>41.61</v>
      </c>
      <c r="E933">
        <v>0</v>
      </c>
      <c r="F933">
        <v>49</v>
      </c>
      <c r="G933">
        <v>2038.89</v>
      </c>
      <c r="H933" s="9">
        <v>45753</v>
      </c>
      <c r="I933" t="s">
        <v>24</v>
      </c>
    </row>
    <row r="934" spans="1:9" x14ac:dyDescent="0.35">
      <c r="A934" t="s">
        <v>972</v>
      </c>
      <c r="B934" t="s">
        <v>62</v>
      </c>
      <c r="C934" t="s">
        <v>35</v>
      </c>
      <c r="D934">
        <v>55.14</v>
      </c>
      <c r="E934">
        <v>20</v>
      </c>
      <c r="F934">
        <v>34</v>
      </c>
      <c r="G934">
        <v>1499.81</v>
      </c>
      <c r="H934" s="9">
        <v>45726</v>
      </c>
      <c r="I934" t="s">
        <v>12</v>
      </c>
    </row>
    <row r="935" spans="1:9" x14ac:dyDescent="0.35">
      <c r="A935" t="s">
        <v>973</v>
      </c>
      <c r="B935" t="s">
        <v>21</v>
      </c>
      <c r="C935" t="s">
        <v>41</v>
      </c>
      <c r="D935">
        <v>60.48</v>
      </c>
      <c r="E935">
        <v>15</v>
      </c>
      <c r="F935">
        <v>39</v>
      </c>
      <c r="G935">
        <v>2004.91</v>
      </c>
      <c r="H935" s="9">
        <v>45776</v>
      </c>
      <c r="I935" t="s">
        <v>24</v>
      </c>
    </row>
    <row r="936" spans="1:9" x14ac:dyDescent="0.35">
      <c r="A936" t="s">
        <v>974</v>
      </c>
      <c r="B936" t="s">
        <v>21</v>
      </c>
      <c r="C936" t="s">
        <v>35</v>
      </c>
      <c r="D936">
        <v>31.33</v>
      </c>
      <c r="E936">
        <v>0</v>
      </c>
      <c r="F936">
        <v>30</v>
      </c>
      <c r="G936">
        <v>939.9</v>
      </c>
      <c r="H936" s="9">
        <v>45664</v>
      </c>
      <c r="I936" t="s">
        <v>45</v>
      </c>
    </row>
    <row r="937" spans="1:9" x14ac:dyDescent="0.35">
      <c r="A937" t="s">
        <v>975</v>
      </c>
      <c r="B937" t="s">
        <v>69</v>
      </c>
      <c r="C937" t="s">
        <v>11</v>
      </c>
      <c r="D937">
        <v>107.64</v>
      </c>
      <c r="E937">
        <v>0</v>
      </c>
      <c r="F937">
        <v>36</v>
      </c>
      <c r="G937">
        <v>3875.04</v>
      </c>
      <c r="H937" s="9">
        <v>45784</v>
      </c>
      <c r="I937" t="s">
        <v>19</v>
      </c>
    </row>
    <row r="938" spans="1:9" x14ac:dyDescent="0.35">
      <c r="A938" t="s">
        <v>976</v>
      </c>
      <c r="B938" t="s">
        <v>26</v>
      </c>
      <c r="C938" t="s">
        <v>18</v>
      </c>
      <c r="D938">
        <v>82.79</v>
      </c>
      <c r="E938">
        <v>25</v>
      </c>
      <c r="F938">
        <v>41</v>
      </c>
      <c r="G938">
        <v>2545.79</v>
      </c>
      <c r="H938" s="9">
        <v>45773</v>
      </c>
      <c r="I938" t="s">
        <v>19</v>
      </c>
    </row>
    <row r="939" spans="1:9" x14ac:dyDescent="0.35">
      <c r="A939" t="s">
        <v>977</v>
      </c>
      <c r="B939" t="s">
        <v>32</v>
      </c>
      <c r="C939" t="s">
        <v>35</v>
      </c>
      <c r="D939">
        <v>51.18</v>
      </c>
      <c r="E939">
        <v>15</v>
      </c>
      <c r="F939">
        <v>12</v>
      </c>
      <c r="G939">
        <v>522.04</v>
      </c>
      <c r="H939" s="9">
        <v>45787</v>
      </c>
      <c r="I939" t="s">
        <v>38</v>
      </c>
    </row>
    <row r="940" spans="1:9" x14ac:dyDescent="0.35">
      <c r="A940" t="s">
        <v>978</v>
      </c>
      <c r="B940" t="s">
        <v>85</v>
      </c>
      <c r="C940" t="s">
        <v>15</v>
      </c>
      <c r="D940">
        <v>26.87</v>
      </c>
      <c r="E940">
        <v>15</v>
      </c>
      <c r="F940">
        <v>33</v>
      </c>
      <c r="G940">
        <v>753.7</v>
      </c>
      <c r="H940" s="9">
        <v>45695</v>
      </c>
      <c r="I940" t="s">
        <v>38</v>
      </c>
    </row>
    <row r="941" spans="1:9" x14ac:dyDescent="0.35">
      <c r="A941" t="s">
        <v>979</v>
      </c>
      <c r="B941" t="s">
        <v>21</v>
      </c>
      <c r="C941" t="s">
        <v>35</v>
      </c>
      <c r="D941">
        <v>17.37</v>
      </c>
      <c r="E941">
        <v>25</v>
      </c>
      <c r="F941">
        <v>7</v>
      </c>
      <c r="G941">
        <v>91.19</v>
      </c>
      <c r="H941" s="9">
        <v>45710</v>
      </c>
      <c r="I941" t="s">
        <v>24</v>
      </c>
    </row>
    <row r="942" spans="1:9" x14ac:dyDescent="0.35">
      <c r="A942" t="s">
        <v>980</v>
      </c>
      <c r="B942" t="s">
        <v>50</v>
      </c>
      <c r="C942" t="s">
        <v>15</v>
      </c>
      <c r="D942">
        <v>96.69</v>
      </c>
      <c r="E942">
        <v>15</v>
      </c>
      <c r="F942">
        <v>15</v>
      </c>
      <c r="G942">
        <v>1232.8</v>
      </c>
      <c r="H942" s="9">
        <v>45687</v>
      </c>
      <c r="I942" t="s">
        <v>45</v>
      </c>
    </row>
    <row r="943" spans="1:9" x14ac:dyDescent="0.35">
      <c r="A943" t="s">
        <v>981</v>
      </c>
      <c r="B943" t="s">
        <v>26</v>
      </c>
      <c r="C943" t="s">
        <v>33</v>
      </c>
      <c r="D943">
        <v>90.56</v>
      </c>
      <c r="E943">
        <v>0</v>
      </c>
      <c r="F943">
        <v>11</v>
      </c>
      <c r="G943">
        <v>996.16</v>
      </c>
      <c r="H943" s="9">
        <v>45745</v>
      </c>
      <c r="I943" t="s">
        <v>38</v>
      </c>
    </row>
    <row r="944" spans="1:9" x14ac:dyDescent="0.35">
      <c r="A944" t="s">
        <v>982</v>
      </c>
      <c r="B944" t="s">
        <v>28</v>
      </c>
      <c r="C944" t="s">
        <v>15</v>
      </c>
      <c r="D944">
        <v>79.17</v>
      </c>
      <c r="E944">
        <v>15</v>
      </c>
      <c r="F944">
        <v>44</v>
      </c>
      <c r="G944">
        <v>2960.96</v>
      </c>
      <c r="H944" s="9">
        <v>45745</v>
      </c>
      <c r="I944" t="s">
        <v>12</v>
      </c>
    </row>
    <row r="945" spans="1:9" x14ac:dyDescent="0.35">
      <c r="A945" t="s">
        <v>983</v>
      </c>
      <c r="B945" t="s">
        <v>17</v>
      </c>
      <c r="C945" t="s">
        <v>11</v>
      </c>
      <c r="D945">
        <v>54.2</v>
      </c>
      <c r="E945">
        <v>0</v>
      </c>
      <c r="F945">
        <v>38</v>
      </c>
      <c r="G945">
        <v>2059.6</v>
      </c>
      <c r="H945" s="9">
        <v>45666</v>
      </c>
      <c r="I945" t="s">
        <v>38</v>
      </c>
    </row>
    <row r="946" spans="1:9" x14ac:dyDescent="0.35">
      <c r="A946" t="s">
        <v>984</v>
      </c>
      <c r="B946" t="s">
        <v>30</v>
      </c>
      <c r="C946" t="s">
        <v>11</v>
      </c>
      <c r="D946">
        <v>117.17</v>
      </c>
      <c r="E946">
        <v>15</v>
      </c>
      <c r="F946">
        <v>41</v>
      </c>
      <c r="G946">
        <v>4083.37</v>
      </c>
      <c r="H946" s="9">
        <v>45779</v>
      </c>
      <c r="I946" t="s">
        <v>19</v>
      </c>
    </row>
    <row r="947" spans="1:9" x14ac:dyDescent="0.35">
      <c r="A947" t="s">
        <v>985</v>
      </c>
      <c r="B947" t="s">
        <v>69</v>
      </c>
      <c r="C947" t="s">
        <v>41</v>
      </c>
      <c r="D947">
        <v>12.05</v>
      </c>
      <c r="E947">
        <v>15</v>
      </c>
      <c r="F947">
        <v>5</v>
      </c>
      <c r="G947">
        <v>51.21</v>
      </c>
      <c r="H947" s="9">
        <v>45725</v>
      </c>
      <c r="I947" t="s">
        <v>45</v>
      </c>
    </row>
    <row r="948" spans="1:9" x14ac:dyDescent="0.35">
      <c r="A948" t="s">
        <v>986</v>
      </c>
      <c r="B948" t="s">
        <v>23</v>
      </c>
      <c r="C948" t="s">
        <v>41</v>
      </c>
      <c r="D948">
        <v>43.52</v>
      </c>
      <c r="E948">
        <v>30</v>
      </c>
      <c r="F948">
        <v>47</v>
      </c>
      <c r="G948">
        <v>1431.81</v>
      </c>
      <c r="H948" s="9">
        <v>45674</v>
      </c>
      <c r="I948" t="s">
        <v>19</v>
      </c>
    </row>
    <row r="949" spans="1:9" x14ac:dyDescent="0.35">
      <c r="A949" t="s">
        <v>987</v>
      </c>
      <c r="B949" t="s">
        <v>10</v>
      </c>
      <c r="C949" t="s">
        <v>15</v>
      </c>
      <c r="D949">
        <v>97.61</v>
      </c>
      <c r="E949">
        <v>20</v>
      </c>
      <c r="F949">
        <v>29</v>
      </c>
      <c r="G949">
        <v>2264.5500000000002</v>
      </c>
      <c r="H949" s="9">
        <v>45674</v>
      </c>
      <c r="I949" t="s">
        <v>24</v>
      </c>
    </row>
    <row r="950" spans="1:9" x14ac:dyDescent="0.35">
      <c r="A950" t="s">
        <v>988</v>
      </c>
      <c r="B950" t="s">
        <v>10</v>
      </c>
      <c r="C950" t="s">
        <v>15</v>
      </c>
      <c r="D950">
        <v>71.42</v>
      </c>
      <c r="E950">
        <v>30</v>
      </c>
      <c r="F950">
        <v>3</v>
      </c>
      <c r="G950">
        <v>149.97999999999999</v>
      </c>
      <c r="H950" s="9">
        <v>45750</v>
      </c>
      <c r="I950" t="s">
        <v>12</v>
      </c>
    </row>
    <row r="951" spans="1:9" x14ac:dyDescent="0.35">
      <c r="A951" t="s">
        <v>989</v>
      </c>
      <c r="B951" t="s">
        <v>60</v>
      </c>
      <c r="C951" t="s">
        <v>11</v>
      </c>
      <c r="D951">
        <v>135.36000000000001</v>
      </c>
      <c r="E951">
        <v>30</v>
      </c>
      <c r="F951">
        <v>39</v>
      </c>
      <c r="G951">
        <v>3695.33</v>
      </c>
      <c r="H951" s="9">
        <v>45739</v>
      </c>
      <c r="I951" t="s">
        <v>19</v>
      </c>
    </row>
    <row r="952" spans="1:9" x14ac:dyDescent="0.35">
      <c r="A952" t="s">
        <v>990</v>
      </c>
      <c r="B952" t="s">
        <v>47</v>
      </c>
      <c r="C952" t="s">
        <v>33</v>
      </c>
      <c r="D952">
        <v>20.7</v>
      </c>
      <c r="E952">
        <v>30</v>
      </c>
      <c r="F952">
        <v>49</v>
      </c>
      <c r="G952">
        <v>710.01</v>
      </c>
      <c r="H952" s="9">
        <v>45716</v>
      </c>
      <c r="I952" t="s">
        <v>24</v>
      </c>
    </row>
    <row r="953" spans="1:9" x14ac:dyDescent="0.35">
      <c r="A953" t="s">
        <v>991</v>
      </c>
      <c r="B953" t="s">
        <v>26</v>
      </c>
      <c r="C953" t="s">
        <v>15</v>
      </c>
      <c r="D953">
        <v>53.21</v>
      </c>
      <c r="E953">
        <v>5</v>
      </c>
      <c r="F953">
        <v>4</v>
      </c>
      <c r="G953">
        <v>202.2</v>
      </c>
      <c r="H953" s="9">
        <v>45752</v>
      </c>
      <c r="I953" t="s">
        <v>38</v>
      </c>
    </row>
    <row r="954" spans="1:9" x14ac:dyDescent="0.35">
      <c r="A954" t="s">
        <v>992</v>
      </c>
      <c r="B954" t="s">
        <v>10</v>
      </c>
      <c r="C954" t="s">
        <v>35</v>
      </c>
      <c r="D954">
        <v>17.38</v>
      </c>
      <c r="E954">
        <v>20</v>
      </c>
      <c r="F954">
        <v>15</v>
      </c>
      <c r="G954">
        <v>208.56</v>
      </c>
      <c r="H954" s="9">
        <v>45664</v>
      </c>
      <c r="I954" t="s">
        <v>45</v>
      </c>
    </row>
    <row r="955" spans="1:9" x14ac:dyDescent="0.35">
      <c r="A955" t="s">
        <v>993</v>
      </c>
      <c r="B955" t="s">
        <v>26</v>
      </c>
      <c r="C955" t="s">
        <v>41</v>
      </c>
      <c r="D955">
        <v>77.22</v>
      </c>
      <c r="E955">
        <v>30</v>
      </c>
      <c r="F955">
        <v>2</v>
      </c>
      <c r="G955">
        <v>108.11</v>
      </c>
      <c r="H955" s="9">
        <v>45733</v>
      </c>
      <c r="I955" t="s">
        <v>24</v>
      </c>
    </row>
    <row r="956" spans="1:9" x14ac:dyDescent="0.35">
      <c r="A956" t="s">
        <v>994</v>
      </c>
      <c r="B956" t="s">
        <v>50</v>
      </c>
      <c r="C956" t="s">
        <v>33</v>
      </c>
      <c r="D956">
        <v>32.89</v>
      </c>
      <c r="E956">
        <v>0</v>
      </c>
      <c r="F956">
        <v>44</v>
      </c>
      <c r="G956">
        <v>1447.16</v>
      </c>
      <c r="H956" s="9">
        <v>45726</v>
      </c>
      <c r="I956" t="s">
        <v>19</v>
      </c>
    </row>
    <row r="957" spans="1:9" x14ac:dyDescent="0.35">
      <c r="A957" t="s">
        <v>995</v>
      </c>
      <c r="B957" t="s">
        <v>14</v>
      </c>
      <c r="C957" t="s">
        <v>35</v>
      </c>
      <c r="D957">
        <v>56.97</v>
      </c>
      <c r="E957">
        <v>25</v>
      </c>
      <c r="F957">
        <v>11</v>
      </c>
      <c r="G957">
        <v>470</v>
      </c>
      <c r="H957" s="9">
        <v>45673</v>
      </c>
      <c r="I957" t="s">
        <v>19</v>
      </c>
    </row>
    <row r="958" spans="1:9" x14ac:dyDescent="0.35">
      <c r="A958" t="s">
        <v>996</v>
      </c>
      <c r="B958" t="s">
        <v>58</v>
      </c>
      <c r="C958" t="s">
        <v>18</v>
      </c>
      <c r="D958">
        <v>44.74</v>
      </c>
      <c r="E958">
        <v>15</v>
      </c>
      <c r="F958">
        <v>30</v>
      </c>
      <c r="G958">
        <v>1140.8699999999999</v>
      </c>
      <c r="H958" s="9">
        <v>45700</v>
      </c>
      <c r="I958" t="s">
        <v>12</v>
      </c>
    </row>
    <row r="959" spans="1:9" x14ac:dyDescent="0.35">
      <c r="A959" t="s">
        <v>997</v>
      </c>
      <c r="B959" t="s">
        <v>40</v>
      </c>
      <c r="C959" t="s">
        <v>35</v>
      </c>
      <c r="D959">
        <v>133.47999999999999</v>
      </c>
      <c r="E959">
        <v>0</v>
      </c>
      <c r="F959">
        <v>33</v>
      </c>
      <c r="G959">
        <v>4404.84</v>
      </c>
      <c r="H959" s="9">
        <v>45707</v>
      </c>
      <c r="I959" t="s">
        <v>45</v>
      </c>
    </row>
    <row r="960" spans="1:9" x14ac:dyDescent="0.35">
      <c r="A960" t="s">
        <v>998</v>
      </c>
      <c r="B960" t="s">
        <v>17</v>
      </c>
      <c r="C960" t="s">
        <v>41</v>
      </c>
      <c r="D960">
        <v>87.86</v>
      </c>
      <c r="E960">
        <v>30</v>
      </c>
      <c r="F960">
        <v>22</v>
      </c>
      <c r="G960">
        <v>1353.04</v>
      </c>
      <c r="H960" s="9">
        <v>45765</v>
      </c>
      <c r="I960" t="s">
        <v>24</v>
      </c>
    </row>
    <row r="961" spans="1:9" x14ac:dyDescent="0.35">
      <c r="A961" t="s">
        <v>999</v>
      </c>
      <c r="B961" t="s">
        <v>32</v>
      </c>
      <c r="C961" t="s">
        <v>11</v>
      </c>
      <c r="D961">
        <v>72.67</v>
      </c>
      <c r="E961">
        <v>30</v>
      </c>
      <c r="F961">
        <v>44</v>
      </c>
      <c r="G961">
        <v>2238.2399999999998</v>
      </c>
      <c r="H961" s="9">
        <v>45684</v>
      </c>
      <c r="I961" t="s">
        <v>45</v>
      </c>
    </row>
    <row r="962" spans="1:9" x14ac:dyDescent="0.35">
      <c r="A962" t="s">
        <v>1000</v>
      </c>
      <c r="B962" t="s">
        <v>60</v>
      </c>
      <c r="C962" t="s">
        <v>15</v>
      </c>
      <c r="D962">
        <v>134.81</v>
      </c>
      <c r="E962">
        <v>0</v>
      </c>
      <c r="F962">
        <v>1</v>
      </c>
      <c r="G962">
        <v>134.81</v>
      </c>
      <c r="H962" s="9">
        <v>45662</v>
      </c>
      <c r="I962" t="s">
        <v>12</v>
      </c>
    </row>
    <row r="963" spans="1:9" x14ac:dyDescent="0.35">
      <c r="A963" t="s">
        <v>1001</v>
      </c>
      <c r="B963" t="s">
        <v>47</v>
      </c>
      <c r="C963" t="s">
        <v>15</v>
      </c>
      <c r="D963">
        <v>116.87</v>
      </c>
      <c r="E963">
        <v>5</v>
      </c>
      <c r="F963">
        <v>7</v>
      </c>
      <c r="G963">
        <v>777.19</v>
      </c>
      <c r="H963" s="9">
        <v>45673</v>
      </c>
      <c r="I963" t="s">
        <v>12</v>
      </c>
    </row>
    <row r="964" spans="1:9" x14ac:dyDescent="0.35">
      <c r="A964" t="s">
        <v>1002</v>
      </c>
      <c r="B964" t="s">
        <v>69</v>
      </c>
      <c r="C964" t="s">
        <v>15</v>
      </c>
      <c r="D964">
        <v>128.68</v>
      </c>
      <c r="E964">
        <v>0</v>
      </c>
      <c r="F964">
        <v>37</v>
      </c>
      <c r="G964">
        <v>4761.16</v>
      </c>
      <c r="H964" s="9">
        <v>45727</v>
      </c>
      <c r="I964" t="s">
        <v>12</v>
      </c>
    </row>
    <row r="965" spans="1:9" x14ac:dyDescent="0.35">
      <c r="A965" t="s">
        <v>1003</v>
      </c>
      <c r="B965" t="s">
        <v>53</v>
      </c>
      <c r="C965" t="s">
        <v>15</v>
      </c>
      <c r="D965">
        <v>143.08000000000001</v>
      </c>
      <c r="E965">
        <v>25</v>
      </c>
      <c r="F965">
        <v>23</v>
      </c>
      <c r="G965">
        <v>2468.13</v>
      </c>
      <c r="H965" s="9">
        <v>45728</v>
      </c>
      <c r="I965" t="s">
        <v>24</v>
      </c>
    </row>
    <row r="966" spans="1:9" x14ac:dyDescent="0.35">
      <c r="A966" t="s">
        <v>1004</v>
      </c>
      <c r="B966" t="s">
        <v>43</v>
      </c>
      <c r="C966" t="s">
        <v>41</v>
      </c>
      <c r="D966">
        <v>115.84</v>
      </c>
      <c r="E966">
        <v>10</v>
      </c>
      <c r="F966">
        <v>50</v>
      </c>
      <c r="G966">
        <v>5212.8</v>
      </c>
      <c r="H966" s="9">
        <v>45702</v>
      </c>
      <c r="I966" t="s">
        <v>24</v>
      </c>
    </row>
    <row r="967" spans="1:9" x14ac:dyDescent="0.35">
      <c r="A967" t="s">
        <v>1005</v>
      </c>
      <c r="B967" t="s">
        <v>50</v>
      </c>
      <c r="C967" t="s">
        <v>41</v>
      </c>
      <c r="D967">
        <v>56.13</v>
      </c>
      <c r="E967">
        <v>25</v>
      </c>
      <c r="F967">
        <v>18</v>
      </c>
      <c r="G967">
        <v>757.76</v>
      </c>
      <c r="H967" s="9">
        <v>45697</v>
      </c>
      <c r="I967" t="s">
        <v>19</v>
      </c>
    </row>
    <row r="968" spans="1:9" x14ac:dyDescent="0.35">
      <c r="A968" t="s">
        <v>1006</v>
      </c>
      <c r="B968" t="s">
        <v>58</v>
      </c>
      <c r="C968" t="s">
        <v>35</v>
      </c>
      <c r="D968">
        <v>119.63</v>
      </c>
      <c r="E968">
        <v>15</v>
      </c>
      <c r="F968">
        <v>24</v>
      </c>
      <c r="G968">
        <v>2440.4499999999998</v>
      </c>
      <c r="H968" s="9">
        <v>45754</v>
      </c>
      <c r="I968" t="s">
        <v>24</v>
      </c>
    </row>
    <row r="969" spans="1:9" x14ac:dyDescent="0.35">
      <c r="A969" t="s">
        <v>1007</v>
      </c>
      <c r="B969" t="s">
        <v>10</v>
      </c>
      <c r="C969" t="s">
        <v>15</v>
      </c>
      <c r="D969">
        <v>90.24</v>
      </c>
      <c r="E969">
        <v>5</v>
      </c>
      <c r="F969">
        <v>43</v>
      </c>
      <c r="G969">
        <v>3686.3</v>
      </c>
      <c r="H969" s="9">
        <v>45737</v>
      </c>
      <c r="I969" t="s">
        <v>24</v>
      </c>
    </row>
    <row r="970" spans="1:9" x14ac:dyDescent="0.35">
      <c r="A970" t="s">
        <v>1008</v>
      </c>
      <c r="B970" t="s">
        <v>26</v>
      </c>
      <c r="C970" t="s">
        <v>18</v>
      </c>
      <c r="D970">
        <v>124</v>
      </c>
      <c r="E970">
        <v>30</v>
      </c>
      <c r="F970">
        <v>28</v>
      </c>
      <c r="G970">
        <v>2430.4</v>
      </c>
      <c r="H970" s="9">
        <v>45721</v>
      </c>
      <c r="I970" t="s">
        <v>12</v>
      </c>
    </row>
    <row r="971" spans="1:9" x14ac:dyDescent="0.35">
      <c r="A971" t="s">
        <v>1009</v>
      </c>
      <c r="B971" t="s">
        <v>85</v>
      </c>
      <c r="C971" t="s">
        <v>35</v>
      </c>
      <c r="D971">
        <v>139.52000000000001</v>
      </c>
      <c r="E971">
        <v>0</v>
      </c>
      <c r="F971">
        <v>40</v>
      </c>
      <c r="G971">
        <v>5580.8</v>
      </c>
      <c r="H971" s="9">
        <v>45754</v>
      </c>
      <c r="I971" t="s">
        <v>19</v>
      </c>
    </row>
    <row r="972" spans="1:9" x14ac:dyDescent="0.35">
      <c r="A972" t="s">
        <v>1010</v>
      </c>
      <c r="B972" t="s">
        <v>50</v>
      </c>
      <c r="C972" t="s">
        <v>41</v>
      </c>
      <c r="D972">
        <v>16.940000000000001</v>
      </c>
      <c r="E972">
        <v>0</v>
      </c>
      <c r="F972">
        <v>27</v>
      </c>
      <c r="G972">
        <v>457.38</v>
      </c>
      <c r="H972" s="9">
        <v>45755</v>
      </c>
      <c r="I972" t="s">
        <v>12</v>
      </c>
    </row>
    <row r="973" spans="1:9" x14ac:dyDescent="0.35">
      <c r="A973" t="s">
        <v>1011</v>
      </c>
      <c r="B973" t="s">
        <v>30</v>
      </c>
      <c r="C973" t="s">
        <v>35</v>
      </c>
      <c r="D973">
        <v>80.55</v>
      </c>
      <c r="E973">
        <v>20</v>
      </c>
      <c r="F973">
        <v>44</v>
      </c>
      <c r="G973">
        <v>2835.36</v>
      </c>
      <c r="H973" s="9">
        <v>45715</v>
      </c>
      <c r="I973" t="s">
        <v>38</v>
      </c>
    </row>
    <row r="974" spans="1:9" x14ac:dyDescent="0.35">
      <c r="A974" t="s">
        <v>1012</v>
      </c>
      <c r="B974" t="s">
        <v>43</v>
      </c>
      <c r="C974" t="s">
        <v>15</v>
      </c>
      <c r="D974">
        <v>61.16</v>
      </c>
      <c r="E974">
        <v>30</v>
      </c>
      <c r="F974">
        <v>2</v>
      </c>
      <c r="G974">
        <v>85.62</v>
      </c>
      <c r="H974" s="9">
        <v>45746</v>
      </c>
      <c r="I974" t="s">
        <v>24</v>
      </c>
    </row>
    <row r="975" spans="1:9" x14ac:dyDescent="0.35">
      <c r="A975" t="s">
        <v>1013</v>
      </c>
      <c r="B975" t="s">
        <v>43</v>
      </c>
      <c r="C975" t="s">
        <v>33</v>
      </c>
      <c r="D975">
        <v>46.52</v>
      </c>
      <c r="E975">
        <v>20</v>
      </c>
      <c r="F975">
        <v>38</v>
      </c>
      <c r="G975">
        <v>1414.21</v>
      </c>
      <c r="H975" s="9">
        <v>45659</v>
      </c>
      <c r="I975" t="s">
        <v>45</v>
      </c>
    </row>
    <row r="976" spans="1:9" x14ac:dyDescent="0.35">
      <c r="A976" t="s">
        <v>1014</v>
      </c>
      <c r="B976" t="s">
        <v>40</v>
      </c>
      <c r="C976" t="s">
        <v>15</v>
      </c>
      <c r="D976">
        <v>124.34</v>
      </c>
      <c r="E976">
        <v>15</v>
      </c>
      <c r="F976">
        <v>39</v>
      </c>
      <c r="G976">
        <v>4121.87</v>
      </c>
      <c r="H976" s="9">
        <v>45684</v>
      </c>
      <c r="I976" t="s">
        <v>45</v>
      </c>
    </row>
    <row r="977" spans="1:9" x14ac:dyDescent="0.35">
      <c r="A977" t="s">
        <v>1015</v>
      </c>
      <c r="B977" t="s">
        <v>17</v>
      </c>
      <c r="C977" t="s">
        <v>15</v>
      </c>
      <c r="D977">
        <v>130.38999999999999</v>
      </c>
      <c r="E977">
        <v>5</v>
      </c>
      <c r="F977">
        <v>49</v>
      </c>
      <c r="G977">
        <v>6069.65</v>
      </c>
      <c r="H977" s="9">
        <v>45662</v>
      </c>
      <c r="I977" t="s">
        <v>38</v>
      </c>
    </row>
    <row r="978" spans="1:9" x14ac:dyDescent="0.35">
      <c r="A978" t="s">
        <v>1016</v>
      </c>
      <c r="B978" t="s">
        <v>58</v>
      </c>
      <c r="C978" t="s">
        <v>33</v>
      </c>
      <c r="D978">
        <v>119.04</v>
      </c>
      <c r="E978">
        <v>20</v>
      </c>
      <c r="F978">
        <v>38</v>
      </c>
      <c r="G978">
        <v>3618.82</v>
      </c>
      <c r="H978" s="9">
        <v>45680</v>
      </c>
      <c r="I978" t="s">
        <v>38</v>
      </c>
    </row>
    <row r="979" spans="1:9" x14ac:dyDescent="0.35">
      <c r="A979" t="s">
        <v>1017</v>
      </c>
      <c r="B979" t="s">
        <v>23</v>
      </c>
      <c r="C979" t="s">
        <v>11</v>
      </c>
      <c r="D979">
        <v>140.58000000000001</v>
      </c>
      <c r="E979">
        <v>10</v>
      </c>
      <c r="F979">
        <v>9</v>
      </c>
      <c r="G979">
        <v>1138.7</v>
      </c>
      <c r="H979" s="9">
        <v>45752</v>
      </c>
      <c r="I979" t="s">
        <v>45</v>
      </c>
    </row>
    <row r="980" spans="1:9" x14ac:dyDescent="0.35">
      <c r="A980" t="s">
        <v>1018</v>
      </c>
      <c r="B980" t="s">
        <v>60</v>
      </c>
      <c r="C980" t="s">
        <v>35</v>
      </c>
      <c r="D980">
        <v>15.03</v>
      </c>
      <c r="E980">
        <v>20</v>
      </c>
      <c r="F980">
        <v>28</v>
      </c>
      <c r="G980">
        <v>336.67</v>
      </c>
      <c r="H980" s="9">
        <v>45785</v>
      </c>
      <c r="I980" t="s">
        <v>45</v>
      </c>
    </row>
    <row r="981" spans="1:9" x14ac:dyDescent="0.35">
      <c r="A981" t="s">
        <v>1019</v>
      </c>
      <c r="B981" t="s">
        <v>43</v>
      </c>
      <c r="C981" t="s">
        <v>11</v>
      </c>
      <c r="D981">
        <v>80.16</v>
      </c>
      <c r="E981">
        <v>10</v>
      </c>
      <c r="F981">
        <v>29</v>
      </c>
      <c r="G981">
        <v>2092.1799999999998</v>
      </c>
      <c r="H981" s="9">
        <v>45669</v>
      </c>
      <c r="I981" t="s">
        <v>12</v>
      </c>
    </row>
    <row r="982" spans="1:9" x14ac:dyDescent="0.35">
      <c r="A982" t="s">
        <v>1020</v>
      </c>
      <c r="B982" t="s">
        <v>53</v>
      </c>
      <c r="C982" t="s">
        <v>18</v>
      </c>
      <c r="D982">
        <v>88.54</v>
      </c>
      <c r="E982">
        <v>0</v>
      </c>
      <c r="F982">
        <v>45</v>
      </c>
      <c r="G982">
        <v>3984.3</v>
      </c>
      <c r="H982" s="9">
        <v>45752</v>
      </c>
      <c r="I982" t="s">
        <v>19</v>
      </c>
    </row>
    <row r="983" spans="1:9" x14ac:dyDescent="0.35">
      <c r="A983" t="s">
        <v>1021</v>
      </c>
      <c r="B983" t="s">
        <v>85</v>
      </c>
      <c r="C983" t="s">
        <v>11</v>
      </c>
      <c r="D983">
        <v>57.29</v>
      </c>
      <c r="E983">
        <v>15</v>
      </c>
      <c r="F983">
        <v>5</v>
      </c>
      <c r="G983">
        <v>243.48</v>
      </c>
      <c r="H983" s="9">
        <v>45779</v>
      </c>
      <c r="I983" t="s">
        <v>12</v>
      </c>
    </row>
    <row r="984" spans="1:9" x14ac:dyDescent="0.35">
      <c r="A984" t="s">
        <v>1022</v>
      </c>
      <c r="B984" t="s">
        <v>43</v>
      </c>
      <c r="C984" t="s">
        <v>11</v>
      </c>
      <c r="D984">
        <v>26.54</v>
      </c>
      <c r="E984">
        <v>30</v>
      </c>
      <c r="F984">
        <v>42</v>
      </c>
      <c r="G984">
        <v>780.28</v>
      </c>
      <c r="H984" s="9">
        <v>45665</v>
      </c>
      <c r="I984" t="s">
        <v>19</v>
      </c>
    </row>
    <row r="985" spans="1:9" x14ac:dyDescent="0.35">
      <c r="A985" t="s">
        <v>1023</v>
      </c>
      <c r="B985" t="s">
        <v>40</v>
      </c>
      <c r="C985" t="s">
        <v>18</v>
      </c>
      <c r="D985">
        <v>75.010000000000005</v>
      </c>
      <c r="E985">
        <v>15</v>
      </c>
      <c r="F985">
        <v>15</v>
      </c>
      <c r="G985">
        <v>956.38</v>
      </c>
      <c r="H985" s="9">
        <v>45696</v>
      </c>
      <c r="I985" t="s">
        <v>38</v>
      </c>
    </row>
    <row r="986" spans="1:9" x14ac:dyDescent="0.35">
      <c r="A986" t="s">
        <v>1024</v>
      </c>
      <c r="B986" t="s">
        <v>60</v>
      </c>
      <c r="C986" t="s">
        <v>35</v>
      </c>
      <c r="D986">
        <v>54.81</v>
      </c>
      <c r="E986">
        <v>20</v>
      </c>
      <c r="F986">
        <v>34</v>
      </c>
      <c r="G986">
        <v>1490.83</v>
      </c>
      <c r="H986" s="9">
        <v>45685</v>
      </c>
      <c r="I986" t="s">
        <v>12</v>
      </c>
    </row>
    <row r="987" spans="1:9" x14ac:dyDescent="0.35">
      <c r="A987" t="s">
        <v>1025</v>
      </c>
      <c r="B987" t="s">
        <v>23</v>
      </c>
      <c r="C987" t="s">
        <v>41</v>
      </c>
      <c r="D987">
        <v>31.57</v>
      </c>
      <c r="E987">
        <v>30</v>
      </c>
      <c r="F987">
        <v>50</v>
      </c>
      <c r="G987">
        <v>1104.95</v>
      </c>
      <c r="H987" s="9">
        <v>45742</v>
      </c>
      <c r="I987" t="s">
        <v>24</v>
      </c>
    </row>
    <row r="988" spans="1:9" x14ac:dyDescent="0.35">
      <c r="A988" t="s">
        <v>1026</v>
      </c>
      <c r="B988" t="s">
        <v>26</v>
      </c>
      <c r="C988" t="s">
        <v>35</v>
      </c>
      <c r="D988">
        <v>139.24</v>
      </c>
      <c r="E988">
        <v>0</v>
      </c>
      <c r="F988">
        <v>21</v>
      </c>
      <c r="G988">
        <v>2924.04</v>
      </c>
      <c r="H988" s="9">
        <v>45704</v>
      </c>
      <c r="I988" t="s">
        <v>12</v>
      </c>
    </row>
    <row r="989" spans="1:9" x14ac:dyDescent="0.35">
      <c r="A989" t="s">
        <v>1027</v>
      </c>
      <c r="B989" t="s">
        <v>23</v>
      </c>
      <c r="C989" t="s">
        <v>15</v>
      </c>
      <c r="D989">
        <v>64.31</v>
      </c>
      <c r="E989">
        <v>0</v>
      </c>
      <c r="F989">
        <v>9</v>
      </c>
      <c r="G989">
        <v>578.79</v>
      </c>
      <c r="H989" s="9">
        <v>45718</v>
      </c>
      <c r="I989" t="s">
        <v>24</v>
      </c>
    </row>
    <row r="990" spans="1:9" x14ac:dyDescent="0.35">
      <c r="A990" t="s">
        <v>1028</v>
      </c>
      <c r="B990" t="s">
        <v>62</v>
      </c>
      <c r="C990" t="s">
        <v>33</v>
      </c>
      <c r="D990">
        <v>130.86000000000001</v>
      </c>
      <c r="E990">
        <v>15</v>
      </c>
      <c r="F990">
        <v>6</v>
      </c>
      <c r="G990">
        <v>667.39</v>
      </c>
      <c r="H990" s="9">
        <v>45715</v>
      </c>
      <c r="I990" t="s">
        <v>45</v>
      </c>
    </row>
    <row r="991" spans="1:9" x14ac:dyDescent="0.35">
      <c r="A991" t="s">
        <v>1029</v>
      </c>
      <c r="B991" t="s">
        <v>60</v>
      </c>
      <c r="C991" t="s">
        <v>41</v>
      </c>
      <c r="D991">
        <v>85</v>
      </c>
      <c r="E991">
        <v>0</v>
      </c>
      <c r="F991">
        <v>2</v>
      </c>
      <c r="G991">
        <v>170</v>
      </c>
      <c r="H991" s="9">
        <v>45779</v>
      </c>
      <c r="I991" t="s">
        <v>19</v>
      </c>
    </row>
    <row r="992" spans="1:9" x14ac:dyDescent="0.35">
      <c r="A992" t="s">
        <v>1030</v>
      </c>
      <c r="B992" t="s">
        <v>23</v>
      </c>
      <c r="C992" t="s">
        <v>41</v>
      </c>
      <c r="D992">
        <v>84.11</v>
      </c>
      <c r="E992">
        <v>15</v>
      </c>
      <c r="F992">
        <v>9</v>
      </c>
      <c r="G992">
        <v>643.44000000000005</v>
      </c>
      <c r="H992" s="9">
        <v>45766</v>
      </c>
      <c r="I992" t="s">
        <v>19</v>
      </c>
    </row>
    <row r="993" spans="1:9" x14ac:dyDescent="0.35">
      <c r="A993" t="s">
        <v>1031</v>
      </c>
      <c r="B993" t="s">
        <v>71</v>
      </c>
      <c r="C993" t="s">
        <v>11</v>
      </c>
      <c r="D993">
        <v>87.65</v>
      </c>
      <c r="E993">
        <v>5</v>
      </c>
      <c r="F993">
        <v>3</v>
      </c>
      <c r="G993">
        <v>249.8</v>
      </c>
      <c r="H993" s="9">
        <v>45764</v>
      </c>
      <c r="I993" t="s">
        <v>19</v>
      </c>
    </row>
    <row r="994" spans="1:9" x14ac:dyDescent="0.35">
      <c r="A994" t="s">
        <v>1032</v>
      </c>
      <c r="B994" t="s">
        <v>58</v>
      </c>
      <c r="C994" t="s">
        <v>15</v>
      </c>
      <c r="D994">
        <v>119.39</v>
      </c>
      <c r="E994">
        <v>10</v>
      </c>
      <c r="F994">
        <v>19</v>
      </c>
      <c r="G994">
        <v>2041.57</v>
      </c>
      <c r="H994" s="9">
        <v>45760</v>
      </c>
      <c r="I994" t="s">
        <v>38</v>
      </c>
    </row>
    <row r="995" spans="1:9" x14ac:dyDescent="0.35">
      <c r="A995" t="s">
        <v>1033</v>
      </c>
      <c r="B995" t="s">
        <v>26</v>
      </c>
      <c r="C995" t="s">
        <v>18</v>
      </c>
      <c r="D995">
        <v>40.79</v>
      </c>
      <c r="E995">
        <v>0</v>
      </c>
      <c r="F995">
        <v>32</v>
      </c>
      <c r="G995">
        <v>1305.28</v>
      </c>
      <c r="H995" s="9">
        <v>45695</v>
      </c>
      <c r="I995" t="s">
        <v>45</v>
      </c>
    </row>
    <row r="996" spans="1:9" x14ac:dyDescent="0.35">
      <c r="A996" t="s">
        <v>1034</v>
      </c>
      <c r="B996" t="s">
        <v>26</v>
      </c>
      <c r="C996" t="s">
        <v>15</v>
      </c>
      <c r="D996">
        <v>32.659999999999997</v>
      </c>
      <c r="E996">
        <v>15</v>
      </c>
      <c r="F996">
        <v>14</v>
      </c>
      <c r="G996">
        <v>388.65</v>
      </c>
      <c r="H996" s="9">
        <v>45686</v>
      </c>
      <c r="I996" t="s">
        <v>12</v>
      </c>
    </row>
    <row r="997" spans="1:9" x14ac:dyDescent="0.35">
      <c r="A997" t="s">
        <v>1035</v>
      </c>
      <c r="B997" t="s">
        <v>60</v>
      </c>
      <c r="C997" t="s">
        <v>15</v>
      </c>
      <c r="D997">
        <v>71.66</v>
      </c>
      <c r="E997">
        <v>5</v>
      </c>
      <c r="F997">
        <v>21</v>
      </c>
      <c r="G997">
        <v>1429.62</v>
      </c>
      <c r="H997" s="9">
        <v>45678</v>
      </c>
      <c r="I997" t="s">
        <v>24</v>
      </c>
    </row>
    <row r="998" spans="1:9" x14ac:dyDescent="0.35">
      <c r="A998" t="s">
        <v>1036</v>
      </c>
      <c r="B998" t="s">
        <v>53</v>
      </c>
      <c r="C998" t="s">
        <v>33</v>
      </c>
      <c r="D998">
        <v>38.700000000000003</v>
      </c>
      <c r="E998">
        <v>15</v>
      </c>
      <c r="F998">
        <v>4</v>
      </c>
      <c r="G998">
        <v>131.58000000000001</v>
      </c>
      <c r="H998" s="9">
        <v>45707</v>
      </c>
      <c r="I998" t="s">
        <v>38</v>
      </c>
    </row>
    <row r="999" spans="1:9" x14ac:dyDescent="0.35">
      <c r="A999" t="s">
        <v>1037</v>
      </c>
      <c r="B999" t="s">
        <v>69</v>
      </c>
      <c r="C999" t="s">
        <v>35</v>
      </c>
      <c r="D999">
        <v>40.22</v>
      </c>
      <c r="E999">
        <v>0</v>
      </c>
      <c r="F999">
        <v>10</v>
      </c>
      <c r="G999">
        <v>402.2</v>
      </c>
      <c r="H999" s="9">
        <v>45693</v>
      </c>
      <c r="I999" t="s">
        <v>38</v>
      </c>
    </row>
    <row r="1000" spans="1:9" x14ac:dyDescent="0.35">
      <c r="A1000" t="s">
        <v>1038</v>
      </c>
      <c r="B1000" t="s">
        <v>85</v>
      </c>
      <c r="C1000" t="s">
        <v>11</v>
      </c>
      <c r="D1000">
        <v>95.75</v>
      </c>
      <c r="E1000">
        <v>30</v>
      </c>
      <c r="F1000">
        <v>28</v>
      </c>
      <c r="G1000">
        <v>1876.7</v>
      </c>
      <c r="H1000" s="9">
        <v>45740</v>
      </c>
      <c r="I1000" t="s">
        <v>12</v>
      </c>
    </row>
    <row r="1001" spans="1:9" x14ac:dyDescent="0.35">
      <c r="A1001" t="s">
        <v>1039</v>
      </c>
      <c r="B1001" t="s">
        <v>60</v>
      </c>
      <c r="C1001" t="s">
        <v>35</v>
      </c>
      <c r="D1001">
        <v>129.99</v>
      </c>
      <c r="E1001">
        <v>0</v>
      </c>
      <c r="F1001">
        <v>48</v>
      </c>
      <c r="G1001">
        <v>6239.52</v>
      </c>
      <c r="H1001" s="9">
        <v>45770</v>
      </c>
      <c r="I1001" t="s">
        <v>24</v>
      </c>
    </row>
    <row r="1002" spans="1:9" x14ac:dyDescent="0.35">
      <c r="A1002" t="s">
        <v>1040</v>
      </c>
      <c r="B1002" t="s">
        <v>32</v>
      </c>
      <c r="C1002" t="s">
        <v>41</v>
      </c>
      <c r="D1002">
        <v>147.13999999999999</v>
      </c>
      <c r="E1002">
        <v>15</v>
      </c>
      <c r="F1002">
        <v>37</v>
      </c>
      <c r="G1002">
        <v>4627.55</v>
      </c>
      <c r="H1002" s="9">
        <v>45743</v>
      </c>
      <c r="I1002" t="s">
        <v>12</v>
      </c>
    </row>
    <row r="1003" spans="1:9" x14ac:dyDescent="0.35">
      <c r="A1003" t="s">
        <v>1041</v>
      </c>
      <c r="B1003" t="s">
        <v>58</v>
      </c>
      <c r="C1003" t="s">
        <v>11</v>
      </c>
      <c r="D1003">
        <v>13.2</v>
      </c>
      <c r="E1003">
        <v>15</v>
      </c>
      <c r="F1003">
        <v>47</v>
      </c>
      <c r="G1003">
        <v>527.34</v>
      </c>
      <c r="H1003" s="9">
        <v>45740</v>
      </c>
      <c r="I1003" t="s">
        <v>12</v>
      </c>
    </row>
    <row r="1004" spans="1:9" x14ac:dyDescent="0.35">
      <c r="A1004" t="s">
        <v>1042</v>
      </c>
      <c r="B1004" t="s">
        <v>58</v>
      </c>
      <c r="C1004" t="s">
        <v>33</v>
      </c>
      <c r="D1004">
        <v>91.89</v>
      </c>
      <c r="E1004">
        <v>10</v>
      </c>
      <c r="F1004">
        <v>8</v>
      </c>
      <c r="G1004">
        <v>661.61</v>
      </c>
      <c r="H1004" s="9">
        <v>45767</v>
      </c>
      <c r="I1004" t="s">
        <v>38</v>
      </c>
    </row>
    <row r="1005" spans="1:9" x14ac:dyDescent="0.35">
      <c r="A1005" t="s">
        <v>1043</v>
      </c>
      <c r="B1005" t="s">
        <v>17</v>
      </c>
      <c r="C1005" t="s">
        <v>15</v>
      </c>
      <c r="D1005">
        <v>72.61</v>
      </c>
      <c r="E1005">
        <v>15</v>
      </c>
      <c r="F1005">
        <v>19</v>
      </c>
      <c r="G1005">
        <v>1172.6500000000001</v>
      </c>
      <c r="H1005" s="9">
        <v>45710</v>
      </c>
      <c r="I1005" t="s">
        <v>12</v>
      </c>
    </row>
    <row r="1006" spans="1:9" x14ac:dyDescent="0.35">
      <c r="A1006" t="s">
        <v>1044</v>
      </c>
      <c r="B1006" t="s">
        <v>53</v>
      </c>
      <c r="C1006" t="s">
        <v>18</v>
      </c>
      <c r="D1006">
        <v>78.53</v>
      </c>
      <c r="E1006">
        <v>10</v>
      </c>
      <c r="F1006">
        <v>30</v>
      </c>
      <c r="G1006">
        <v>2120.31</v>
      </c>
      <c r="H1006" s="9">
        <v>45726</v>
      </c>
      <c r="I1006" t="s">
        <v>12</v>
      </c>
    </row>
    <row r="1007" spans="1:9" x14ac:dyDescent="0.35">
      <c r="A1007" t="s">
        <v>1045</v>
      </c>
      <c r="B1007" t="s">
        <v>21</v>
      </c>
      <c r="C1007" t="s">
        <v>11</v>
      </c>
      <c r="D1007">
        <v>101.31</v>
      </c>
      <c r="E1007">
        <v>30</v>
      </c>
      <c r="F1007">
        <v>19</v>
      </c>
      <c r="G1007">
        <v>1347.42</v>
      </c>
      <c r="H1007" s="9">
        <v>45743</v>
      </c>
      <c r="I1007" t="s">
        <v>38</v>
      </c>
    </row>
    <row r="1008" spans="1:9" x14ac:dyDescent="0.35">
      <c r="A1008" t="s">
        <v>1046</v>
      </c>
      <c r="B1008" t="s">
        <v>17</v>
      </c>
      <c r="C1008" t="s">
        <v>41</v>
      </c>
      <c r="D1008">
        <v>98.11</v>
      </c>
      <c r="E1008">
        <v>0</v>
      </c>
      <c r="F1008">
        <v>13</v>
      </c>
      <c r="G1008">
        <v>1275.43</v>
      </c>
      <c r="H1008" s="9">
        <v>45770</v>
      </c>
      <c r="I1008" t="s">
        <v>24</v>
      </c>
    </row>
    <row r="1009" spans="1:9" x14ac:dyDescent="0.35">
      <c r="A1009" t="s">
        <v>1047</v>
      </c>
      <c r="B1009" t="s">
        <v>50</v>
      </c>
      <c r="C1009" t="s">
        <v>18</v>
      </c>
      <c r="D1009">
        <v>45.82</v>
      </c>
      <c r="E1009">
        <v>20</v>
      </c>
      <c r="F1009">
        <v>7</v>
      </c>
      <c r="G1009">
        <v>256.58999999999997</v>
      </c>
      <c r="H1009" s="9">
        <v>45764</v>
      </c>
      <c r="I1009" t="s">
        <v>38</v>
      </c>
    </row>
    <row r="1010" spans="1:9" x14ac:dyDescent="0.35">
      <c r="A1010" t="s">
        <v>1048</v>
      </c>
      <c r="B1010" t="s">
        <v>71</v>
      </c>
      <c r="C1010" t="s">
        <v>33</v>
      </c>
      <c r="D1010">
        <v>64.989999999999995</v>
      </c>
      <c r="E1010">
        <v>25</v>
      </c>
      <c r="F1010">
        <v>17</v>
      </c>
      <c r="G1010">
        <v>828.62</v>
      </c>
      <c r="H1010" s="9">
        <v>45760</v>
      </c>
      <c r="I1010" t="s">
        <v>19</v>
      </c>
    </row>
    <row r="1011" spans="1:9" x14ac:dyDescent="0.35">
      <c r="A1011" t="s">
        <v>1049</v>
      </c>
      <c r="B1011" t="s">
        <v>85</v>
      </c>
      <c r="C1011" t="s">
        <v>41</v>
      </c>
      <c r="D1011">
        <v>10.43</v>
      </c>
      <c r="E1011">
        <v>15</v>
      </c>
      <c r="F1011">
        <v>44</v>
      </c>
      <c r="G1011">
        <v>390.08</v>
      </c>
      <c r="H1011" s="9">
        <v>45732</v>
      </c>
      <c r="I1011" t="s">
        <v>38</v>
      </c>
    </row>
    <row r="1012" spans="1:9" x14ac:dyDescent="0.35">
      <c r="A1012" t="s">
        <v>1050</v>
      </c>
      <c r="B1012" t="s">
        <v>30</v>
      </c>
      <c r="C1012" t="s">
        <v>35</v>
      </c>
      <c r="D1012">
        <v>26.37</v>
      </c>
      <c r="E1012">
        <v>10</v>
      </c>
      <c r="F1012">
        <v>47</v>
      </c>
      <c r="G1012">
        <v>1115.45</v>
      </c>
      <c r="H1012" s="9">
        <v>45678</v>
      </c>
      <c r="I1012" t="s">
        <v>24</v>
      </c>
    </row>
    <row r="1013" spans="1:9" x14ac:dyDescent="0.35">
      <c r="A1013" t="s">
        <v>1051</v>
      </c>
      <c r="B1013" t="s">
        <v>14</v>
      </c>
      <c r="C1013" t="s">
        <v>18</v>
      </c>
      <c r="D1013">
        <v>75.36</v>
      </c>
      <c r="E1013">
        <v>10</v>
      </c>
      <c r="F1013">
        <v>25</v>
      </c>
      <c r="G1013">
        <v>1695.6</v>
      </c>
      <c r="H1013" s="9">
        <v>45682</v>
      </c>
      <c r="I1013" t="s">
        <v>38</v>
      </c>
    </row>
    <row r="1014" spans="1:9" x14ac:dyDescent="0.35">
      <c r="A1014" t="s">
        <v>1052</v>
      </c>
      <c r="B1014" t="s">
        <v>69</v>
      </c>
      <c r="C1014" t="s">
        <v>35</v>
      </c>
      <c r="D1014">
        <v>122.95</v>
      </c>
      <c r="E1014">
        <v>5</v>
      </c>
      <c r="F1014">
        <v>21</v>
      </c>
      <c r="G1014">
        <v>2452.85</v>
      </c>
      <c r="H1014" s="9">
        <v>45719</v>
      </c>
      <c r="I1014" t="s">
        <v>19</v>
      </c>
    </row>
    <row r="1015" spans="1:9" x14ac:dyDescent="0.35">
      <c r="A1015" t="s">
        <v>1053</v>
      </c>
      <c r="B1015" t="s">
        <v>60</v>
      </c>
      <c r="C1015" t="s">
        <v>11</v>
      </c>
      <c r="D1015">
        <v>112.06</v>
      </c>
      <c r="E1015">
        <v>10</v>
      </c>
      <c r="F1015">
        <v>32</v>
      </c>
      <c r="G1015">
        <v>3227.33</v>
      </c>
      <c r="H1015" s="9">
        <v>45699</v>
      </c>
      <c r="I1015" t="s">
        <v>45</v>
      </c>
    </row>
    <row r="1016" spans="1:9" x14ac:dyDescent="0.35">
      <c r="A1016" t="s">
        <v>1054</v>
      </c>
      <c r="B1016" t="s">
        <v>58</v>
      </c>
      <c r="C1016" t="s">
        <v>33</v>
      </c>
      <c r="D1016">
        <v>20.02</v>
      </c>
      <c r="E1016">
        <v>20</v>
      </c>
      <c r="F1016">
        <v>33</v>
      </c>
      <c r="G1016">
        <v>528.53</v>
      </c>
      <c r="H1016" s="9">
        <v>45781</v>
      </c>
      <c r="I1016" t="s">
        <v>12</v>
      </c>
    </row>
    <row r="1017" spans="1:9" x14ac:dyDescent="0.35">
      <c r="A1017" t="s">
        <v>1055</v>
      </c>
      <c r="B1017" t="s">
        <v>10</v>
      </c>
      <c r="C1017" t="s">
        <v>11</v>
      </c>
      <c r="D1017">
        <v>138.44999999999999</v>
      </c>
      <c r="E1017">
        <v>5</v>
      </c>
      <c r="F1017">
        <v>38</v>
      </c>
      <c r="G1017">
        <v>4998.04</v>
      </c>
      <c r="H1017" s="9">
        <v>45722</v>
      </c>
      <c r="I1017" t="s">
        <v>19</v>
      </c>
    </row>
    <row r="1018" spans="1:9" x14ac:dyDescent="0.35">
      <c r="A1018" t="s">
        <v>1056</v>
      </c>
      <c r="B1018" t="s">
        <v>60</v>
      </c>
      <c r="C1018" t="s">
        <v>15</v>
      </c>
      <c r="D1018">
        <v>26.53</v>
      </c>
      <c r="E1018">
        <v>5</v>
      </c>
      <c r="F1018">
        <v>37</v>
      </c>
      <c r="G1018">
        <v>932.53</v>
      </c>
      <c r="H1018" s="9">
        <v>45788</v>
      </c>
      <c r="I1018" t="s">
        <v>38</v>
      </c>
    </row>
    <row r="1019" spans="1:9" x14ac:dyDescent="0.35">
      <c r="A1019" t="s">
        <v>1057</v>
      </c>
      <c r="B1019" t="s">
        <v>40</v>
      </c>
      <c r="C1019" t="s">
        <v>33</v>
      </c>
      <c r="D1019">
        <v>39.729999999999997</v>
      </c>
      <c r="E1019">
        <v>10</v>
      </c>
      <c r="F1019">
        <v>39</v>
      </c>
      <c r="G1019">
        <v>1394.52</v>
      </c>
      <c r="H1019" s="9">
        <v>45749</v>
      </c>
      <c r="I1019" t="s">
        <v>12</v>
      </c>
    </row>
    <row r="1020" spans="1:9" x14ac:dyDescent="0.35">
      <c r="A1020" t="s">
        <v>1058</v>
      </c>
      <c r="B1020" t="s">
        <v>32</v>
      </c>
      <c r="C1020" t="s">
        <v>11</v>
      </c>
      <c r="D1020">
        <v>71.48</v>
      </c>
      <c r="E1020">
        <v>30</v>
      </c>
      <c r="F1020">
        <v>34</v>
      </c>
      <c r="G1020">
        <v>1701.22</v>
      </c>
      <c r="H1020" s="9">
        <v>45694</v>
      </c>
      <c r="I1020" t="s">
        <v>19</v>
      </c>
    </row>
    <row r="1021" spans="1:9" x14ac:dyDescent="0.35">
      <c r="A1021" t="s">
        <v>1059</v>
      </c>
      <c r="B1021" t="s">
        <v>62</v>
      </c>
      <c r="C1021" t="s">
        <v>15</v>
      </c>
      <c r="D1021">
        <v>135</v>
      </c>
      <c r="E1021">
        <v>15</v>
      </c>
      <c r="F1021">
        <v>44</v>
      </c>
      <c r="G1021">
        <v>5049</v>
      </c>
      <c r="H1021" s="9">
        <v>45715</v>
      </c>
      <c r="I1021" t="s">
        <v>12</v>
      </c>
    </row>
    <row r="1022" spans="1:9" x14ac:dyDescent="0.35">
      <c r="A1022" t="s">
        <v>1060</v>
      </c>
      <c r="B1022" t="s">
        <v>14</v>
      </c>
      <c r="C1022" t="s">
        <v>18</v>
      </c>
      <c r="D1022">
        <v>149.44999999999999</v>
      </c>
      <c r="E1022">
        <v>10</v>
      </c>
      <c r="F1022">
        <v>10</v>
      </c>
      <c r="G1022">
        <v>1345.05</v>
      </c>
      <c r="H1022" s="9">
        <v>45774</v>
      </c>
      <c r="I1022" t="s">
        <v>38</v>
      </c>
    </row>
    <row r="1023" spans="1:9" x14ac:dyDescent="0.35">
      <c r="A1023" t="s">
        <v>1061</v>
      </c>
      <c r="B1023" t="s">
        <v>28</v>
      </c>
      <c r="C1023" t="s">
        <v>33</v>
      </c>
      <c r="D1023">
        <v>30.54</v>
      </c>
      <c r="E1023">
        <v>25</v>
      </c>
      <c r="F1023">
        <v>18</v>
      </c>
      <c r="G1023">
        <v>412.29</v>
      </c>
      <c r="H1023" s="9">
        <v>45765</v>
      </c>
      <c r="I1023" t="s">
        <v>19</v>
      </c>
    </row>
    <row r="1024" spans="1:9" x14ac:dyDescent="0.35">
      <c r="A1024" t="s">
        <v>1062</v>
      </c>
      <c r="B1024" t="s">
        <v>69</v>
      </c>
      <c r="C1024" t="s">
        <v>33</v>
      </c>
      <c r="D1024">
        <v>136</v>
      </c>
      <c r="E1024">
        <v>30</v>
      </c>
      <c r="F1024">
        <v>30</v>
      </c>
      <c r="G1024">
        <v>2856</v>
      </c>
      <c r="H1024" s="9">
        <v>45678</v>
      </c>
      <c r="I1024" t="s">
        <v>38</v>
      </c>
    </row>
    <row r="1025" spans="1:9" x14ac:dyDescent="0.35">
      <c r="A1025" t="s">
        <v>1063</v>
      </c>
      <c r="B1025" t="s">
        <v>30</v>
      </c>
      <c r="C1025" t="s">
        <v>35</v>
      </c>
      <c r="D1025">
        <v>125.56</v>
      </c>
      <c r="E1025">
        <v>10</v>
      </c>
      <c r="F1025">
        <v>35</v>
      </c>
      <c r="G1025">
        <v>3955.14</v>
      </c>
      <c r="H1025" s="9">
        <v>45771</v>
      </c>
      <c r="I1025" t="s">
        <v>38</v>
      </c>
    </row>
    <row r="1026" spans="1:9" x14ac:dyDescent="0.35">
      <c r="A1026" t="s">
        <v>1064</v>
      </c>
      <c r="B1026" t="s">
        <v>71</v>
      </c>
      <c r="C1026" t="s">
        <v>41</v>
      </c>
      <c r="D1026">
        <v>137.27000000000001</v>
      </c>
      <c r="E1026">
        <v>0</v>
      </c>
      <c r="F1026">
        <v>45</v>
      </c>
      <c r="G1026">
        <v>6177.15</v>
      </c>
      <c r="H1026" s="9">
        <v>45695</v>
      </c>
      <c r="I1026" t="s">
        <v>24</v>
      </c>
    </row>
    <row r="1027" spans="1:9" x14ac:dyDescent="0.35">
      <c r="A1027" t="s">
        <v>1065</v>
      </c>
      <c r="B1027" t="s">
        <v>23</v>
      </c>
      <c r="C1027" t="s">
        <v>18</v>
      </c>
      <c r="D1027">
        <v>113.61</v>
      </c>
      <c r="E1027">
        <v>15</v>
      </c>
      <c r="F1027">
        <v>35</v>
      </c>
      <c r="G1027">
        <v>3379.9</v>
      </c>
      <c r="H1027" s="9">
        <v>45774</v>
      </c>
      <c r="I1027" t="s">
        <v>19</v>
      </c>
    </row>
    <row r="1028" spans="1:9" x14ac:dyDescent="0.35">
      <c r="A1028" t="s">
        <v>1066</v>
      </c>
      <c r="B1028" t="s">
        <v>71</v>
      </c>
      <c r="C1028" t="s">
        <v>33</v>
      </c>
      <c r="D1028">
        <v>16.760000000000002</v>
      </c>
      <c r="E1028">
        <v>5</v>
      </c>
      <c r="F1028">
        <v>29</v>
      </c>
      <c r="G1028">
        <v>461.74</v>
      </c>
      <c r="H1028" s="9">
        <v>45786</v>
      </c>
      <c r="I1028" t="s">
        <v>19</v>
      </c>
    </row>
    <row r="1029" spans="1:9" x14ac:dyDescent="0.35">
      <c r="A1029" t="s">
        <v>1067</v>
      </c>
      <c r="B1029" t="s">
        <v>53</v>
      </c>
      <c r="C1029" t="s">
        <v>15</v>
      </c>
      <c r="D1029">
        <v>62.47</v>
      </c>
      <c r="E1029">
        <v>30</v>
      </c>
      <c r="F1029">
        <v>4</v>
      </c>
      <c r="G1029">
        <v>174.92</v>
      </c>
      <c r="H1029" s="9">
        <v>45683</v>
      </c>
      <c r="I1029" t="s">
        <v>12</v>
      </c>
    </row>
    <row r="1030" spans="1:9" x14ac:dyDescent="0.35">
      <c r="A1030" t="s">
        <v>1068</v>
      </c>
      <c r="B1030" t="s">
        <v>43</v>
      </c>
      <c r="C1030" t="s">
        <v>18</v>
      </c>
      <c r="D1030">
        <v>128.77000000000001</v>
      </c>
      <c r="E1030">
        <v>15</v>
      </c>
      <c r="F1030">
        <v>40</v>
      </c>
      <c r="G1030">
        <v>4378.18</v>
      </c>
      <c r="H1030" s="9">
        <v>45658</v>
      </c>
      <c r="I1030" t="s">
        <v>19</v>
      </c>
    </row>
    <row r="1031" spans="1:9" x14ac:dyDescent="0.35">
      <c r="A1031" t="s">
        <v>1069</v>
      </c>
      <c r="B1031" t="s">
        <v>28</v>
      </c>
      <c r="C1031" t="s">
        <v>33</v>
      </c>
      <c r="D1031">
        <v>132.18</v>
      </c>
      <c r="E1031">
        <v>25</v>
      </c>
      <c r="F1031">
        <v>35</v>
      </c>
      <c r="G1031">
        <v>3469.73</v>
      </c>
      <c r="H1031" s="9">
        <v>45788</v>
      </c>
      <c r="I1031" t="s">
        <v>12</v>
      </c>
    </row>
    <row r="1032" spans="1:9" x14ac:dyDescent="0.35">
      <c r="A1032" t="s">
        <v>1070</v>
      </c>
      <c r="B1032" t="s">
        <v>50</v>
      </c>
      <c r="C1032" t="s">
        <v>18</v>
      </c>
      <c r="D1032">
        <v>106.96</v>
      </c>
      <c r="E1032">
        <v>0</v>
      </c>
      <c r="F1032">
        <v>18</v>
      </c>
      <c r="G1032">
        <v>1925.28</v>
      </c>
      <c r="H1032" s="9">
        <v>45750</v>
      </c>
      <c r="I1032" t="s">
        <v>19</v>
      </c>
    </row>
    <row r="1033" spans="1:9" x14ac:dyDescent="0.35">
      <c r="A1033" t="s">
        <v>1071</v>
      </c>
      <c r="B1033" t="s">
        <v>43</v>
      </c>
      <c r="C1033" t="s">
        <v>33</v>
      </c>
      <c r="D1033">
        <v>131.66999999999999</v>
      </c>
      <c r="E1033">
        <v>10</v>
      </c>
      <c r="F1033">
        <v>35</v>
      </c>
      <c r="G1033">
        <v>4147.6000000000004</v>
      </c>
      <c r="H1033" s="9">
        <v>45712</v>
      </c>
      <c r="I1033" t="s">
        <v>24</v>
      </c>
    </row>
    <row r="1034" spans="1:9" x14ac:dyDescent="0.35">
      <c r="A1034" t="s">
        <v>1072</v>
      </c>
      <c r="B1034" t="s">
        <v>30</v>
      </c>
      <c r="C1034" t="s">
        <v>11</v>
      </c>
      <c r="D1034">
        <v>22.88</v>
      </c>
      <c r="E1034">
        <v>30</v>
      </c>
      <c r="F1034">
        <v>48</v>
      </c>
      <c r="G1034">
        <v>768.77</v>
      </c>
      <c r="H1034" s="9">
        <v>45669</v>
      </c>
      <c r="I1034" t="s">
        <v>19</v>
      </c>
    </row>
    <row r="1035" spans="1:9" x14ac:dyDescent="0.35">
      <c r="A1035" t="s">
        <v>1073</v>
      </c>
      <c r="B1035" t="s">
        <v>85</v>
      </c>
      <c r="C1035" t="s">
        <v>41</v>
      </c>
      <c r="D1035">
        <v>80.25</v>
      </c>
      <c r="E1035">
        <v>30</v>
      </c>
      <c r="F1035">
        <v>32</v>
      </c>
      <c r="G1035">
        <v>1797.6</v>
      </c>
      <c r="H1035" s="9">
        <v>45762</v>
      </c>
      <c r="I1035" t="s">
        <v>38</v>
      </c>
    </row>
    <row r="1036" spans="1:9" x14ac:dyDescent="0.35">
      <c r="A1036" t="s">
        <v>1074</v>
      </c>
      <c r="B1036" t="s">
        <v>58</v>
      </c>
      <c r="C1036" t="s">
        <v>35</v>
      </c>
      <c r="D1036">
        <v>104.73</v>
      </c>
      <c r="E1036">
        <v>15</v>
      </c>
      <c r="F1036">
        <v>12</v>
      </c>
      <c r="G1036">
        <v>1068.25</v>
      </c>
      <c r="H1036" s="9">
        <v>45707</v>
      </c>
      <c r="I1036" t="s">
        <v>19</v>
      </c>
    </row>
    <row r="1037" spans="1:9" x14ac:dyDescent="0.35">
      <c r="A1037" t="s">
        <v>1075</v>
      </c>
      <c r="B1037" t="s">
        <v>28</v>
      </c>
      <c r="C1037" t="s">
        <v>33</v>
      </c>
      <c r="D1037">
        <v>125.14</v>
      </c>
      <c r="E1037">
        <v>30</v>
      </c>
      <c r="F1037">
        <v>24</v>
      </c>
      <c r="G1037">
        <v>2102.35</v>
      </c>
      <c r="H1037" s="9">
        <v>45780</v>
      </c>
      <c r="I1037" t="s">
        <v>45</v>
      </c>
    </row>
    <row r="1038" spans="1:9" x14ac:dyDescent="0.35">
      <c r="A1038" t="s">
        <v>1076</v>
      </c>
      <c r="B1038" t="s">
        <v>53</v>
      </c>
      <c r="C1038" t="s">
        <v>15</v>
      </c>
      <c r="D1038">
        <v>138.38</v>
      </c>
      <c r="E1038">
        <v>10</v>
      </c>
      <c r="F1038">
        <v>39</v>
      </c>
      <c r="G1038">
        <v>4857.1400000000003</v>
      </c>
      <c r="H1038" s="9">
        <v>45715</v>
      </c>
      <c r="I1038" t="s">
        <v>19</v>
      </c>
    </row>
    <row r="1039" spans="1:9" x14ac:dyDescent="0.35">
      <c r="A1039" t="s">
        <v>1077</v>
      </c>
      <c r="B1039" t="s">
        <v>23</v>
      </c>
      <c r="C1039" t="s">
        <v>18</v>
      </c>
      <c r="D1039">
        <v>99.14</v>
      </c>
      <c r="E1039">
        <v>20</v>
      </c>
      <c r="F1039">
        <v>5</v>
      </c>
      <c r="G1039">
        <v>396.56</v>
      </c>
      <c r="H1039" s="9">
        <v>45722</v>
      </c>
      <c r="I1039" t="s">
        <v>45</v>
      </c>
    </row>
    <row r="1040" spans="1:9" x14ac:dyDescent="0.35">
      <c r="A1040" t="s">
        <v>1078</v>
      </c>
      <c r="B1040" t="s">
        <v>85</v>
      </c>
      <c r="C1040" t="s">
        <v>41</v>
      </c>
      <c r="D1040">
        <v>100.06</v>
      </c>
      <c r="E1040">
        <v>20</v>
      </c>
      <c r="F1040">
        <v>47</v>
      </c>
      <c r="G1040">
        <v>3762.26</v>
      </c>
      <c r="H1040" s="9">
        <v>45669</v>
      </c>
      <c r="I1040" t="s">
        <v>24</v>
      </c>
    </row>
    <row r="1041" spans="1:9" x14ac:dyDescent="0.35">
      <c r="A1041" t="s">
        <v>1079</v>
      </c>
      <c r="B1041" t="s">
        <v>23</v>
      </c>
      <c r="C1041" t="s">
        <v>11</v>
      </c>
      <c r="D1041">
        <v>101.72</v>
      </c>
      <c r="E1041">
        <v>10</v>
      </c>
      <c r="F1041">
        <v>38</v>
      </c>
      <c r="G1041">
        <v>3478.82</v>
      </c>
      <c r="H1041" s="9">
        <v>45715</v>
      </c>
      <c r="I1041" t="s">
        <v>12</v>
      </c>
    </row>
    <row r="1042" spans="1:9" x14ac:dyDescent="0.35">
      <c r="A1042" t="s">
        <v>1080</v>
      </c>
      <c r="B1042" t="s">
        <v>43</v>
      </c>
      <c r="C1042" t="s">
        <v>18</v>
      </c>
      <c r="D1042">
        <v>126.36</v>
      </c>
      <c r="E1042">
        <v>5</v>
      </c>
      <c r="F1042">
        <v>13</v>
      </c>
      <c r="G1042">
        <v>1560.55</v>
      </c>
      <c r="H1042" s="9">
        <v>45691</v>
      </c>
      <c r="I1042" t="s">
        <v>24</v>
      </c>
    </row>
    <row r="1043" spans="1:9" x14ac:dyDescent="0.35">
      <c r="A1043" t="s">
        <v>1081</v>
      </c>
      <c r="B1043" t="s">
        <v>53</v>
      </c>
      <c r="C1043" t="s">
        <v>18</v>
      </c>
      <c r="D1043">
        <v>51.04</v>
      </c>
      <c r="E1043">
        <v>10</v>
      </c>
      <c r="F1043">
        <v>46</v>
      </c>
      <c r="G1043">
        <v>2113.06</v>
      </c>
      <c r="H1043" s="9">
        <v>45717</v>
      </c>
      <c r="I1043" t="s">
        <v>24</v>
      </c>
    </row>
    <row r="1044" spans="1:9" x14ac:dyDescent="0.35">
      <c r="A1044" t="s">
        <v>1082</v>
      </c>
      <c r="B1044" t="s">
        <v>40</v>
      </c>
      <c r="C1044" t="s">
        <v>18</v>
      </c>
      <c r="D1044">
        <v>122.34</v>
      </c>
      <c r="E1044">
        <v>25</v>
      </c>
      <c r="F1044">
        <v>30</v>
      </c>
      <c r="G1044">
        <v>2752.65</v>
      </c>
      <c r="H1044" s="9">
        <v>45685</v>
      </c>
      <c r="I1044" t="s">
        <v>45</v>
      </c>
    </row>
    <row r="1045" spans="1:9" x14ac:dyDescent="0.35">
      <c r="A1045" t="s">
        <v>1083</v>
      </c>
      <c r="B1045" t="s">
        <v>43</v>
      </c>
      <c r="C1045" t="s">
        <v>18</v>
      </c>
      <c r="D1045">
        <v>119.04</v>
      </c>
      <c r="E1045">
        <v>0</v>
      </c>
      <c r="F1045">
        <v>49</v>
      </c>
      <c r="G1045">
        <v>5832.96</v>
      </c>
      <c r="H1045" s="9">
        <v>45769</v>
      </c>
      <c r="I1045" t="s">
        <v>45</v>
      </c>
    </row>
    <row r="1046" spans="1:9" x14ac:dyDescent="0.35">
      <c r="A1046" t="s">
        <v>1084</v>
      </c>
      <c r="B1046" t="s">
        <v>69</v>
      </c>
      <c r="C1046" t="s">
        <v>18</v>
      </c>
      <c r="D1046">
        <v>146.47</v>
      </c>
      <c r="E1046">
        <v>15</v>
      </c>
      <c r="F1046">
        <v>44</v>
      </c>
      <c r="G1046">
        <v>5477.98</v>
      </c>
      <c r="H1046" s="9">
        <v>45666</v>
      </c>
      <c r="I1046" t="s">
        <v>24</v>
      </c>
    </row>
    <row r="1047" spans="1:9" x14ac:dyDescent="0.35">
      <c r="A1047" t="s">
        <v>1085</v>
      </c>
      <c r="B1047" t="s">
        <v>58</v>
      </c>
      <c r="C1047" t="s">
        <v>11</v>
      </c>
      <c r="D1047">
        <v>108.58</v>
      </c>
      <c r="E1047">
        <v>10</v>
      </c>
      <c r="F1047">
        <v>16</v>
      </c>
      <c r="G1047">
        <v>1563.55</v>
      </c>
      <c r="H1047" s="9">
        <v>45744</v>
      </c>
      <c r="I1047" t="s">
        <v>19</v>
      </c>
    </row>
    <row r="1048" spans="1:9" x14ac:dyDescent="0.35">
      <c r="A1048" t="s">
        <v>1086</v>
      </c>
      <c r="B1048" t="s">
        <v>10</v>
      </c>
      <c r="C1048" t="s">
        <v>41</v>
      </c>
      <c r="D1048">
        <v>108.84</v>
      </c>
      <c r="E1048">
        <v>0</v>
      </c>
      <c r="F1048">
        <v>45</v>
      </c>
      <c r="G1048">
        <v>4897.8</v>
      </c>
      <c r="H1048" s="9">
        <v>45780</v>
      </c>
      <c r="I1048" t="s">
        <v>24</v>
      </c>
    </row>
    <row r="1049" spans="1:9" x14ac:dyDescent="0.35">
      <c r="A1049" t="s">
        <v>1087</v>
      </c>
      <c r="B1049" t="s">
        <v>32</v>
      </c>
      <c r="C1049" t="s">
        <v>18</v>
      </c>
      <c r="D1049">
        <v>13.46</v>
      </c>
      <c r="E1049">
        <v>15</v>
      </c>
      <c r="F1049">
        <v>5</v>
      </c>
      <c r="G1049">
        <v>57.21</v>
      </c>
      <c r="H1049" s="9">
        <v>45728</v>
      </c>
      <c r="I1049" t="s">
        <v>45</v>
      </c>
    </row>
    <row r="1050" spans="1:9" x14ac:dyDescent="0.35">
      <c r="A1050" t="s">
        <v>1088</v>
      </c>
      <c r="B1050" t="s">
        <v>32</v>
      </c>
      <c r="C1050" t="s">
        <v>35</v>
      </c>
      <c r="D1050">
        <v>58.34</v>
      </c>
      <c r="E1050">
        <v>10</v>
      </c>
      <c r="F1050">
        <v>24</v>
      </c>
      <c r="G1050">
        <v>1260.1400000000001</v>
      </c>
      <c r="H1050" s="9">
        <v>45692</v>
      </c>
      <c r="I1050" t="s">
        <v>12</v>
      </c>
    </row>
    <row r="1051" spans="1:9" x14ac:dyDescent="0.35">
      <c r="A1051" t="s">
        <v>1089</v>
      </c>
      <c r="B1051" t="s">
        <v>58</v>
      </c>
      <c r="C1051" t="s">
        <v>11</v>
      </c>
      <c r="D1051">
        <v>72.13</v>
      </c>
      <c r="E1051">
        <v>15</v>
      </c>
      <c r="F1051">
        <v>6</v>
      </c>
      <c r="G1051">
        <v>367.86</v>
      </c>
      <c r="H1051" s="9">
        <v>45721</v>
      </c>
      <c r="I1051" t="s">
        <v>45</v>
      </c>
    </row>
    <row r="1052" spans="1:9" x14ac:dyDescent="0.35">
      <c r="A1052" t="s">
        <v>1090</v>
      </c>
      <c r="B1052" t="s">
        <v>50</v>
      </c>
      <c r="C1052" t="s">
        <v>18</v>
      </c>
      <c r="D1052">
        <v>58.7</v>
      </c>
      <c r="E1052">
        <v>15</v>
      </c>
      <c r="F1052">
        <v>13</v>
      </c>
      <c r="G1052">
        <v>648.63</v>
      </c>
      <c r="H1052" s="9">
        <v>45708</v>
      </c>
      <c r="I1052" t="s">
        <v>38</v>
      </c>
    </row>
    <row r="1053" spans="1:9" x14ac:dyDescent="0.35">
      <c r="A1053" t="s">
        <v>1091</v>
      </c>
      <c r="B1053" t="s">
        <v>32</v>
      </c>
      <c r="C1053" t="s">
        <v>15</v>
      </c>
      <c r="D1053">
        <v>67.88</v>
      </c>
      <c r="E1053">
        <v>20</v>
      </c>
      <c r="F1053">
        <v>34</v>
      </c>
      <c r="G1053">
        <v>1846.34</v>
      </c>
      <c r="H1053" s="9">
        <v>45682</v>
      </c>
      <c r="I1053" t="s">
        <v>45</v>
      </c>
    </row>
    <row r="1054" spans="1:9" x14ac:dyDescent="0.35">
      <c r="A1054" t="s">
        <v>1092</v>
      </c>
      <c r="B1054" t="s">
        <v>69</v>
      </c>
      <c r="C1054" t="s">
        <v>41</v>
      </c>
      <c r="D1054">
        <v>27.84</v>
      </c>
      <c r="E1054">
        <v>5</v>
      </c>
      <c r="F1054">
        <v>50</v>
      </c>
      <c r="G1054">
        <v>1322.4</v>
      </c>
      <c r="H1054" s="9">
        <v>45710</v>
      </c>
      <c r="I1054" t="s">
        <v>38</v>
      </c>
    </row>
    <row r="1055" spans="1:9" x14ac:dyDescent="0.35">
      <c r="A1055" t="s">
        <v>1093</v>
      </c>
      <c r="B1055" t="s">
        <v>30</v>
      </c>
      <c r="C1055" t="s">
        <v>18</v>
      </c>
      <c r="D1055">
        <v>47.59</v>
      </c>
      <c r="E1055">
        <v>15</v>
      </c>
      <c r="F1055">
        <v>40</v>
      </c>
      <c r="G1055">
        <v>1618.06</v>
      </c>
      <c r="H1055" s="9">
        <v>45750</v>
      </c>
      <c r="I1055" t="s">
        <v>19</v>
      </c>
    </row>
    <row r="1056" spans="1:9" x14ac:dyDescent="0.35">
      <c r="A1056" t="s">
        <v>1094</v>
      </c>
      <c r="B1056" t="s">
        <v>32</v>
      </c>
      <c r="C1056" t="s">
        <v>35</v>
      </c>
      <c r="D1056">
        <v>49.19</v>
      </c>
      <c r="E1056">
        <v>20</v>
      </c>
      <c r="F1056">
        <v>37</v>
      </c>
      <c r="G1056">
        <v>1456.02</v>
      </c>
      <c r="H1056" s="9">
        <v>45675</v>
      </c>
      <c r="I1056" t="s">
        <v>12</v>
      </c>
    </row>
    <row r="1057" spans="1:9" x14ac:dyDescent="0.35">
      <c r="A1057" t="s">
        <v>1095</v>
      </c>
      <c r="B1057" t="s">
        <v>40</v>
      </c>
      <c r="C1057" t="s">
        <v>35</v>
      </c>
      <c r="D1057">
        <v>102.74</v>
      </c>
      <c r="E1057">
        <v>20</v>
      </c>
      <c r="F1057">
        <v>28</v>
      </c>
      <c r="G1057">
        <v>2301.38</v>
      </c>
      <c r="H1057" s="9">
        <v>45766</v>
      </c>
      <c r="I1057" t="s">
        <v>38</v>
      </c>
    </row>
    <row r="1058" spans="1:9" x14ac:dyDescent="0.35">
      <c r="A1058" t="s">
        <v>1096</v>
      </c>
      <c r="B1058" t="s">
        <v>30</v>
      </c>
      <c r="C1058" t="s">
        <v>41</v>
      </c>
      <c r="D1058">
        <v>110.89</v>
      </c>
      <c r="E1058">
        <v>5</v>
      </c>
      <c r="F1058">
        <v>33</v>
      </c>
      <c r="G1058">
        <v>3476.4</v>
      </c>
      <c r="H1058" s="9">
        <v>45777</v>
      </c>
      <c r="I1058" t="s">
        <v>45</v>
      </c>
    </row>
    <row r="1059" spans="1:9" x14ac:dyDescent="0.35">
      <c r="A1059" t="s">
        <v>1097</v>
      </c>
      <c r="B1059" t="s">
        <v>60</v>
      </c>
      <c r="C1059" t="s">
        <v>41</v>
      </c>
      <c r="D1059">
        <v>85.02</v>
      </c>
      <c r="E1059">
        <v>5</v>
      </c>
      <c r="F1059">
        <v>7</v>
      </c>
      <c r="G1059">
        <v>565.38</v>
      </c>
      <c r="H1059" s="9">
        <v>45692</v>
      </c>
      <c r="I1059" t="s">
        <v>19</v>
      </c>
    </row>
    <row r="1060" spans="1:9" x14ac:dyDescent="0.35">
      <c r="A1060" t="s">
        <v>1098</v>
      </c>
      <c r="B1060" t="s">
        <v>10</v>
      </c>
      <c r="C1060" t="s">
        <v>11</v>
      </c>
      <c r="D1060">
        <v>25.66</v>
      </c>
      <c r="E1060">
        <v>30</v>
      </c>
      <c r="F1060">
        <v>35</v>
      </c>
      <c r="G1060">
        <v>628.66999999999996</v>
      </c>
      <c r="H1060" s="9">
        <v>45722</v>
      </c>
      <c r="I1060" t="s">
        <v>12</v>
      </c>
    </row>
    <row r="1061" spans="1:9" x14ac:dyDescent="0.35">
      <c r="A1061" t="s">
        <v>1099</v>
      </c>
      <c r="B1061" t="s">
        <v>30</v>
      </c>
      <c r="C1061" t="s">
        <v>41</v>
      </c>
      <c r="D1061">
        <v>74.36</v>
      </c>
      <c r="E1061">
        <v>15</v>
      </c>
      <c r="F1061">
        <v>42</v>
      </c>
      <c r="G1061">
        <v>2654.65</v>
      </c>
      <c r="H1061" s="9">
        <v>45708</v>
      </c>
      <c r="I1061" t="s">
        <v>19</v>
      </c>
    </row>
    <row r="1062" spans="1:9" x14ac:dyDescent="0.35">
      <c r="A1062" t="s">
        <v>1100</v>
      </c>
      <c r="B1062" t="s">
        <v>23</v>
      </c>
      <c r="C1062" t="s">
        <v>11</v>
      </c>
      <c r="D1062">
        <v>24.9</v>
      </c>
      <c r="E1062">
        <v>15</v>
      </c>
      <c r="F1062">
        <v>28</v>
      </c>
      <c r="G1062">
        <v>592.62</v>
      </c>
      <c r="H1062" s="9">
        <v>45733</v>
      </c>
      <c r="I1062" t="s">
        <v>38</v>
      </c>
    </row>
    <row r="1063" spans="1:9" x14ac:dyDescent="0.35">
      <c r="A1063" t="s">
        <v>1101</v>
      </c>
      <c r="B1063" t="s">
        <v>58</v>
      </c>
      <c r="C1063" t="s">
        <v>33</v>
      </c>
      <c r="D1063">
        <v>50.51</v>
      </c>
      <c r="E1063">
        <v>25</v>
      </c>
      <c r="F1063">
        <v>13</v>
      </c>
      <c r="G1063">
        <v>492.47</v>
      </c>
      <c r="H1063" s="9">
        <v>45670</v>
      </c>
      <c r="I1063" t="s">
        <v>24</v>
      </c>
    </row>
    <row r="1064" spans="1:9" x14ac:dyDescent="0.35">
      <c r="A1064" t="s">
        <v>1102</v>
      </c>
      <c r="B1064" t="s">
        <v>32</v>
      </c>
      <c r="C1064" t="s">
        <v>33</v>
      </c>
      <c r="D1064">
        <v>131.09</v>
      </c>
      <c r="E1064">
        <v>25</v>
      </c>
      <c r="F1064">
        <v>21</v>
      </c>
      <c r="G1064">
        <v>2064.67</v>
      </c>
      <c r="H1064" s="9">
        <v>45701</v>
      </c>
      <c r="I1064" t="s">
        <v>45</v>
      </c>
    </row>
    <row r="1065" spans="1:9" x14ac:dyDescent="0.35">
      <c r="A1065" t="s">
        <v>1103</v>
      </c>
      <c r="B1065" t="s">
        <v>40</v>
      </c>
      <c r="C1065" t="s">
        <v>41</v>
      </c>
      <c r="D1065">
        <v>131.78</v>
      </c>
      <c r="E1065">
        <v>30</v>
      </c>
      <c r="F1065">
        <v>17</v>
      </c>
      <c r="G1065">
        <v>1568.18</v>
      </c>
      <c r="H1065" s="9">
        <v>45747</v>
      </c>
      <c r="I1065" t="s">
        <v>45</v>
      </c>
    </row>
    <row r="1066" spans="1:9" x14ac:dyDescent="0.35">
      <c r="A1066" t="s">
        <v>1104</v>
      </c>
      <c r="B1066" t="s">
        <v>17</v>
      </c>
      <c r="C1066" t="s">
        <v>41</v>
      </c>
      <c r="D1066">
        <v>49.43</v>
      </c>
      <c r="E1066">
        <v>5</v>
      </c>
      <c r="F1066">
        <v>10</v>
      </c>
      <c r="G1066">
        <v>469.59</v>
      </c>
      <c r="H1066" s="9">
        <v>45772</v>
      </c>
      <c r="I1066" t="s">
        <v>38</v>
      </c>
    </row>
    <row r="1067" spans="1:9" x14ac:dyDescent="0.35">
      <c r="A1067" t="s">
        <v>1105</v>
      </c>
      <c r="B1067" t="s">
        <v>28</v>
      </c>
      <c r="C1067" t="s">
        <v>11</v>
      </c>
      <c r="D1067">
        <v>16.96</v>
      </c>
      <c r="E1067">
        <v>20</v>
      </c>
      <c r="F1067">
        <v>39</v>
      </c>
      <c r="G1067">
        <v>529.15</v>
      </c>
      <c r="H1067" s="9">
        <v>45688</v>
      </c>
      <c r="I1067" t="s">
        <v>38</v>
      </c>
    </row>
    <row r="1068" spans="1:9" x14ac:dyDescent="0.35">
      <c r="A1068" t="s">
        <v>1106</v>
      </c>
      <c r="B1068" t="s">
        <v>43</v>
      </c>
      <c r="C1068" t="s">
        <v>18</v>
      </c>
      <c r="D1068">
        <v>77.7</v>
      </c>
      <c r="E1068">
        <v>25</v>
      </c>
      <c r="F1068">
        <v>26</v>
      </c>
      <c r="G1068">
        <v>1515.15</v>
      </c>
      <c r="H1068" s="9">
        <v>45664</v>
      </c>
      <c r="I1068" t="s">
        <v>12</v>
      </c>
    </row>
    <row r="1069" spans="1:9" x14ac:dyDescent="0.35">
      <c r="A1069" t="s">
        <v>1107</v>
      </c>
      <c r="B1069" t="s">
        <v>30</v>
      </c>
      <c r="C1069" t="s">
        <v>41</v>
      </c>
      <c r="D1069">
        <v>144.85</v>
      </c>
      <c r="E1069">
        <v>15</v>
      </c>
      <c r="F1069">
        <v>19</v>
      </c>
      <c r="G1069">
        <v>2339.33</v>
      </c>
      <c r="H1069" s="9">
        <v>45747</v>
      </c>
      <c r="I1069" t="s">
        <v>24</v>
      </c>
    </row>
    <row r="1070" spans="1:9" x14ac:dyDescent="0.35">
      <c r="A1070" t="s">
        <v>1108</v>
      </c>
      <c r="B1070" t="s">
        <v>47</v>
      </c>
      <c r="C1070" t="s">
        <v>41</v>
      </c>
      <c r="D1070">
        <v>17.5</v>
      </c>
      <c r="E1070">
        <v>25</v>
      </c>
      <c r="F1070">
        <v>36</v>
      </c>
      <c r="G1070">
        <v>472.5</v>
      </c>
      <c r="H1070" s="9">
        <v>45724</v>
      </c>
      <c r="I1070" t="s">
        <v>45</v>
      </c>
    </row>
    <row r="1071" spans="1:9" x14ac:dyDescent="0.35">
      <c r="A1071" t="s">
        <v>1109</v>
      </c>
      <c r="B1071" t="s">
        <v>58</v>
      </c>
      <c r="C1071" t="s">
        <v>33</v>
      </c>
      <c r="D1071">
        <v>128.16</v>
      </c>
      <c r="E1071">
        <v>15</v>
      </c>
      <c r="F1071">
        <v>31</v>
      </c>
      <c r="G1071">
        <v>3377.02</v>
      </c>
      <c r="H1071" s="9">
        <v>45666</v>
      </c>
      <c r="I1071" t="s">
        <v>12</v>
      </c>
    </row>
    <row r="1072" spans="1:9" x14ac:dyDescent="0.35">
      <c r="A1072" t="s">
        <v>1110</v>
      </c>
      <c r="B1072" t="s">
        <v>10</v>
      </c>
      <c r="C1072" t="s">
        <v>18</v>
      </c>
      <c r="D1072">
        <v>31.88</v>
      </c>
      <c r="E1072">
        <v>15</v>
      </c>
      <c r="F1072">
        <v>18</v>
      </c>
      <c r="G1072">
        <v>487.76</v>
      </c>
      <c r="H1072" s="9">
        <v>45724</v>
      </c>
      <c r="I1072" t="s">
        <v>24</v>
      </c>
    </row>
    <row r="1073" spans="1:9" x14ac:dyDescent="0.35">
      <c r="A1073" t="s">
        <v>1111</v>
      </c>
      <c r="B1073" t="s">
        <v>10</v>
      </c>
      <c r="C1073" t="s">
        <v>41</v>
      </c>
      <c r="D1073">
        <v>35.04</v>
      </c>
      <c r="E1073">
        <v>20</v>
      </c>
      <c r="F1073">
        <v>48</v>
      </c>
      <c r="G1073">
        <v>1345.54</v>
      </c>
      <c r="H1073" s="9">
        <v>45753</v>
      </c>
      <c r="I1073" t="s">
        <v>45</v>
      </c>
    </row>
    <row r="1074" spans="1:9" x14ac:dyDescent="0.35">
      <c r="A1074" t="s">
        <v>1112</v>
      </c>
      <c r="B1074" t="s">
        <v>28</v>
      </c>
      <c r="C1074" t="s">
        <v>33</v>
      </c>
      <c r="D1074">
        <v>48.02</v>
      </c>
      <c r="E1074">
        <v>15</v>
      </c>
      <c r="F1074">
        <v>15</v>
      </c>
      <c r="G1074">
        <v>612.25</v>
      </c>
      <c r="H1074" s="9">
        <v>45694</v>
      </c>
      <c r="I1074" t="s">
        <v>12</v>
      </c>
    </row>
    <row r="1075" spans="1:9" x14ac:dyDescent="0.35">
      <c r="A1075" t="s">
        <v>1113</v>
      </c>
      <c r="B1075" t="s">
        <v>32</v>
      </c>
      <c r="C1075" t="s">
        <v>35</v>
      </c>
      <c r="D1075">
        <v>81.93</v>
      </c>
      <c r="E1075">
        <v>20</v>
      </c>
      <c r="F1075">
        <v>12</v>
      </c>
      <c r="G1075">
        <v>786.53</v>
      </c>
      <c r="H1075" s="9">
        <v>45761</v>
      </c>
      <c r="I1075" t="s">
        <v>19</v>
      </c>
    </row>
    <row r="1076" spans="1:9" x14ac:dyDescent="0.35">
      <c r="A1076" t="s">
        <v>1114</v>
      </c>
      <c r="B1076" t="s">
        <v>50</v>
      </c>
      <c r="C1076" t="s">
        <v>35</v>
      </c>
      <c r="D1076">
        <v>110.9</v>
      </c>
      <c r="E1076">
        <v>5</v>
      </c>
      <c r="F1076">
        <v>4</v>
      </c>
      <c r="G1076">
        <v>421.42</v>
      </c>
      <c r="H1076" s="9">
        <v>45676</v>
      </c>
      <c r="I1076" t="s">
        <v>45</v>
      </c>
    </row>
    <row r="1077" spans="1:9" x14ac:dyDescent="0.35">
      <c r="A1077" t="s">
        <v>1115</v>
      </c>
      <c r="B1077" t="s">
        <v>62</v>
      </c>
      <c r="C1077" t="s">
        <v>33</v>
      </c>
      <c r="D1077">
        <v>59.92</v>
      </c>
      <c r="E1077">
        <v>15</v>
      </c>
      <c r="F1077">
        <v>2</v>
      </c>
      <c r="G1077">
        <v>101.86</v>
      </c>
      <c r="H1077" s="9">
        <v>45709</v>
      </c>
      <c r="I1077" t="s">
        <v>38</v>
      </c>
    </row>
    <row r="1078" spans="1:9" x14ac:dyDescent="0.35">
      <c r="A1078" t="s">
        <v>1116</v>
      </c>
      <c r="B1078" t="s">
        <v>85</v>
      </c>
      <c r="C1078" t="s">
        <v>15</v>
      </c>
      <c r="D1078">
        <v>90.92</v>
      </c>
      <c r="E1078">
        <v>20</v>
      </c>
      <c r="F1078">
        <v>36</v>
      </c>
      <c r="G1078">
        <v>2618.5</v>
      </c>
      <c r="H1078" s="9">
        <v>45706</v>
      </c>
      <c r="I1078" t="s">
        <v>38</v>
      </c>
    </row>
    <row r="1079" spans="1:9" x14ac:dyDescent="0.35">
      <c r="A1079" t="s">
        <v>1117</v>
      </c>
      <c r="B1079" t="s">
        <v>58</v>
      </c>
      <c r="C1079" t="s">
        <v>11</v>
      </c>
      <c r="D1079">
        <v>75.87</v>
      </c>
      <c r="E1079">
        <v>25</v>
      </c>
      <c r="F1079">
        <v>50</v>
      </c>
      <c r="G1079">
        <v>2845.12</v>
      </c>
      <c r="H1079" s="9">
        <v>45728</v>
      </c>
      <c r="I1079" t="s">
        <v>38</v>
      </c>
    </row>
    <row r="1080" spans="1:9" x14ac:dyDescent="0.35">
      <c r="A1080" t="s">
        <v>1118</v>
      </c>
      <c r="B1080" t="s">
        <v>47</v>
      </c>
      <c r="C1080" t="s">
        <v>15</v>
      </c>
      <c r="D1080">
        <v>129.33000000000001</v>
      </c>
      <c r="E1080">
        <v>20</v>
      </c>
      <c r="F1080">
        <v>21</v>
      </c>
      <c r="G1080">
        <v>2172.7399999999998</v>
      </c>
      <c r="H1080" s="9">
        <v>45788</v>
      </c>
      <c r="I1080" t="s">
        <v>19</v>
      </c>
    </row>
    <row r="1081" spans="1:9" x14ac:dyDescent="0.35">
      <c r="A1081" t="s">
        <v>1119</v>
      </c>
      <c r="B1081" t="s">
        <v>62</v>
      </c>
      <c r="C1081" t="s">
        <v>15</v>
      </c>
      <c r="D1081">
        <v>134.80000000000001</v>
      </c>
      <c r="E1081">
        <v>10</v>
      </c>
      <c r="F1081">
        <v>36</v>
      </c>
      <c r="G1081">
        <v>4367.5200000000004</v>
      </c>
      <c r="H1081" s="9">
        <v>45726</v>
      </c>
      <c r="I1081" t="s">
        <v>45</v>
      </c>
    </row>
    <row r="1082" spans="1:9" x14ac:dyDescent="0.35">
      <c r="A1082" t="s">
        <v>1120</v>
      </c>
      <c r="B1082" t="s">
        <v>30</v>
      </c>
      <c r="C1082" t="s">
        <v>18</v>
      </c>
      <c r="D1082">
        <v>83.59</v>
      </c>
      <c r="E1082">
        <v>0</v>
      </c>
      <c r="F1082">
        <v>15</v>
      </c>
      <c r="G1082">
        <v>1253.8499999999999</v>
      </c>
      <c r="H1082" s="9">
        <v>45765</v>
      </c>
      <c r="I1082" t="s">
        <v>38</v>
      </c>
    </row>
    <row r="1083" spans="1:9" x14ac:dyDescent="0.35">
      <c r="A1083" t="s">
        <v>1121</v>
      </c>
      <c r="B1083" t="s">
        <v>26</v>
      </c>
      <c r="C1083" t="s">
        <v>18</v>
      </c>
      <c r="D1083">
        <v>142.6</v>
      </c>
      <c r="E1083">
        <v>20</v>
      </c>
      <c r="F1083">
        <v>38</v>
      </c>
      <c r="G1083">
        <v>4335.04</v>
      </c>
      <c r="H1083" s="9">
        <v>45776</v>
      </c>
      <c r="I1083" t="s">
        <v>19</v>
      </c>
    </row>
    <row r="1084" spans="1:9" x14ac:dyDescent="0.35">
      <c r="A1084" t="s">
        <v>1122</v>
      </c>
      <c r="B1084" t="s">
        <v>26</v>
      </c>
      <c r="C1084" t="s">
        <v>18</v>
      </c>
      <c r="D1084">
        <v>102.62</v>
      </c>
      <c r="E1084">
        <v>0</v>
      </c>
      <c r="F1084">
        <v>17</v>
      </c>
      <c r="G1084">
        <v>1744.54</v>
      </c>
      <c r="H1084" s="9">
        <v>45784</v>
      </c>
      <c r="I1084" t="s">
        <v>19</v>
      </c>
    </row>
    <row r="1085" spans="1:9" x14ac:dyDescent="0.35">
      <c r="A1085" t="s">
        <v>1123</v>
      </c>
      <c r="B1085" t="s">
        <v>40</v>
      </c>
      <c r="C1085" t="s">
        <v>15</v>
      </c>
      <c r="D1085">
        <v>48.1</v>
      </c>
      <c r="E1085">
        <v>5</v>
      </c>
      <c r="F1085">
        <v>36</v>
      </c>
      <c r="G1085">
        <v>1645.02</v>
      </c>
      <c r="H1085" s="9">
        <v>45732</v>
      </c>
      <c r="I1085" t="s">
        <v>12</v>
      </c>
    </row>
    <row r="1086" spans="1:9" x14ac:dyDescent="0.35">
      <c r="A1086" t="s">
        <v>1124</v>
      </c>
      <c r="B1086" t="s">
        <v>47</v>
      </c>
      <c r="C1086" t="s">
        <v>35</v>
      </c>
      <c r="D1086">
        <v>93.97</v>
      </c>
      <c r="E1086">
        <v>15</v>
      </c>
      <c r="F1086">
        <v>24</v>
      </c>
      <c r="G1086">
        <v>1916.99</v>
      </c>
      <c r="H1086" s="9">
        <v>45737</v>
      </c>
      <c r="I1086" t="s">
        <v>24</v>
      </c>
    </row>
    <row r="1087" spans="1:9" x14ac:dyDescent="0.35">
      <c r="A1087" t="s">
        <v>1125</v>
      </c>
      <c r="B1087" t="s">
        <v>60</v>
      </c>
      <c r="C1087" t="s">
        <v>15</v>
      </c>
      <c r="D1087">
        <v>47.73</v>
      </c>
      <c r="E1087">
        <v>10</v>
      </c>
      <c r="F1087">
        <v>38</v>
      </c>
      <c r="G1087">
        <v>1632.37</v>
      </c>
      <c r="H1087" s="9">
        <v>45696</v>
      </c>
      <c r="I1087" t="s">
        <v>38</v>
      </c>
    </row>
    <row r="1088" spans="1:9" x14ac:dyDescent="0.35">
      <c r="A1088" t="s">
        <v>1126</v>
      </c>
      <c r="B1088" t="s">
        <v>17</v>
      </c>
      <c r="C1088" t="s">
        <v>33</v>
      </c>
      <c r="D1088">
        <v>83.4</v>
      </c>
      <c r="E1088">
        <v>15</v>
      </c>
      <c r="F1088">
        <v>24</v>
      </c>
      <c r="G1088">
        <v>1701.36</v>
      </c>
      <c r="H1088" s="9">
        <v>45717</v>
      </c>
      <c r="I1088" t="s">
        <v>38</v>
      </c>
    </row>
    <row r="1089" spans="1:9" x14ac:dyDescent="0.35">
      <c r="A1089" t="s">
        <v>1127</v>
      </c>
      <c r="B1089" t="s">
        <v>62</v>
      </c>
      <c r="C1089" t="s">
        <v>35</v>
      </c>
      <c r="D1089">
        <v>71.66</v>
      </c>
      <c r="E1089">
        <v>20</v>
      </c>
      <c r="F1089">
        <v>17</v>
      </c>
      <c r="G1089">
        <v>974.58</v>
      </c>
      <c r="H1089" s="9">
        <v>45770</v>
      </c>
      <c r="I1089" t="s">
        <v>38</v>
      </c>
    </row>
    <row r="1090" spans="1:9" x14ac:dyDescent="0.35">
      <c r="A1090" t="s">
        <v>1128</v>
      </c>
      <c r="B1090" t="s">
        <v>14</v>
      </c>
      <c r="C1090" t="s">
        <v>41</v>
      </c>
      <c r="D1090">
        <v>127.25</v>
      </c>
      <c r="E1090">
        <v>10</v>
      </c>
      <c r="F1090">
        <v>4</v>
      </c>
      <c r="G1090">
        <v>458.1</v>
      </c>
      <c r="H1090" s="9">
        <v>45684</v>
      </c>
      <c r="I1090" t="s">
        <v>19</v>
      </c>
    </row>
    <row r="1091" spans="1:9" x14ac:dyDescent="0.35">
      <c r="A1091" t="s">
        <v>1129</v>
      </c>
      <c r="B1091" t="s">
        <v>43</v>
      </c>
      <c r="C1091" t="s">
        <v>18</v>
      </c>
      <c r="D1091">
        <v>79.69</v>
      </c>
      <c r="E1091">
        <v>0</v>
      </c>
      <c r="F1091">
        <v>29</v>
      </c>
      <c r="G1091">
        <v>2311.0100000000002</v>
      </c>
      <c r="H1091" s="9">
        <v>45786</v>
      </c>
      <c r="I1091" t="s">
        <v>24</v>
      </c>
    </row>
    <row r="1092" spans="1:9" x14ac:dyDescent="0.35">
      <c r="A1092" t="s">
        <v>1130</v>
      </c>
      <c r="B1092" t="s">
        <v>21</v>
      </c>
      <c r="C1092" t="s">
        <v>18</v>
      </c>
      <c r="D1092">
        <v>106.66</v>
      </c>
      <c r="E1092">
        <v>30</v>
      </c>
      <c r="F1092">
        <v>28</v>
      </c>
      <c r="G1092">
        <v>2090.54</v>
      </c>
      <c r="H1092" s="9">
        <v>45780</v>
      </c>
      <c r="I1092" t="s">
        <v>38</v>
      </c>
    </row>
    <row r="1093" spans="1:9" x14ac:dyDescent="0.35">
      <c r="A1093" t="s">
        <v>1131</v>
      </c>
      <c r="B1093" t="s">
        <v>21</v>
      </c>
      <c r="C1093" t="s">
        <v>11</v>
      </c>
      <c r="D1093">
        <v>41.95</v>
      </c>
      <c r="E1093">
        <v>0</v>
      </c>
      <c r="F1093">
        <v>27</v>
      </c>
      <c r="G1093">
        <v>1132.6500000000001</v>
      </c>
      <c r="H1093" s="9">
        <v>45772</v>
      </c>
      <c r="I1093" t="s">
        <v>19</v>
      </c>
    </row>
    <row r="1094" spans="1:9" x14ac:dyDescent="0.35">
      <c r="A1094" t="s">
        <v>1132</v>
      </c>
      <c r="B1094" t="s">
        <v>58</v>
      </c>
      <c r="C1094" t="s">
        <v>41</v>
      </c>
      <c r="D1094">
        <v>102.11</v>
      </c>
      <c r="E1094">
        <v>15</v>
      </c>
      <c r="F1094">
        <v>31</v>
      </c>
      <c r="G1094">
        <v>2690.6</v>
      </c>
      <c r="H1094" s="9">
        <v>45673</v>
      </c>
      <c r="I1094" t="s">
        <v>38</v>
      </c>
    </row>
    <row r="1095" spans="1:9" x14ac:dyDescent="0.35">
      <c r="A1095" t="s">
        <v>1133</v>
      </c>
      <c r="B1095" t="s">
        <v>50</v>
      </c>
      <c r="C1095" t="s">
        <v>15</v>
      </c>
      <c r="D1095">
        <v>132.82</v>
      </c>
      <c r="E1095">
        <v>30</v>
      </c>
      <c r="F1095">
        <v>40</v>
      </c>
      <c r="G1095">
        <v>3718.96</v>
      </c>
      <c r="H1095" s="9">
        <v>45788</v>
      </c>
      <c r="I1095" t="s">
        <v>45</v>
      </c>
    </row>
    <row r="1096" spans="1:9" x14ac:dyDescent="0.35">
      <c r="A1096" t="s">
        <v>1134</v>
      </c>
      <c r="B1096" t="s">
        <v>43</v>
      </c>
      <c r="C1096" t="s">
        <v>11</v>
      </c>
      <c r="D1096">
        <v>67.650000000000006</v>
      </c>
      <c r="E1096">
        <v>25</v>
      </c>
      <c r="F1096">
        <v>25</v>
      </c>
      <c r="G1096">
        <v>1268.44</v>
      </c>
      <c r="H1096" s="9">
        <v>45680</v>
      </c>
      <c r="I1096" t="s">
        <v>12</v>
      </c>
    </row>
    <row r="1097" spans="1:9" x14ac:dyDescent="0.35">
      <c r="A1097" t="s">
        <v>1135</v>
      </c>
      <c r="B1097" t="s">
        <v>43</v>
      </c>
      <c r="C1097" t="s">
        <v>33</v>
      </c>
      <c r="D1097">
        <v>23.12</v>
      </c>
      <c r="E1097">
        <v>15</v>
      </c>
      <c r="F1097">
        <v>36</v>
      </c>
      <c r="G1097">
        <v>707.47</v>
      </c>
      <c r="H1097" s="9">
        <v>45710</v>
      </c>
      <c r="I1097" t="s">
        <v>12</v>
      </c>
    </row>
    <row r="1098" spans="1:9" x14ac:dyDescent="0.35">
      <c r="A1098" t="s">
        <v>1136</v>
      </c>
      <c r="B1098" t="s">
        <v>60</v>
      </c>
      <c r="C1098" t="s">
        <v>15</v>
      </c>
      <c r="D1098">
        <v>76.45</v>
      </c>
      <c r="E1098">
        <v>15</v>
      </c>
      <c r="F1098">
        <v>31</v>
      </c>
      <c r="G1098">
        <v>2014.46</v>
      </c>
      <c r="H1098" s="9">
        <v>45675</v>
      </c>
      <c r="I1098" t="s">
        <v>38</v>
      </c>
    </row>
    <row r="1099" spans="1:9" x14ac:dyDescent="0.35">
      <c r="A1099" t="s">
        <v>1137</v>
      </c>
      <c r="B1099" t="s">
        <v>43</v>
      </c>
      <c r="C1099" t="s">
        <v>33</v>
      </c>
      <c r="D1099">
        <v>137.19999999999999</v>
      </c>
      <c r="E1099">
        <v>0</v>
      </c>
      <c r="F1099">
        <v>36</v>
      </c>
      <c r="G1099">
        <v>4939.2</v>
      </c>
      <c r="H1099" s="9">
        <v>45727</v>
      </c>
      <c r="I1099" t="s">
        <v>45</v>
      </c>
    </row>
    <row r="1100" spans="1:9" x14ac:dyDescent="0.35">
      <c r="A1100" t="s">
        <v>1138</v>
      </c>
      <c r="B1100" t="s">
        <v>40</v>
      </c>
      <c r="C1100" t="s">
        <v>33</v>
      </c>
      <c r="D1100">
        <v>109.8</v>
      </c>
      <c r="E1100">
        <v>10</v>
      </c>
      <c r="F1100">
        <v>46</v>
      </c>
      <c r="G1100">
        <v>4545.72</v>
      </c>
      <c r="H1100" s="9">
        <v>45716</v>
      </c>
      <c r="I1100" t="s">
        <v>38</v>
      </c>
    </row>
    <row r="1101" spans="1:9" x14ac:dyDescent="0.35">
      <c r="A1101" t="s">
        <v>1139</v>
      </c>
      <c r="B1101" t="s">
        <v>23</v>
      </c>
      <c r="C1101" t="s">
        <v>11</v>
      </c>
      <c r="D1101">
        <v>74.78</v>
      </c>
      <c r="E1101">
        <v>25</v>
      </c>
      <c r="F1101">
        <v>16</v>
      </c>
      <c r="G1101">
        <v>897.36</v>
      </c>
      <c r="H1101" s="9">
        <v>45778</v>
      </c>
      <c r="I1101" t="s">
        <v>45</v>
      </c>
    </row>
    <row r="1102" spans="1:9" x14ac:dyDescent="0.35">
      <c r="A1102" t="s">
        <v>1140</v>
      </c>
      <c r="B1102" t="s">
        <v>23</v>
      </c>
      <c r="C1102" t="s">
        <v>11</v>
      </c>
      <c r="D1102">
        <v>13.3</v>
      </c>
      <c r="E1102">
        <v>30</v>
      </c>
      <c r="F1102">
        <v>18</v>
      </c>
      <c r="G1102">
        <v>167.58</v>
      </c>
      <c r="H1102" s="9">
        <v>45770</v>
      </c>
      <c r="I1102" t="s">
        <v>24</v>
      </c>
    </row>
    <row r="1103" spans="1:9" x14ac:dyDescent="0.35">
      <c r="A1103" t="s">
        <v>1141</v>
      </c>
      <c r="B1103" t="s">
        <v>30</v>
      </c>
      <c r="C1103" t="s">
        <v>35</v>
      </c>
      <c r="D1103">
        <v>56.55</v>
      </c>
      <c r="E1103">
        <v>20</v>
      </c>
      <c r="F1103">
        <v>32</v>
      </c>
      <c r="G1103">
        <v>1447.68</v>
      </c>
      <c r="H1103" s="9">
        <v>45732</v>
      </c>
      <c r="I1103" t="s">
        <v>38</v>
      </c>
    </row>
    <row r="1104" spans="1:9" x14ac:dyDescent="0.35">
      <c r="A1104" t="s">
        <v>1142</v>
      </c>
      <c r="B1104" t="s">
        <v>28</v>
      </c>
      <c r="C1104" t="s">
        <v>18</v>
      </c>
      <c r="D1104">
        <v>48.66</v>
      </c>
      <c r="E1104">
        <v>10</v>
      </c>
      <c r="F1104">
        <v>5</v>
      </c>
      <c r="G1104">
        <v>218.97</v>
      </c>
      <c r="H1104" s="9">
        <v>45691</v>
      </c>
      <c r="I1104" t="s">
        <v>12</v>
      </c>
    </row>
    <row r="1105" spans="1:9" x14ac:dyDescent="0.35">
      <c r="A1105" t="s">
        <v>1143</v>
      </c>
      <c r="B1105" t="s">
        <v>17</v>
      </c>
      <c r="C1105" t="s">
        <v>18</v>
      </c>
      <c r="D1105">
        <v>111.74</v>
      </c>
      <c r="E1105">
        <v>20</v>
      </c>
      <c r="F1105">
        <v>37</v>
      </c>
      <c r="G1105">
        <v>3307.5</v>
      </c>
      <c r="H1105" s="9">
        <v>45767</v>
      </c>
      <c r="I1105" t="s">
        <v>45</v>
      </c>
    </row>
    <row r="1106" spans="1:9" x14ac:dyDescent="0.35">
      <c r="A1106" t="s">
        <v>1144</v>
      </c>
      <c r="B1106" t="s">
        <v>58</v>
      </c>
      <c r="C1106" t="s">
        <v>35</v>
      </c>
      <c r="D1106">
        <v>14.71</v>
      </c>
      <c r="E1106">
        <v>0</v>
      </c>
      <c r="F1106">
        <v>5</v>
      </c>
      <c r="G1106">
        <v>73.55</v>
      </c>
      <c r="H1106" s="9">
        <v>45690</v>
      </c>
      <c r="I1106" t="s">
        <v>38</v>
      </c>
    </row>
    <row r="1107" spans="1:9" x14ac:dyDescent="0.35">
      <c r="A1107" t="s">
        <v>1145</v>
      </c>
      <c r="B1107" t="s">
        <v>28</v>
      </c>
      <c r="C1107" t="s">
        <v>15</v>
      </c>
      <c r="D1107">
        <v>63.64</v>
      </c>
      <c r="E1107">
        <v>25</v>
      </c>
      <c r="F1107">
        <v>34</v>
      </c>
      <c r="G1107">
        <v>1622.82</v>
      </c>
      <c r="H1107" s="9">
        <v>45707</v>
      </c>
      <c r="I1107" t="s">
        <v>19</v>
      </c>
    </row>
    <row r="1108" spans="1:9" x14ac:dyDescent="0.35">
      <c r="A1108" t="s">
        <v>1146</v>
      </c>
      <c r="B1108" t="s">
        <v>30</v>
      </c>
      <c r="C1108" t="s">
        <v>11</v>
      </c>
      <c r="D1108">
        <v>84.94</v>
      </c>
      <c r="E1108">
        <v>10</v>
      </c>
      <c r="F1108">
        <v>46</v>
      </c>
      <c r="G1108">
        <v>3516.52</v>
      </c>
      <c r="H1108" s="9">
        <v>45722</v>
      </c>
      <c r="I1108" t="s">
        <v>19</v>
      </c>
    </row>
    <row r="1109" spans="1:9" x14ac:dyDescent="0.35">
      <c r="A1109" t="s">
        <v>1147</v>
      </c>
      <c r="B1109" t="s">
        <v>28</v>
      </c>
      <c r="C1109" t="s">
        <v>33</v>
      </c>
      <c r="D1109">
        <v>69.540000000000006</v>
      </c>
      <c r="E1109">
        <v>30</v>
      </c>
      <c r="F1109">
        <v>34</v>
      </c>
      <c r="G1109">
        <v>1655.05</v>
      </c>
      <c r="H1109" s="9">
        <v>45739</v>
      </c>
      <c r="I1109" t="s">
        <v>38</v>
      </c>
    </row>
    <row r="1110" spans="1:9" x14ac:dyDescent="0.35">
      <c r="A1110" t="s">
        <v>1148</v>
      </c>
      <c r="B1110" t="s">
        <v>10</v>
      </c>
      <c r="C1110" t="s">
        <v>33</v>
      </c>
      <c r="D1110">
        <v>111.11</v>
      </c>
      <c r="E1110">
        <v>30</v>
      </c>
      <c r="F1110">
        <v>4</v>
      </c>
      <c r="G1110">
        <v>311.11</v>
      </c>
      <c r="H1110" s="9">
        <v>45689</v>
      </c>
      <c r="I1110" t="s">
        <v>19</v>
      </c>
    </row>
    <row r="1111" spans="1:9" x14ac:dyDescent="0.35">
      <c r="A1111" t="s">
        <v>1149</v>
      </c>
      <c r="B1111" t="s">
        <v>58</v>
      </c>
      <c r="C1111" t="s">
        <v>11</v>
      </c>
      <c r="D1111">
        <v>84.28</v>
      </c>
      <c r="E1111">
        <v>20</v>
      </c>
      <c r="F1111">
        <v>46</v>
      </c>
      <c r="G1111">
        <v>3101.5</v>
      </c>
      <c r="H1111" s="9">
        <v>45711</v>
      </c>
      <c r="I1111" t="s">
        <v>38</v>
      </c>
    </row>
    <row r="1112" spans="1:9" x14ac:dyDescent="0.35">
      <c r="A1112" t="s">
        <v>1150</v>
      </c>
      <c r="B1112" t="s">
        <v>43</v>
      </c>
      <c r="C1112" t="s">
        <v>33</v>
      </c>
      <c r="D1112">
        <v>70.19</v>
      </c>
      <c r="E1112">
        <v>10</v>
      </c>
      <c r="F1112">
        <v>13</v>
      </c>
      <c r="G1112">
        <v>821.22</v>
      </c>
      <c r="H1112" s="9">
        <v>45713</v>
      </c>
      <c r="I1112" t="s">
        <v>12</v>
      </c>
    </row>
    <row r="1113" spans="1:9" x14ac:dyDescent="0.35">
      <c r="A1113" t="s">
        <v>1151</v>
      </c>
      <c r="B1113" t="s">
        <v>40</v>
      </c>
      <c r="C1113" t="s">
        <v>11</v>
      </c>
      <c r="D1113">
        <v>127.98</v>
      </c>
      <c r="E1113">
        <v>10</v>
      </c>
      <c r="F1113">
        <v>22</v>
      </c>
      <c r="G1113">
        <v>2534</v>
      </c>
      <c r="H1113" s="9">
        <v>45708</v>
      </c>
      <c r="I1113" t="s">
        <v>38</v>
      </c>
    </row>
    <row r="1114" spans="1:9" x14ac:dyDescent="0.35">
      <c r="A1114" t="s">
        <v>1152</v>
      </c>
      <c r="B1114" t="s">
        <v>30</v>
      </c>
      <c r="C1114" t="s">
        <v>35</v>
      </c>
      <c r="D1114">
        <v>26.02</v>
      </c>
      <c r="E1114">
        <v>5</v>
      </c>
      <c r="F1114">
        <v>43</v>
      </c>
      <c r="G1114">
        <v>1062.92</v>
      </c>
      <c r="H1114" s="9">
        <v>45727</v>
      </c>
      <c r="I1114" t="s">
        <v>12</v>
      </c>
    </row>
    <row r="1115" spans="1:9" x14ac:dyDescent="0.35">
      <c r="A1115" t="s">
        <v>1153</v>
      </c>
      <c r="B1115" t="s">
        <v>28</v>
      </c>
      <c r="C1115" t="s">
        <v>11</v>
      </c>
      <c r="D1115">
        <v>73.040000000000006</v>
      </c>
      <c r="E1115">
        <v>10</v>
      </c>
      <c r="F1115">
        <v>33</v>
      </c>
      <c r="G1115">
        <v>2169.29</v>
      </c>
      <c r="H1115" s="9">
        <v>45734</v>
      </c>
      <c r="I1115" t="s">
        <v>45</v>
      </c>
    </row>
    <row r="1116" spans="1:9" x14ac:dyDescent="0.35">
      <c r="A1116" t="s">
        <v>1154</v>
      </c>
      <c r="B1116" t="s">
        <v>28</v>
      </c>
      <c r="C1116" t="s">
        <v>33</v>
      </c>
      <c r="D1116">
        <v>16.41</v>
      </c>
      <c r="E1116">
        <v>25</v>
      </c>
      <c r="F1116">
        <v>23</v>
      </c>
      <c r="G1116">
        <v>283.07</v>
      </c>
      <c r="H1116" s="9">
        <v>45737</v>
      </c>
      <c r="I1116" t="s">
        <v>45</v>
      </c>
    </row>
    <row r="1117" spans="1:9" x14ac:dyDescent="0.35">
      <c r="A1117" t="s">
        <v>1155</v>
      </c>
      <c r="B1117" t="s">
        <v>71</v>
      </c>
      <c r="C1117" t="s">
        <v>15</v>
      </c>
      <c r="D1117">
        <v>120.55</v>
      </c>
      <c r="E1117">
        <v>30</v>
      </c>
      <c r="F1117">
        <v>50</v>
      </c>
      <c r="G1117">
        <v>4219.25</v>
      </c>
      <c r="H1117" s="9">
        <v>45741</v>
      </c>
      <c r="I1117" t="s">
        <v>38</v>
      </c>
    </row>
    <row r="1118" spans="1:9" x14ac:dyDescent="0.35">
      <c r="A1118" t="s">
        <v>1156</v>
      </c>
      <c r="B1118" t="s">
        <v>40</v>
      </c>
      <c r="C1118" t="s">
        <v>35</v>
      </c>
      <c r="D1118">
        <v>89.33</v>
      </c>
      <c r="E1118">
        <v>15</v>
      </c>
      <c r="F1118">
        <v>22</v>
      </c>
      <c r="G1118">
        <v>1670.47</v>
      </c>
      <c r="H1118" s="9">
        <v>45782</v>
      </c>
      <c r="I1118" t="s">
        <v>19</v>
      </c>
    </row>
    <row r="1119" spans="1:9" x14ac:dyDescent="0.35">
      <c r="A1119" t="s">
        <v>1157</v>
      </c>
      <c r="B1119" t="s">
        <v>40</v>
      </c>
      <c r="C1119" t="s">
        <v>33</v>
      </c>
      <c r="D1119">
        <v>23.74</v>
      </c>
      <c r="E1119">
        <v>25</v>
      </c>
      <c r="F1119">
        <v>36</v>
      </c>
      <c r="G1119">
        <v>640.98</v>
      </c>
      <c r="H1119" s="9">
        <v>45731</v>
      </c>
      <c r="I1119" t="s">
        <v>45</v>
      </c>
    </row>
    <row r="1120" spans="1:9" x14ac:dyDescent="0.35">
      <c r="A1120" t="s">
        <v>1158</v>
      </c>
      <c r="B1120" t="s">
        <v>47</v>
      </c>
      <c r="C1120" t="s">
        <v>11</v>
      </c>
      <c r="D1120">
        <v>80.88</v>
      </c>
      <c r="E1120">
        <v>25</v>
      </c>
      <c r="F1120">
        <v>3</v>
      </c>
      <c r="G1120">
        <v>181.98</v>
      </c>
      <c r="H1120" s="9">
        <v>45768</v>
      </c>
      <c r="I1120" t="s">
        <v>24</v>
      </c>
    </row>
    <row r="1121" spans="1:9" x14ac:dyDescent="0.35">
      <c r="A1121" t="s">
        <v>1159</v>
      </c>
      <c r="B1121" t="s">
        <v>26</v>
      </c>
      <c r="C1121" t="s">
        <v>33</v>
      </c>
      <c r="D1121">
        <v>125.74</v>
      </c>
      <c r="E1121">
        <v>30</v>
      </c>
      <c r="F1121">
        <v>30</v>
      </c>
      <c r="G1121">
        <v>2640.54</v>
      </c>
      <c r="H1121" s="9">
        <v>45677</v>
      </c>
      <c r="I1121" t="s">
        <v>38</v>
      </c>
    </row>
    <row r="1122" spans="1:9" x14ac:dyDescent="0.35">
      <c r="A1122" t="s">
        <v>1160</v>
      </c>
      <c r="B1122" t="s">
        <v>85</v>
      </c>
      <c r="C1122" t="s">
        <v>41</v>
      </c>
      <c r="D1122">
        <v>54.98</v>
      </c>
      <c r="E1122">
        <v>0</v>
      </c>
      <c r="F1122">
        <v>18</v>
      </c>
      <c r="G1122">
        <v>989.64</v>
      </c>
      <c r="H1122" s="9">
        <v>45739</v>
      </c>
      <c r="I1122" t="s">
        <v>19</v>
      </c>
    </row>
    <row r="1123" spans="1:9" x14ac:dyDescent="0.35">
      <c r="A1123" t="s">
        <v>1161</v>
      </c>
      <c r="B1123" t="s">
        <v>62</v>
      </c>
      <c r="C1123" t="s">
        <v>18</v>
      </c>
      <c r="D1123">
        <v>70.38</v>
      </c>
      <c r="E1123">
        <v>5</v>
      </c>
      <c r="F1123">
        <v>31</v>
      </c>
      <c r="G1123">
        <v>2072.69</v>
      </c>
      <c r="H1123" s="9">
        <v>45738</v>
      </c>
      <c r="I1123" t="s">
        <v>24</v>
      </c>
    </row>
    <row r="1124" spans="1:9" x14ac:dyDescent="0.35">
      <c r="A1124" t="s">
        <v>1162</v>
      </c>
      <c r="B1124" t="s">
        <v>58</v>
      </c>
      <c r="C1124" t="s">
        <v>41</v>
      </c>
      <c r="D1124">
        <v>114.23</v>
      </c>
      <c r="E1124">
        <v>5</v>
      </c>
      <c r="F1124">
        <v>46</v>
      </c>
      <c r="G1124">
        <v>4991.8500000000004</v>
      </c>
      <c r="H1124" s="9">
        <v>45780</v>
      </c>
      <c r="I1124" t="s">
        <v>38</v>
      </c>
    </row>
    <row r="1125" spans="1:9" x14ac:dyDescent="0.35">
      <c r="A1125" t="s">
        <v>1163</v>
      </c>
      <c r="B1125" t="s">
        <v>26</v>
      </c>
      <c r="C1125" t="s">
        <v>41</v>
      </c>
      <c r="D1125">
        <v>88.79</v>
      </c>
      <c r="E1125">
        <v>0</v>
      </c>
      <c r="F1125">
        <v>7</v>
      </c>
      <c r="G1125">
        <v>621.53</v>
      </c>
      <c r="H1125" s="9">
        <v>45664</v>
      </c>
      <c r="I1125" t="s">
        <v>45</v>
      </c>
    </row>
    <row r="1126" spans="1:9" x14ac:dyDescent="0.35">
      <c r="A1126" t="s">
        <v>1164</v>
      </c>
      <c r="B1126" t="s">
        <v>10</v>
      </c>
      <c r="C1126" t="s">
        <v>18</v>
      </c>
      <c r="D1126">
        <v>64.599999999999994</v>
      </c>
      <c r="E1126">
        <v>25</v>
      </c>
      <c r="F1126">
        <v>31</v>
      </c>
      <c r="G1126">
        <v>1501.95</v>
      </c>
      <c r="H1126" s="9">
        <v>45673</v>
      </c>
      <c r="I1126" t="s">
        <v>24</v>
      </c>
    </row>
    <row r="1127" spans="1:9" x14ac:dyDescent="0.35">
      <c r="A1127" t="s">
        <v>1165</v>
      </c>
      <c r="B1127" t="s">
        <v>53</v>
      </c>
      <c r="C1127" t="s">
        <v>15</v>
      </c>
      <c r="D1127">
        <v>107.44</v>
      </c>
      <c r="E1127">
        <v>0</v>
      </c>
      <c r="F1127">
        <v>7</v>
      </c>
      <c r="G1127">
        <v>752.08</v>
      </c>
      <c r="H1127" s="9">
        <v>45784</v>
      </c>
      <c r="I1127" t="s">
        <v>12</v>
      </c>
    </row>
    <row r="1128" spans="1:9" x14ac:dyDescent="0.35">
      <c r="A1128" t="s">
        <v>1166</v>
      </c>
      <c r="B1128" t="s">
        <v>30</v>
      </c>
      <c r="C1128" t="s">
        <v>41</v>
      </c>
      <c r="D1128">
        <v>80.97</v>
      </c>
      <c r="E1128">
        <v>25</v>
      </c>
      <c r="F1128">
        <v>8</v>
      </c>
      <c r="G1128">
        <v>485.82</v>
      </c>
      <c r="H1128" s="9">
        <v>45688</v>
      </c>
      <c r="I1128" t="s">
        <v>19</v>
      </c>
    </row>
    <row r="1129" spans="1:9" x14ac:dyDescent="0.35">
      <c r="A1129" t="s">
        <v>1167</v>
      </c>
      <c r="B1129" t="s">
        <v>32</v>
      </c>
      <c r="C1129" t="s">
        <v>33</v>
      </c>
      <c r="D1129">
        <v>40.89</v>
      </c>
      <c r="E1129">
        <v>25</v>
      </c>
      <c r="F1129">
        <v>36</v>
      </c>
      <c r="G1129">
        <v>1104.03</v>
      </c>
      <c r="H1129" s="9">
        <v>45703</v>
      </c>
      <c r="I1129" t="s">
        <v>19</v>
      </c>
    </row>
    <row r="1130" spans="1:9" x14ac:dyDescent="0.35">
      <c r="A1130" t="s">
        <v>1168</v>
      </c>
      <c r="B1130" t="s">
        <v>30</v>
      </c>
      <c r="C1130" t="s">
        <v>33</v>
      </c>
      <c r="D1130">
        <v>101.96</v>
      </c>
      <c r="E1130">
        <v>20</v>
      </c>
      <c r="F1130">
        <v>3</v>
      </c>
      <c r="G1130">
        <v>244.7</v>
      </c>
      <c r="H1130" s="9">
        <v>45674</v>
      </c>
      <c r="I1130" t="s">
        <v>19</v>
      </c>
    </row>
    <row r="1131" spans="1:9" x14ac:dyDescent="0.35">
      <c r="A1131" t="s">
        <v>1169</v>
      </c>
      <c r="B1131" t="s">
        <v>26</v>
      </c>
      <c r="C1131" t="s">
        <v>41</v>
      </c>
      <c r="D1131">
        <v>74.5</v>
      </c>
      <c r="E1131">
        <v>15</v>
      </c>
      <c r="F1131">
        <v>41</v>
      </c>
      <c r="G1131">
        <v>2596.3200000000002</v>
      </c>
      <c r="H1131" s="9">
        <v>45721</v>
      </c>
      <c r="I1131" t="s">
        <v>19</v>
      </c>
    </row>
    <row r="1132" spans="1:9" x14ac:dyDescent="0.35">
      <c r="A1132" t="s">
        <v>1170</v>
      </c>
      <c r="B1132" t="s">
        <v>14</v>
      </c>
      <c r="C1132" t="s">
        <v>41</v>
      </c>
      <c r="D1132">
        <v>17.940000000000001</v>
      </c>
      <c r="E1132">
        <v>15</v>
      </c>
      <c r="F1132">
        <v>9</v>
      </c>
      <c r="G1132">
        <v>137.24</v>
      </c>
      <c r="H1132" s="9">
        <v>45722</v>
      </c>
      <c r="I1132" t="s">
        <v>12</v>
      </c>
    </row>
    <row r="1133" spans="1:9" x14ac:dyDescent="0.35">
      <c r="A1133" t="s">
        <v>1171</v>
      </c>
      <c r="B1133" t="s">
        <v>50</v>
      </c>
      <c r="C1133" t="s">
        <v>18</v>
      </c>
      <c r="D1133">
        <v>16.850000000000001</v>
      </c>
      <c r="E1133">
        <v>5</v>
      </c>
      <c r="F1133">
        <v>2</v>
      </c>
      <c r="G1133">
        <v>32.020000000000003</v>
      </c>
      <c r="H1133" s="9">
        <v>45751</v>
      </c>
      <c r="I1133" t="s">
        <v>24</v>
      </c>
    </row>
    <row r="1134" spans="1:9" x14ac:dyDescent="0.35">
      <c r="A1134" t="s">
        <v>1172</v>
      </c>
      <c r="B1134" t="s">
        <v>28</v>
      </c>
      <c r="C1134" t="s">
        <v>41</v>
      </c>
      <c r="D1134">
        <v>25.03</v>
      </c>
      <c r="E1134">
        <v>25</v>
      </c>
      <c r="F1134">
        <v>33</v>
      </c>
      <c r="G1134">
        <v>619.49</v>
      </c>
      <c r="H1134" s="9">
        <v>45754</v>
      </c>
      <c r="I1134" t="s">
        <v>45</v>
      </c>
    </row>
    <row r="1135" spans="1:9" x14ac:dyDescent="0.35">
      <c r="A1135" t="s">
        <v>1173</v>
      </c>
      <c r="B1135" t="s">
        <v>32</v>
      </c>
      <c r="C1135" t="s">
        <v>35</v>
      </c>
      <c r="D1135">
        <v>36.01</v>
      </c>
      <c r="E1135">
        <v>15</v>
      </c>
      <c r="F1135">
        <v>44</v>
      </c>
      <c r="G1135">
        <v>1346.77</v>
      </c>
      <c r="H1135" s="9">
        <v>45674</v>
      </c>
      <c r="I1135" t="s">
        <v>19</v>
      </c>
    </row>
    <row r="1136" spans="1:9" x14ac:dyDescent="0.35">
      <c r="A1136" t="s">
        <v>1174</v>
      </c>
      <c r="B1136" t="s">
        <v>43</v>
      </c>
      <c r="C1136" t="s">
        <v>41</v>
      </c>
      <c r="D1136">
        <v>146.13</v>
      </c>
      <c r="E1136">
        <v>30</v>
      </c>
      <c r="F1136">
        <v>35</v>
      </c>
      <c r="G1136">
        <v>3580.18</v>
      </c>
      <c r="H1136" s="9">
        <v>45658</v>
      </c>
      <c r="I1136" t="s">
        <v>12</v>
      </c>
    </row>
    <row r="1137" spans="1:9" x14ac:dyDescent="0.35">
      <c r="A1137" t="s">
        <v>1175</v>
      </c>
      <c r="B1137" t="s">
        <v>40</v>
      </c>
      <c r="C1137" t="s">
        <v>11</v>
      </c>
      <c r="D1137">
        <v>140.69999999999999</v>
      </c>
      <c r="E1137">
        <v>10</v>
      </c>
      <c r="F1137">
        <v>39</v>
      </c>
      <c r="G1137">
        <v>4938.57</v>
      </c>
      <c r="H1137" s="9">
        <v>45752</v>
      </c>
      <c r="I1137" t="s">
        <v>38</v>
      </c>
    </row>
    <row r="1138" spans="1:9" x14ac:dyDescent="0.35">
      <c r="A1138" t="s">
        <v>1176</v>
      </c>
      <c r="B1138" t="s">
        <v>58</v>
      </c>
      <c r="C1138" t="s">
        <v>11</v>
      </c>
      <c r="D1138">
        <v>10.5</v>
      </c>
      <c r="E1138">
        <v>0</v>
      </c>
      <c r="F1138">
        <v>23</v>
      </c>
      <c r="G1138">
        <v>241.5</v>
      </c>
      <c r="H1138" s="9">
        <v>45705</v>
      </c>
      <c r="I1138" t="s">
        <v>45</v>
      </c>
    </row>
    <row r="1139" spans="1:9" x14ac:dyDescent="0.35">
      <c r="A1139" t="s">
        <v>1177</v>
      </c>
      <c r="B1139" t="s">
        <v>71</v>
      </c>
      <c r="C1139" t="s">
        <v>41</v>
      </c>
      <c r="D1139">
        <v>40.090000000000003</v>
      </c>
      <c r="E1139">
        <v>15</v>
      </c>
      <c r="F1139">
        <v>37</v>
      </c>
      <c r="G1139">
        <v>1260.83</v>
      </c>
      <c r="H1139" s="9">
        <v>45672</v>
      </c>
      <c r="I1139" t="s">
        <v>38</v>
      </c>
    </row>
    <row r="1140" spans="1:9" x14ac:dyDescent="0.35">
      <c r="A1140" t="s">
        <v>1178</v>
      </c>
      <c r="B1140" t="s">
        <v>62</v>
      </c>
      <c r="C1140" t="s">
        <v>18</v>
      </c>
      <c r="D1140">
        <v>98.08</v>
      </c>
      <c r="E1140">
        <v>0</v>
      </c>
      <c r="F1140">
        <v>46</v>
      </c>
      <c r="G1140">
        <v>4511.68</v>
      </c>
      <c r="H1140" s="9">
        <v>45736</v>
      </c>
      <c r="I1140" t="s">
        <v>38</v>
      </c>
    </row>
    <row r="1141" spans="1:9" x14ac:dyDescent="0.35">
      <c r="A1141" t="s">
        <v>1179</v>
      </c>
      <c r="B1141" t="s">
        <v>43</v>
      </c>
      <c r="C1141" t="s">
        <v>18</v>
      </c>
      <c r="D1141">
        <v>52.68</v>
      </c>
      <c r="E1141">
        <v>15</v>
      </c>
      <c r="F1141">
        <v>14</v>
      </c>
      <c r="G1141">
        <v>626.89</v>
      </c>
      <c r="H1141" s="9">
        <v>45712</v>
      </c>
      <c r="I1141" t="s">
        <v>38</v>
      </c>
    </row>
    <row r="1142" spans="1:9" x14ac:dyDescent="0.35">
      <c r="A1142" t="s">
        <v>1180</v>
      </c>
      <c r="B1142" t="s">
        <v>62</v>
      </c>
      <c r="C1142" t="s">
        <v>18</v>
      </c>
      <c r="D1142">
        <v>64</v>
      </c>
      <c r="E1142">
        <v>15</v>
      </c>
      <c r="F1142">
        <v>47</v>
      </c>
      <c r="G1142">
        <v>2556.8000000000002</v>
      </c>
      <c r="H1142" s="9">
        <v>45667</v>
      </c>
      <c r="I1142" t="s">
        <v>38</v>
      </c>
    </row>
    <row r="1143" spans="1:9" x14ac:dyDescent="0.35">
      <c r="A1143" t="s">
        <v>1181</v>
      </c>
      <c r="B1143" t="s">
        <v>69</v>
      </c>
      <c r="C1143" t="s">
        <v>18</v>
      </c>
      <c r="D1143">
        <v>118.07</v>
      </c>
      <c r="E1143">
        <v>15</v>
      </c>
      <c r="F1143">
        <v>26</v>
      </c>
      <c r="G1143">
        <v>2609.35</v>
      </c>
      <c r="H1143" s="9">
        <v>45735</v>
      </c>
      <c r="I1143" t="s">
        <v>12</v>
      </c>
    </row>
    <row r="1144" spans="1:9" x14ac:dyDescent="0.35">
      <c r="A1144" t="s">
        <v>1182</v>
      </c>
      <c r="B1144" t="s">
        <v>26</v>
      </c>
      <c r="C1144" t="s">
        <v>11</v>
      </c>
      <c r="D1144">
        <v>66.239999999999995</v>
      </c>
      <c r="E1144">
        <v>30</v>
      </c>
      <c r="F1144">
        <v>10</v>
      </c>
      <c r="G1144">
        <v>463.68</v>
      </c>
      <c r="H1144" s="9">
        <v>45674</v>
      </c>
      <c r="I1144" t="s">
        <v>38</v>
      </c>
    </row>
    <row r="1145" spans="1:9" x14ac:dyDescent="0.35">
      <c r="A1145" t="s">
        <v>1183</v>
      </c>
      <c r="B1145" t="s">
        <v>85</v>
      </c>
      <c r="C1145" t="s">
        <v>35</v>
      </c>
      <c r="D1145">
        <v>49.12</v>
      </c>
      <c r="E1145">
        <v>25</v>
      </c>
      <c r="F1145">
        <v>25</v>
      </c>
      <c r="G1145">
        <v>921</v>
      </c>
      <c r="H1145" s="9">
        <v>45732</v>
      </c>
      <c r="I1145" t="s">
        <v>24</v>
      </c>
    </row>
    <row r="1146" spans="1:9" x14ac:dyDescent="0.35">
      <c r="A1146" t="s">
        <v>1184</v>
      </c>
      <c r="B1146" t="s">
        <v>71</v>
      </c>
      <c r="C1146" t="s">
        <v>11</v>
      </c>
      <c r="D1146">
        <v>86.91</v>
      </c>
      <c r="E1146">
        <v>10</v>
      </c>
      <c r="F1146">
        <v>15</v>
      </c>
      <c r="G1146">
        <v>1173.28</v>
      </c>
      <c r="H1146" s="9">
        <v>45751</v>
      </c>
      <c r="I1146" t="s">
        <v>19</v>
      </c>
    </row>
    <row r="1147" spans="1:9" x14ac:dyDescent="0.35">
      <c r="A1147" t="s">
        <v>1185</v>
      </c>
      <c r="B1147" t="s">
        <v>30</v>
      </c>
      <c r="C1147" t="s">
        <v>33</v>
      </c>
      <c r="D1147">
        <v>120.94</v>
      </c>
      <c r="E1147">
        <v>15</v>
      </c>
      <c r="F1147">
        <v>25</v>
      </c>
      <c r="G1147">
        <v>2569.9699999999998</v>
      </c>
      <c r="H1147" s="9">
        <v>45659</v>
      </c>
      <c r="I1147" t="s">
        <v>12</v>
      </c>
    </row>
    <row r="1148" spans="1:9" x14ac:dyDescent="0.35">
      <c r="A1148" t="s">
        <v>1186</v>
      </c>
      <c r="B1148" t="s">
        <v>17</v>
      </c>
      <c r="C1148" t="s">
        <v>11</v>
      </c>
      <c r="D1148">
        <v>133.30000000000001</v>
      </c>
      <c r="E1148">
        <v>30</v>
      </c>
      <c r="F1148">
        <v>50</v>
      </c>
      <c r="G1148">
        <v>4665.5</v>
      </c>
      <c r="H1148" s="9">
        <v>45704</v>
      </c>
      <c r="I1148" t="s">
        <v>45</v>
      </c>
    </row>
    <row r="1149" spans="1:9" x14ac:dyDescent="0.35">
      <c r="A1149" t="s">
        <v>1187</v>
      </c>
      <c r="B1149" t="s">
        <v>23</v>
      </c>
      <c r="C1149" t="s">
        <v>15</v>
      </c>
      <c r="D1149">
        <v>113.55</v>
      </c>
      <c r="E1149">
        <v>5</v>
      </c>
      <c r="F1149">
        <v>48</v>
      </c>
      <c r="G1149">
        <v>5177.88</v>
      </c>
      <c r="H1149" s="9">
        <v>45752</v>
      </c>
      <c r="I1149" t="s">
        <v>24</v>
      </c>
    </row>
    <row r="1150" spans="1:9" x14ac:dyDescent="0.35">
      <c r="A1150" t="s">
        <v>1188</v>
      </c>
      <c r="B1150" t="s">
        <v>85</v>
      </c>
      <c r="C1150" t="s">
        <v>11</v>
      </c>
      <c r="D1150">
        <v>71.55</v>
      </c>
      <c r="E1150">
        <v>30</v>
      </c>
      <c r="F1150">
        <v>6</v>
      </c>
      <c r="G1150">
        <v>300.51</v>
      </c>
      <c r="H1150" s="9">
        <v>45677</v>
      </c>
      <c r="I1150" t="s">
        <v>45</v>
      </c>
    </row>
    <row r="1151" spans="1:9" x14ac:dyDescent="0.35">
      <c r="A1151" t="s">
        <v>1189</v>
      </c>
      <c r="B1151" t="s">
        <v>10</v>
      </c>
      <c r="C1151" t="s">
        <v>33</v>
      </c>
      <c r="D1151">
        <v>145.91</v>
      </c>
      <c r="E1151">
        <v>10</v>
      </c>
      <c r="F1151">
        <v>24</v>
      </c>
      <c r="G1151">
        <v>3151.66</v>
      </c>
      <c r="H1151" s="9">
        <v>45689</v>
      </c>
      <c r="I1151" t="s">
        <v>38</v>
      </c>
    </row>
    <row r="1152" spans="1:9" x14ac:dyDescent="0.35">
      <c r="A1152" t="s">
        <v>1190</v>
      </c>
      <c r="B1152" t="s">
        <v>32</v>
      </c>
      <c r="C1152" t="s">
        <v>11</v>
      </c>
      <c r="D1152">
        <v>103.76</v>
      </c>
      <c r="E1152">
        <v>30</v>
      </c>
      <c r="F1152">
        <v>35</v>
      </c>
      <c r="G1152">
        <v>2542.12</v>
      </c>
      <c r="H1152" s="9">
        <v>45742</v>
      </c>
      <c r="I1152" t="s">
        <v>12</v>
      </c>
    </row>
    <row r="1153" spans="1:9" x14ac:dyDescent="0.35">
      <c r="A1153" t="s">
        <v>1191</v>
      </c>
      <c r="B1153" t="s">
        <v>62</v>
      </c>
      <c r="C1153" t="s">
        <v>41</v>
      </c>
      <c r="D1153">
        <v>142.22999999999999</v>
      </c>
      <c r="E1153">
        <v>0</v>
      </c>
      <c r="F1153">
        <v>16</v>
      </c>
      <c r="G1153">
        <v>2275.6799999999998</v>
      </c>
      <c r="H1153" s="9">
        <v>45770</v>
      </c>
      <c r="I1153" t="s">
        <v>12</v>
      </c>
    </row>
    <row r="1154" spans="1:9" x14ac:dyDescent="0.35">
      <c r="A1154" t="s">
        <v>1192</v>
      </c>
      <c r="B1154" t="s">
        <v>26</v>
      </c>
      <c r="C1154" t="s">
        <v>11</v>
      </c>
      <c r="D1154">
        <v>31.53</v>
      </c>
      <c r="E1154">
        <v>20</v>
      </c>
      <c r="F1154">
        <v>3</v>
      </c>
      <c r="G1154">
        <v>75.67</v>
      </c>
      <c r="H1154" s="9">
        <v>45665</v>
      </c>
      <c r="I1154" t="s">
        <v>45</v>
      </c>
    </row>
    <row r="1155" spans="1:9" x14ac:dyDescent="0.35">
      <c r="A1155" t="s">
        <v>1193</v>
      </c>
      <c r="B1155" t="s">
        <v>26</v>
      </c>
      <c r="C1155" t="s">
        <v>35</v>
      </c>
      <c r="D1155">
        <v>70.150000000000006</v>
      </c>
      <c r="E1155">
        <v>10</v>
      </c>
      <c r="F1155">
        <v>36</v>
      </c>
      <c r="G1155">
        <v>2272.86</v>
      </c>
      <c r="H1155" s="9">
        <v>45781</v>
      </c>
      <c r="I1155" t="s">
        <v>19</v>
      </c>
    </row>
    <row r="1156" spans="1:9" x14ac:dyDescent="0.35">
      <c r="A1156" t="s">
        <v>1194</v>
      </c>
      <c r="B1156" t="s">
        <v>32</v>
      </c>
      <c r="C1156" t="s">
        <v>35</v>
      </c>
      <c r="D1156">
        <v>79.400000000000006</v>
      </c>
      <c r="E1156">
        <v>0</v>
      </c>
      <c r="F1156">
        <v>17</v>
      </c>
      <c r="G1156">
        <v>1349.8</v>
      </c>
      <c r="H1156" s="9">
        <v>45750</v>
      </c>
      <c r="I1156" t="s">
        <v>12</v>
      </c>
    </row>
    <row r="1157" spans="1:9" x14ac:dyDescent="0.35">
      <c r="A1157" t="s">
        <v>1195</v>
      </c>
      <c r="B1157" t="s">
        <v>28</v>
      </c>
      <c r="C1157" t="s">
        <v>15</v>
      </c>
      <c r="D1157">
        <v>45.91</v>
      </c>
      <c r="E1157">
        <v>25</v>
      </c>
      <c r="F1157">
        <v>16</v>
      </c>
      <c r="G1157">
        <v>550.91999999999996</v>
      </c>
      <c r="H1157" s="9">
        <v>45697</v>
      </c>
      <c r="I1157" t="s">
        <v>38</v>
      </c>
    </row>
    <row r="1158" spans="1:9" x14ac:dyDescent="0.35">
      <c r="A1158" t="s">
        <v>1196</v>
      </c>
      <c r="B1158" t="s">
        <v>28</v>
      </c>
      <c r="C1158" t="s">
        <v>41</v>
      </c>
      <c r="D1158">
        <v>99.76</v>
      </c>
      <c r="E1158">
        <v>5</v>
      </c>
      <c r="F1158">
        <v>1</v>
      </c>
      <c r="G1158">
        <v>94.77</v>
      </c>
      <c r="H1158" s="9">
        <v>45729</v>
      </c>
      <c r="I1158" t="s">
        <v>19</v>
      </c>
    </row>
    <row r="1159" spans="1:9" x14ac:dyDescent="0.35">
      <c r="A1159" t="s">
        <v>1197</v>
      </c>
      <c r="B1159" t="s">
        <v>40</v>
      </c>
      <c r="C1159" t="s">
        <v>33</v>
      </c>
      <c r="D1159">
        <v>69.98</v>
      </c>
      <c r="E1159">
        <v>0</v>
      </c>
      <c r="F1159">
        <v>26</v>
      </c>
      <c r="G1159">
        <v>1819.48</v>
      </c>
      <c r="H1159" s="9">
        <v>45686</v>
      </c>
      <c r="I1159" t="s">
        <v>19</v>
      </c>
    </row>
    <row r="1160" spans="1:9" x14ac:dyDescent="0.35">
      <c r="A1160" t="s">
        <v>1198</v>
      </c>
      <c r="B1160" t="s">
        <v>14</v>
      </c>
      <c r="C1160" t="s">
        <v>15</v>
      </c>
      <c r="D1160">
        <v>103.33</v>
      </c>
      <c r="E1160">
        <v>30</v>
      </c>
      <c r="F1160">
        <v>2</v>
      </c>
      <c r="G1160">
        <v>144.66</v>
      </c>
      <c r="H1160" s="9">
        <v>45688</v>
      </c>
      <c r="I1160" t="s">
        <v>24</v>
      </c>
    </row>
    <row r="1161" spans="1:9" x14ac:dyDescent="0.35">
      <c r="A1161" t="s">
        <v>1199</v>
      </c>
      <c r="B1161" t="s">
        <v>30</v>
      </c>
      <c r="C1161" t="s">
        <v>35</v>
      </c>
      <c r="D1161">
        <v>63.17</v>
      </c>
      <c r="E1161">
        <v>25</v>
      </c>
      <c r="F1161">
        <v>26</v>
      </c>
      <c r="G1161">
        <v>1231.82</v>
      </c>
      <c r="H1161" s="9">
        <v>45774</v>
      </c>
      <c r="I1161" t="s">
        <v>24</v>
      </c>
    </row>
    <row r="1162" spans="1:9" x14ac:dyDescent="0.35">
      <c r="A1162" t="s">
        <v>1200</v>
      </c>
      <c r="B1162" t="s">
        <v>58</v>
      </c>
      <c r="C1162" t="s">
        <v>18</v>
      </c>
      <c r="D1162">
        <v>19.34</v>
      </c>
      <c r="E1162">
        <v>30</v>
      </c>
      <c r="F1162">
        <v>15</v>
      </c>
      <c r="G1162">
        <v>203.07</v>
      </c>
      <c r="H1162" s="9">
        <v>45695</v>
      </c>
      <c r="I1162" t="s">
        <v>19</v>
      </c>
    </row>
    <row r="1163" spans="1:9" x14ac:dyDescent="0.35">
      <c r="A1163" t="s">
        <v>1201</v>
      </c>
      <c r="B1163" t="s">
        <v>53</v>
      </c>
      <c r="C1163" t="s">
        <v>41</v>
      </c>
      <c r="D1163">
        <v>68.56</v>
      </c>
      <c r="E1163">
        <v>5</v>
      </c>
      <c r="F1163">
        <v>41</v>
      </c>
      <c r="G1163">
        <v>2670.41</v>
      </c>
      <c r="H1163" s="9">
        <v>45658</v>
      </c>
      <c r="I1163" t="s">
        <v>12</v>
      </c>
    </row>
    <row r="1164" spans="1:9" x14ac:dyDescent="0.35">
      <c r="A1164" t="s">
        <v>1202</v>
      </c>
      <c r="B1164" t="s">
        <v>43</v>
      </c>
      <c r="C1164" t="s">
        <v>35</v>
      </c>
      <c r="D1164">
        <v>24.44</v>
      </c>
      <c r="E1164">
        <v>20</v>
      </c>
      <c r="F1164">
        <v>20</v>
      </c>
      <c r="G1164">
        <v>391.04</v>
      </c>
      <c r="H1164" s="9">
        <v>45718</v>
      </c>
      <c r="I1164" t="s">
        <v>45</v>
      </c>
    </row>
    <row r="1165" spans="1:9" x14ac:dyDescent="0.35">
      <c r="A1165" t="s">
        <v>1203</v>
      </c>
      <c r="B1165" t="s">
        <v>58</v>
      </c>
      <c r="C1165" t="s">
        <v>15</v>
      </c>
      <c r="D1165">
        <v>108.67</v>
      </c>
      <c r="E1165">
        <v>25</v>
      </c>
      <c r="F1165">
        <v>39</v>
      </c>
      <c r="G1165">
        <v>3178.6</v>
      </c>
      <c r="H1165" s="9">
        <v>45777</v>
      </c>
      <c r="I1165" t="s">
        <v>38</v>
      </c>
    </row>
    <row r="1166" spans="1:9" x14ac:dyDescent="0.35">
      <c r="A1166" t="s">
        <v>1204</v>
      </c>
      <c r="B1166" t="s">
        <v>62</v>
      </c>
      <c r="C1166" t="s">
        <v>35</v>
      </c>
      <c r="D1166">
        <v>66.069999999999993</v>
      </c>
      <c r="E1166">
        <v>10</v>
      </c>
      <c r="F1166">
        <v>19</v>
      </c>
      <c r="G1166">
        <v>1129.8</v>
      </c>
      <c r="H1166" s="9">
        <v>45675</v>
      </c>
      <c r="I1166" t="s">
        <v>24</v>
      </c>
    </row>
    <row r="1167" spans="1:9" x14ac:dyDescent="0.35">
      <c r="A1167" t="s">
        <v>1205</v>
      </c>
      <c r="B1167" t="s">
        <v>58</v>
      </c>
      <c r="C1167" t="s">
        <v>41</v>
      </c>
      <c r="D1167">
        <v>18.899999999999999</v>
      </c>
      <c r="E1167">
        <v>15</v>
      </c>
      <c r="F1167">
        <v>24</v>
      </c>
      <c r="G1167">
        <v>385.56</v>
      </c>
      <c r="H1167" s="9">
        <v>45773</v>
      </c>
      <c r="I1167" t="s">
        <v>19</v>
      </c>
    </row>
    <row r="1168" spans="1:9" x14ac:dyDescent="0.35">
      <c r="A1168" t="s">
        <v>1206</v>
      </c>
      <c r="B1168" t="s">
        <v>30</v>
      </c>
      <c r="C1168" t="s">
        <v>11</v>
      </c>
      <c r="D1168">
        <v>57.44</v>
      </c>
      <c r="E1168">
        <v>10</v>
      </c>
      <c r="F1168">
        <v>1</v>
      </c>
      <c r="G1168">
        <v>51.7</v>
      </c>
      <c r="H1168" s="9">
        <v>45702</v>
      </c>
      <c r="I1168" t="s">
        <v>19</v>
      </c>
    </row>
    <row r="1169" spans="1:9" x14ac:dyDescent="0.35">
      <c r="A1169" t="s">
        <v>1207</v>
      </c>
      <c r="B1169" t="s">
        <v>50</v>
      </c>
      <c r="C1169" t="s">
        <v>18</v>
      </c>
      <c r="D1169">
        <v>117.88</v>
      </c>
      <c r="E1169">
        <v>10</v>
      </c>
      <c r="F1169">
        <v>25</v>
      </c>
      <c r="G1169">
        <v>2652.3</v>
      </c>
      <c r="H1169" s="9">
        <v>45731</v>
      </c>
      <c r="I1169" t="s">
        <v>24</v>
      </c>
    </row>
    <row r="1170" spans="1:9" x14ac:dyDescent="0.35">
      <c r="A1170" t="s">
        <v>1208</v>
      </c>
      <c r="B1170" t="s">
        <v>62</v>
      </c>
      <c r="C1170" t="s">
        <v>33</v>
      </c>
      <c r="D1170">
        <v>75.84</v>
      </c>
      <c r="E1170">
        <v>10</v>
      </c>
      <c r="F1170">
        <v>31</v>
      </c>
      <c r="G1170">
        <v>2115.94</v>
      </c>
      <c r="H1170" s="9">
        <v>45766</v>
      </c>
      <c r="I1170" t="s">
        <v>12</v>
      </c>
    </row>
    <row r="1171" spans="1:9" x14ac:dyDescent="0.35">
      <c r="A1171" t="s">
        <v>1209</v>
      </c>
      <c r="B1171" t="s">
        <v>10</v>
      </c>
      <c r="C1171" t="s">
        <v>35</v>
      </c>
      <c r="D1171">
        <v>52.13</v>
      </c>
      <c r="E1171">
        <v>25</v>
      </c>
      <c r="F1171">
        <v>9</v>
      </c>
      <c r="G1171">
        <v>351.88</v>
      </c>
      <c r="H1171" s="9">
        <v>45779</v>
      </c>
      <c r="I1171" t="s">
        <v>38</v>
      </c>
    </row>
    <row r="1172" spans="1:9" x14ac:dyDescent="0.35">
      <c r="A1172" t="s">
        <v>1210</v>
      </c>
      <c r="B1172" t="s">
        <v>40</v>
      </c>
      <c r="C1172" t="s">
        <v>33</v>
      </c>
      <c r="D1172">
        <v>10.61</v>
      </c>
      <c r="E1172">
        <v>0</v>
      </c>
      <c r="F1172">
        <v>36</v>
      </c>
      <c r="G1172">
        <v>381.96</v>
      </c>
      <c r="H1172" s="9">
        <v>45782</v>
      </c>
      <c r="I1172" t="s">
        <v>45</v>
      </c>
    </row>
    <row r="1173" spans="1:9" x14ac:dyDescent="0.35">
      <c r="A1173" t="s">
        <v>1211</v>
      </c>
      <c r="B1173" t="s">
        <v>62</v>
      </c>
      <c r="C1173" t="s">
        <v>18</v>
      </c>
      <c r="D1173">
        <v>108</v>
      </c>
      <c r="E1173">
        <v>10</v>
      </c>
      <c r="F1173">
        <v>24</v>
      </c>
      <c r="G1173">
        <v>2332.8000000000002</v>
      </c>
      <c r="H1173" s="9">
        <v>45735</v>
      </c>
      <c r="I1173" t="s">
        <v>45</v>
      </c>
    </row>
    <row r="1174" spans="1:9" x14ac:dyDescent="0.35">
      <c r="A1174" t="s">
        <v>1212</v>
      </c>
      <c r="B1174" t="s">
        <v>10</v>
      </c>
      <c r="C1174" t="s">
        <v>15</v>
      </c>
      <c r="D1174">
        <v>123.63</v>
      </c>
      <c r="E1174">
        <v>10</v>
      </c>
      <c r="F1174">
        <v>46</v>
      </c>
      <c r="G1174">
        <v>5118.28</v>
      </c>
      <c r="H1174" s="9">
        <v>45689</v>
      </c>
      <c r="I1174" t="s">
        <v>19</v>
      </c>
    </row>
    <row r="1175" spans="1:9" x14ac:dyDescent="0.35">
      <c r="A1175" t="s">
        <v>1213</v>
      </c>
      <c r="B1175" t="s">
        <v>69</v>
      </c>
      <c r="C1175" t="s">
        <v>35</v>
      </c>
      <c r="D1175">
        <v>82.17</v>
      </c>
      <c r="E1175">
        <v>5</v>
      </c>
      <c r="F1175">
        <v>26</v>
      </c>
      <c r="G1175">
        <v>2029.6</v>
      </c>
      <c r="H1175" s="9">
        <v>45667</v>
      </c>
      <c r="I1175" t="s">
        <v>45</v>
      </c>
    </row>
    <row r="1176" spans="1:9" x14ac:dyDescent="0.35">
      <c r="A1176" t="s">
        <v>1214</v>
      </c>
      <c r="B1176" t="s">
        <v>50</v>
      </c>
      <c r="C1176" t="s">
        <v>33</v>
      </c>
      <c r="D1176">
        <v>53.14</v>
      </c>
      <c r="E1176">
        <v>5</v>
      </c>
      <c r="F1176">
        <v>16</v>
      </c>
      <c r="G1176">
        <v>807.73</v>
      </c>
      <c r="H1176" s="9">
        <v>45704</v>
      </c>
      <c r="I1176" t="s">
        <v>12</v>
      </c>
    </row>
    <row r="1177" spans="1:9" x14ac:dyDescent="0.35">
      <c r="A1177" t="s">
        <v>1215</v>
      </c>
      <c r="B1177" t="s">
        <v>69</v>
      </c>
      <c r="C1177" t="s">
        <v>15</v>
      </c>
      <c r="D1177">
        <v>102.97</v>
      </c>
      <c r="E1177">
        <v>25</v>
      </c>
      <c r="F1177">
        <v>25</v>
      </c>
      <c r="G1177">
        <v>1930.69</v>
      </c>
      <c r="H1177" s="9">
        <v>45660</v>
      </c>
      <c r="I1177" t="s">
        <v>19</v>
      </c>
    </row>
    <row r="1178" spans="1:9" x14ac:dyDescent="0.35">
      <c r="A1178" t="s">
        <v>1216</v>
      </c>
      <c r="B1178" t="s">
        <v>50</v>
      </c>
      <c r="C1178" t="s">
        <v>18</v>
      </c>
      <c r="D1178">
        <v>29.27</v>
      </c>
      <c r="E1178">
        <v>25</v>
      </c>
      <c r="F1178">
        <v>22</v>
      </c>
      <c r="G1178">
        <v>482.96</v>
      </c>
      <c r="H1178" s="9">
        <v>45777</v>
      </c>
      <c r="I1178" t="s">
        <v>12</v>
      </c>
    </row>
    <row r="1179" spans="1:9" x14ac:dyDescent="0.35">
      <c r="A1179" t="s">
        <v>1217</v>
      </c>
      <c r="B1179" t="s">
        <v>10</v>
      </c>
      <c r="C1179" t="s">
        <v>35</v>
      </c>
      <c r="D1179">
        <v>43.48</v>
      </c>
      <c r="E1179">
        <v>15</v>
      </c>
      <c r="F1179">
        <v>27</v>
      </c>
      <c r="G1179">
        <v>997.87</v>
      </c>
      <c r="H1179" s="9">
        <v>45680</v>
      </c>
      <c r="I1179" t="s">
        <v>24</v>
      </c>
    </row>
    <row r="1180" spans="1:9" x14ac:dyDescent="0.35">
      <c r="A1180" t="s">
        <v>1218</v>
      </c>
      <c r="B1180" t="s">
        <v>23</v>
      </c>
      <c r="C1180" t="s">
        <v>33</v>
      </c>
      <c r="D1180">
        <v>96.73</v>
      </c>
      <c r="E1180">
        <v>5</v>
      </c>
      <c r="F1180">
        <v>23</v>
      </c>
      <c r="G1180">
        <v>2113.5500000000002</v>
      </c>
      <c r="H1180" s="9">
        <v>45682</v>
      </c>
      <c r="I1180" t="s">
        <v>38</v>
      </c>
    </row>
    <row r="1181" spans="1:9" x14ac:dyDescent="0.35">
      <c r="A1181" t="s">
        <v>1219</v>
      </c>
      <c r="B1181" t="s">
        <v>26</v>
      </c>
      <c r="C1181" t="s">
        <v>15</v>
      </c>
      <c r="D1181">
        <v>100.34</v>
      </c>
      <c r="E1181">
        <v>25</v>
      </c>
      <c r="F1181">
        <v>23</v>
      </c>
      <c r="G1181">
        <v>1730.86</v>
      </c>
      <c r="H1181" s="9">
        <v>45680</v>
      </c>
      <c r="I1181" t="s">
        <v>38</v>
      </c>
    </row>
    <row r="1182" spans="1:9" x14ac:dyDescent="0.35">
      <c r="A1182" t="s">
        <v>1220</v>
      </c>
      <c r="B1182" t="s">
        <v>40</v>
      </c>
      <c r="C1182" t="s">
        <v>11</v>
      </c>
      <c r="D1182">
        <v>40.81</v>
      </c>
      <c r="E1182">
        <v>10</v>
      </c>
      <c r="F1182">
        <v>15</v>
      </c>
      <c r="G1182">
        <v>550.94000000000005</v>
      </c>
      <c r="H1182" s="9">
        <v>45742</v>
      </c>
      <c r="I1182" t="s">
        <v>24</v>
      </c>
    </row>
    <row r="1183" spans="1:9" x14ac:dyDescent="0.35">
      <c r="A1183" t="s">
        <v>1221</v>
      </c>
      <c r="B1183" t="s">
        <v>60</v>
      </c>
      <c r="C1183" t="s">
        <v>35</v>
      </c>
      <c r="D1183">
        <v>118.14</v>
      </c>
      <c r="E1183">
        <v>15</v>
      </c>
      <c r="F1183">
        <v>46</v>
      </c>
      <c r="G1183">
        <v>4619.2700000000004</v>
      </c>
      <c r="H1183" s="9">
        <v>45721</v>
      </c>
      <c r="I1183" t="s">
        <v>38</v>
      </c>
    </row>
    <row r="1184" spans="1:9" x14ac:dyDescent="0.35">
      <c r="A1184" t="s">
        <v>1222</v>
      </c>
      <c r="B1184" t="s">
        <v>62</v>
      </c>
      <c r="C1184" t="s">
        <v>11</v>
      </c>
      <c r="D1184">
        <v>36.659999999999997</v>
      </c>
      <c r="E1184">
        <v>5</v>
      </c>
      <c r="F1184">
        <v>45</v>
      </c>
      <c r="G1184">
        <v>1567.21</v>
      </c>
      <c r="H1184" s="9">
        <v>45659</v>
      </c>
      <c r="I1184" t="s">
        <v>45</v>
      </c>
    </row>
    <row r="1185" spans="1:9" x14ac:dyDescent="0.35">
      <c r="A1185" t="s">
        <v>1223</v>
      </c>
      <c r="B1185" t="s">
        <v>85</v>
      </c>
      <c r="C1185" t="s">
        <v>18</v>
      </c>
      <c r="D1185">
        <v>36.15</v>
      </c>
      <c r="E1185">
        <v>5</v>
      </c>
      <c r="F1185">
        <v>5</v>
      </c>
      <c r="G1185">
        <v>171.71</v>
      </c>
      <c r="H1185" s="9">
        <v>45775</v>
      </c>
      <c r="I1185" t="s">
        <v>19</v>
      </c>
    </row>
    <row r="1186" spans="1:9" x14ac:dyDescent="0.35">
      <c r="A1186" t="s">
        <v>1224</v>
      </c>
      <c r="B1186" t="s">
        <v>50</v>
      </c>
      <c r="C1186" t="s">
        <v>33</v>
      </c>
      <c r="D1186">
        <v>41.24</v>
      </c>
      <c r="E1186">
        <v>5</v>
      </c>
      <c r="F1186">
        <v>44</v>
      </c>
      <c r="G1186">
        <v>1723.83</v>
      </c>
      <c r="H1186" s="9">
        <v>45721</v>
      </c>
      <c r="I1186" t="s">
        <v>38</v>
      </c>
    </row>
    <row r="1187" spans="1:9" x14ac:dyDescent="0.35">
      <c r="A1187" t="s">
        <v>1225</v>
      </c>
      <c r="B1187" t="s">
        <v>40</v>
      </c>
      <c r="C1187" t="s">
        <v>18</v>
      </c>
      <c r="D1187">
        <v>126.02</v>
      </c>
      <c r="E1187">
        <v>5</v>
      </c>
      <c r="F1187">
        <v>3</v>
      </c>
      <c r="G1187">
        <v>359.16</v>
      </c>
      <c r="H1187" s="9">
        <v>45736</v>
      </c>
      <c r="I1187" t="s">
        <v>12</v>
      </c>
    </row>
    <row r="1188" spans="1:9" x14ac:dyDescent="0.35">
      <c r="A1188" t="s">
        <v>1226</v>
      </c>
      <c r="B1188" t="s">
        <v>10</v>
      </c>
      <c r="C1188" t="s">
        <v>11</v>
      </c>
      <c r="D1188">
        <v>133.02000000000001</v>
      </c>
      <c r="E1188">
        <v>30</v>
      </c>
      <c r="F1188">
        <v>7</v>
      </c>
      <c r="G1188">
        <v>651.79999999999995</v>
      </c>
      <c r="H1188" s="9">
        <v>45680</v>
      </c>
      <c r="I1188" t="s">
        <v>24</v>
      </c>
    </row>
    <row r="1189" spans="1:9" x14ac:dyDescent="0.35">
      <c r="A1189" t="s">
        <v>1227</v>
      </c>
      <c r="B1189" t="s">
        <v>26</v>
      </c>
      <c r="C1189" t="s">
        <v>33</v>
      </c>
      <c r="D1189">
        <v>57.93</v>
      </c>
      <c r="E1189">
        <v>0</v>
      </c>
      <c r="F1189">
        <v>49</v>
      </c>
      <c r="G1189">
        <v>2838.57</v>
      </c>
      <c r="H1189" s="9">
        <v>45727</v>
      </c>
      <c r="I1189" t="s">
        <v>45</v>
      </c>
    </row>
    <row r="1190" spans="1:9" x14ac:dyDescent="0.35">
      <c r="A1190" t="s">
        <v>1228</v>
      </c>
      <c r="B1190" t="s">
        <v>85</v>
      </c>
      <c r="C1190" t="s">
        <v>35</v>
      </c>
      <c r="D1190">
        <v>128.41999999999999</v>
      </c>
      <c r="E1190">
        <v>0</v>
      </c>
      <c r="F1190">
        <v>21</v>
      </c>
      <c r="G1190">
        <v>2696.82</v>
      </c>
      <c r="H1190" s="9">
        <v>45731</v>
      </c>
      <c r="I1190" t="s">
        <v>12</v>
      </c>
    </row>
    <row r="1191" spans="1:9" x14ac:dyDescent="0.35">
      <c r="A1191" t="s">
        <v>1229</v>
      </c>
      <c r="B1191" t="s">
        <v>43</v>
      </c>
      <c r="C1191" t="s">
        <v>15</v>
      </c>
      <c r="D1191">
        <v>85.87</v>
      </c>
      <c r="E1191">
        <v>15</v>
      </c>
      <c r="F1191">
        <v>11</v>
      </c>
      <c r="G1191">
        <v>802.88</v>
      </c>
      <c r="H1191" s="9">
        <v>45671</v>
      </c>
      <c r="I1191" t="s">
        <v>45</v>
      </c>
    </row>
    <row r="1192" spans="1:9" x14ac:dyDescent="0.35">
      <c r="A1192" t="s">
        <v>1230</v>
      </c>
      <c r="B1192" t="s">
        <v>32</v>
      </c>
      <c r="C1192" t="s">
        <v>18</v>
      </c>
      <c r="D1192">
        <v>106.83</v>
      </c>
      <c r="E1192">
        <v>25</v>
      </c>
      <c r="F1192">
        <v>13</v>
      </c>
      <c r="G1192">
        <v>1041.5899999999999</v>
      </c>
      <c r="H1192" s="9">
        <v>45675</v>
      </c>
      <c r="I1192" t="s">
        <v>12</v>
      </c>
    </row>
    <row r="1193" spans="1:9" x14ac:dyDescent="0.35">
      <c r="A1193" t="s">
        <v>1231</v>
      </c>
      <c r="B1193" t="s">
        <v>32</v>
      </c>
      <c r="C1193" t="s">
        <v>18</v>
      </c>
      <c r="D1193">
        <v>89.69</v>
      </c>
      <c r="E1193">
        <v>25</v>
      </c>
      <c r="F1193">
        <v>34</v>
      </c>
      <c r="G1193">
        <v>2287.09</v>
      </c>
      <c r="H1193" s="9">
        <v>45764</v>
      </c>
      <c r="I1193" t="s">
        <v>38</v>
      </c>
    </row>
    <row r="1194" spans="1:9" x14ac:dyDescent="0.35">
      <c r="A1194" t="s">
        <v>1232</v>
      </c>
      <c r="B1194" t="s">
        <v>30</v>
      </c>
      <c r="C1194" t="s">
        <v>11</v>
      </c>
      <c r="D1194">
        <v>63.59</v>
      </c>
      <c r="E1194">
        <v>10</v>
      </c>
      <c r="F1194">
        <v>34</v>
      </c>
      <c r="G1194">
        <v>1945.85</v>
      </c>
      <c r="H1194" s="9">
        <v>45697</v>
      </c>
      <c r="I1194" t="s">
        <v>12</v>
      </c>
    </row>
    <row r="1195" spans="1:9" x14ac:dyDescent="0.35">
      <c r="A1195" t="s">
        <v>1233</v>
      </c>
      <c r="B1195" t="s">
        <v>85</v>
      </c>
      <c r="C1195" t="s">
        <v>41</v>
      </c>
      <c r="D1195">
        <v>57.7</v>
      </c>
      <c r="E1195">
        <v>20</v>
      </c>
      <c r="F1195">
        <v>18</v>
      </c>
      <c r="G1195">
        <v>830.88</v>
      </c>
      <c r="H1195" s="9">
        <v>45771</v>
      </c>
      <c r="I1195" t="s">
        <v>19</v>
      </c>
    </row>
    <row r="1196" spans="1:9" x14ac:dyDescent="0.35">
      <c r="A1196" t="s">
        <v>1234</v>
      </c>
      <c r="B1196" t="s">
        <v>28</v>
      </c>
      <c r="C1196" t="s">
        <v>33</v>
      </c>
      <c r="D1196">
        <v>110.77</v>
      </c>
      <c r="E1196">
        <v>15</v>
      </c>
      <c r="F1196">
        <v>48</v>
      </c>
      <c r="G1196">
        <v>4519.42</v>
      </c>
      <c r="H1196" s="9">
        <v>45683</v>
      </c>
      <c r="I1196" t="s">
        <v>45</v>
      </c>
    </row>
    <row r="1197" spans="1:9" x14ac:dyDescent="0.35">
      <c r="A1197" t="s">
        <v>1235</v>
      </c>
      <c r="B1197" t="s">
        <v>60</v>
      </c>
      <c r="C1197" t="s">
        <v>35</v>
      </c>
      <c r="D1197">
        <v>54.82</v>
      </c>
      <c r="E1197">
        <v>0</v>
      </c>
      <c r="F1197">
        <v>42</v>
      </c>
      <c r="G1197">
        <v>2302.44</v>
      </c>
      <c r="H1197" s="9">
        <v>45756</v>
      </c>
      <c r="I1197" t="s">
        <v>45</v>
      </c>
    </row>
    <row r="1198" spans="1:9" x14ac:dyDescent="0.35">
      <c r="A1198" t="s">
        <v>1236</v>
      </c>
      <c r="B1198" t="s">
        <v>47</v>
      </c>
      <c r="C1198" t="s">
        <v>11</v>
      </c>
      <c r="D1198">
        <v>115.15</v>
      </c>
      <c r="E1198">
        <v>30</v>
      </c>
      <c r="F1198">
        <v>29</v>
      </c>
      <c r="G1198">
        <v>2337.5500000000002</v>
      </c>
      <c r="H1198" s="9">
        <v>45731</v>
      </c>
      <c r="I1198" t="s">
        <v>45</v>
      </c>
    </row>
    <row r="1199" spans="1:9" x14ac:dyDescent="0.35">
      <c r="A1199" t="s">
        <v>1237</v>
      </c>
      <c r="B1199" t="s">
        <v>23</v>
      </c>
      <c r="C1199" t="s">
        <v>33</v>
      </c>
      <c r="D1199">
        <v>113.58</v>
      </c>
      <c r="E1199">
        <v>20</v>
      </c>
      <c r="F1199">
        <v>21</v>
      </c>
      <c r="G1199">
        <v>1908.14</v>
      </c>
      <c r="H1199" s="9">
        <v>45764</v>
      </c>
      <c r="I1199" t="s">
        <v>19</v>
      </c>
    </row>
    <row r="1200" spans="1:9" x14ac:dyDescent="0.35">
      <c r="A1200" t="s">
        <v>1238</v>
      </c>
      <c r="B1200" t="s">
        <v>21</v>
      </c>
      <c r="C1200" t="s">
        <v>35</v>
      </c>
      <c r="D1200">
        <v>116.71</v>
      </c>
      <c r="E1200">
        <v>25</v>
      </c>
      <c r="F1200">
        <v>11</v>
      </c>
      <c r="G1200">
        <v>962.86</v>
      </c>
      <c r="H1200" s="9">
        <v>45700</v>
      </c>
      <c r="I1200" t="s">
        <v>38</v>
      </c>
    </row>
    <row r="1201" spans="1:9" x14ac:dyDescent="0.35">
      <c r="A1201" t="s">
        <v>1239</v>
      </c>
      <c r="B1201" t="s">
        <v>50</v>
      </c>
      <c r="C1201" t="s">
        <v>15</v>
      </c>
      <c r="D1201">
        <v>138.52000000000001</v>
      </c>
      <c r="E1201">
        <v>0</v>
      </c>
      <c r="F1201">
        <v>8</v>
      </c>
      <c r="G1201">
        <v>1108.1600000000001</v>
      </c>
      <c r="H1201" s="9">
        <v>45674</v>
      </c>
      <c r="I1201" t="s">
        <v>12</v>
      </c>
    </row>
    <row r="1202" spans="1:9" x14ac:dyDescent="0.35">
      <c r="A1202" t="s">
        <v>1240</v>
      </c>
      <c r="B1202" t="s">
        <v>40</v>
      </c>
      <c r="C1202" t="s">
        <v>35</v>
      </c>
      <c r="D1202">
        <v>119.08</v>
      </c>
      <c r="E1202">
        <v>5</v>
      </c>
      <c r="F1202">
        <v>29</v>
      </c>
      <c r="G1202">
        <v>3280.65</v>
      </c>
      <c r="H1202" s="9">
        <v>45720</v>
      </c>
      <c r="I1202" t="s">
        <v>19</v>
      </c>
    </row>
    <row r="1203" spans="1:9" x14ac:dyDescent="0.35">
      <c r="A1203" t="s">
        <v>1241</v>
      </c>
      <c r="B1203" t="s">
        <v>60</v>
      </c>
      <c r="C1203" t="s">
        <v>33</v>
      </c>
      <c r="D1203">
        <v>142.24</v>
      </c>
      <c r="E1203">
        <v>30</v>
      </c>
      <c r="F1203">
        <v>9</v>
      </c>
      <c r="G1203">
        <v>896.11</v>
      </c>
      <c r="H1203" s="9">
        <v>45768</v>
      </c>
      <c r="I1203" t="s">
        <v>45</v>
      </c>
    </row>
    <row r="1204" spans="1:9" x14ac:dyDescent="0.35">
      <c r="A1204" t="s">
        <v>1242</v>
      </c>
      <c r="B1204" t="s">
        <v>69</v>
      </c>
      <c r="C1204" t="s">
        <v>11</v>
      </c>
      <c r="D1204">
        <v>133.97</v>
      </c>
      <c r="E1204">
        <v>25</v>
      </c>
      <c r="F1204">
        <v>31</v>
      </c>
      <c r="G1204">
        <v>3114.8</v>
      </c>
      <c r="H1204" s="9">
        <v>45727</v>
      </c>
      <c r="I1204" t="s">
        <v>45</v>
      </c>
    </row>
    <row r="1205" spans="1:9" x14ac:dyDescent="0.35">
      <c r="A1205" t="s">
        <v>1243</v>
      </c>
      <c r="B1205" t="s">
        <v>47</v>
      </c>
      <c r="C1205" t="s">
        <v>33</v>
      </c>
      <c r="D1205">
        <v>47.46</v>
      </c>
      <c r="E1205">
        <v>25</v>
      </c>
      <c r="F1205">
        <v>19</v>
      </c>
      <c r="G1205">
        <v>676.3</v>
      </c>
      <c r="H1205" s="9">
        <v>45669</v>
      </c>
      <c r="I1205" t="s">
        <v>19</v>
      </c>
    </row>
    <row r="1206" spans="1:9" x14ac:dyDescent="0.35">
      <c r="A1206" t="s">
        <v>1244</v>
      </c>
      <c r="B1206" t="s">
        <v>62</v>
      </c>
      <c r="C1206" t="s">
        <v>41</v>
      </c>
      <c r="D1206">
        <v>98.73</v>
      </c>
      <c r="E1206">
        <v>15</v>
      </c>
      <c r="F1206">
        <v>7</v>
      </c>
      <c r="G1206">
        <v>587.44000000000005</v>
      </c>
      <c r="H1206" s="9">
        <v>45693</v>
      </c>
      <c r="I1206" t="s">
        <v>38</v>
      </c>
    </row>
    <row r="1207" spans="1:9" x14ac:dyDescent="0.35">
      <c r="A1207" t="s">
        <v>1245</v>
      </c>
      <c r="B1207" t="s">
        <v>32</v>
      </c>
      <c r="C1207" t="s">
        <v>33</v>
      </c>
      <c r="D1207">
        <v>36.299999999999997</v>
      </c>
      <c r="E1207">
        <v>20</v>
      </c>
      <c r="F1207">
        <v>37</v>
      </c>
      <c r="G1207">
        <v>1074.48</v>
      </c>
      <c r="H1207" s="9">
        <v>45701</v>
      </c>
      <c r="I1207" t="s">
        <v>38</v>
      </c>
    </row>
    <row r="1208" spans="1:9" x14ac:dyDescent="0.35">
      <c r="A1208" t="s">
        <v>1246</v>
      </c>
      <c r="B1208" t="s">
        <v>40</v>
      </c>
      <c r="C1208" t="s">
        <v>11</v>
      </c>
      <c r="D1208">
        <v>131.35</v>
      </c>
      <c r="E1208">
        <v>5</v>
      </c>
      <c r="F1208">
        <v>50</v>
      </c>
      <c r="G1208">
        <v>6239.12</v>
      </c>
      <c r="H1208" s="9">
        <v>45686</v>
      </c>
      <c r="I1208" t="s">
        <v>38</v>
      </c>
    </row>
    <row r="1209" spans="1:9" x14ac:dyDescent="0.35">
      <c r="A1209" t="s">
        <v>1247</v>
      </c>
      <c r="B1209" t="s">
        <v>26</v>
      </c>
      <c r="C1209" t="s">
        <v>18</v>
      </c>
      <c r="D1209">
        <v>88.7</v>
      </c>
      <c r="E1209">
        <v>10</v>
      </c>
      <c r="F1209">
        <v>44</v>
      </c>
      <c r="G1209">
        <v>3512.52</v>
      </c>
      <c r="H1209" s="9">
        <v>45702</v>
      </c>
      <c r="I1209" t="s">
        <v>38</v>
      </c>
    </row>
    <row r="1210" spans="1:9" x14ac:dyDescent="0.35">
      <c r="A1210" t="s">
        <v>1248</v>
      </c>
      <c r="B1210" t="s">
        <v>30</v>
      </c>
      <c r="C1210" t="s">
        <v>41</v>
      </c>
      <c r="D1210">
        <v>104.46</v>
      </c>
      <c r="E1210">
        <v>5</v>
      </c>
      <c r="F1210">
        <v>32</v>
      </c>
      <c r="G1210">
        <v>3175.58</v>
      </c>
      <c r="H1210" s="9">
        <v>45730</v>
      </c>
      <c r="I1210" t="s">
        <v>19</v>
      </c>
    </row>
    <row r="1211" spans="1:9" x14ac:dyDescent="0.35">
      <c r="A1211" t="s">
        <v>1249</v>
      </c>
      <c r="B1211" t="s">
        <v>62</v>
      </c>
      <c r="C1211" t="s">
        <v>15</v>
      </c>
      <c r="D1211">
        <v>80.37</v>
      </c>
      <c r="E1211">
        <v>10</v>
      </c>
      <c r="F1211">
        <v>40</v>
      </c>
      <c r="G1211">
        <v>2893.32</v>
      </c>
      <c r="H1211" s="9">
        <v>45777</v>
      </c>
      <c r="I1211" t="s">
        <v>12</v>
      </c>
    </row>
    <row r="1212" spans="1:9" x14ac:dyDescent="0.35">
      <c r="A1212" t="s">
        <v>1250</v>
      </c>
      <c r="B1212" t="s">
        <v>53</v>
      </c>
      <c r="C1212" t="s">
        <v>11</v>
      </c>
      <c r="D1212">
        <v>132.85</v>
      </c>
      <c r="E1212">
        <v>20</v>
      </c>
      <c r="F1212">
        <v>25</v>
      </c>
      <c r="G1212">
        <v>2657</v>
      </c>
      <c r="H1212" s="9">
        <v>45753</v>
      </c>
      <c r="I1212" t="s">
        <v>24</v>
      </c>
    </row>
    <row r="1213" spans="1:9" x14ac:dyDescent="0.35">
      <c r="A1213" t="s">
        <v>1251</v>
      </c>
      <c r="B1213" t="s">
        <v>85</v>
      </c>
      <c r="C1213" t="s">
        <v>35</v>
      </c>
      <c r="D1213">
        <v>46.72</v>
      </c>
      <c r="E1213">
        <v>0</v>
      </c>
      <c r="F1213">
        <v>44</v>
      </c>
      <c r="G1213">
        <v>2055.6799999999998</v>
      </c>
      <c r="H1213" s="9">
        <v>45727</v>
      </c>
      <c r="I1213" t="s">
        <v>12</v>
      </c>
    </row>
    <row r="1214" spans="1:9" x14ac:dyDescent="0.35">
      <c r="A1214" t="s">
        <v>1252</v>
      </c>
      <c r="B1214" t="s">
        <v>14</v>
      </c>
      <c r="C1214" t="s">
        <v>41</v>
      </c>
      <c r="D1214">
        <v>131.47999999999999</v>
      </c>
      <c r="E1214">
        <v>5</v>
      </c>
      <c r="F1214">
        <v>17</v>
      </c>
      <c r="G1214">
        <v>2123.4</v>
      </c>
      <c r="H1214" s="9">
        <v>45691</v>
      </c>
      <c r="I1214" t="s">
        <v>19</v>
      </c>
    </row>
    <row r="1215" spans="1:9" x14ac:dyDescent="0.35">
      <c r="A1215" t="s">
        <v>1253</v>
      </c>
      <c r="B1215" t="s">
        <v>14</v>
      </c>
      <c r="C1215" t="s">
        <v>15</v>
      </c>
      <c r="D1215">
        <v>129.33000000000001</v>
      </c>
      <c r="E1215">
        <v>0</v>
      </c>
      <c r="F1215">
        <v>42</v>
      </c>
      <c r="G1215">
        <v>5431.86</v>
      </c>
      <c r="H1215" s="9">
        <v>45732</v>
      </c>
      <c r="I1215" t="s">
        <v>12</v>
      </c>
    </row>
    <row r="1216" spans="1:9" x14ac:dyDescent="0.35">
      <c r="A1216" t="s">
        <v>1254</v>
      </c>
      <c r="B1216" t="s">
        <v>85</v>
      </c>
      <c r="C1216" t="s">
        <v>41</v>
      </c>
      <c r="D1216">
        <v>95.78</v>
      </c>
      <c r="E1216">
        <v>5</v>
      </c>
      <c r="F1216">
        <v>10</v>
      </c>
      <c r="G1216">
        <v>909.91</v>
      </c>
      <c r="H1216" s="9">
        <v>45658</v>
      </c>
      <c r="I1216" t="s">
        <v>38</v>
      </c>
    </row>
    <row r="1217" spans="1:9" x14ac:dyDescent="0.35">
      <c r="A1217" t="s">
        <v>1255</v>
      </c>
      <c r="B1217" t="s">
        <v>47</v>
      </c>
      <c r="C1217" t="s">
        <v>11</v>
      </c>
      <c r="D1217">
        <v>114.78</v>
      </c>
      <c r="E1217">
        <v>25</v>
      </c>
      <c r="F1217">
        <v>41</v>
      </c>
      <c r="G1217">
        <v>3529.49</v>
      </c>
      <c r="H1217" s="9">
        <v>45680</v>
      </c>
      <c r="I1217" t="s">
        <v>19</v>
      </c>
    </row>
    <row r="1218" spans="1:9" x14ac:dyDescent="0.35">
      <c r="A1218" t="s">
        <v>1256</v>
      </c>
      <c r="B1218" t="s">
        <v>26</v>
      </c>
      <c r="C1218" t="s">
        <v>11</v>
      </c>
      <c r="D1218">
        <v>78.430000000000007</v>
      </c>
      <c r="E1218">
        <v>30</v>
      </c>
      <c r="F1218">
        <v>40</v>
      </c>
      <c r="G1218">
        <v>2196.04</v>
      </c>
      <c r="H1218" s="9">
        <v>45666</v>
      </c>
      <c r="I1218" t="s">
        <v>24</v>
      </c>
    </row>
    <row r="1219" spans="1:9" x14ac:dyDescent="0.35">
      <c r="A1219" t="s">
        <v>1257</v>
      </c>
      <c r="B1219" t="s">
        <v>58</v>
      </c>
      <c r="C1219" t="s">
        <v>15</v>
      </c>
      <c r="D1219">
        <v>25.02</v>
      </c>
      <c r="E1219">
        <v>10</v>
      </c>
      <c r="F1219">
        <v>45</v>
      </c>
      <c r="G1219">
        <v>1013.31</v>
      </c>
      <c r="H1219" s="9">
        <v>45669</v>
      </c>
      <c r="I1219" t="s">
        <v>45</v>
      </c>
    </row>
    <row r="1220" spans="1:9" x14ac:dyDescent="0.35">
      <c r="A1220" t="s">
        <v>1258</v>
      </c>
      <c r="B1220" t="s">
        <v>53</v>
      </c>
      <c r="C1220" t="s">
        <v>33</v>
      </c>
      <c r="D1220">
        <v>106.08</v>
      </c>
      <c r="E1220">
        <v>0</v>
      </c>
      <c r="F1220">
        <v>31</v>
      </c>
      <c r="G1220">
        <v>3288.48</v>
      </c>
      <c r="H1220" s="9">
        <v>45707</v>
      </c>
      <c r="I1220" t="s">
        <v>38</v>
      </c>
    </row>
    <row r="1221" spans="1:9" x14ac:dyDescent="0.35">
      <c r="A1221" t="s">
        <v>1259</v>
      </c>
      <c r="B1221" t="s">
        <v>62</v>
      </c>
      <c r="C1221" t="s">
        <v>18</v>
      </c>
      <c r="D1221">
        <v>97.93</v>
      </c>
      <c r="E1221">
        <v>15</v>
      </c>
      <c r="F1221">
        <v>22</v>
      </c>
      <c r="G1221">
        <v>1831.29</v>
      </c>
      <c r="H1221" s="9">
        <v>45753</v>
      </c>
      <c r="I1221" t="s">
        <v>24</v>
      </c>
    </row>
    <row r="1222" spans="1:9" x14ac:dyDescent="0.35">
      <c r="A1222" t="s">
        <v>1260</v>
      </c>
      <c r="B1222" t="s">
        <v>14</v>
      </c>
      <c r="C1222" t="s">
        <v>41</v>
      </c>
      <c r="D1222">
        <v>58.29</v>
      </c>
      <c r="E1222">
        <v>10</v>
      </c>
      <c r="F1222">
        <v>34</v>
      </c>
      <c r="G1222">
        <v>1783.67</v>
      </c>
      <c r="H1222" s="9">
        <v>45762</v>
      </c>
      <c r="I1222" t="s">
        <v>24</v>
      </c>
    </row>
    <row r="1223" spans="1:9" x14ac:dyDescent="0.35">
      <c r="A1223" t="s">
        <v>1261</v>
      </c>
      <c r="B1223" t="s">
        <v>47</v>
      </c>
      <c r="C1223" t="s">
        <v>18</v>
      </c>
      <c r="D1223">
        <v>101.5</v>
      </c>
      <c r="E1223">
        <v>10</v>
      </c>
      <c r="F1223">
        <v>47</v>
      </c>
      <c r="G1223">
        <v>4293.45</v>
      </c>
      <c r="H1223" s="9">
        <v>45695</v>
      </c>
      <c r="I1223" t="s">
        <v>24</v>
      </c>
    </row>
    <row r="1224" spans="1:9" x14ac:dyDescent="0.35">
      <c r="A1224" t="s">
        <v>1262</v>
      </c>
      <c r="B1224" t="s">
        <v>40</v>
      </c>
      <c r="C1224" t="s">
        <v>15</v>
      </c>
      <c r="D1224">
        <v>42.03</v>
      </c>
      <c r="E1224">
        <v>15</v>
      </c>
      <c r="F1224">
        <v>22</v>
      </c>
      <c r="G1224">
        <v>785.96</v>
      </c>
      <c r="H1224" s="9">
        <v>45788</v>
      </c>
      <c r="I1224" t="s">
        <v>24</v>
      </c>
    </row>
    <row r="1225" spans="1:9" x14ac:dyDescent="0.35">
      <c r="A1225" t="s">
        <v>1263</v>
      </c>
      <c r="B1225" t="s">
        <v>28</v>
      </c>
      <c r="C1225" t="s">
        <v>35</v>
      </c>
      <c r="D1225">
        <v>102.39</v>
      </c>
      <c r="E1225">
        <v>5</v>
      </c>
      <c r="F1225">
        <v>43</v>
      </c>
      <c r="G1225">
        <v>4182.63</v>
      </c>
      <c r="H1225" s="9">
        <v>45717</v>
      </c>
      <c r="I1225" t="s">
        <v>38</v>
      </c>
    </row>
    <row r="1226" spans="1:9" x14ac:dyDescent="0.35">
      <c r="A1226" t="s">
        <v>1264</v>
      </c>
      <c r="B1226" t="s">
        <v>69</v>
      </c>
      <c r="C1226" t="s">
        <v>15</v>
      </c>
      <c r="D1226">
        <v>140.19999999999999</v>
      </c>
      <c r="E1226">
        <v>15</v>
      </c>
      <c r="F1226">
        <v>32</v>
      </c>
      <c r="G1226">
        <v>3813.44</v>
      </c>
      <c r="H1226" s="9">
        <v>45780</v>
      </c>
      <c r="I1226" t="s">
        <v>45</v>
      </c>
    </row>
    <row r="1227" spans="1:9" x14ac:dyDescent="0.35">
      <c r="A1227" t="s">
        <v>1265</v>
      </c>
      <c r="B1227" t="s">
        <v>60</v>
      </c>
      <c r="C1227" t="s">
        <v>35</v>
      </c>
      <c r="D1227">
        <v>103.72</v>
      </c>
      <c r="E1227">
        <v>25</v>
      </c>
      <c r="F1227">
        <v>32</v>
      </c>
      <c r="G1227">
        <v>2489.2800000000002</v>
      </c>
      <c r="H1227" s="9">
        <v>45712</v>
      </c>
      <c r="I1227" t="s">
        <v>38</v>
      </c>
    </row>
    <row r="1228" spans="1:9" x14ac:dyDescent="0.35">
      <c r="A1228" t="s">
        <v>1266</v>
      </c>
      <c r="B1228" t="s">
        <v>26</v>
      </c>
      <c r="C1228" t="s">
        <v>33</v>
      </c>
      <c r="D1228">
        <v>144.86000000000001</v>
      </c>
      <c r="E1228">
        <v>15</v>
      </c>
      <c r="F1228">
        <v>49</v>
      </c>
      <c r="G1228">
        <v>6033.42</v>
      </c>
      <c r="H1228" s="9">
        <v>45684</v>
      </c>
      <c r="I1228" t="s">
        <v>19</v>
      </c>
    </row>
    <row r="1229" spans="1:9" x14ac:dyDescent="0.35">
      <c r="A1229" t="s">
        <v>1267</v>
      </c>
      <c r="B1229" t="s">
        <v>10</v>
      </c>
      <c r="C1229" t="s">
        <v>41</v>
      </c>
      <c r="D1229">
        <v>63.26</v>
      </c>
      <c r="E1229">
        <v>25</v>
      </c>
      <c r="F1229">
        <v>14</v>
      </c>
      <c r="G1229">
        <v>664.23</v>
      </c>
      <c r="H1229" s="9">
        <v>45723</v>
      </c>
      <c r="I1229" t="s">
        <v>12</v>
      </c>
    </row>
    <row r="1230" spans="1:9" x14ac:dyDescent="0.35">
      <c r="A1230" t="s">
        <v>1268</v>
      </c>
      <c r="B1230" t="s">
        <v>58</v>
      </c>
      <c r="C1230" t="s">
        <v>41</v>
      </c>
      <c r="D1230">
        <v>61.24</v>
      </c>
      <c r="E1230">
        <v>30</v>
      </c>
      <c r="F1230">
        <v>35</v>
      </c>
      <c r="G1230">
        <v>1500.38</v>
      </c>
      <c r="H1230" s="9">
        <v>45750</v>
      </c>
      <c r="I1230" t="s">
        <v>45</v>
      </c>
    </row>
    <row r="1231" spans="1:9" x14ac:dyDescent="0.35">
      <c r="A1231" t="s">
        <v>1269</v>
      </c>
      <c r="B1231" t="s">
        <v>23</v>
      </c>
      <c r="C1231" t="s">
        <v>35</v>
      </c>
      <c r="D1231">
        <v>25.8</v>
      </c>
      <c r="E1231">
        <v>15</v>
      </c>
      <c r="F1231">
        <v>1</v>
      </c>
      <c r="G1231">
        <v>21.93</v>
      </c>
      <c r="H1231" s="9">
        <v>45706</v>
      </c>
      <c r="I1231" t="s">
        <v>12</v>
      </c>
    </row>
    <row r="1232" spans="1:9" x14ac:dyDescent="0.35">
      <c r="A1232" t="s">
        <v>1270</v>
      </c>
      <c r="B1232" t="s">
        <v>30</v>
      </c>
      <c r="C1232" t="s">
        <v>11</v>
      </c>
      <c r="D1232">
        <v>10.38</v>
      </c>
      <c r="E1232">
        <v>0</v>
      </c>
      <c r="F1232">
        <v>42</v>
      </c>
      <c r="G1232">
        <v>435.96</v>
      </c>
      <c r="H1232" s="9">
        <v>45744</v>
      </c>
      <c r="I1232" t="s">
        <v>45</v>
      </c>
    </row>
    <row r="1233" spans="1:9" x14ac:dyDescent="0.35">
      <c r="A1233" t="s">
        <v>1271</v>
      </c>
      <c r="B1233" t="s">
        <v>32</v>
      </c>
      <c r="C1233" t="s">
        <v>15</v>
      </c>
      <c r="D1233">
        <v>35.76</v>
      </c>
      <c r="E1233">
        <v>15</v>
      </c>
      <c r="F1233">
        <v>50</v>
      </c>
      <c r="G1233">
        <v>1519.8</v>
      </c>
      <c r="H1233" s="9">
        <v>45774</v>
      </c>
      <c r="I1233" t="s">
        <v>45</v>
      </c>
    </row>
    <row r="1234" spans="1:9" x14ac:dyDescent="0.35">
      <c r="A1234" t="s">
        <v>1272</v>
      </c>
      <c r="B1234" t="s">
        <v>30</v>
      </c>
      <c r="C1234" t="s">
        <v>18</v>
      </c>
      <c r="D1234">
        <v>13.13</v>
      </c>
      <c r="E1234">
        <v>5</v>
      </c>
      <c r="F1234">
        <v>41</v>
      </c>
      <c r="G1234">
        <v>511.41</v>
      </c>
      <c r="H1234" s="9">
        <v>45731</v>
      </c>
      <c r="I1234" t="s">
        <v>24</v>
      </c>
    </row>
    <row r="1235" spans="1:9" x14ac:dyDescent="0.35">
      <c r="A1235" t="s">
        <v>1273</v>
      </c>
      <c r="B1235" t="s">
        <v>40</v>
      </c>
      <c r="C1235" t="s">
        <v>33</v>
      </c>
      <c r="D1235">
        <v>99.45</v>
      </c>
      <c r="E1235">
        <v>30</v>
      </c>
      <c r="F1235">
        <v>35</v>
      </c>
      <c r="G1235">
        <v>2436.52</v>
      </c>
      <c r="H1235" s="9">
        <v>45782</v>
      </c>
      <c r="I1235" t="s">
        <v>19</v>
      </c>
    </row>
    <row r="1236" spans="1:9" x14ac:dyDescent="0.35">
      <c r="A1236" t="s">
        <v>1274</v>
      </c>
      <c r="B1236" t="s">
        <v>26</v>
      </c>
      <c r="C1236" t="s">
        <v>11</v>
      </c>
      <c r="D1236">
        <v>138.51</v>
      </c>
      <c r="E1236">
        <v>15</v>
      </c>
      <c r="F1236">
        <v>30</v>
      </c>
      <c r="G1236">
        <v>3532</v>
      </c>
      <c r="H1236" s="9">
        <v>45719</v>
      </c>
      <c r="I1236" t="s">
        <v>19</v>
      </c>
    </row>
    <row r="1237" spans="1:9" x14ac:dyDescent="0.35">
      <c r="A1237" t="s">
        <v>1275</v>
      </c>
      <c r="B1237" t="s">
        <v>69</v>
      </c>
      <c r="C1237" t="s">
        <v>15</v>
      </c>
      <c r="D1237">
        <v>129.55000000000001</v>
      </c>
      <c r="E1237">
        <v>5</v>
      </c>
      <c r="F1237">
        <v>15</v>
      </c>
      <c r="G1237">
        <v>1846.09</v>
      </c>
      <c r="H1237" s="9">
        <v>45720</v>
      </c>
      <c r="I1237" t="s">
        <v>19</v>
      </c>
    </row>
    <row r="1238" spans="1:9" x14ac:dyDescent="0.35">
      <c r="A1238" t="s">
        <v>1276</v>
      </c>
      <c r="B1238" t="s">
        <v>53</v>
      </c>
      <c r="C1238" t="s">
        <v>33</v>
      </c>
      <c r="D1238">
        <v>133.31</v>
      </c>
      <c r="E1238">
        <v>10</v>
      </c>
      <c r="F1238">
        <v>46</v>
      </c>
      <c r="G1238">
        <v>5519.03</v>
      </c>
      <c r="H1238" s="9">
        <v>45762</v>
      </c>
      <c r="I1238" t="s">
        <v>45</v>
      </c>
    </row>
    <row r="1239" spans="1:9" x14ac:dyDescent="0.35">
      <c r="A1239" t="s">
        <v>1277</v>
      </c>
      <c r="B1239" t="s">
        <v>23</v>
      </c>
      <c r="C1239" t="s">
        <v>15</v>
      </c>
      <c r="D1239">
        <v>128.29</v>
      </c>
      <c r="E1239">
        <v>15</v>
      </c>
      <c r="F1239">
        <v>26</v>
      </c>
      <c r="G1239">
        <v>2835.21</v>
      </c>
      <c r="H1239" s="9">
        <v>45777</v>
      </c>
      <c r="I1239" t="s">
        <v>24</v>
      </c>
    </row>
    <row r="1240" spans="1:9" x14ac:dyDescent="0.35">
      <c r="A1240" t="s">
        <v>1278</v>
      </c>
      <c r="B1240" t="s">
        <v>85</v>
      </c>
      <c r="C1240" t="s">
        <v>35</v>
      </c>
      <c r="D1240">
        <v>31.73</v>
      </c>
      <c r="E1240">
        <v>25</v>
      </c>
      <c r="F1240">
        <v>47</v>
      </c>
      <c r="G1240">
        <v>1118.48</v>
      </c>
      <c r="H1240" s="9">
        <v>45675</v>
      </c>
      <c r="I1240" t="s">
        <v>19</v>
      </c>
    </row>
    <row r="1241" spans="1:9" x14ac:dyDescent="0.35">
      <c r="A1241" t="s">
        <v>1279</v>
      </c>
      <c r="B1241" t="s">
        <v>62</v>
      </c>
      <c r="C1241" t="s">
        <v>18</v>
      </c>
      <c r="D1241">
        <v>110.88</v>
      </c>
      <c r="E1241">
        <v>0</v>
      </c>
      <c r="F1241">
        <v>23</v>
      </c>
      <c r="G1241">
        <v>2550.2399999999998</v>
      </c>
      <c r="H1241" s="9">
        <v>45749</v>
      </c>
      <c r="I1241" t="s">
        <v>45</v>
      </c>
    </row>
    <row r="1242" spans="1:9" x14ac:dyDescent="0.35">
      <c r="A1242" t="s">
        <v>1280</v>
      </c>
      <c r="B1242" t="s">
        <v>60</v>
      </c>
      <c r="C1242" t="s">
        <v>33</v>
      </c>
      <c r="D1242">
        <v>54.09</v>
      </c>
      <c r="E1242">
        <v>5</v>
      </c>
      <c r="F1242">
        <v>28</v>
      </c>
      <c r="G1242">
        <v>1438.79</v>
      </c>
      <c r="H1242" s="9">
        <v>45730</v>
      </c>
      <c r="I1242" t="s">
        <v>19</v>
      </c>
    </row>
    <row r="1243" spans="1:9" x14ac:dyDescent="0.35">
      <c r="A1243" t="s">
        <v>1281</v>
      </c>
      <c r="B1243" t="s">
        <v>10</v>
      </c>
      <c r="C1243" t="s">
        <v>15</v>
      </c>
      <c r="D1243">
        <v>35.58</v>
      </c>
      <c r="E1243">
        <v>0</v>
      </c>
      <c r="F1243">
        <v>23</v>
      </c>
      <c r="G1243">
        <v>818.34</v>
      </c>
      <c r="H1243" s="9">
        <v>45719</v>
      </c>
      <c r="I1243" t="s">
        <v>38</v>
      </c>
    </row>
    <row r="1244" spans="1:9" x14ac:dyDescent="0.35">
      <c r="A1244" t="s">
        <v>1282</v>
      </c>
      <c r="B1244" t="s">
        <v>23</v>
      </c>
      <c r="C1244" t="s">
        <v>33</v>
      </c>
      <c r="D1244">
        <v>137.72</v>
      </c>
      <c r="E1244">
        <v>15</v>
      </c>
      <c r="F1244">
        <v>34</v>
      </c>
      <c r="G1244">
        <v>3980.11</v>
      </c>
      <c r="H1244" s="9">
        <v>45670</v>
      </c>
      <c r="I1244" t="s">
        <v>38</v>
      </c>
    </row>
    <row r="1245" spans="1:9" x14ac:dyDescent="0.35">
      <c r="A1245" t="s">
        <v>1283</v>
      </c>
      <c r="B1245" t="s">
        <v>62</v>
      </c>
      <c r="C1245" t="s">
        <v>18</v>
      </c>
      <c r="D1245">
        <v>47.76</v>
      </c>
      <c r="E1245">
        <v>10</v>
      </c>
      <c r="F1245">
        <v>26</v>
      </c>
      <c r="G1245">
        <v>1117.58</v>
      </c>
      <c r="H1245" s="9">
        <v>45723</v>
      </c>
      <c r="I1245" t="s">
        <v>19</v>
      </c>
    </row>
    <row r="1246" spans="1:9" x14ac:dyDescent="0.35">
      <c r="A1246" t="s">
        <v>1284</v>
      </c>
      <c r="B1246" t="s">
        <v>21</v>
      </c>
      <c r="C1246" t="s">
        <v>41</v>
      </c>
      <c r="D1246">
        <v>52.25</v>
      </c>
      <c r="E1246">
        <v>30</v>
      </c>
      <c r="F1246">
        <v>18</v>
      </c>
      <c r="G1246">
        <v>658.35</v>
      </c>
      <c r="H1246" s="9">
        <v>45683</v>
      </c>
      <c r="I1246" t="s">
        <v>12</v>
      </c>
    </row>
    <row r="1247" spans="1:9" x14ac:dyDescent="0.35">
      <c r="A1247" t="s">
        <v>1285</v>
      </c>
      <c r="B1247" t="s">
        <v>43</v>
      </c>
      <c r="C1247" t="s">
        <v>11</v>
      </c>
      <c r="D1247">
        <v>19.7</v>
      </c>
      <c r="E1247">
        <v>20</v>
      </c>
      <c r="F1247">
        <v>11</v>
      </c>
      <c r="G1247">
        <v>173.36</v>
      </c>
      <c r="H1247" s="9">
        <v>45739</v>
      </c>
      <c r="I1247" t="s">
        <v>45</v>
      </c>
    </row>
    <row r="1248" spans="1:9" x14ac:dyDescent="0.35">
      <c r="A1248" t="s">
        <v>1286</v>
      </c>
      <c r="B1248" t="s">
        <v>10</v>
      </c>
      <c r="C1248" t="s">
        <v>18</v>
      </c>
      <c r="D1248">
        <v>72.930000000000007</v>
      </c>
      <c r="E1248">
        <v>20</v>
      </c>
      <c r="F1248">
        <v>10</v>
      </c>
      <c r="G1248">
        <v>583.44000000000005</v>
      </c>
      <c r="H1248" s="9">
        <v>45684</v>
      </c>
      <c r="I1248" t="s">
        <v>19</v>
      </c>
    </row>
    <row r="1249" spans="1:9" x14ac:dyDescent="0.35">
      <c r="A1249" t="s">
        <v>1287</v>
      </c>
      <c r="B1249" t="s">
        <v>21</v>
      </c>
      <c r="C1249" t="s">
        <v>11</v>
      </c>
      <c r="D1249">
        <v>143.49</v>
      </c>
      <c r="E1249">
        <v>10</v>
      </c>
      <c r="F1249">
        <v>45</v>
      </c>
      <c r="G1249">
        <v>5811.35</v>
      </c>
      <c r="H1249" s="9">
        <v>45754</v>
      </c>
      <c r="I1249" t="s">
        <v>24</v>
      </c>
    </row>
    <row r="1250" spans="1:9" x14ac:dyDescent="0.35">
      <c r="A1250" t="s">
        <v>1288</v>
      </c>
      <c r="B1250" t="s">
        <v>17</v>
      </c>
      <c r="C1250" t="s">
        <v>15</v>
      </c>
      <c r="D1250">
        <v>26.75</v>
      </c>
      <c r="E1250">
        <v>25</v>
      </c>
      <c r="F1250">
        <v>38</v>
      </c>
      <c r="G1250">
        <v>762.38</v>
      </c>
      <c r="H1250" s="9">
        <v>45761</v>
      </c>
      <c r="I1250" t="s">
        <v>45</v>
      </c>
    </row>
    <row r="1251" spans="1:9" x14ac:dyDescent="0.35">
      <c r="A1251" t="s">
        <v>1289</v>
      </c>
      <c r="B1251" t="s">
        <v>23</v>
      </c>
      <c r="C1251" t="s">
        <v>11</v>
      </c>
      <c r="D1251">
        <v>96.59</v>
      </c>
      <c r="E1251">
        <v>0</v>
      </c>
      <c r="F1251">
        <v>30</v>
      </c>
      <c r="G1251">
        <v>2897.7</v>
      </c>
      <c r="H1251" s="9">
        <v>45740</v>
      </c>
      <c r="I1251" t="s">
        <v>24</v>
      </c>
    </row>
    <row r="1252" spans="1:9" x14ac:dyDescent="0.35">
      <c r="A1252" t="s">
        <v>1290</v>
      </c>
      <c r="B1252" t="s">
        <v>21</v>
      </c>
      <c r="C1252" t="s">
        <v>41</v>
      </c>
      <c r="D1252">
        <v>22.77</v>
      </c>
      <c r="E1252">
        <v>25</v>
      </c>
      <c r="F1252">
        <v>18</v>
      </c>
      <c r="G1252">
        <v>307.39</v>
      </c>
      <c r="H1252" s="9">
        <v>45713</v>
      </c>
      <c r="I1252" t="s">
        <v>24</v>
      </c>
    </row>
    <row r="1253" spans="1:9" x14ac:dyDescent="0.35">
      <c r="A1253" t="s">
        <v>1291</v>
      </c>
      <c r="B1253" t="s">
        <v>60</v>
      </c>
      <c r="C1253" t="s">
        <v>41</v>
      </c>
      <c r="D1253">
        <v>20.53</v>
      </c>
      <c r="E1253">
        <v>10</v>
      </c>
      <c r="F1253">
        <v>13</v>
      </c>
      <c r="G1253">
        <v>240.2</v>
      </c>
      <c r="H1253" s="9">
        <v>45748</v>
      </c>
      <c r="I1253" t="s">
        <v>12</v>
      </c>
    </row>
    <row r="1254" spans="1:9" x14ac:dyDescent="0.35">
      <c r="A1254" t="s">
        <v>1292</v>
      </c>
      <c r="B1254" t="s">
        <v>10</v>
      </c>
      <c r="C1254" t="s">
        <v>11</v>
      </c>
      <c r="D1254">
        <v>39.49</v>
      </c>
      <c r="E1254">
        <v>10</v>
      </c>
      <c r="F1254">
        <v>50</v>
      </c>
      <c r="G1254">
        <v>1777.05</v>
      </c>
      <c r="H1254" s="9">
        <v>45739</v>
      </c>
      <c r="I1254" t="s">
        <v>38</v>
      </c>
    </row>
    <row r="1255" spans="1:9" x14ac:dyDescent="0.35">
      <c r="A1255" t="s">
        <v>1293</v>
      </c>
      <c r="B1255" t="s">
        <v>62</v>
      </c>
      <c r="C1255" t="s">
        <v>11</v>
      </c>
      <c r="D1255">
        <v>113.94</v>
      </c>
      <c r="E1255">
        <v>30</v>
      </c>
      <c r="F1255">
        <v>24</v>
      </c>
      <c r="G1255">
        <v>1914.19</v>
      </c>
      <c r="H1255" s="9">
        <v>45716</v>
      </c>
      <c r="I1255" t="s">
        <v>19</v>
      </c>
    </row>
    <row r="1256" spans="1:9" x14ac:dyDescent="0.35">
      <c r="A1256" t="s">
        <v>1294</v>
      </c>
      <c r="B1256" t="s">
        <v>47</v>
      </c>
      <c r="C1256" t="s">
        <v>35</v>
      </c>
      <c r="D1256">
        <v>81.98</v>
      </c>
      <c r="E1256">
        <v>5</v>
      </c>
      <c r="F1256">
        <v>46</v>
      </c>
      <c r="G1256">
        <v>3582.53</v>
      </c>
      <c r="H1256" s="9">
        <v>45706</v>
      </c>
      <c r="I1256" t="s">
        <v>12</v>
      </c>
    </row>
    <row r="1257" spans="1:9" x14ac:dyDescent="0.35">
      <c r="A1257" t="s">
        <v>1295</v>
      </c>
      <c r="B1257" t="s">
        <v>28</v>
      </c>
      <c r="C1257" t="s">
        <v>41</v>
      </c>
      <c r="D1257">
        <v>99.28</v>
      </c>
      <c r="E1257">
        <v>30</v>
      </c>
      <c r="F1257">
        <v>11</v>
      </c>
      <c r="G1257">
        <v>764.46</v>
      </c>
      <c r="H1257" s="9">
        <v>45739</v>
      </c>
      <c r="I1257" t="s">
        <v>38</v>
      </c>
    </row>
    <row r="1258" spans="1:9" x14ac:dyDescent="0.35">
      <c r="A1258" t="s">
        <v>1296</v>
      </c>
      <c r="B1258" t="s">
        <v>85</v>
      </c>
      <c r="C1258" t="s">
        <v>35</v>
      </c>
      <c r="D1258">
        <v>101.51</v>
      </c>
      <c r="E1258">
        <v>5</v>
      </c>
      <c r="F1258">
        <v>25</v>
      </c>
      <c r="G1258">
        <v>2410.86</v>
      </c>
      <c r="H1258" s="9">
        <v>45680</v>
      </c>
      <c r="I1258" t="s">
        <v>24</v>
      </c>
    </row>
    <row r="1259" spans="1:9" x14ac:dyDescent="0.35">
      <c r="A1259" t="s">
        <v>1297</v>
      </c>
      <c r="B1259" t="s">
        <v>17</v>
      </c>
      <c r="C1259" t="s">
        <v>18</v>
      </c>
      <c r="D1259">
        <v>36.97</v>
      </c>
      <c r="E1259">
        <v>0</v>
      </c>
      <c r="F1259">
        <v>15</v>
      </c>
      <c r="G1259">
        <v>554.54999999999995</v>
      </c>
      <c r="H1259" s="9">
        <v>45765</v>
      </c>
      <c r="I1259" t="s">
        <v>38</v>
      </c>
    </row>
    <row r="1260" spans="1:9" x14ac:dyDescent="0.35">
      <c r="A1260" t="s">
        <v>1298</v>
      </c>
      <c r="B1260" t="s">
        <v>47</v>
      </c>
      <c r="C1260" t="s">
        <v>15</v>
      </c>
      <c r="D1260">
        <v>86.41</v>
      </c>
      <c r="E1260">
        <v>15</v>
      </c>
      <c r="F1260">
        <v>34</v>
      </c>
      <c r="G1260">
        <v>2497.25</v>
      </c>
      <c r="H1260" s="9">
        <v>45664</v>
      </c>
      <c r="I1260" t="s">
        <v>38</v>
      </c>
    </row>
    <row r="1261" spans="1:9" x14ac:dyDescent="0.35">
      <c r="A1261" t="s">
        <v>1299</v>
      </c>
      <c r="B1261" t="s">
        <v>23</v>
      </c>
      <c r="C1261" t="s">
        <v>11</v>
      </c>
      <c r="D1261">
        <v>122.29</v>
      </c>
      <c r="E1261">
        <v>30</v>
      </c>
      <c r="F1261">
        <v>35</v>
      </c>
      <c r="G1261">
        <v>2996.11</v>
      </c>
      <c r="H1261" s="9">
        <v>45703</v>
      </c>
      <c r="I1261" t="s">
        <v>19</v>
      </c>
    </row>
    <row r="1262" spans="1:9" x14ac:dyDescent="0.35">
      <c r="A1262" t="s">
        <v>1300</v>
      </c>
      <c r="B1262" t="s">
        <v>62</v>
      </c>
      <c r="C1262" t="s">
        <v>35</v>
      </c>
      <c r="D1262">
        <v>90.7</v>
      </c>
      <c r="E1262">
        <v>20</v>
      </c>
      <c r="F1262">
        <v>17</v>
      </c>
      <c r="G1262">
        <v>1233.52</v>
      </c>
      <c r="H1262" s="9">
        <v>45776</v>
      </c>
      <c r="I1262" t="s">
        <v>12</v>
      </c>
    </row>
    <row r="1263" spans="1:9" x14ac:dyDescent="0.35">
      <c r="A1263" t="s">
        <v>1301</v>
      </c>
      <c r="B1263" t="s">
        <v>71</v>
      </c>
      <c r="C1263" t="s">
        <v>11</v>
      </c>
      <c r="D1263">
        <v>45.88</v>
      </c>
      <c r="E1263">
        <v>30</v>
      </c>
      <c r="F1263">
        <v>10</v>
      </c>
      <c r="G1263">
        <v>321.16000000000003</v>
      </c>
      <c r="H1263" s="9">
        <v>45687</v>
      </c>
      <c r="I1263" t="s">
        <v>19</v>
      </c>
    </row>
    <row r="1264" spans="1:9" x14ac:dyDescent="0.35">
      <c r="A1264" t="s">
        <v>1302</v>
      </c>
      <c r="B1264" t="s">
        <v>30</v>
      </c>
      <c r="C1264" t="s">
        <v>41</v>
      </c>
      <c r="D1264">
        <v>31.86</v>
      </c>
      <c r="E1264">
        <v>10</v>
      </c>
      <c r="F1264">
        <v>5</v>
      </c>
      <c r="G1264">
        <v>143.37</v>
      </c>
      <c r="H1264" s="9">
        <v>45701</v>
      </c>
      <c r="I1264" t="s">
        <v>19</v>
      </c>
    </row>
    <row r="1265" spans="1:9" x14ac:dyDescent="0.35">
      <c r="A1265" t="s">
        <v>1303</v>
      </c>
      <c r="B1265" t="s">
        <v>14</v>
      </c>
      <c r="C1265" t="s">
        <v>11</v>
      </c>
      <c r="D1265">
        <v>13.67</v>
      </c>
      <c r="E1265">
        <v>0</v>
      </c>
      <c r="F1265">
        <v>35</v>
      </c>
      <c r="G1265">
        <v>478.45</v>
      </c>
      <c r="H1265" s="9">
        <v>45763</v>
      </c>
      <c r="I1265" t="s">
        <v>12</v>
      </c>
    </row>
    <row r="1266" spans="1:9" x14ac:dyDescent="0.35">
      <c r="A1266" t="s">
        <v>1304</v>
      </c>
      <c r="B1266" t="s">
        <v>69</v>
      </c>
      <c r="C1266" t="s">
        <v>15</v>
      </c>
      <c r="D1266">
        <v>57.51</v>
      </c>
      <c r="E1266">
        <v>20</v>
      </c>
      <c r="F1266">
        <v>39</v>
      </c>
      <c r="G1266">
        <v>1794.31</v>
      </c>
      <c r="H1266" s="9">
        <v>45713</v>
      </c>
      <c r="I1266" t="s">
        <v>12</v>
      </c>
    </row>
    <row r="1267" spans="1:9" x14ac:dyDescent="0.35">
      <c r="A1267" t="s">
        <v>1305</v>
      </c>
      <c r="B1267" t="s">
        <v>10</v>
      </c>
      <c r="C1267" t="s">
        <v>15</v>
      </c>
      <c r="D1267">
        <v>61.11</v>
      </c>
      <c r="E1267">
        <v>30</v>
      </c>
      <c r="F1267">
        <v>35</v>
      </c>
      <c r="G1267">
        <v>1497.19</v>
      </c>
      <c r="H1267" s="9">
        <v>45658</v>
      </c>
      <c r="I1267" t="s">
        <v>45</v>
      </c>
    </row>
    <row r="1268" spans="1:9" x14ac:dyDescent="0.35">
      <c r="A1268" t="s">
        <v>1306</v>
      </c>
      <c r="B1268" t="s">
        <v>28</v>
      </c>
      <c r="C1268" t="s">
        <v>35</v>
      </c>
      <c r="D1268">
        <v>112.68</v>
      </c>
      <c r="E1268">
        <v>5</v>
      </c>
      <c r="F1268">
        <v>12</v>
      </c>
      <c r="G1268">
        <v>1284.55</v>
      </c>
      <c r="H1268" s="9">
        <v>45663</v>
      </c>
      <c r="I1268" t="s">
        <v>38</v>
      </c>
    </row>
    <row r="1269" spans="1:9" x14ac:dyDescent="0.35">
      <c r="A1269" t="s">
        <v>1307</v>
      </c>
      <c r="B1269" t="s">
        <v>53</v>
      </c>
      <c r="C1269" t="s">
        <v>11</v>
      </c>
      <c r="D1269">
        <v>142.77000000000001</v>
      </c>
      <c r="E1269">
        <v>15</v>
      </c>
      <c r="F1269">
        <v>22</v>
      </c>
      <c r="G1269">
        <v>2669.8</v>
      </c>
      <c r="H1269" s="9">
        <v>45788</v>
      </c>
      <c r="I1269" t="s">
        <v>12</v>
      </c>
    </row>
    <row r="1270" spans="1:9" x14ac:dyDescent="0.35">
      <c r="A1270" t="s">
        <v>1308</v>
      </c>
      <c r="B1270" t="s">
        <v>47</v>
      </c>
      <c r="C1270" t="s">
        <v>41</v>
      </c>
      <c r="D1270">
        <v>71.599999999999994</v>
      </c>
      <c r="E1270">
        <v>25</v>
      </c>
      <c r="F1270">
        <v>42</v>
      </c>
      <c r="G1270">
        <v>2255.4</v>
      </c>
      <c r="H1270" s="9">
        <v>45723</v>
      </c>
      <c r="I1270" t="s">
        <v>24</v>
      </c>
    </row>
    <row r="1271" spans="1:9" x14ac:dyDescent="0.35">
      <c r="A1271" t="s">
        <v>1309</v>
      </c>
      <c r="B1271" t="s">
        <v>32</v>
      </c>
      <c r="C1271" t="s">
        <v>41</v>
      </c>
      <c r="D1271">
        <v>142.80000000000001</v>
      </c>
      <c r="E1271">
        <v>5</v>
      </c>
      <c r="F1271">
        <v>4</v>
      </c>
      <c r="G1271">
        <v>542.64</v>
      </c>
      <c r="H1271" s="9">
        <v>45696</v>
      </c>
      <c r="I1271" t="s">
        <v>12</v>
      </c>
    </row>
    <row r="1272" spans="1:9" x14ac:dyDescent="0.35">
      <c r="A1272" t="s">
        <v>1310</v>
      </c>
      <c r="B1272" t="s">
        <v>28</v>
      </c>
      <c r="C1272" t="s">
        <v>35</v>
      </c>
      <c r="D1272">
        <v>144.02000000000001</v>
      </c>
      <c r="E1272">
        <v>20</v>
      </c>
      <c r="F1272">
        <v>35</v>
      </c>
      <c r="G1272">
        <v>4032.56</v>
      </c>
      <c r="H1272" s="9">
        <v>45724</v>
      </c>
      <c r="I1272" t="s">
        <v>24</v>
      </c>
    </row>
    <row r="1273" spans="1:9" x14ac:dyDescent="0.35">
      <c r="A1273" t="s">
        <v>1311</v>
      </c>
      <c r="B1273" t="s">
        <v>53</v>
      </c>
      <c r="C1273" t="s">
        <v>35</v>
      </c>
      <c r="D1273">
        <v>64.010000000000005</v>
      </c>
      <c r="E1273">
        <v>20</v>
      </c>
      <c r="F1273">
        <v>29</v>
      </c>
      <c r="G1273">
        <v>1485.03</v>
      </c>
      <c r="H1273" s="9">
        <v>45695</v>
      </c>
      <c r="I1273" t="s">
        <v>19</v>
      </c>
    </row>
    <row r="1274" spans="1:9" x14ac:dyDescent="0.35">
      <c r="A1274" t="s">
        <v>1312</v>
      </c>
      <c r="B1274" t="s">
        <v>28</v>
      </c>
      <c r="C1274" t="s">
        <v>35</v>
      </c>
      <c r="D1274">
        <v>137.9</v>
      </c>
      <c r="E1274">
        <v>10</v>
      </c>
      <c r="F1274">
        <v>27</v>
      </c>
      <c r="G1274">
        <v>3350.97</v>
      </c>
      <c r="H1274" s="9">
        <v>45673</v>
      </c>
      <c r="I1274" t="s">
        <v>12</v>
      </c>
    </row>
    <row r="1275" spans="1:9" x14ac:dyDescent="0.35">
      <c r="A1275" t="s">
        <v>1313</v>
      </c>
      <c r="B1275" t="s">
        <v>47</v>
      </c>
      <c r="C1275" t="s">
        <v>18</v>
      </c>
      <c r="D1275">
        <v>92.87</v>
      </c>
      <c r="E1275">
        <v>20</v>
      </c>
      <c r="F1275">
        <v>35</v>
      </c>
      <c r="G1275">
        <v>2600.36</v>
      </c>
      <c r="H1275" s="9">
        <v>45728</v>
      </c>
      <c r="I1275" t="s">
        <v>12</v>
      </c>
    </row>
    <row r="1276" spans="1:9" x14ac:dyDescent="0.35">
      <c r="A1276" t="s">
        <v>1314</v>
      </c>
      <c r="B1276" t="s">
        <v>62</v>
      </c>
      <c r="C1276" t="s">
        <v>18</v>
      </c>
      <c r="D1276">
        <v>29.91</v>
      </c>
      <c r="E1276">
        <v>0</v>
      </c>
      <c r="F1276">
        <v>5</v>
      </c>
      <c r="G1276">
        <v>149.55000000000001</v>
      </c>
      <c r="H1276" s="9">
        <v>45708</v>
      </c>
      <c r="I1276" t="s">
        <v>19</v>
      </c>
    </row>
    <row r="1277" spans="1:9" x14ac:dyDescent="0.35">
      <c r="A1277" t="s">
        <v>1315</v>
      </c>
      <c r="B1277" t="s">
        <v>14</v>
      </c>
      <c r="C1277" t="s">
        <v>41</v>
      </c>
      <c r="D1277">
        <v>12.52</v>
      </c>
      <c r="E1277">
        <v>30</v>
      </c>
      <c r="F1277">
        <v>48</v>
      </c>
      <c r="G1277">
        <v>420.67</v>
      </c>
      <c r="H1277" s="9">
        <v>45703</v>
      </c>
      <c r="I1277" t="s">
        <v>19</v>
      </c>
    </row>
    <row r="1278" spans="1:9" x14ac:dyDescent="0.35">
      <c r="A1278" t="s">
        <v>1316</v>
      </c>
      <c r="B1278" t="s">
        <v>50</v>
      </c>
      <c r="C1278" t="s">
        <v>18</v>
      </c>
      <c r="D1278">
        <v>74.84</v>
      </c>
      <c r="E1278">
        <v>25</v>
      </c>
      <c r="F1278">
        <v>37</v>
      </c>
      <c r="G1278">
        <v>2076.81</v>
      </c>
      <c r="H1278" s="9">
        <v>45705</v>
      </c>
      <c r="I1278" t="s">
        <v>24</v>
      </c>
    </row>
    <row r="1279" spans="1:9" x14ac:dyDescent="0.35">
      <c r="A1279" t="s">
        <v>1317</v>
      </c>
      <c r="B1279" t="s">
        <v>58</v>
      </c>
      <c r="C1279" t="s">
        <v>33</v>
      </c>
      <c r="D1279">
        <v>115.63</v>
      </c>
      <c r="E1279">
        <v>0</v>
      </c>
      <c r="F1279">
        <v>12</v>
      </c>
      <c r="G1279">
        <v>1387.56</v>
      </c>
      <c r="H1279" s="9">
        <v>45719</v>
      </c>
      <c r="I1279" t="s">
        <v>19</v>
      </c>
    </row>
    <row r="1280" spans="1:9" x14ac:dyDescent="0.35">
      <c r="A1280" t="s">
        <v>1318</v>
      </c>
      <c r="B1280" t="s">
        <v>69</v>
      </c>
      <c r="C1280" t="s">
        <v>33</v>
      </c>
      <c r="D1280">
        <v>138.43</v>
      </c>
      <c r="E1280">
        <v>10</v>
      </c>
      <c r="F1280">
        <v>39</v>
      </c>
      <c r="G1280">
        <v>4858.8900000000003</v>
      </c>
      <c r="H1280" s="9">
        <v>45695</v>
      </c>
      <c r="I1280" t="s">
        <v>45</v>
      </c>
    </row>
    <row r="1281" spans="1:9" x14ac:dyDescent="0.35">
      <c r="A1281" t="s">
        <v>1319</v>
      </c>
      <c r="B1281" t="s">
        <v>23</v>
      </c>
      <c r="C1281" t="s">
        <v>35</v>
      </c>
      <c r="D1281">
        <v>112.23</v>
      </c>
      <c r="E1281">
        <v>5</v>
      </c>
      <c r="F1281">
        <v>21</v>
      </c>
      <c r="G1281">
        <v>2238.9899999999998</v>
      </c>
      <c r="H1281" s="9">
        <v>45775</v>
      </c>
      <c r="I1281" t="s">
        <v>45</v>
      </c>
    </row>
    <row r="1282" spans="1:9" x14ac:dyDescent="0.35">
      <c r="A1282" t="s">
        <v>1320</v>
      </c>
      <c r="B1282" t="s">
        <v>62</v>
      </c>
      <c r="C1282" t="s">
        <v>33</v>
      </c>
      <c r="D1282">
        <v>52.62</v>
      </c>
      <c r="E1282">
        <v>25</v>
      </c>
      <c r="F1282">
        <v>33</v>
      </c>
      <c r="G1282">
        <v>1302.3399999999999</v>
      </c>
      <c r="H1282" s="9">
        <v>45727</v>
      </c>
      <c r="I1282" t="s">
        <v>24</v>
      </c>
    </row>
    <row r="1283" spans="1:9" x14ac:dyDescent="0.35">
      <c r="A1283" t="s">
        <v>1321</v>
      </c>
      <c r="B1283" t="s">
        <v>14</v>
      </c>
      <c r="C1283" t="s">
        <v>35</v>
      </c>
      <c r="D1283">
        <v>139.16</v>
      </c>
      <c r="E1283">
        <v>25</v>
      </c>
      <c r="F1283">
        <v>8</v>
      </c>
      <c r="G1283">
        <v>834.96</v>
      </c>
      <c r="H1283" s="9">
        <v>45674</v>
      </c>
      <c r="I1283" t="s">
        <v>24</v>
      </c>
    </row>
    <row r="1284" spans="1:9" x14ac:dyDescent="0.35">
      <c r="A1284" t="s">
        <v>1322</v>
      </c>
      <c r="B1284" t="s">
        <v>47</v>
      </c>
      <c r="C1284" t="s">
        <v>18</v>
      </c>
      <c r="D1284">
        <v>70.58</v>
      </c>
      <c r="E1284">
        <v>25</v>
      </c>
      <c r="F1284">
        <v>10</v>
      </c>
      <c r="G1284">
        <v>529.35</v>
      </c>
      <c r="H1284" s="9">
        <v>45743</v>
      </c>
      <c r="I1284" t="s">
        <v>12</v>
      </c>
    </row>
    <row r="1285" spans="1:9" x14ac:dyDescent="0.35">
      <c r="A1285" t="s">
        <v>1323</v>
      </c>
      <c r="B1285" t="s">
        <v>40</v>
      </c>
      <c r="C1285" t="s">
        <v>11</v>
      </c>
      <c r="D1285">
        <v>91.53</v>
      </c>
      <c r="E1285">
        <v>5</v>
      </c>
      <c r="F1285">
        <v>4</v>
      </c>
      <c r="G1285">
        <v>347.81</v>
      </c>
      <c r="H1285" s="9">
        <v>45684</v>
      </c>
      <c r="I1285" t="s">
        <v>19</v>
      </c>
    </row>
    <row r="1286" spans="1:9" x14ac:dyDescent="0.35">
      <c r="A1286" t="s">
        <v>1324</v>
      </c>
      <c r="B1286" t="s">
        <v>47</v>
      </c>
      <c r="C1286" t="s">
        <v>11</v>
      </c>
      <c r="D1286">
        <v>122.53</v>
      </c>
      <c r="E1286">
        <v>10</v>
      </c>
      <c r="F1286">
        <v>35</v>
      </c>
      <c r="G1286">
        <v>3859.7</v>
      </c>
      <c r="H1286" s="9">
        <v>45743</v>
      </c>
      <c r="I1286" t="s">
        <v>19</v>
      </c>
    </row>
    <row r="1287" spans="1:9" x14ac:dyDescent="0.35">
      <c r="A1287" t="s">
        <v>1325</v>
      </c>
      <c r="B1287" t="s">
        <v>17</v>
      </c>
      <c r="C1287" t="s">
        <v>41</v>
      </c>
      <c r="D1287">
        <v>95.1</v>
      </c>
      <c r="E1287">
        <v>5</v>
      </c>
      <c r="F1287">
        <v>19</v>
      </c>
      <c r="G1287">
        <v>1716.55</v>
      </c>
      <c r="H1287" s="9">
        <v>45766</v>
      </c>
      <c r="I1287" t="s">
        <v>38</v>
      </c>
    </row>
    <row r="1288" spans="1:9" x14ac:dyDescent="0.35">
      <c r="A1288" t="s">
        <v>1326</v>
      </c>
      <c r="B1288" t="s">
        <v>47</v>
      </c>
      <c r="C1288" t="s">
        <v>18</v>
      </c>
      <c r="D1288">
        <v>123.38</v>
      </c>
      <c r="E1288">
        <v>10</v>
      </c>
      <c r="F1288">
        <v>45</v>
      </c>
      <c r="G1288">
        <v>4996.8900000000003</v>
      </c>
      <c r="H1288" s="9">
        <v>45776</v>
      </c>
      <c r="I1288" t="s">
        <v>12</v>
      </c>
    </row>
    <row r="1289" spans="1:9" x14ac:dyDescent="0.35">
      <c r="A1289" t="s">
        <v>1327</v>
      </c>
      <c r="B1289" t="s">
        <v>47</v>
      </c>
      <c r="C1289" t="s">
        <v>18</v>
      </c>
      <c r="D1289">
        <v>133.74</v>
      </c>
      <c r="E1289">
        <v>15</v>
      </c>
      <c r="F1289">
        <v>15</v>
      </c>
      <c r="G1289">
        <v>1705.18</v>
      </c>
      <c r="H1289" s="9">
        <v>45690</v>
      </c>
      <c r="I1289" t="s">
        <v>24</v>
      </c>
    </row>
    <row r="1290" spans="1:9" x14ac:dyDescent="0.35">
      <c r="A1290" t="s">
        <v>1328</v>
      </c>
      <c r="B1290" t="s">
        <v>60</v>
      </c>
      <c r="C1290" t="s">
        <v>11</v>
      </c>
      <c r="D1290">
        <v>28.71</v>
      </c>
      <c r="E1290">
        <v>25</v>
      </c>
      <c r="F1290">
        <v>43</v>
      </c>
      <c r="G1290">
        <v>925.9</v>
      </c>
      <c r="H1290" s="9">
        <v>45673</v>
      </c>
      <c r="I1290" t="s">
        <v>19</v>
      </c>
    </row>
    <row r="1291" spans="1:9" x14ac:dyDescent="0.35">
      <c r="A1291" t="s">
        <v>1329</v>
      </c>
      <c r="B1291" t="s">
        <v>53</v>
      </c>
      <c r="C1291" t="s">
        <v>33</v>
      </c>
      <c r="D1291">
        <v>61.12</v>
      </c>
      <c r="E1291">
        <v>10</v>
      </c>
      <c r="F1291">
        <v>48</v>
      </c>
      <c r="G1291">
        <v>2640.38</v>
      </c>
      <c r="H1291" s="9">
        <v>45749</v>
      </c>
      <c r="I1291" t="s">
        <v>19</v>
      </c>
    </row>
    <row r="1292" spans="1:9" x14ac:dyDescent="0.35">
      <c r="A1292" t="s">
        <v>1330</v>
      </c>
      <c r="B1292" t="s">
        <v>58</v>
      </c>
      <c r="C1292" t="s">
        <v>15</v>
      </c>
      <c r="D1292">
        <v>110.37</v>
      </c>
      <c r="E1292">
        <v>25</v>
      </c>
      <c r="F1292">
        <v>35</v>
      </c>
      <c r="G1292">
        <v>2897.21</v>
      </c>
      <c r="H1292" s="9">
        <v>45763</v>
      </c>
      <c r="I1292" t="s">
        <v>19</v>
      </c>
    </row>
    <row r="1293" spans="1:9" x14ac:dyDescent="0.35">
      <c r="A1293" t="s">
        <v>1331</v>
      </c>
      <c r="B1293" t="s">
        <v>53</v>
      </c>
      <c r="C1293" t="s">
        <v>35</v>
      </c>
      <c r="D1293">
        <v>21.73</v>
      </c>
      <c r="E1293">
        <v>10</v>
      </c>
      <c r="F1293">
        <v>11</v>
      </c>
      <c r="G1293">
        <v>215.13</v>
      </c>
      <c r="H1293" s="9">
        <v>45785</v>
      </c>
      <c r="I1293" t="s">
        <v>38</v>
      </c>
    </row>
    <row r="1294" spans="1:9" x14ac:dyDescent="0.35">
      <c r="A1294" t="s">
        <v>1332</v>
      </c>
      <c r="B1294" t="s">
        <v>21</v>
      </c>
      <c r="C1294" t="s">
        <v>41</v>
      </c>
      <c r="D1294">
        <v>36.46</v>
      </c>
      <c r="E1294">
        <v>10</v>
      </c>
      <c r="F1294">
        <v>14</v>
      </c>
      <c r="G1294">
        <v>459.4</v>
      </c>
      <c r="H1294" s="9">
        <v>45702</v>
      </c>
      <c r="I1294" t="s">
        <v>19</v>
      </c>
    </row>
    <row r="1295" spans="1:9" x14ac:dyDescent="0.35">
      <c r="A1295" t="s">
        <v>1333</v>
      </c>
      <c r="B1295" t="s">
        <v>43</v>
      </c>
      <c r="C1295" t="s">
        <v>11</v>
      </c>
      <c r="D1295">
        <v>102.74</v>
      </c>
      <c r="E1295">
        <v>30</v>
      </c>
      <c r="F1295">
        <v>4</v>
      </c>
      <c r="G1295">
        <v>287.67</v>
      </c>
      <c r="H1295" s="9">
        <v>45707</v>
      </c>
      <c r="I1295" t="s">
        <v>45</v>
      </c>
    </row>
    <row r="1296" spans="1:9" x14ac:dyDescent="0.35">
      <c r="A1296" t="s">
        <v>1334</v>
      </c>
      <c r="B1296" t="s">
        <v>47</v>
      </c>
      <c r="C1296" t="s">
        <v>33</v>
      </c>
      <c r="D1296">
        <v>97.87</v>
      </c>
      <c r="E1296">
        <v>0</v>
      </c>
      <c r="F1296">
        <v>30</v>
      </c>
      <c r="G1296">
        <v>2936.1</v>
      </c>
      <c r="H1296" s="9">
        <v>45782</v>
      </c>
      <c r="I1296" t="s">
        <v>24</v>
      </c>
    </row>
    <row r="1297" spans="1:9" x14ac:dyDescent="0.35">
      <c r="A1297" t="s">
        <v>1335</v>
      </c>
      <c r="B1297" t="s">
        <v>28</v>
      </c>
      <c r="C1297" t="s">
        <v>11</v>
      </c>
      <c r="D1297">
        <v>123.7</v>
      </c>
      <c r="E1297">
        <v>25</v>
      </c>
      <c r="F1297">
        <v>6</v>
      </c>
      <c r="G1297">
        <v>556.65</v>
      </c>
      <c r="H1297" s="9">
        <v>45744</v>
      </c>
      <c r="I1297" t="s">
        <v>24</v>
      </c>
    </row>
    <row r="1298" spans="1:9" x14ac:dyDescent="0.35">
      <c r="A1298" t="s">
        <v>1336</v>
      </c>
      <c r="B1298" t="s">
        <v>21</v>
      </c>
      <c r="C1298" t="s">
        <v>15</v>
      </c>
      <c r="D1298">
        <v>77.400000000000006</v>
      </c>
      <c r="E1298">
        <v>10</v>
      </c>
      <c r="F1298">
        <v>31</v>
      </c>
      <c r="G1298">
        <v>2159.46</v>
      </c>
      <c r="H1298" s="9">
        <v>45698</v>
      </c>
      <c r="I1298" t="s">
        <v>38</v>
      </c>
    </row>
    <row r="1299" spans="1:9" x14ac:dyDescent="0.35">
      <c r="A1299" t="s">
        <v>1337</v>
      </c>
      <c r="B1299" t="s">
        <v>58</v>
      </c>
      <c r="C1299" t="s">
        <v>18</v>
      </c>
      <c r="D1299">
        <v>72.98</v>
      </c>
      <c r="E1299">
        <v>15</v>
      </c>
      <c r="F1299">
        <v>11</v>
      </c>
      <c r="G1299">
        <v>682.36</v>
      </c>
      <c r="H1299" s="9">
        <v>45727</v>
      </c>
      <c r="I1299" t="s">
        <v>12</v>
      </c>
    </row>
    <row r="1300" spans="1:9" x14ac:dyDescent="0.35">
      <c r="A1300" t="s">
        <v>1338</v>
      </c>
      <c r="B1300" t="s">
        <v>17</v>
      </c>
      <c r="C1300" t="s">
        <v>35</v>
      </c>
      <c r="D1300">
        <v>84.29</v>
      </c>
      <c r="E1300">
        <v>15</v>
      </c>
      <c r="F1300">
        <v>17</v>
      </c>
      <c r="G1300">
        <v>1217.99</v>
      </c>
      <c r="H1300" s="9">
        <v>45669</v>
      </c>
      <c r="I1300" t="s">
        <v>38</v>
      </c>
    </row>
    <row r="1301" spans="1:9" x14ac:dyDescent="0.35">
      <c r="A1301" t="s">
        <v>1339</v>
      </c>
      <c r="B1301" t="s">
        <v>32</v>
      </c>
      <c r="C1301" t="s">
        <v>18</v>
      </c>
      <c r="D1301">
        <v>35.159999999999997</v>
      </c>
      <c r="E1301">
        <v>25</v>
      </c>
      <c r="F1301">
        <v>38</v>
      </c>
      <c r="G1301">
        <v>1002.06</v>
      </c>
      <c r="H1301" s="9">
        <v>45774</v>
      </c>
      <c r="I1301" t="s">
        <v>45</v>
      </c>
    </row>
    <row r="1302" spans="1:9" x14ac:dyDescent="0.35">
      <c r="A1302" t="s">
        <v>1340</v>
      </c>
      <c r="B1302" t="s">
        <v>28</v>
      </c>
      <c r="C1302" t="s">
        <v>35</v>
      </c>
      <c r="D1302">
        <v>120.17</v>
      </c>
      <c r="E1302">
        <v>20</v>
      </c>
      <c r="F1302">
        <v>37</v>
      </c>
      <c r="G1302">
        <v>3557.03</v>
      </c>
      <c r="H1302" s="9">
        <v>45785</v>
      </c>
      <c r="I1302" t="s">
        <v>24</v>
      </c>
    </row>
    <row r="1303" spans="1:9" x14ac:dyDescent="0.35">
      <c r="A1303" t="s">
        <v>1341</v>
      </c>
      <c r="B1303" t="s">
        <v>43</v>
      </c>
      <c r="C1303" t="s">
        <v>11</v>
      </c>
      <c r="D1303">
        <v>108.02</v>
      </c>
      <c r="E1303">
        <v>15</v>
      </c>
      <c r="F1303">
        <v>37</v>
      </c>
      <c r="G1303">
        <v>3397.23</v>
      </c>
      <c r="H1303" s="9">
        <v>45673</v>
      </c>
      <c r="I1303" t="s">
        <v>38</v>
      </c>
    </row>
    <row r="1304" spans="1:9" x14ac:dyDescent="0.35">
      <c r="A1304" t="s">
        <v>1342</v>
      </c>
      <c r="B1304" t="s">
        <v>62</v>
      </c>
      <c r="C1304" t="s">
        <v>35</v>
      </c>
      <c r="D1304">
        <v>40.85</v>
      </c>
      <c r="E1304">
        <v>10</v>
      </c>
      <c r="F1304">
        <v>33</v>
      </c>
      <c r="G1304">
        <v>1213.25</v>
      </c>
      <c r="H1304" s="9">
        <v>45711</v>
      </c>
      <c r="I1304" t="s">
        <v>45</v>
      </c>
    </row>
    <row r="1305" spans="1:9" x14ac:dyDescent="0.35">
      <c r="A1305" t="s">
        <v>1343</v>
      </c>
      <c r="B1305" t="s">
        <v>40</v>
      </c>
      <c r="C1305" t="s">
        <v>18</v>
      </c>
      <c r="D1305">
        <v>31.79</v>
      </c>
      <c r="E1305">
        <v>25</v>
      </c>
      <c r="F1305">
        <v>36</v>
      </c>
      <c r="G1305">
        <v>858.33</v>
      </c>
      <c r="H1305" s="9">
        <v>45737</v>
      </c>
      <c r="I1305" t="s">
        <v>12</v>
      </c>
    </row>
    <row r="1306" spans="1:9" x14ac:dyDescent="0.35">
      <c r="A1306" t="s">
        <v>1344</v>
      </c>
      <c r="B1306" t="s">
        <v>40</v>
      </c>
      <c r="C1306" t="s">
        <v>15</v>
      </c>
      <c r="D1306">
        <v>126.12</v>
      </c>
      <c r="E1306">
        <v>20</v>
      </c>
      <c r="F1306">
        <v>47</v>
      </c>
      <c r="G1306">
        <v>4742.1099999999997</v>
      </c>
      <c r="H1306" s="9">
        <v>45677</v>
      </c>
      <c r="I1306" t="s">
        <v>45</v>
      </c>
    </row>
    <row r="1307" spans="1:9" x14ac:dyDescent="0.35">
      <c r="A1307" t="s">
        <v>1345</v>
      </c>
      <c r="B1307" t="s">
        <v>32</v>
      </c>
      <c r="C1307" t="s">
        <v>11</v>
      </c>
      <c r="D1307">
        <v>80.150000000000006</v>
      </c>
      <c r="E1307">
        <v>0</v>
      </c>
      <c r="F1307">
        <v>27</v>
      </c>
      <c r="G1307">
        <v>2164.0500000000002</v>
      </c>
      <c r="H1307" s="9">
        <v>45772</v>
      </c>
      <c r="I1307" t="s">
        <v>38</v>
      </c>
    </row>
    <row r="1308" spans="1:9" x14ac:dyDescent="0.35">
      <c r="A1308" t="s">
        <v>1346</v>
      </c>
      <c r="B1308" t="s">
        <v>26</v>
      </c>
      <c r="C1308" t="s">
        <v>15</v>
      </c>
      <c r="D1308">
        <v>25.12</v>
      </c>
      <c r="E1308">
        <v>5</v>
      </c>
      <c r="F1308">
        <v>43</v>
      </c>
      <c r="G1308">
        <v>1026.1500000000001</v>
      </c>
      <c r="H1308" s="9">
        <v>45757</v>
      </c>
      <c r="I1308" t="s">
        <v>12</v>
      </c>
    </row>
    <row r="1309" spans="1:9" x14ac:dyDescent="0.35">
      <c r="A1309" t="s">
        <v>1347</v>
      </c>
      <c r="B1309" t="s">
        <v>71</v>
      </c>
      <c r="C1309" t="s">
        <v>33</v>
      </c>
      <c r="D1309">
        <v>128.94999999999999</v>
      </c>
      <c r="E1309">
        <v>20</v>
      </c>
      <c r="F1309">
        <v>26</v>
      </c>
      <c r="G1309">
        <v>2682.16</v>
      </c>
      <c r="H1309" s="9">
        <v>45767</v>
      </c>
      <c r="I1309" t="s">
        <v>12</v>
      </c>
    </row>
    <row r="1310" spans="1:9" x14ac:dyDescent="0.35">
      <c r="A1310" t="s">
        <v>1348</v>
      </c>
      <c r="B1310" t="s">
        <v>28</v>
      </c>
      <c r="C1310" t="s">
        <v>15</v>
      </c>
      <c r="D1310">
        <v>53.19</v>
      </c>
      <c r="E1310">
        <v>25</v>
      </c>
      <c r="F1310">
        <v>36</v>
      </c>
      <c r="G1310">
        <v>1436.13</v>
      </c>
      <c r="H1310" s="9">
        <v>45724</v>
      </c>
      <c r="I1310" t="s">
        <v>38</v>
      </c>
    </row>
    <row r="1311" spans="1:9" x14ac:dyDescent="0.35">
      <c r="A1311" t="s">
        <v>1349</v>
      </c>
      <c r="B1311" t="s">
        <v>62</v>
      </c>
      <c r="C1311" t="s">
        <v>11</v>
      </c>
      <c r="D1311">
        <v>149.32</v>
      </c>
      <c r="E1311">
        <v>25</v>
      </c>
      <c r="F1311">
        <v>39</v>
      </c>
      <c r="G1311">
        <v>4367.6099999999997</v>
      </c>
      <c r="H1311" s="9">
        <v>45663</v>
      </c>
      <c r="I1311" t="s">
        <v>12</v>
      </c>
    </row>
    <row r="1312" spans="1:9" x14ac:dyDescent="0.35">
      <c r="A1312" t="s">
        <v>1350</v>
      </c>
      <c r="B1312" t="s">
        <v>14</v>
      </c>
      <c r="C1312" t="s">
        <v>33</v>
      </c>
      <c r="D1312">
        <v>58.54</v>
      </c>
      <c r="E1312">
        <v>15</v>
      </c>
      <c r="F1312">
        <v>23</v>
      </c>
      <c r="G1312">
        <v>1144.46</v>
      </c>
      <c r="H1312" s="9">
        <v>45728</v>
      </c>
      <c r="I1312" t="s">
        <v>19</v>
      </c>
    </row>
    <row r="1313" spans="1:9" x14ac:dyDescent="0.35">
      <c r="A1313" t="s">
        <v>1351</v>
      </c>
      <c r="B1313" t="s">
        <v>26</v>
      </c>
      <c r="C1313" t="s">
        <v>15</v>
      </c>
      <c r="D1313">
        <v>121.27</v>
      </c>
      <c r="E1313">
        <v>20</v>
      </c>
      <c r="F1313">
        <v>19</v>
      </c>
      <c r="G1313">
        <v>1843.3</v>
      </c>
      <c r="H1313" s="9">
        <v>45676</v>
      </c>
      <c r="I1313" t="s">
        <v>24</v>
      </c>
    </row>
    <row r="1314" spans="1:9" x14ac:dyDescent="0.35">
      <c r="A1314" t="s">
        <v>1352</v>
      </c>
      <c r="B1314" t="s">
        <v>58</v>
      </c>
      <c r="C1314" t="s">
        <v>18</v>
      </c>
      <c r="D1314">
        <v>118.64</v>
      </c>
      <c r="E1314">
        <v>5</v>
      </c>
      <c r="F1314">
        <v>31</v>
      </c>
      <c r="G1314">
        <v>3493.95</v>
      </c>
      <c r="H1314" s="9">
        <v>45736</v>
      </c>
      <c r="I1314" t="s">
        <v>12</v>
      </c>
    </row>
    <row r="1315" spans="1:9" x14ac:dyDescent="0.35">
      <c r="A1315" t="s">
        <v>1353</v>
      </c>
      <c r="B1315" t="s">
        <v>50</v>
      </c>
      <c r="C1315" t="s">
        <v>11</v>
      </c>
      <c r="D1315">
        <v>39.340000000000003</v>
      </c>
      <c r="E1315">
        <v>25</v>
      </c>
      <c r="F1315">
        <v>42</v>
      </c>
      <c r="G1315">
        <v>1239.21</v>
      </c>
      <c r="H1315" s="9">
        <v>45761</v>
      </c>
      <c r="I1315" t="s">
        <v>12</v>
      </c>
    </row>
    <row r="1316" spans="1:9" x14ac:dyDescent="0.35">
      <c r="A1316" t="s">
        <v>1354</v>
      </c>
      <c r="B1316" t="s">
        <v>21</v>
      </c>
      <c r="C1316" t="s">
        <v>41</v>
      </c>
      <c r="D1316">
        <v>88.79</v>
      </c>
      <c r="E1316">
        <v>25</v>
      </c>
      <c r="F1316">
        <v>30</v>
      </c>
      <c r="G1316">
        <v>1997.78</v>
      </c>
      <c r="H1316" s="9">
        <v>45662</v>
      </c>
      <c r="I1316" t="s">
        <v>19</v>
      </c>
    </row>
    <row r="1317" spans="1:9" x14ac:dyDescent="0.35">
      <c r="A1317" t="s">
        <v>1355</v>
      </c>
      <c r="B1317" t="s">
        <v>60</v>
      </c>
      <c r="C1317" t="s">
        <v>41</v>
      </c>
      <c r="D1317">
        <v>146.19</v>
      </c>
      <c r="E1317">
        <v>25</v>
      </c>
      <c r="F1317">
        <v>13</v>
      </c>
      <c r="G1317">
        <v>1425.35</v>
      </c>
      <c r="H1317" s="9">
        <v>45723</v>
      </c>
      <c r="I1317" t="s">
        <v>19</v>
      </c>
    </row>
    <row r="1318" spans="1:9" x14ac:dyDescent="0.35">
      <c r="A1318" t="s">
        <v>1356</v>
      </c>
      <c r="B1318" t="s">
        <v>32</v>
      </c>
      <c r="C1318" t="s">
        <v>15</v>
      </c>
      <c r="D1318">
        <v>144.82</v>
      </c>
      <c r="E1318">
        <v>5</v>
      </c>
      <c r="F1318">
        <v>1</v>
      </c>
      <c r="G1318">
        <v>137.58000000000001</v>
      </c>
      <c r="H1318" s="9">
        <v>45730</v>
      </c>
      <c r="I1318" t="s">
        <v>45</v>
      </c>
    </row>
    <row r="1319" spans="1:9" x14ac:dyDescent="0.35">
      <c r="A1319" t="s">
        <v>1357</v>
      </c>
      <c r="B1319" t="s">
        <v>60</v>
      </c>
      <c r="C1319" t="s">
        <v>11</v>
      </c>
      <c r="D1319">
        <v>73.38</v>
      </c>
      <c r="E1319">
        <v>10</v>
      </c>
      <c r="F1319">
        <v>28</v>
      </c>
      <c r="G1319">
        <v>1849.18</v>
      </c>
      <c r="H1319" s="9">
        <v>45659</v>
      </c>
      <c r="I1319" t="s">
        <v>12</v>
      </c>
    </row>
    <row r="1320" spans="1:9" x14ac:dyDescent="0.35">
      <c r="A1320" t="s">
        <v>1358</v>
      </c>
      <c r="B1320" t="s">
        <v>62</v>
      </c>
      <c r="C1320" t="s">
        <v>41</v>
      </c>
      <c r="D1320">
        <v>83.49</v>
      </c>
      <c r="E1320">
        <v>10</v>
      </c>
      <c r="F1320">
        <v>46</v>
      </c>
      <c r="G1320">
        <v>3456.49</v>
      </c>
      <c r="H1320" s="9">
        <v>45756</v>
      </c>
      <c r="I1320" t="s">
        <v>12</v>
      </c>
    </row>
    <row r="1321" spans="1:9" x14ac:dyDescent="0.35">
      <c r="A1321" t="s">
        <v>1359</v>
      </c>
      <c r="B1321" t="s">
        <v>23</v>
      </c>
      <c r="C1321" t="s">
        <v>18</v>
      </c>
      <c r="D1321">
        <v>60.12</v>
      </c>
      <c r="E1321">
        <v>15</v>
      </c>
      <c r="F1321">
        <v>43</v>
      </c>
      <c r="G1321">
        <v>2197.39</v>
      </c>
      <c r="H1321" s="9">
        <v>45757</v>
      </c>
      <c r="I1321" t="s">
        <v>24</v>
      </c>
    </row>
    <row r="1322" spans="1:9" x14ac:dyDescent="0.35">
      <c r="A1322" t="s">
        <v>1360</v>
      </c>
      <c r="B1322" t="s">
        <v>17</v>
      </c>
      <c r="C1322" t="s">
        <v>41</v>
      </c>
      <c r="D1322">
        <v>32.5</v>
      </c>
      <c r="E1322">
        <v>25</v>
      </c>
      <c r="F1322">
        <v>20</v>
      </c>
      <c r="G1322">
        <v>487.5</v>
      </c>
      <c r="H1322" s="9">
        <v>45658</v>
      </c>
      <c r="I1322" t="s">
        <v>45</v>
      </c>
    </row>
    <row r="1323" spans="1:9" x14ac:dyDescent="0.35">
      <c r="A1323" t="s">
        <v>1361</v>
      </c>
      <c r="B1323" t="s">
        <v>60</v>
      </c>
      <c r="C1323" t="s">
        <v>11</v>
      </c>
      <c r="D1323">
        <v>133.66</v>
      </c>
      <c r="E1323">
        <v>5</v>
      </c>
      <c r="F1323">
        <v>38</v>
      </c>
      <c r="G1323">
        <v>4825.13</v>
      </c>
      <c r="H1323" s="9">
        <v>45741</v>
      </c>
      <c r="I1323" t="s">
        <v>24</v>
      </c>
    </row>
    <row r="1324" spans="1:9" x14ac:dyDescent="0.35">
      <c r="A1324" t="s">
        <v>1362</v>
      </c>
      <c r="B1324" t="s">
        <v>58</v>
      </c>
      <c r="C1324" t="s">
        <v>15</v>
      </c>
      <c r="D1324">
        <v>116.84</v>
      </c>
      <c r="E1324">
        <v>20</v>
      </c>
      <c r="F1324">
        <v>8</v>
      </c>
      <c r="G1324">
        <v>747.78</v>
      </c>
      <c r="H1324" s="9">
        <v>45739</v>
      </c>
      <c r="I1324" t="s">
        <v>19</v>
      </c>
    </row>
    <row r="1325" spans="1:9" x14ac:dyDescent="0.35">
      <c r="A1325" t="s">
        <v>1363</v>
      </c>
      <c r="B1325" t="s">
        <v>26</v>
      </c>
      <c r="C1325" t="s">
        <v>15</v>
      </c>
      <c r="D1325">
        <v>130.51</v>
      </c>
      <c r="E1325">
        <v>20</v>
      </c>
      <c r="F1325">
        <v>23</v>
      </c>
      <c r="G1325">
        <v>2401.38</v>
      </c>
      <c r="H1325" s="9">
        <v>45734</v>
      </c>
      <c r="I1325" t="s">
        <v>19</v>
      </c>
    </row>
    <row r="1326" spans="1:9" x14ac:dyDescent="0.35">
      <c r="A1326" t="s">
        <v>1364</v>
      </c>
      <c r="B1326" t="s">
        <v>43</v>
      </c>
      <c r="C1326" t="s">
        <v>41</v>
      </c>
      <c r="D1326">
        <v>124.08</v>
      </c>
      <c r="E1326">
        <v>0</v>
      </c>
      <c r="F1326">
        <v>10</v>
      </c>
      <c r="G1326">
        <v>1240.8</v>
      </c>
      <c r="H1326" s="9">
        <v>45777</v>
      </c>
      <c r="I1326" t="s">
        <v>38</v>
      </c>
    </row>
    <row r="1327" spans="1:9" x14ac:dyDescent="0.35">
      <c r="A1327" t="s">
        <v>1365</v>
      </c>
      <c r="B1327" t="s">
        <v>21</v>
      </c>
      <c r="C1327" t="s">
        <v>11</v>
      </c>
      <c r="D1327">
        <v>13.9</v>
      </c>
      <c r="E1327">
        <v>25</v>
      </c>
      <c r="F1327">
        <v>23</v>
      </c>
      <c r="G1327">
        <v>239.78</v>
      </c>
      <c r="H1327" s="9">
        <v>45689</v>
      </c>
      <c r="I1327" t="s">
        <v>19</v>
      </c>
    </row>
    <row r="1328" spans="1:9" x14ac:dyDescent="0.35">
      <c r="A1328" t="s">
        <v>1366</v>
      </c>
      <c r="B1328" t="s">
        <v>17</v>
      </c>
      <c r="C1328" t="s">
        <v>33</v>
      </c>
      <c r="D1328">
        <v>72.31</v>
      </c>
      <c r="E1328">
        <v>20</v>
      </c>
      <c r="F1328">
        <v>13</v>
      </c>
      <c r="G1328">
        <v>752.02</v>
      </c>
      <c r="H1328" s="9">
        <v>45678</v>
      </c>
      <c r="I1328" t="s">
        <v>45</v>
      </c>
    </row>
    <row r="1329" spans="1:9" x14ac:dyDescent="0.35">
      <c r="A1329" t="s">
        <v>1367</v>
      </c>
      <c r="B1329" t="s">
        <v>50</v>
      </c>
      <c r="C1329" t="s">
        <v>15</v>
      </c>
      <c r="D1329">
        <v>64.47</v>
      </c>
      <c r="E1329">
        <v>10</v>
      </c>
      <c r="F1329">
        <v>25</v>
      </c>
      <c r="G1329">
        <v>1450.58</v>
      </c>
      <c r="H1329" s="9">
        <v>45667</v>
      </c>
      <c r="I1329" t="s">
        <v>19</v>
      </c>
    </row>
    <row r="1330" spans="1:9" x14ac:dyDescent="0.35">
      <c r="A1330" t="s">
        <v>1368</v>
      </c>
      <c r="B1330" t="s">
        <v>58</v>
      </c>
      <c r="C1330" t="s">
        <v>11</v>
      </c>
      <c r="D1330">
        <v>126.83</v>
      </c>
      <c r="E1330">
        <v>0</v>
      </c>
      <c r="F1330">
        <v>3</v>
      </c>
      <c r="G1330">
        <v>380.49</v>
      </c>
      <c r="H1330" s="9">
        <v>45773</v>
      </c>
      <c r="I1330" t="s">
        <v>12</v>
      </c>
    </row>
    <row r="1331" spans="1:9" x14ac:dyDescent="0.35">
      <c r="A1331" t="s">
        <v>1369</v>
      </c>
      <c r="B1331" t="s">
        <v>43</v>
      </c>
      <c r="C1331" t="s">
        <v>11</v>
      </c>
      <c r="D1331">
        <v>127.22</v>
      </c>
      <c r="E1331">
        <v>20</v>
      </c>
      <c r="F1331">
        <v>22</v>
      </c>
      <c r="G1331">
        <v>2239.0700000000002</v>
      </c>
      <c r="H1331" s="9">
        <v>45777</v>
      </c>
      <c r="I1331" t="s">
        <v>45</v>
      </c>
    </row>
    <row r="1332" spans="1:9" x14ac:dyDescent="0.35">
      <c r="A1332" t="s">
        <v>1370</v>
      </c>
      <c r="B1332" t="s">
        <v>21</v>
      </c>
      <c r="C1332" t="s">
        <v>15</v>
      </c>
      <c r="D1332">
        <v>107.61</v>
      </c>
      <c r="E1332">
        <v>15</v>
      </c>
      <c r="F1332">
        <v>32</v>
      </c>
      <c r="G1332">
        <v>2926.99</v>
      </c>
      <c r="H1332" s="9">
        <v>45761</v>
      </c>
      <c r="I1332" t="s">
        <v>19</v>
      </c>
    </row>
    <row r="1333" spans="1:9" x14ac:dyDescent="0.35">
      <c r="A1333" t="s">
        <v>1371</v>
      </c>
      <c r="B1333" t="s">
        <v>60</v>
      </c>
      <c r="C1333" t="s">
        <v>11</v>
      </c>
      <c r="D1333">
        <v>129.82</v>
      </c>
      <c r="E1333">
        <v>10</v>
      </c>
      <c r="F1333">
        <v>49</v>
      </c>
      <c r="G1333">
        <v>5725.06</v>
      </c>
      <c r="H1333" s="9">
        <v>45774</v>
      </c>
      <c r="I1333" t="s">
        <v>19</v>
      </c>
    </row>
    <row r="1334" spans="1:9" x14ac:dyDescent="0.35">
      <c r="A1334" t="s">
        <v>1372</v>
      </c>
      <c r="B1334" t="s">
        <v>62</v>
      </c>
      <c r="C1334" t="s">
        <v>11</v>
      </c>
      <c r="D1334">
        <v>147.03</v>
      </c>
      <c r="E1334">
        <v>25</v>
      </c>
      <c r="F1334">
        <v>2</v>
      </c>
      <c r="G1334">
        <v>220.55</v>
      </c>
      <c r="H1334" s="9">
        <v>45735</v>
      </c>
      <c r="I1334" t="s">
        <v>19</v>
      </c>
    </row>
    <row r="1335" spans="1:9" x14ac:dyDescent="0.35">
      <c r="A1335" t="s">
        <v>1373</v>
      </c>
      <c r="B1335" t="s">
        <v>28</v>
      </c>
      <c r="C1335" t="s">
        <v>11</v>
      </c>
      <c r="D1335">
        <v>35.590000000000003</v>
      </c>
      <c r="E1335">
        <v>20</v>
      </c>
      <c r="F1335">
        <v>29</v>
      </c>
      <c r="G1335">
        <v>825.69</v>
      </c>
      <c r="H1335" s="9">
        <v>45677</v>
      </c>
      <c r="I1335" t="s">
        <v>12</v>
      </c>
    </row>
    <row r="1336" spans="1:9" x14ac:dyDescent="0.35">
      <c r="A1336" t="s">
        <v>1374</v>
      </c>
      <c r="B1336" t="s">
        <v>50</v>
      </c>
      <c r="C1336" t="s">
        <v>35</v>
      </c>
      <c r="D1336">
        <v>95.57</v>
      </c>
      <c r="E1336">
        <v>15</v>
      </c>
      <c r="F1336">
        <v>19</v>
      </c>
      <c r="G1336">
        <v>1543.46</v>
      </c>
      <c r="H1336" s="9">
        <v>45764</v>
      </c>
      <c r="I1336" t="s">
        <v>38</v>
      </c>
    </row>
    <row r="1337" spans="1:9" x14ac:dyDescent="0.35">
      <c r="A1337" t="s">
        <v>1375</v>
      </c>
      <c r="B1337" t="s">
        <v>62</v>
      </c>
      <c r="C1337" t="s">
        <v>11</v>
      </c>
      <c r="D1337">
        <v>84.86</v>
      </c>
      <c r="E1337">
        <v>25</v>
      </c>
      <c r="F1337">
        <v>31</v>
      </c>
      <c r="G1337">
        <v>1972.99</v>
      </c>
      <c r="H1337" s="9">
        <v>45749</v>
      </c>
      <c r="I1337" t="s">
        <v>24</v>
      </c>
    </row>
    <row r="1338" spans="1:9" x14ac:dyDescent="0.35">
      <c r="A1338" t="s">
        <v>1376</v>
      </c>
      <c r="B1338" t="s">
        <v>21</v>
      </c>
      <c r="C1338" t="s">
        <v>15</v>
      </c>
      <c r="D1338">
        <v>128.09</v>
      </c>
      <c r="E1338">
        <v>30</v>
      </c>
      <c r="F1338">
        <v>41</v>
      </c>
      <c r="G1338">
        <v>3676.18</v>
      </c>
      <c r="H1338" s="9">
        <v>45749</v>
      </c>
      <c r="I1338" t="s">
        <v>45</v>
      </c>
    </row>
    <row r="1339" spans="1:9" x14ac:dyDescent="0.35">
      <c r="A1339" t="s">
        <v>1377</v>
      </c>
      <c r="B1339" t="s">
        <v>85</v>
      </c>
      <c r="C1339" t="s">
        <v>35</v>
      </c>
      <c r="D1339">
        <v>66.38</v>
      </c>
      <c r="E1339">
        <v>5</v>
      </c>
      <c r="F1339">
        <v>30</v>
      </c>
      <c r="G1339">
        <v>1891.83</v>
      </c>
      <c r="H1339" s="9">
        <v>45775</v>
      </c>
      <c r="I1339" t="s">
        <v>24</v>
      </c>
    </row>
    <row r="1340" spans="1:9" x14ac:dyDescent="0.35">
      <c r="A1340" t="s">
        <v>1378</v>
      </c>
      <c r="B1340" t="s">
        <v>60</v>
      </c>
      <c r="C1340" t="s">
        <v>35</v>
      </c>
      <c r="D1340">
        <v>130.38</v>
      </c>
      <c r="E1340">
        <v>10</v>
      </c>
      <c r="F1340">
        <v>10</v>
      </c>
      <c r="G1340">
        <v>1173.42</v>
      </c>
      <c r="H1340" s="9">
        <v>45677</v>
      </c>
      <c r="I1340" t="s">
        <v>38</v>
      </c>
    </row>
    <row r="1341" spans="1:9" x14ac:dyDescent="0.35">
      <c r="A1341" t="s">
        <v>1379</v>
      </c>
      <c r="B1341" t="s">
        <v>23</v>
      </c>
      <c r="C1341" t="s">
        <v>41</v>
      </c>
      <c r="D1341">
        <v>148.68</v>
      </c>
      <c r="E1341">
        <v>10</v>
      </c>
      <c r="F1341">
        <v>9</v>
      </c>
      <c r="G1341">
        <v>1204.31</v>
      </c>
      <c r="H1341" s="9">
        <v>45714</v>
      </c>
      <c r="I1341" t="s">
        <v>45</v>
      </c>
    </row>
    <row r="1342" spans="1:9" x14ac:dyDescent="0.35">
      <c r="A1342" t="s">
        <v>1380</v>
      </c>
      <c r="B1342" t="s">
        <v>71</v>
      </c>
      <c r="C1342" t="s">
        <v>33</v>
      </c>
      <c r="D1342">
        <v>68.39</v>
      </c>
      <c r="E1342">
        <v>15</v>
      </c>
      <c r="F1342">
        <v>48</v>
      </c>
      <c r="G1342">
        <v>2790.31</v>
      </c>
      <c r="H1342" s="9">
        <v>45750</v>
      </c>
      <c r="I1342" t="s">
        <v>38</v>
      </c>
    </row>
    <row r="1343" spans="1:9" x14ac:dyDescent="0.35">
      <c r="A1343" t="s">
        <v>1381</v>
      </c>
      <c r="B1343" t="s">
        <v>85</v>
      </c>
      <c r="C1343" t="s">
        <v>15</v>
      </c>
      <c r="D1343">
        <v>122.51</v>
      </c>
      <c r="E1343">
        <v>20</v>
      </c>
      <c r="F1343">
        <v>36</v>
      </c>
      <c r="G1343">
        <v>3528.29</v>
      </c>
      <c r="H1343" s="9">
        <v>45709</v>
      </c>
      <c r="I1343" t="s">
        <v>12</v>
      </c>
    </row>
    <row r="1344" spans="1:9" x14ac:dyDescent="0.35">
      <c r="A1344" t="s">
        <v>1382</v>
      </c>
      <c r="B1344" t="s">
        <v>58</v>
      </c>
      <c r="C1344" t="s">
        <v>33</v>
      </c>
      <c r="D1344">
        <v>24.42</v>
      </c>
      <c r="E1344">
        <v>5</v>
      </c>
      <c r="F1344">
        <v>10</v>
      </c>
      <c r="G1344">
        <v>231.99</v>
      </c>
      <c r="H1344" s="9">
        <v>45747</v>
      </c>
      <c r="I1344" t="s">
        <v>24</v>
      </c>
    </row>
    <row r="1345" spans="1:9" x14ac:dyDescent="0.35">
      <c r="A1345" t="s">
        <v>1383</v>
      </c>
      <c r="B1345" t="s">
        <v>23</v>
      </c>
      <c r="C1345" t="s">
        <v>41</v>
      </c>
      <c r="D1345">
        <v>85.14</v>
      </c>
      <c r="E1345">
        <v>30</v>
      </c>
      <c r="F1345">
        <v>34</v>
      </c>
      <c r="G1345">
        <v>2026.33</v>
      </c>
      <c r="H1345" s="9">
        <v>45787</v>
      </c>
      <c r="I1345" t="s">
        <v>12</v>
      </c>
    </row>
    <row r="1346" spans="1:9" x14ac:dyDescent="0.35">
      <c r="A1346" t="s">
        <v>1384</v>
      </c>
      <c r="B1346" t="s">
        <v>58</v>
      </c>
      <c r="C1346" t="s">
        <v>11</v>
      </c>
      <c r="D1346">
        <v>26.83</v>
      </c>
      <c r="E1346">
        <v>10</v>
      </c>
      <c r="F1346">
        <v>43</v>
      </c>
      <c r="G1346">
        <v>1038.32</v>
      </c>
      <c r="H1346" s="9">
        <v>45759</v>
      </c>
      <c r="I1346" t="s">
        <v>38</v>
      </c>
    </row>
    <row r="1347" spans="1:9" x14ac:dyDescent="0.35">
      <c r="A1347" t="s">
        <v>1385</v>
      </c>
      <c r="B1347" t="s">
        <v>62</v>
      </c>
      <c r="C1347" t="s">
        <v>41</v>
      </c>
      <c r="D1347">
        <v>93.62</v>
      </c>
      <c r="E1347">
        <v>5</v>
      </c>
      <c r="F1347">
        <v>4</v>
      </c>
      <c r="G1347">
        <v>355.76</v>
      </c>
      <c r="H1347" s="9">
        <v>45696</v>
      </c>
      <c r="I1347" t="s">
        <v>45</v>
      </c>
    </row>
    <row r="1348" spans="1:9" x14ac:dyDescent="0.35">
      <c r="A1348" t="s">
        <v>1386</v>
      </c>
      <c r="B1348" t="s">
        <v>69</v>
      </c>
      <c r="C1348" t="s">
        <v>18</v>
      </c>
      <c r="D1348">
        <v>111.06</v>
      </c>
      <c r="E1348">
        <v>25</v>
      </c>
      <c r="F1348">
        <v>3</v>
      </c>
      <c r="G1348">
        <v>249.88</v>
      </c>
      <c r="H1348" s="9">
        <v>45761</v>
      </c>
      <c r="I1348" t="s">
        <v>38</v>
      </c>
    </row>
    <row r="1349" spans="1:9" x14ac:dyDescent="0.35">
      <c r="A1349" t="s">
        <v>1387</v>
      </c>
      <c r="B1349" t="s">
        <v>69</v>
      </c>
      <c r="C1349" t="s">
        <v>11</v>
      </c>
      <c r="D1349">
        <v>142.91999999999999</v>
      </c>
      <c r="E1349">
        <v>0</v>
      </c>
      <c r="F1349">
        <v>34</v>
      </c>
      <c r="G1349">
        <v>4859.28</v>
      </c>
      <c r="H1349" s="9">
        <v>45663</v>
      </c>
      <c r="I1349" t="s">
        <v>12</v>
      </c>
    </row>
    <row r="1350" spans="1:9" x14ac:dyDescent="0.35">
      <c r="A1350" t="s">
        <v>1388</v>
      </c>
      <c r="B1350" t="s">
        <v>53</v>
      </c>
      <c r="C1350" t="s">
        <v>33</v>
      </c>
      <c r="D1350">
        <v>132.79</v>
      </c>
      <c r="E1350">
        <v>15</v>
      </c>
      <c r="F1350">
        <v>34</v>
      </c>
      <c r="G1350">
        <v>3837.63</v>
      </c>
      <c r="H1350" s="9">
        <v>45773</v>
      </c>
      <c r="I1350" t="s">
        <v>24</v>
      </c>
    </row>
    <row r="1351" spans="1:9" x14ac:dyDescent="0.35">
      <c r="A1351" t="s">
        <v>1389</v>
      </c>
      <c r="B1351" t="s">
        <v>69</v>
      </c>
      <c r="C1351" t="s">
        <v>35</v>
      </c>
      <c r="D1351">
        <v>35.869999999999997</v>
      </c>
      <c r="E1351">
        <v>0</v>
      </c>
      <c r="F1351">
        <v>24</v>
      </c>
      <c r="G1351">
        <v>860.88</v>
      </c>
      <c r="H1351" s="9">
        <v>45761</v>
      </c>
      <c r="I1351" t="s">
        <v>19</v>
      </c>
    </row>
    <row r="1352" spans="1:9" x14ac:dyDescent="0.35">
      <c r="A1352" t="s">
        <v>1390</v>
      </c>
      <c r="B1352" t="s">
        <v>14</v>
      </c>
      <c r="C1352" t="s">
        <v>11</v>
      </c>
      <c r="D1352">
        <v>92.89</v>
      </c>
      <c r="E1352">
        <v>20</v>
      </c>
      <c r="F1352">
        <v>50</v>
      </c>
      <c r="G1352">
        <v>3715.6</v>
      </c>
      <c r="H1352" s="9">
        <v>45784</v>
      </c>
      <c r="I1352" t="s">
        <v>24</v>
      </c>
    </row>
    <row r="1353" spans="1:9" x14ac:dyDescent="0.35">
      <c r="A1353" t="s">
        <v>1391</v>
      </c>
      <c r="B1353" t="s">
        <v>62</v>
      </c>
      <c r="C1353" t="s">
        <v>11</v>
      </c>
      <c r="D1353">
        <v>126.57</v>
      </c>
      <c r="E1353">
        <v>20</v>
      </c>
      <c r="F1353">
        <v>25</v>
      </c>
      <c r="G1353">
        <v>2531.4</v>
      </c>
      <c r="H1353" s="9">
        <v>45680</v>
      </c>
      <c r="I1353" t="s">
        <v>45</v>
      </c>
    </row>
    <row r="1354" spans="1:9" x14ac:dyDescent="0.35">
      <c r="A1354" t="s">
        <v>1392</v>
      </c>
      <c r="B1354" t="s">
        <v>43</v>
      </c>
      <c r="C1354" t="s">
        <v>18</v>
      </c>
      <c r="D1354">
        <v>63.4</v>
      </c>
      <c r="E1354">
        <v>0</v>
      </c>
      <c r="F1354">
        <v>33</v>
      </c>
      <c r="G1354">
        <v>2092.1999999999998</v>
      </c>
      <c r="H1354" s="9">
        <v>45741</v>
      </c>
      <c r="I1354" t="s">
        <v>45</v>
      </c>
    </row>
    <row r="1355" spans="1:9" x14ac:dyDescent="0.35">
      <c r="A1355" t="s">
        <v>1393</v>
      </c>
      <c r="B1355" t="s">
        <v>60</v>
      </c>
      <c r="C1355" t="s">
        <v>18</v>
      </c>
      <c r="D1355">
        <v>47.15</v>
      </c>
      <c r="E1355">
        <v>5</v>
      </c>
      <c r="F1355">
        <v>46</v>
      </c>
      <c r="G1355">
        <v>2060.4499999999998</v>
      </c>
      <c r="H1355" s="9">
        <v>45699</v>
      </c>
      <c r="I1355" t="s">
        <v>12</v>
      </c>
    </row>
    <row r="1356" spans="1:9" x14ac:dyDescent="0.35">
      <c r="A1356" t="s">
        <v>1394</v>
      </c>
      <c r="B1356" t="s">
        <v>71</v>
      </c>
      <c r="C1356" t="s">
        <v>41</v>
      </c>
      <c r="D1356">
        <v>40.6</v>
      </c>
      <c r="E1356">
        <v>15</v>
      </c>
      <c r="F1356">
        <v>48</v>
      </c>
      <c r="G1356">
        <v>1656.48</v>
      </c>
      <c r="H1356" s="9">
        <v>45771</v>
      </c>
      <c r="I1356" t="s">
        <v>19</v>
      </c>
    </row>
    <row r="1357" spans="1:9" x14ac:dyDescent="0.35">
      <c r="A1357" t="s">
        <v>1395</v>
      </c>
      <c r="B1357" t="s">
        <v>21</v>
      </c>
      <c r="C1357" t="s">
        <v>33</v>
      </c>
      <c r="D1357">
        <v>149.54</v>
      </c>
      <c r="E1357">
        <v>5</v>
      </c>
      <c r="F1357">
        <v>2</v>
      </c>
      <c r="G1357">
        <v>284.13</v>
      </c>
      <c r="H1357" s="9">
        <v>45677</v>
      </c>
      <c r="I1357" t="s">
        <v>24</v>
      </c>
    </row>
    <row r="1358" spans="1:9" x14ac:dyDescent="0.35">
      <c r="A1358" t="s">
        <v>1396</v>
      </c>
      <c r="B1358" t="s">
        <v>40</v>
      </c>
      <c r="C1358" t="s">
        <v>18</v>
      </c>
      <c r="D1358">
        <v>54.81</v>
      </c>
      <c r="E1358">
        <v>25</v>
      </c>
      <c r="F1358">
        <v>4</v>
      </c>
      <c r="G1358">
        <v>164.43</v>
      </c>
      <c r="H1358" s="9">
        <v>45674</v>
      </c>
      <c r="I1358" t="s">
        <v>19</v>
      </c>
    </row>
    <row r="1359" spans="1:9" x14ac:dyDescent="0.35">
      <c r="A1359" t="s">
        <v>1397</v>
      </c>
      <c r="B1359" t="s">
        <v>58</v>
      </c>
      <c r="C1359" t="s">
        <v>41</v>
      </c>
      <c r="D1359">
        <v>50.95</v>
      </c>
      <c r="E1359">
        <v>10</v>
      </c>
      <c r="F1359">
        <v>37</v>
      </c>
      <c r="G1359">
        <v>1696.64</v>
      </c>
      <c r="H1359" s="9">
        <v>45690</v>
      </c>
      <c r="I1359" t="s">
        <v>24</v>
      </c>
    </row>
    <row r="1360" spans="1:9" x14ac:dyDescent="0.35">
      <c r="A1360" t="s">
        <v>1398</v>
      </c>
      <c r="B1360" t="s">
        <v>23</v>
      </c>
      <c r="C1360" t="s">
        <v>33</v>
      </c>
      <c r="D1360">
        <v>55.38</v>
      </c>
      <c r="E1360">
        <v>0</v>
      </c>
      <c r="F1360">
        <v>29</v>
      </c>
      <c r="G1360">
        <v>1606.02</v>
      </c>
      <c r="H1360" s="9">
        <v>45760</v>
      </c>
      <c r="I1360" t="s">
        <v>19</v>
      </c>
    </row>
    <row r="1361" spans="1:9" x14ac:dyDescent="0.35">
      <c r="A1361" t="s">
        <v>1399</v>
      </c>
      <c r="B1361" t="s">
        <v>21</v>
      </c>
      <c r="C1361" t="s">
        <v>15</v>
      </c>
      <c r="D1361">
        <v>69.64</v>
      </c>
      <c r="E1361">
        <v>0</v>
      </c>
      <c r="F1361">
        <v>19</v>
      </c>
      <c r="G1361">
        <v>1323.16</v>
      </c>
      <c r="H1361" s="9">
        <v>45761</v>
      </c>
      <c r="I1361" t="s">
        <v>19</v>
      </c>
    </row>
    <row r="1362" spans="1:9" x14ac:dyDescent="0.35">
      <c r="A1362" t="s">
        <v>1400</v>
      </c>
      <c r="B1362" t="s">
        <v>62</v>
      </c>
      <c r="C1362" t="s">
        <v>35</v>
      </c>
      <c r="D1362">
        <v>38.630000000000003</v>
      </c>
      <c r="E1362">
        <v>5</v>
      </c>
      <c r="F1362">
        <v>35</v>
      </c>
      <c r="G1362">
        <v>1284.45</v>
      </c>
      <c r="H1362" s="9">
        <v>45700</v>
      </c>
      <c r="I1362" t="s">
        <v>12</v>
      </c>
    </row>
    <row r="1363" spans="1:9" x14ac:dyDescent="0.35">
      <c r="A1363" t="s">
        <v>1401</v>
      </c>
      <c r="B1363" t="s">
        <v>40</v>
      </c>
      <c r="C1363" t="s">
        <v>15</v>
      </c>
      <c r="D1363">
        <v>53.38</v>
      </c>
      <c r="E1363">
        <v>10</v>
      </c>
      <c r="F1363">
        <v>32</v>
      </c>
      <c r="G1363">
        <v>1537.34</v>
      </c>
      <c r="H1363" s="9">
        <v>45668</v>
      </c>
      <c r="I1363" t="s">
        <v>24</v>
      </c>
    </row>
    <row r="1364" spans="1:9" x14ac:dyDescent="0.35">
      <c r="A1364" t="s">
        <v>1402</v>
      </c>
      <c r="B1364" t="s">
        <v>28</v>
      </c>
      <c r="C1364" t="s">
        <v>11</v>
      </c>
      <c r="D1364">
        <v>126.27</v>
      </c>
      <c r="E1364">
        <v>30</v>
      </c>
      <c r="F1364">
        <v>16</v>
      </c>
      <c r="G1364">
        <v>1414.22</v>
      </c>
      <c r="H1364" s="9">
        <v>45734</v>
      </c>
      <c r="I1364" t="s">
        <v>45</v>
      </c>
    </row>
    <row r="1365" spans="1:9" x14ac:dyDescent="0.35">
      <c r="A1365" t="s">
        <v>1403</v>
      </c>
      <c r="B1365" t="s">
        <v>62</v>
      </c>
      <c r="C1365" t="s">
        <v>11</v>
      </c>
      <c r="D1365">
        <v>143.9</v>
      </c>
      <c r="E1365">
        <v>0</v>
      </c>
      <c r="F1365">
        <v>12</v>
      </c>
      <c r="G1365">
        <v>1726.8</v>
      </c>
      <c r="H1365" s="9">
        <v>45701</v>
      </c>
      <c r="I1365" t="s">
        <v>45</v>
      </c>
    </row>
    <row r="1366" spans="1:9" x14ac:dyDescent="0.35">
      <c r="A1366" t="s">
        <v>1404</v>
      </c>
      <c r="B1366" t="s">
        <v>14</v>
      </c>
      <c r="C1366" t="s">
        <v>11</v>
      </c>
      <c r="D1366">
        <v>133.05000000000001</v>
      </c>
      <c r="E1366">
        <v>30</v>
      </c>
      <c r="F1366">
        <v>37</v>
      </c>
      <c r="G1366">
        <v>3446</v>
      </c>
      <c r="H1366" s="9">
        <v>45673</v>
      </c>
      <c r="I1366" t="s">
        <v>19</v>
      </c>
    </row>
    <row r="1367" spans="1:9" x14ac:dyDescent="0.35">
      <c r="A1367" t="s">
        <v>1405</v>
      </c>
      <c r="B1367" t="s">
        <v>62</v>
      </c>
      <c r="C1367" t="s">
        <v>11</v>
      </c>
      <c r="D1367">
        <v>104.02</v>
      </c>
      <c r="E1367">
        <v>10</v>
      </c>
      <c r="F1367">
        <v>30</v>
      </c>
      <c r="G1367">
        <v>2808.54</v>
      </c>
      <c r="H1367" s="9">
        <v>45728</v>
      </c>
      <c r="I1367" t="s">
        <v>24</v>
      </c>
    </row>
    <row r="1368" spans="1:9" x14ac:dyDescent="0.35">
      <c r="A1368" t="s">
        <v>1406</v>
      </c>
      <c r="B1368" t="s">
        <v>53</v>
      </c>
      <c r="C1368" t="s">
        <v>18</v>
      </c>
      <c r="D1368">
        <v>88.18</v>
      </c>
      <c r="E1368">
        <v>30</v>
      </c>
      <c r="F1368">
        <v>31</v>
      </c>
      <c r="G1368">
        <v>1913.51</v>
      </c>
      <c r="H1368" s="9">
        <v>45727</v>
      </c>
      <c r="I1368" t="s">
        <v>12</v>
      </c>
    </row>
    <row r="1369" spans="1:9" x14ac:dyDescent="0.35">
      <c r="A1369" t="s">
        <v>1407</v>
      </c>
      <c r="B1369" t="s">
        <v>71</v>
      </c>
      <c r="C1369" t="s">
        <v>18</v>
      </c>
      <c r="D1369">
        <v>131.94</v>
      </c>
      <c r="E1369">
        <v>30</v>
      </c>
      <c r="F1369">
        <v>17</v>
      </c>
      <c r="G1369">
        <v>1570.09</v>
      </c>
      <c r="H1369" s="9">
        <v>45692</v>
      </c>
      <c r="I1369" t="s">
        <v>24</v>
      </c>
    </row>
    <row r="1370" spans="1:9" x14ac:dyDescent="0.35">
      <c r="A1370" t="s">
        <v>1408</v>
      </c>
      <c r="B1370" t="s">
        <v>10</v>
      </c>
      <c r="C1370" t="s">
        <v>18</v>
      </c>
      <c r="D1370">
        <v>112.37</v>
      </c>
      <c r="E1370">
        <v>25</v>
      </c>
      <c r="F1370">
        <v>38</v>
      </c>
      <c r="G1370">
        <v>3202.55</v>
      </c>
      <c r="H1370" s="9">
        <v>45786</v>
      </c>
      <c r="I1370" t="s">
        <v>24</v>
      </c>
    </row>
    <row r="1371" spans="1:9" x14ac:dyDescent="0.35">
      <c r="A1371" t="s">
        <v>1409</v>
      </c>
      <c r="B1371" t="s">
        <v>28</v>
      </c>
      <c r="C1371" t="s">
        <v>11</v>
      </c>
      <c r="D1371">
        <v>68.010000000000005</v>
      </c>
      <c r="E1371">
        <v>5</v>
      </c>
      <c r="F1371">
        <v>1</v>
      </c>
      <c r="G1371">
        <v>64.61</v>
      </c>
      <c r="H1371" s="9">
        <v>45731</v>
      </c>
      <c r="I1371" t="s">
        <v>19</v>
      </c>
    </row>
    <row r="1372" spans="1:9" x14ac:dyDescent="0.35">
      <c r="A1372" t="s">
        <v>1410</v>
      </c>
      <c r="B1372" t="s">
        <v>60</v>
      </c>
      <c r="C1372" t="s">
        <v>15</v>
      </c>
      <c r="D1372">
        <v>35.15</v>
      </c>
      <c r="E1372">
        <v>15</v>
      </c>
      <c r="F1372">
        <v>12</v>
      </c>
      <c r="G1372">
        <v>358.53</v>
      </c>
      <c r="H1372" s="9">
        <v>45670</v>
      </c>
      <c r="I1372" t="s">
        <v>45</v>
      </c>
    </row>
    <row r="1373" spans="1:9" x14ac:dyDescent="0.35">
      <c r="A1373" t="s">
        <v>1411</v>
      </c>
      <c r="B1373" t="s">
        <v>85</v>
      </c>
      <c r="C1373" t="s">
        <v>41</v>
      </c>
      <c r="D1373">
        <v>14.45</v>
      </c>
      <c r="E1373">
        <v>20</v>
      </c>
      <c r="F1373">
        <v>18</v>
      </c>
      <c r="G1373">
        <v>208.08</v>
      </c>
      <c r="H1373" s="9">
        <v>45748</v>
      </c>
      <c r="I1373" t="s">
        <v>45</v>
      </c>
    </row>
    <row r="1374" spans="1:9" x14ac:dyDescent="0.35">
      <c r="A1374" t="s">
        <v>1412</v>
      </c>
      <c r="B1374" t="s">
        <v>10</v>
      </c>
      <c r="C1374" t="s">
        <v>18</v>
      </c>
      <c r="D1374">
        <v>92.01</v>
      </c>
      <c r="E1374">
        <v>10</v>
      </c>
      <c r="F1374">
        <v>26</v>
      </c>
      <c r="G1374">
        <v>2153.0300000000002</v>
      </c>
      <c r="H1374" s="9">
        <v>45753</v>
      </c>
      <c r="I1374" t="s">
        <v>45</v>
      </c>
    </row>
    <row r="1375" spans="1:9" x14ac:dyDescent="0.35">
      <c r="A1375" t="s">
        <v>1413</v>
      </c>
      <c r="B1375" t="s">
        <v>71</v>
      </c>
      <c r="C1375" t="s">
        <v>15</v>
      </c>
      <c r="D1375">
        <v>108.73</v>
      </c>
      <c r="E1375">
        <v>10</v>
      </c>
      <c r="F1375">
        <v>27</v>
      </c>
      <c r="G1375">
        <v>2642.14</v>
      </c>
      <c r="H1375" s="9">
        <v>45675</v>
      </c>
      <c r="I1375" t="s">
        <v>45</v>
      </c>
    </row>
    <row r="1376" spans="1:9" x14ac:dyDescent="0.35">
      <c r="A1376" t="s">
        <v>1414</v>
      </c>
      <c r="B1376" t="s">
        <v>23</v>
      </c>
      <c r="C1376" t="s">
        <v>15</v>
      </c>
      <c r="D1376">
        <v>23.55</v>
      </c>
      <c r="E1376">
        <v>10</v>
      </c>
      <c r="F1376">
        <v>12</v>
      </c>
      <c r="G1376">
        <v>254.34</v>
      </c>
      <c r="H1376" s="9">
        <v>45677</v>
      </c>
      <c r="I1376" t="s">
        <v>19</v>
      </c>
    </row>
    <row r="1377" spans="1:9" x14ac:dyDescent="0.35">
      <c r="A1377" t="s">
        <v>1415</v>
      </c>
      <c r="B1377" t="s">
        <v>85</v>
      </c>
      <c r="C1377" t="s">
        <v>15</v>
      </c>
      <c r="D1377">
        <v>28.73</v>
      </c>
      <c r="E1377">
        <v>5</v>
      </c>
      <c r="F1377">
        <v>34</v>
      </c>
      <c r="G1377">
        <v>927.98</v>
      </c>
      <c r="H1377" s="9">
        <v>45681</v>
      </c>
      <c r="I1377" t="s">
        <v>12</v>
      </c>
    </row>
    <row r="1378" spans="1:9" x14ac:dyDescent="0.35">
      <c r="A1378" t="s">
        <v>1416</v>
      </c>
      <c r="B1378" t="s">
        <v>47</v>
      </c>
      <c r="C1378" t="s">
        <v>41</v>
      </c>
      <c r="D1378">
        <v>125.35</v>
      </c>
      <c r="E1378">
        <v>20</v>
      </c>
      <c r="F1378">
        <v>31</v>
      </c>
      <c r="G1378">
        <v>3108.68</v>
      </c>
      <c r="H1378" s="9">
        <v>45707</v>
      </c>
      <c r="I1378" t="s">
        <v>38</v>
      </c>
    </row>
    <row r="1379" spans="1:9" x14ac:dyDescent="0.35">
      <c r="A1379" t="s">
        <v>1417</v>
      </c>
      <c r="B1379" t="s">
        <v>71</v>
      </c>
      <c r="C1379" t="s">
        <v>18</v>
      </c>
      <c r="D1379">
        <v>40.770000000000003</v>
      </c>
      <c r="E1379">
        <v>10</v>
      </c>
      <c r="F1379">
        <v>14</v>
      </c>
      <c r="G1379">
        <v>513.70000000000005</v>
      </c>
      <c r="H1379" s="9">
        <v>45770</v>
      </c>
      <c r="I1379" t="s">
        <v>38</v>
      </c>
    </row>
    <row r="1380" spans="1:9" x14ac:dyDescent="0.35">
      <c r="A1380" t="s">
        <v>1418</v>
      </c>
      <c r="B1380" t="s">
        <v>69</v>
      </c>
      <c r="C1380" t="s">
        <v>18</v>
      </c>
      <c r="D1380">
        <v>30.2</v>
      </c>
      <c r="E1380">
        <v>10</v>
      </c>
      <c r="F1380">
        <v>29</v>
      </c>
      <c r="G1380">
        <v>788.22</v>
      </c>
      <c r="H1380" s="9">
        <v>45719</v>
      </c>
      <c r="I1380" t="s">
        <v>38</v>
      </c>
    </row>
    <row r="1381" spans="1:9" x14ac:dyDescent="0.35">
      <c r="A1381" t="s">
        <v>1419</v>
      </c>
      <c r="B1381" t="s">
        <v>10</v>
      </c>
      <c r="C1381" t="s">
        <v>18</v>
      </c>
      <c r="D1381">
        <v>36.130000000000003</v>
      </c>
      <c r="E1381">
        <v>25</v>
      </c>
      <c r="F1381">
        <v>6</v>
      </c>
      <c r="G1381">
        <v>162.59</v>
      </c>
      <c r="H1381" s="9">
        <v>45740</v>
      </c>
      <c r="I1381" t="s">
        <v>24</v>
      </c>
    </row>
    <row r="1382" spans="1:9" x14ac:dyDescent="0.35">
      <c r="A1382" t="s">
        <v>1420</v>
      </c>
      <c r="B1382" t="s">
        <v>26</v>
      </c>
      <c r="C1382" t="s">
        <v>41</v>
      </c>
      <c r="D1382">
        <v>141.97999999999999</v>
      </c>
      <c r="E1382">
        <v>20</v>
      </c>
      <c r="F1382">
        <v>43</v>
      </c>
      <c r="G1382">
        <v>4884.1099999999997</v>
      </c>
      <c r="H1382" s="9">
        <v>45710</v>
      </c>
      <c r="I1382" t="s">
        <v>12</v>
      </c>
    </row>
    <row r="1383" spans="1:9" x14ac:dyDescent="0.35">
      <c r="A1383" t="s">
        <v>1421</v>
      </c>
      <c r="B1383" t="s">
        <v>17</v>
      </c>
      <c r="C1383" t="s">
        <v>35</v>
      </c>
      <c r="D1383">
        <v>24.31</v>
      </c>
      <c r="E1383">
        <v>30</v>
      </c>
      <c r="F1383">
        <v>32</v>
      </c>
      <c r="G1383">
        <v>544.54</v>
      </c>
      <c r="H1383" s="9">
        <v>45671</v>
      </c>
      <c r="I1383" t="s">
        <v>24</v>
      </c>
    </row>
    <row r="1384" spans="1:9" x14ac:dyDescent="0.35">
      <c r="A1384" t="s">
        <v>1422</v>
      </c>
      <c r="B1384" t="s">
        <v>62</v>
      </c>
      <c r="C1384" t="s">
        <v>35</v>
      </c>
      <c r="D1384">
        <v>147.30000000000001</v>
      </c>
      <c r="E1384">
        <v>5</v>
      </c>
      <c r="F1384">
        <v>25</v>
      </c>
      <c r="G1384">
        <v>3498.38</v>
      </c>
      <c r="H1384" s="9">
        <v>45739</v>
      </c>
      <c r="I1384" t="s">
        <v>19</v>
      </c>
    </row>
    <row r="1385" spans="1:9" x14ac:dyDescent="0.35">
      <c r="A1385" t="s">
        <v>1423</v>
      </c>
      <c r="B1385" t="s">
        <v>17</v>
      </c>
      <c r="C1385" t="s">
        <v>11</v>
      </c>
      <c r="D1385">
        <v>22.45</v>
      </c>
      <c r="E1385">
        <v>10</v>
      </c>
      <c r="F1385">
        <v>44</v>
      </c>
      <c r="G1385">
        <v>889.02</v>
      </c>
      <c r="H1385" s="9">
        <v>45691</v>
      </c>
      <c r="I1385" t="s">
        <v>38</v>
      </c>
    </row>
    <row r="1386" spans="1:9" x14ac:dyDescent="0.35">
      <c r="A1386" t="s">
        <v>1424</v>
      </c>
      <c r="B1386" t="s">
        <v>62</v>
      </c>
      <c r="C1386" t="s">
        <v>18</v>
      </c>
      <c r="D1386">
        <v>94.79</v>
      </c>
      <c r="E1386">
        <v>0</v>
      </c>
      <c r="F1386">
        <v>25</v>
      </c>
      <c r="G1386">
        <v>2369.75</v>
      </c>
      <c r="H1386" s="9">
        <v>45666</v>
      </c>
      <c r="I1386" t="s">
        <v>45</v>
      </c>
    </row>
    <row r="1387" spans="1:9" x14ac:dyDescent="0.35">
      <c r="A1387" t="s">
        <v>1425</v>
      </c>
      <c r="B1387" t="s">
        <v>40</v>
      </c>
      <c r="C1387" t="s">
        <v>33</v>
      </c>
      <c r="D1387">
        <v>95.44</v>
      </c>
      <c r="E1387">
        <v>30</v>
      </c>
      <c r="F1387">
        <v>44</v>
      </c>
      <c r="G1387">
        <v>2939.55</v>
      </c>
      <c r="H1387" s="9">
        <v>45720</v>
      </c>
      <c r="I1387" t="s">
        <v>19</v>
      </c>
    </row>
    <row r="1388" spans="1:9" x14ac:dyDescent="0.35">
      <c r="A1388" t="s">
        <v>1426</v>
      </c>
      <c r="B1388" t="s">
        <v>60</v>
      </c>
      <c r="C1388" t="s">
        <v>33</v>
      </c>
      <c r="D1388">
        <v>145.16</v>
      </c>
      <c r="E1388">
        <v>15</v>
      </c>
      <c r="F1388">
        <v>26</v>
      </c>
      <c r="G1388">
        <v>3208.04</v>
      </c>
      <c r="H1388" s="9">
        <v>45661</v>
      </c>
      <c r="I1388" t="s">
        <v>24</v>
      </c>
    </row>
    <row r="1389" spans="1:9" x14ac:dyDescent="0.35">
      <c r="A1389" t="s">
        <v>1427</v>
      </c>
      <c r="B1389" t="s">
        <v>26</v>
      </c>
      <c r="C1389" t="s">
        <v>15</v>
      </c>
      <c r="D1389">
        <v>133.08000000000001</v>
      </c>
      <c r="E1389">
        <v>20</v>
      </c>
      <c r="F1389">
        <v>31</v>
      </c>
      <c r="G1389">
        <v>3300.38</v>
      </c>
      <c r="H1389" s="9">
        <v>45677</v>
      </c>
      <c r="I1389" t="s">
        <v>24</v>
      </c>
    </row>
    <row r="1390" spans="1:9" x14ac:dyDescent="0.35">
      <c r="A1390" t="s">
        <v>1428</v>
      </c>
      <c r="B1390" t="s">
        <v>62</v>
      </c>
      <c r="C1390" t="s">
        <v>18</v>
      </c>
      <c r="D1390">
        <v>145.46</v>
      </c>
      <c r="E1390">
        <v>10</v>
      </c>
      <c r="F1390">
        <v>38</v>
      </c>
      <c r="G1390">
        <v>4974.7299999999996</v>
      </c>
      <c r="H1390" s="9">
        <v>45723</v>
      </c>
      <c r="I1390" t="s">
        <v>24</v>
      </c>
    </row>
    <row r="1391" spans="1:9" x14ac:dyDescent="0.35">
      <c r="A1391" t="s">
        <v>1429</v>
      </c>
      <c r="B1391" t="s">
        <v>23</v>
      </c>
      <c r="C1391" t="s">
        <v>15</v>
      </c>
      <c r="D1391">
        <v>67.58</v>
      </c>
      <c r="E1391">
        <v>25</v>
      </c>
      <c r="F1391">
        <v>27</v>
      </c>
      <c r="G1391">
        <v>1368.5</v>
      </c>
      <c r="H1391" s="9">
        <v>45739</v>
      </c>
      <c r="I1391" t="s">
        <v>12</v>
      </c>
    </row>
    <row r="1392" spans="1:9" x14ac:dyDescent="0.35">
      <c r="A1392" t="s">
        <v>1430</v>
      </c>
      <c r="B1392" t="s">
        <v>32</v>
      </c>
      <c r="C1392" t="s">
        <v>18</v>
      </c>
      <c r="D1392">
        <v>30.16</v>
      </c>
      <c r="E1392">
        <v>25</v>
      </c>
      <c r="F1392">
        <v>26</v>
      </c>
      <c r="G1392">
        <v>588.12</v>
      </c>
      <c r="H1392" s="9">
        <v>45773</v>
      </c>
      <c r="I1392" t="s">
        <v>38</v>
      </c>
    </row>
    <row r="1393" spans="1:9" x14ac:dyDescent="0.35">
      <c r="A1393" t="s">
        <v>1431</v>
      </c>
      <c r="B1393" t="s">
        <v>71</v>
      </c>
      <c r="C1393" t="s">
        <v>18</v>
      </c>
      <c r="D1393">
        <v>142.69</v>
      </c>
      <c r="E1393">
        <v>15</v>
      </c>
      <c r="F1393">
        <v>38</v>
      </c>
      <c r="G1393">
        <v>4608.8900000000003</v>
      </c>
      <c r="H1393" s="9">
        <v>45711</v>
      </c>
      <c r="I1393" t="s">
        <v>24</v>
      </c>
    </row>
    <row r="1394" spans="1:9" x14ac:dyDescent="0.35">
      <c r="A1394" t="s">
        <v>1432</v>
      </c>
      <c r="B1394" t="s">
        <v>21</v>
      </c>
      <c r="C1394" t="s">
        <v>41</v>
      </c>
      <c r="D1394">
        <v>17.84</v>
      </c>
      <c r="E1394">
        <v>0</v>
      </c>
      <c r="F1394">
        <v>32</v>
      </c>
      <c r="G1394">
        <v>570.88</v>
      </c>
      <c r="H1394" s="9">
        <v>45675</v>
      </c>
      <c r="I1394" t="s">
        <v>45</v>
      </c>
    </row>
    <row r="1395" spans="1:9" x14ac:dyDescent="0.35">
      <c r="A1395" t="s">
        <v>1433</v>
      </c>
      <c r="B1395" t="s">
        <v>60</v>
      </c>
      <c r="C1395" t="s">
        <v>15</v>
      </c>
      <c r="D1395">
        <v>25.86</v>
      </c>
      <c r="E1395">
        <v>15</v>
      </c>
      <c r="F1395">
        <v>11</v>
      </c>
      <c r="G1395">
        <v>241.79</v>
      </c>
      <c r="H1395" s="9">
        <v>45783</v>
      </c>
      <c r="I1395" t="s">
        <v>38</v>
      </c>
    </row>
    <row r="1396" spans="1:9" x14ac:dyDescent="0.35">
      <c r="A1396" t="s">
        <v>1434</v>
      </c>
      <c r="B1396" t="s">
        <v>21</v>
      </c>
      <c r="C1396" t="s">
        <v>15</v>
      </c>
      <c r="D1396">
        <v>143.88</v>
      </c>
      <c r="E1396">
        <v>20</v>
      </c>
      <c r="F1396">
        <v>21</v>
      </c>
      <c r="G1396">
        <v>2417.1799999999998</v>
      </c>
      <c r="H1396" s="9">
        <v>45750</v>
      </c>
      <c r="I1396" t="s">
        <v>24</v>
      </c>
    </row>
    <row r="1397" spans="1:9" x14ac:dyDescent="0.35">
      <c r="A1397" t="s">
        <v>1435</v>
      </c>
      <c r="B1397" t="s">
        <v>40</v>
      </c>
      <c r="C1397" t="s">
        <v>11</v>
      </c>
      <c r="D1397">
        <v>33.06</v>
      </c>
      <c r="E1397">
        <v>10</v>
      </c>
      <c r="F1397">
        <v>22</v>
      </c>
      <c r="G1397">
        <v>654.59</v>
      </c>
      <c r="H1397" s="9">
        <v>45783</v>
      </c>
      <c r="I1397" t="s">
        <v>24</v>
      </c>
    </row>
    <row r="1398" spans="1:9" x14ac:dyDescent="0.35">
      <c r="A1398" t="s">
        <v>1436</v>
      </c>
      <c r="B1398" t="s">
        <v>10</v>
      </c>
      <c r="C1398" t="s">
        <v>33</v>
      </c>
      <c r="D1398">
        <v>65.819999999999993</v>
      </c>
      <c r="E1398">
        <v>30</v>
      </c>
      <c r="F1398">
        <v>49</v>
      </c>
      <c r="G1398">
        <v>2257.63</v>
      </c>
      <c r="H1398" s="9">
        <v>45732</v>
      </c>
      <c r="I1398" t="s">
        <v>24</v>
      </c>
    </row>
    <row r="1399" spans="1:9" x14ac:dyDescent="0.35">
      <c r="A1399" t="s">
        <v>1437</v>
      </c>
      <c r="B1399" t="s">
        <v>26</v>
      </c>
      <c r="C1399" t="s">
        <v>35</v>
      </c>
      <c r="D1399">
        <v>46.44</v>
      </c>
      <c r="E1399">
        <v>5</v>
      </c>
      <c r="F1399">
        <v>13</v>
      </c>
      <c r="G1399">
        <v>573.53</v>
      </c>
      <c r="H1399" s="9">
        <v>45701</v>
      </c>
      <c r="I1399" t="s">
        <v>24</v>
      </c>
    </row>
    <row r="1400" spans="1:9" x14ac:dyDescent="0.35">
      <c r="A1400" t="s">
        <v>1438</v>
      </c>
      <c r="B1400" t="s">
        <v>23</v>
      </c>
      <c r="C1400" t="s">
        <v>33</v>
      </c>
      <c r="D1400">
        <v>22.9</v>
      </c>
      <c r="E1400">
        <v>15</v>
      </c>
      <c r="F1400">
        <v>7</v>
      </c>
      <c r="G1400">
        <v>136.25</v>
      </c>
      <c r="H1400" s="9">
        <v>45774</v>
      </c>
      <c r="I1400" t="s">
        <v>45</v>
      </c>
    </row>
    <row r="1401" spans="1:9" x14ac:dyDescent="0.35">
      <c r="A1401" t="s">
        <v>1439</v>
      </c>
      <c r="B1401" t="s">
        <v>28</v>
      </c>
      <c r="C1401" t="s">
        <v>41</v>
      </c>
      <c r="D1401">
        <v>82.33</v>
      </c>
      <c r="E1401">
        <v>30</v>
      </c>
      <c r="F1401">
        <v>45</v>
      </c>
      <c r="G1401">
        <v>2593.39</v>
      </c>
      <c r="H1401" s="9">
        <v>45756</v>
      </c>
      <c r="I1401" t="s">
        <v>19</v>
      </c>
    </row>
    <row r="1402" spans="1:9" x14ac:dyDescent="0.35">
      <c r="A1402" t="s">
        <v>1440</v>
      </c>
      <c r="B1402" t="s">
        <v>50</v>
      </c>
      <c r="C1402" t="s">
        <v>15</v>
      </c>
      <c r="D1402">
        <v>88.53</v>
      </c>
      <c r="E1402">
        <v>5</v>
      </c>
      <c r="F1402">
        <v>1</v>
      </c>
      <c r="G1402">
        <v>84.1</v>
      </c>
      <c r="H1402" s="9">
        <v>45742</v>
      </c>
      <c r="I1402" t="s">
        <v>38</v>
      </c>
    </row>
    <row r="1403" spans="1:9" x14ac:dyDescent="0.35">
      <c r="A1403" t="s">
        <v>1441</v>
      </c>
      <c r="B1403" t="s">
        <v>60</v>
      </c>
      <c r="C1403" t="s">
        <v>15</v>
      </c>
      <c r="D1403">
        <v>100.54</v>
      </c>
      <c r="E1403">
        <v>30</v>
      </c>
      <c r="F1403">
        <v>23</v>
      </c>
      <c r="G1403">
        <v>1618.69</v>
      </c>
      <c r="H1403" s="9">
        <v>45675</v>
      </c>
      <c r="I1403" t="s">
        <v>12</v>
      </c>
    </row>
    <row r="1404" spans="1:9" x14ac:dyDescent="0.35">
      <c r="A1404" t="s">
        <v>1442</v>
      </c>
      <c r="B1404" t="s">
        <v>71</v>
      </c>
      <c r="C1404" t="s">
        <v>35</v>
      </c>
      <c r="D1404">
        <v>108.35</v>
      </c>
      <c r="E1404">
        <v>30</v>
      </c>
      <c r="F1404">
        <v>24</v>
      </c>
      <c r="G1404">
        <v>1820.28</v>
      </c>
      <c r="H1404" s="9">
        <v>45771</v>
      </c>
      <c r="I1404" t="s">
        <v>24</v>
      </c>
    </row>
    <row r="1405" spans="1:9" x14ac:dyDescent="0.35">
      <c r="A1405" t="s">
        <v>1443</v>
      </c>
      <c r="B1405" t="s">
        <v>26</v>
      </c>
      <c r="C1405" t="s">
        <v>15</v>
      </c>
      <c r="D1405">
        <v>51.77</v>
      </c>
      <c r="E1405">
        <v>10</v>
      </c>
      <c r="F1405">
        <v>2</v>
      </c>
      <c r="G1405">
        <v>93.19</v>
      </c>
      <c r="H1405" s="9">
        <v>45728</v>
      </c>
      <c r="I1405" t="s">
        <v>19</v>
      </c>
    </row>
    <row r="1406" spans="1:9" x14ac:dyDescent="0.35">
      <c r="A1406" t="s">
        <v>1444</v>
      </c>
      <c r="B1406" t="s">
        <v>58</v>
      </c>
      <c r="C1406" t="s">
        <v>41</v>
      </c>
      <c r="D1406">
        <v>116.75</v>
      </c>
      <c r="E1406">
        <v>20</v>
      </c>
      <c r="F1406">
        <v>43</v>
      </c>
      <c r="G1406">
        <v>4016.2</v>
      </c>
      <c r="H1406" s="9">
        <v>45672</v>
      </c>
      <c r="I1406" t="s">
        <v>19</v>
      </c>
    </row>
    <row r="1407" spans="1:9" x14ac:dyDescent="0.35">
      <c r="A1407" t="s">
        <v>1445</v>
      </c>
      <c r="B1407" t="s">
        <v>85</v>
      </c>
      <c r="C1407" t="s">
        <v>18</v>
      </c>
      <c r="D1407">
        <v>30.76</v>
      </c>
      <c r="E1407">
        <v>15</v>
      </c>
      <c r="F1407">
        <v>38</v>
      </c>
      <c r="G1407">
        <v>993.55</v>
      </c>
      <c r="H1407" s="9">
        <v>45725</v>
      </c>
      <c r="I1407" t="s">
        <v>12</v>
      </c>
    </row>
    <row r="1408" spans="1:9" x14ac:dyDescent="0.35">
      <c r="A1408" t="s">
        <v>1446</v>
      </c>
      <c r="B1408" t="s">
        <v>43</v>
      </c>
      <c r="C1408" t="s">
        <v>18</v>
      </c>
      <c r="D1408">
        <v>123.05</v>
      </c>
      <c r="E1408">
        <v>10</v>
      </c>
      <c r="F1408">
        <v>22</v>
      </c>
      <c r="G1408">
        <v>2436.39</v>
      </c>
      <c r="H1408" s="9">
        <v>45667</v>
      </c>
      <c r="I1408" t="s">
        <v>24</v>
      </c>
    </row>
    <row r="1409" spans="1:9" x14ac:dyDescent="0.35">
      <c r="A1409" t="s">
        <v>1447</v>
      </c>
      <c r="B1409" t="s">
        <v>62</v>
      </c>
      <c r="C1409" t="s">
        <v>11</v>
      </c>
      <c r="D1409">
        <v>11.26</v>
      </c>
      <c r="E1409">
        <v>30</v>
      </c>
      <c r="F1409">
        <v>41</v>
      </c>
      <c r="G1409">
        <v>323.16000000000003</v>
      </c>
      <c r="H1409" s="9">
        <v>45750</v>
      </c>
      <c r="I1409" t="s">
        <v>45</v>
      </c>
    </row>
    <row r="1410" spans="1:9" x14ac:dyDescent="0.35">
      <c r="A1410" t="s">
        <v>1448</v>
      </c>
      <c r="B1410" t="s">
        <v>69</v>
      </c>
      <c r="C1410" t="s">
        <v>15</v>
      </c>
      <c r="D1410">
        <v>94.92</v>
      </c>
      <c r="E1410">
        <v>30</v>
      </c>
      <c r="F1410">
        <v>5</v>
      </c>
      <c r="G1410">
        <v>332.22</v>
      </c>
      <c r="H1410" s="9">
        <v>45755</v>
      </c>
      <c r="I1410" t="s">
        <v>38</v>
      </c>
    </row>
    <row r="1411" spans="1:9" x14ac:dyDescent="0.35">
      <c r="A1411" t="s">
        <v>1449</v>
      </c>
      <c r="B1411" t="s">
        <v>62</v>
      </c>
      <c r="C1411" t="s">
        <v>33</v>
      </c>
      <c r="D1411">
        <v>47.99</v>
      </c>
      <c r="E1411">
        <v>10</v>
      </c>
      <c r="F1411">
        <v>6</v>
      </c>
      <c r="G1411">
        <v>259.14999999999998</v>
      </c>
      <c r="H1411" s="9">
        <v>45751</v>
      </c>
      <c r="I1411" t="s">
        <v>45</v>
      </c>
    </row>
    <row r="1412" spans="1:9" x14ac:dyDescent="0.35">
      <c r="A1412" t="s">
        <v>1450</v>
      </c>
      <c r="B1412" t="s">
        <v>14</v>
      </c>
      <c r="C1412" t="s">
        <v>18</v>
      </c>
      <c r="D1412">
        <v>52.34</v>
      </c>
      <c r="E1412">
        <v>10</v>
      </c>
      <c r="F1412">
        <v>27</v>
      </c>
      <c r="G1412">
        <v>1271.8599999999999</v>
      </c>
      <c r="H1412" s="9">
        <v>45673</v>
      </c>
      <c r="I1412" t="s">
        <v>19</v>
      </c>
    </row>
    <row r="1413" spans="1:9" x14ac:dyDescent="0.35">
      <c r="A1413" t="s">
        <v>1451</v>
      </c>
      <c r="B1413" t="s">
        <v>69</v>
      </c>
      <c r="C1413" t="s">
        <v>11</v>
      </c>
      <c r="D1413">
        <v>88.04</v>
      </c>
      <c r="E1413">
        <v>20</v>
      </c>
      <c r="F1413">
        <v>44</v>
      </c>
      <c r="G1413">
        <v>3099.01</v>
      </c>
      <c r="H1413" s="9">
        <v>45786</v>
      </c>
      <c r="I1413" t="s">
        <v>45</v>
      </c>
    </row>
    <row r="1414" spans="1:9" x14ac:dyDescent="0.35">
      <c r="A1414" t="s">
        <v>1452</v>
      </c>
      <c r="B1414" t="s">
        <v>21</v>
      </c>
      <c r="C1414" t="s">
        <v>15</v>
      </c>
      <c r="D1414">
        <v>49.83</v>
      </c>
      <c r="E1414">
        <v>30</v>
      </c>
      <c r="F1414">
        <v>6</v>
      </c>
      <c r="G1414">
        <v>209.29</v>
      </c>
      <c r="H1414" s="9">
        <v>45730</v>
      </c>
      <c r="I1414" t="s">
        <v>24</v>
      </c>
    </row>
    <row r="1415" spans="1:9" x14ac:dyDescent="0.35">
      <c r="A1415" t="s">
        <v>1453</v>
      </c>
      <c r="B1415" t="s">
        <v>26</v>
      </c>
      <c r="C1415" t="s">
        <v>18</v>
      </c>
      <c r="D1415">
        <v>91.09</v>
      </c>
      <c r="E1415">
        <v>0</v>
      </c>
      <c r="F1415">
        <v>15</v>
      </c>
      <c r="G1415">
        <v>1366.35</v>
      </c>
      <c r="H1415" s="9">
        <v>45746</v>
      </c>
      <c r="I1415" t="s">
        <v>38</v>
      </c>
    </row>
    <row r="1416" spans="1:9" x14ac:dyDescent="0.35">
      <c r="A1416" t="s">
        <v>1454</v>
      </c>
      <c r="B1416" t="s">
        <v>17</v>
      </c>
      <c r="C1416" t="s">
        <v>35</v>
      </c>
      <c r="D1416">
        <v>39.159999999999997</v>
      </c>
      <c r="E1416">
        <v>5</v>
      </c>
      <c r="F1416">
        <v>20</v>
      </c>
      <c r="G1416">
        <v>744.04</v>
      </c>
      <c r="H1416" s="9">
        <v>45690</v>
      </c>
      <c r="I1416" t="s">
        <v>24</v>
      </c>
    </row>
    <row r="1417" spans="1:9" x14ac:dyDescent="0.35">
      <c r="A1417" t="s">
        <v>1455</v>
      </c>
      <c r="B1417" t="s">
        <v>17</v>
      </c>
      <c r="C1417" t="s">
        <v>33</v>
      </c>
      <c r="D1417">
        <v>134.83000000000001</v>
      </c>
      <c r="E1417">
        <v>15</v>
      </c>
      <c r="F1417">
        <v>9</v>
      </c>
      <c r="G1417">
        <v>1031.45</v>
      </c>
      <c r="H1417" s="9">
        <v>45733</v>
      </c>
      <c r="I1417" t="s">
        <v>38</v>
      </c>
    </row>
    <row r="1418" spans="1:9" x14ac:dyDescent="0.35">
      <c r="A1418" t="s">
        <v>1456</v>
      </c>
      <c r="B1418" t="s">
        <v>23</v>
      </c>
      <c r="C1418" t="s">
        <v>35</v>
      </c>
      <c r="D1418">
        <v>147.22</v>
      </c>
      <c r="E1418">
        <v>5</v>
      </c>
      <c r="F1418">
        <v>40</v>
      </c>
      <c r="G1418">
        <v>5594.36</v>
      </c>
      <c r="H1418" s="9">
        <v>45672</v>
      </c>
      <c r="I1418" t="s">
        <v>12</v>
      </c>
    </row>
    <row r="1419" spans="1:9" x14ac:dyDescent="0.35">
      <c r="A1419" t="s">
        <v>1457</v>
      </c>
      <c r="B1419" t="s">
        <v>47</v>
      </c>
      <c r="C1419" t="s">
        <v>15</v>
      </c>
      <c r="D1419">
        <v>149.72</v>
      </c>
      <c r="E1419">
        <v>5</v>
      </c>
      <c r="F1419">
        <v>17</v>
      </c>
      <c r="G1419">
        <v>2417.98</v>
      </c>
      <c r="H1419" s="9">
        <v>45758</v>
      </c>
      <c r="I1419" t="s">
        <v>12</v>
      </c>
    </row>
    <row r="1420" spans="1:9" x14ac:dyDescent="0.35">
      <c r="A1420" t="s">
        <v>1458</v>
      </c>
      <c r="B1420" t="s">
        <v>62</v>
      </c>
      <c r="C1420" t="s">
        <v>11</v>
      </c>
      <c r="D1420">
        <v>138.82</v>
      </c>
      <c r="E1420">
        <v>30</v>
      </c>
      <c r="F1420">
        <v>14</v>
      </c>
      <c r="G1420">
        <v>1360.44</v>
      </c>
      <c r="H1420" s="9">
        <v>45731</v>
      </c>
      <c r="I1420" t="s">
        <v>19</v>
      </c>
    </row>
    <row r="1421" spans="1:9" x14ac:dyDescent="0.35">
      <c r="A1421" t="s">
        <v>1459</v>
      </c>
      <c r="B1421" t="s">
        <v>53</v>
      </c>
      <c r="C1421" t="s">
        <v>18</v>
      </c>
      <c r="D1421">
        <v>93.95</v>
      </c>
      <c r="E1421">
        <v>0</v>
      </c>
      <c r="F1421">
        <v>29</v>
      </c>
      <c r="G1421">
        <v>2724.55</v>
      </c>
      <c r="H1421" s="9">
        <v>45744</v>
      </c>
      <c r="I1421" t="s">
        <v>12</v>
      </c>
    </row>
    <row r="1422" spans="1:9" x14ac:dyDescent="0.35">
      <c r="A1422" t="s">
        <v>1460</v>
      </c>
      <c r="B1422" t="s">
        <v>53</v>
      </c>
      <c r="C1422" t="s">
        <v>33</v>
      </c>
      <c r="D1422">
        <v>136.02000000000001</v>
      </c>
      <c r="E1422">
        <v>15</v>
      </c>
      <c r="F1422">
        <v>24</v>
      </c>
      <c r="G1422">
        <v>2774.81</v>
      </c>
      <c r="H1422" s="9">
        <v>45667</v>
      </c>
      <c r="I1422" t="s">
        <v>38</v>
      </c>
    </row>
    <row r="1423" spans="1:9" x14ac:dyDescent="0.35">
      <c r="A1423" t="s">
        <v>1461</v>
      </c>
      <c r="B1423" t="s">
        <v>69</v>
      </c>
      <c r="C1423" t="s">
        <v>41</v>
      </c>
      <c r="D1423">
        <v>112.83</v>
      </c>
      <c r="E1423">
        <v>25</v>
      </c>
      <c r="F1423">
        <v>13</v>
      </c>
      <c r="G1423">
        <v>1100.0899999999999</v>
      </c>
      <c r="H1423" s="9">
        <v>45770</v>
      </c>
      <c r="I1423" t="s">
        <v>24</v>
      </c>
    </row>
    <row r="1424" spans="1:9" x14ac:dyDescent="0.35">
      <c r="A1424" t="s">
        <v>1462</v>
      </c>
      <c r="B1424" t="s">
        <v>53</v>
      </c>
      <c r="C1424" t="s">
        <v>41</v>
      </c>
      <c r="D1424">
        <v>45.64</v>
      </c>
      <c r="E1424">
        <v>30</v>
      </c>
      <c r="F1424">
        <v>15</v>
      </c>
      <c r="G1424">
        <v>479.22</v>
      </c>
      <c r="H1424" s="9">
        <v>45786</v>
      </c>
      <c r="I1424" t="s">
        <v>38</v>
      </c>
    </row>
    <row r="1425" spans="1:9" x14ac:dyDescent="0.35">
      <c r="A1425" t="s">
        <v>1463</v>
      </c>
      <c r="B1425" t="s">
        <v>85</v>
      </c>
      <c r="C1425" t="s">
        <v>41</v>
      </c>
      <c r="D1425">
        <v>93.2</v>
      </c>
      <c r="E1425">
        <v>25</v>
      </c>
      <c r="F1425">
        <v>36</v>
      </c>
      <c r="G1425">
        <v>2516.4</v>
      </c>
      <c r="H1425" s="9">
        <v>45779</v>
      </c>
      <c r="I1425" t="s">
        <v>19</v>
      </c>
    </row>
    <row r="1426" spans="1:9" x14ac:dyDescent="0.35">
      <c r="A1426" t="s">
        <v>1464</v>
      </c>
      <c r="B1426" t="s">
        <v>43</v>
      </c>
      <c r="C1426" t="s">
        <v>41</v>
      </c>
      <c r="D1426">
        <v>64.8</v>
      </c>
      <c r="E1426">
        <v>5</v>
      </c>
      <c r="F1426">
        <v>33</v>
      </c>
      <c r="G1426">
        <v>2031.48</v>
      </c>
      <c r="H1426" s="9">
        <v>45675</v>
      </c>
      <c r="I1426" t="s">
        <v>45</v>
      </c>
    </row>
    <row r="1427" spans="1:9" x14ac:dyDescent="0.35">
      <c r="A1427" t="s">
        <v>1465</v>
      </c>
      <c r="B1427" t="s">
        <v>53</v>
      </c>
      <c r="C1427" t="s">
        <v>11</v>
      </c>
      <c r="D1427">
        <v>55.65</v>
      </c>
      <c r="E1427">
        <v>25</v>
      </c>
      <c r="F1427">
        <v>50</v>
      </c>
      <c r="G1427">
        <v>2086.88</v>
      </c>
      <c r="H1427" s="9">
        <v>45760</v>
      </c>
      <c r="I1427" t="s">
        <v>19</v>
      </c>
    </row>
    <row r="1428" spans="1:9" x14ac:dyDescent="0.35">
      <c r="A1428" t="s">
        <v>1466</v>
      </c>
      <c r="B1428" t="s">
        <v>14</v>
      </c>
      <c r="C1428" t="s">
        <v>15</v>
      </c>
      <c r="D1428">
        <v>26.6</v>
      </c>
      <c r="E1428">
        <v>0</v>
      </c>
      <c r="F1428">
        <v>4</v>
      </c>
      <c r="G1428">
        <v>106.4</v>
      </c>
      <c r="H1428" s="9">
        <v>45710</v>
      </c>
      <c r="I1428" t="s">
        <v>45</v>
      </c>
    </row>
    <row r="1429" spans="1:9" x14ac:dyDescent="0.35">
      <c r="A1429" t="s">
        <v>1467</v>
      </c>
      <c r="B1429" t="s">
        <v>14</v>
      </c>
      <c r="C1429" t="s">
        <v>11</v>
      </c>
      <c r="D1429">
        <v>50.75</v>
      </c>
      <c r="E1429">
        <v>10</v>
      </c>
      <c r="F1429">
        <v>2</v>
      </c>
      <c r="G1429">
        <v>91.35</v>
      </c>
      <c r="H1429" s="9">
        <v>45704</v>
      </c>
      <c r="I1429" t="s">
        <v>19</v>
      </c>
    </row>
    <row r="1430" spans="1:9" x14ac:dyDescent="0.35">
      <c r="A1430" t="s">
        <v>1468</v>
      </c>
      <c r="B1430" t="s">
        <v>62</v>
      </c>
      <c r="C1430" t="s">
        <v>11</v>
      </c>
      <c r="D1430">
        <v>84.38</v>
      </c>
      <c r="E1430">
        <v>15</v>
      </c>
      <c r="F1430">
        <v>14</v>
      </c>
      <c r="G1430">
        <v>1004.12</v>
      </c>
      <c r="H1430" s="9">
        <v>45752</v>
      </c>
      <c r="I1430" t="s">
        <v>45</v>
      </c>
    </row>
    <row r="1431" spans="1:9" x14ac:dyDescent="0.35">
      <c r="A1431" t="s">
        <v>1469</v>
      </c>
      <c r="B1431" t="s">
        <v>10</v>
      </c>
      <c r="C1431" t="s">
        <v>35</v>
      </c>
      <c r="D1431">
        <v>110.06</v>
      </c>
      <c r="E1431">
        <v>10</v>
      </c>
      <c r="F1431">
        <v>30</v>
      </c>
      <c r="G1431">
        <v>2971.62</v>
      </c>
      <c r="H1431" s="9">
        <v>45713</v>
      </c>
      <c r="I1431" t="s">
        <v>38</v>
      </c>
    </row>
    <row r="1432" spans="1:9" x14ac:dyDescent="0.35">
      <c r="A1432" t="s">
        <v>1470</v>
      </c>
      <c r="B1432" t="s">
        <v>43</v>
      </c>
      <c r="C1432" t="s">
        <v>41</v>
      </c>
      <c r="D1432">
        <v>97.66</v>
      </c>
      <c r="E1432">
        <v>5</v>
      </c>
      <c r="F1432">
        <v>31</v>
      </c>
      <c r="G1432">
        <v>2876.09</v>
      </c>
      <c r="H1432" s="9">
        <v>45699</v>
      </c>
      <c r="I1432" t="s">
        <v>38</v>
      </c>
    </row>
    <row r="1433" spans="1:9" x14ac:dyDescent="0.35">
      <c r="A1433" t="s">
        <v>1471</v>
      </c>
      <c r="B1433" t="s">
        <v>53</v>
      </c>
      <c r="C1433" t="s">
        <v>41</v>
      </c>
      <c r="D1433">
        <v>22.07</v>
      </c>
      <c r="E1433">
        <v>15</v>
      </c>
      <c r="F1433">
        <v>25</v>
      </c>
      <c r="G1433">
        <v>468.99</v>
      </c>
      <c r="H1433" s="9">
        <v>45732</v>
      </c>
      <c r="I1433" t="s">
        <v>12</v>
      </c>
    </row>
    <row r="1434" spans="1:9" x14ac:dyDescent="0.35">
      <c r="A1434" t="s">
        <v>1472</v>
      </c>
      <c r="B1434" t="s">
        <v>71</v>
      </c>
      <c r="C1434" t="s">
        <v>41</v>
      </c>
      <c r="D1434">
        <v>62.89</v>
      </c>
      <c r="E1434">
        <v>15</v>
      </c>
      <c r="F1434">
        <v>15</v>
      </c>
      <c r="G1434">
        <v>801.85</v>
      </c>
      <c r="H1434" s="9">
        <v>45697</v>
      </c>
      <c r="I1434" t="s">
        <v>19</v>
      </c>
    </row>
    <row r="1435" spans="1:9" x14ac:dyDescent="0.35">
      <c r="A1435" t="s">
        <v>1473</v>
      </c>
      <c r="B1435" t="s">
        <v>85</v>
      </c>
      <c r="C1435" t="s">
        <v>11</v>
      </c>
      <c r="D1435">
        <v>33.64</v>
      </c>
      <c r="E1435">
        <v>20</v>
      </c>
      <c r="F1435">
        <v>10</v>
      </c>
      <c r="G1435">
        <v>269.12</v>
      </c>
      <c r="H1435" s="9">
        <v>45693</v>
      </c>
      <c r="I1435" t="s">
        <v>24</v>
      </c>
    </row>
    <row r="1436" spans="1:9" x14ac:dyDescent="0.35">
      <c r="A1436" t="s">
        <v>1474</v>
      </c>
      <c r="B1436" t="s">
        <v>50</v>
      </c>
      <c r="C1436" t="s">
        <v>35</v>
      </c>
      <c r="D1436">
        <v>96.66</v>
      </c>
      <c r="E1436">
        <v>30</v>
      </c>
      <c r="F1436">
        <v>8</v>
      </c>
      <c r="G1436">
        <v>541.29999999999995</v>
      </c>
      <c r="H1436" s="9">
        <v>45740</v>
      </c>
      <c r="I1436" t="s">
        <v>24</v>
      </c>
    </row>
    <row r="1437" spans="1:9" x14ac:dyDescent="0.35">
      <c r="A1437" t="s">
        <v>1475</v>
      </c>
      <c r="B1437" t="s">
        <v>23</v>
      </c>
      <c r="C1437" t="s">
        <v>18</v>
      </c>
      <c r="D1437">
        <v>21.23</v>
      </c>
      <c r="E1437">
        <v>30</v>
      </c>
      <c r="F1437">
        <v>48</v>
      </c>
      <c r="G1437">
        <v>713.33</v>
      </c>
      <c r="H1437" s="9">
        <v>45776</v>
      </c>
      <c r="I1437" t="s">
        <v>12</v>
      </c>
    </row>
    <row r="1438" spans="1:9" x14ac:dyDescent="0.35">
      <c r="A1438" t="s">
        <v>1476</v>
      </c>
      <c r="B1438" t="s">
        <v>21</v>
      </c>
      <c r="C1438" t="s">
        <v>33</v>
      </c>
      <c r="D1438">
        <v>42.8</v>
      </c>
      <c r="E1438">
        <v>0</v>
      </c>
      <c r="F1438">
        <v>11</v>
      </c>
      <c r="G1438">
        <v>470.8</v>
      </c>
      <c r="H1438" s="9">
        <v>45730</v>
      </c>
      <c r="I1438" t="s">
        <v>38</v>
      </c>
    </row>
    <row r="1439" spans="1:9" x14ac:dyDescent="0.35">
      <c r="A1439" t="s">
        <v>1477</v>
      </c>
      <c r="B1439" t="s">
        <v>28</v>
      </c>
      <c r="C1439" t="s">
        <v>41</v>
      </c>
      <c r="D1439">
        <v>10.210000000000001</v>
      </c>
      <c r="E1439">
        <v>30</v>
      </c>
      <c r="F1439">
        <v>11</v>
      </c>
      <c r="G1439">
        <v>78.62</v>
      </c>
      <c r="H1439" s="9">
        <v>45674</v>
      </c>
      <c r="I1439" t="s">
        <v>24</v>
      </c>
    </row>
    <row r="1440" spans="1:9" x14ac:dyDescent="0.35">
      <c r="A1440" t="s">
        <v>1478</v>
      </c>
      <c r="B1440" t="s">
        <v>53</v>
      </c>
      <c r="C1440" t="s">
        <v>41</v>
      </c>
      <c r="D1440">
        <v>106.82</v>
      </c>
      <c r="E1440">
        <v>30</v>
      </c>
      <c r="F1440">
        <v>41</v>
      </c>
      <c r="G1440">
        <v>3065.73</v>
      </c>
      <c r="H1440" s="9">
        <v>45695</v>
      </c>
      <c r="I1440" t="s">
        <v>19</v>
      </c>
    </row>
    <row r="1441" spans="1:9" x14ac:dyDescent="0.35">
      <c r="A1441" t="s">
        <v>1479</v>
      </c>
      <c r="B1441" t="s">
        <v>47</v>
      </c>
      <c r="C1441" t="s">
        <v>11</v>
      </c>
      <c r="D1441">
        <v>73.97</v>
      </c>
      <c r="E1441">
        <v>30</v>
      </c>
      <c r="F1441">
        <v>1</v>
      </c>
      <c r="G1441">
        <v>51.78</v>
      </c>
      <c r="H1441" s="9">
        <v>45673</v>
      </c>
      <c r="I1441" t="s">
        <v>12</v>
      </c>
    </row>
    <row r="1442" spans="1:9" x14ac:dyDescent="0.35">
      <c r="A1442" t="s">
        <v>1480</v>
      </c>
      <c r="B1442" t="s">
        <v>62</v>
      </c>
      <c r="C1442" t="s">
        <v>41</v>
      </c>
      <c r="D1442">
        <v>70.05</v>
      </c>
      <c r="E1442">
        <v>20</v>
      </c>
      <c r="F1442">
        <v>44</v>
      </c>
      <c r="G1442">
        <v>2465.7600000000002</v>
      </c>
      <c r="H1442" s="9">
        <v>45680</v>
      </c>
      <c r="I1442" t="s">
        <v>24</v>
      </c>
    </row>
    <row r="1443" spans="1:9" x14ac:dyDescent="0.35">
      <c r="A1443" t="s">
        <v>1481</v>
      </c>
      <c r="B1443" t="s">
        <v>30</v>
      </c>
      <c r="C1443" t="s">
        <v>18</v>
      </c>
      <c r="D1443">
        <v>63.02</v>
      </c>
      <c r="E1443">
        <v>20</v>
      </c>
      <c r="F1443">
        <v>30</v>
      </c>
      <c r="G1443">
        <v>1512.48</v>
      </c>
      <c r="H1443" s="9">
        <v>45758</v>
      </c>
      <c r="I1443" t="s">
        <v>12</v>
      </c>
    </row>
    <row r="1444" spans="1:9" x14ac:dyDescent="0.35">
      <c r="A1444" t="s">
        <v>1482</v>
      </c>
      <c r="B1444" t="s">
        <v>47</v>
      </c>
      <c r="C1444" t="s">
        <v>15</v>
      </c>
      <c r="D1444">
        <v>114.88</v>
      </c>
      <c r="E1444">
        <v>25</v>
      </c>
      <c r="F1444">
        <v>33</v>
      </c>
      <c r="G1444">
        <v>2843.28</v>
      </c>
      <c r="H1444" s="9">
        <v>45696</v>
      </c>
      <c r="I1444" t="s">
        <v>38</v>
      </c>
    </row>
    <row r="1445" spans="1:9" x14ac:dyDescent="0.35">
      <c r="A1445" t="s">
        <v>1483</v>
      </c>
      <c r="B1445" t="s">
        <v>23</v>
      </c>
      <c r="C1445" t="s">
        <v>41</v>
      </c>
      <c r="D1445">
        <v>68.14</v>
      </c>
      <c r="E1445">
        <v>0</v>
      </c>
      <c r="F1445">
        <v>25</v>
      </c>
      <c r="G1445">
        <v>1703.5</v>
      </c>
      <c r="H1445" s="9">
        <v>45703</v>
      </c>
      <c r="I1445" t="s">
        <v>12</v>
      </c>
    </row>
    <row r="1446" spans="1:9" x14ac:dyDescent="0.35">
      <c r="A1446" t="s">
        <v>1484</v>
      </c>
      <c r="B1446" t="s">
        <v>32</v>
      </c>
      <c r="C1446" t="s">
        <v>33</v>
      </c>
      <c r="D1446">
        <v>63.52</v>
      </c>
      <c r="E1446">
        <v>25</v>
      </c>
      <c r="F1446">
        <v>8</v>
      </c>
      <c r="G1446">
        <v>381.12</v>
      </c>
      <c r="H1446" s="9">
        <v>45735</v>
      </c>
      <c r="I1446" t="s">
        <v>12</v>
      </c>
    </row>
    <row r="1447" spans="1:9" x14ac:dyDescent="0.35">
      <c r="A1447" t="s">
        <v>1485</v>
      </c>
      <c r="B1447" t="s">
        <v>85</v>
      </c>
      <c r="C1447" t="s">
        <v>35</v>
      </c>
      <c r="D1447">
        <v>92.93</v>
      </c>
      <c r="E1447">
        <v>30</v>
      </c>
      <c r="F1447">
        <v>43</v>
      </c>
      <c r="G1447">
        <v>2797.19</v>
      </c>
      <c r="H1447" s="9">
        <v>45750</v>
      </c>
      <c r="I1447" t="s">
        <v>24</v>
      </c>
    </row>
    <row r="1448" spans="1:9" x14ac:dyDescent="0.35">
      <c r="A1448" t="s">
        <v>1486</v>
      </c>
      <c r="B1448" t="s">
        <v>60</v>
      </c>
      <c r="C1448" t="s">
        <v>41</v>
      </c>
      <c r="D1448">
        <v>94.34</v>
      </c>
      <c r="E1448">
        <v>5</v>
      </c>
      <c r="F1448">
        <v>26</v>
      </c>
      <c r="G1448">
        <v>2330.1999999999998</v>
      </c>
      <c r="H1448" s="9">
        <v>45767</v>
      </c>
      <c r="I1448" t="s">
        <v>19</v>
      </c>
    </row>
    <row r="1449" spans="1:9" x14ac:dyDescent="0.35">
      <c r="A1449" t="s">
        <v>1487</v>
      </c>
      <c r="B1449" t="s">
        <v>58</v>
      </c>
      <c r="C1449" t="s">
        <v>33</v>
      </c>
      <c r="D1449">
        <v>36.54</v>
      </c>
      <c r="E1449">
        <v>30</v>
      </c>
      <c r="F1449">
        <v>24</v>
      </c>
      <c r="G1449">
        <v>613.87</v>
      </c>
      <c r="H1449" s="9">
        <v>45678</v>
      </c>
      <c r="I1449" t="s">
        <v>38</v>
      </c>
    </row>
    <row r="1450" spans="1:9" x14ac:dyDescent="0.35">
      <c r="A1450" t="s">
        <v>1488</v>
      </c>
      <c r="B1450" t="s">
        <v>40</v>
      </c>
      <c r="C1450" t="s">
        <v>35</v>
      </c>
      <c r="D1450">
        <v>86.6</v>
      </c>
      <c r="E1450">
        <v>10</v>
      </c>
      <c r="F1450">
        <v>43</v>
      </c>
      <c r="G1450">
        <v>3351.42</v>
      </c>
      <c r="H1450" s="9">
        <v>45786</v>
      </c>
      <c r="I1450" t="s">
        <v>38</v>
      </c>
    </row>
    <row r="1451" spans="1:9" x14ac:dyDescent="0.35">
      <c r="A1451" t="s">
        <v>1489</v>
      </c>
      <c r="B1451" t="s">
        <v>71</v>
      </c>
      <c r="C1451" t="s">
        <v>35</v>
      </c>
      <c r="D1451">
        <v>89.77</v>
      </c>
      <c r="E1451">
        <v>0</v>
      </c>
      <c r="F1451">
        <v>34</v>
      </c>
      <c r="G1451">
        <v>3052.18</v>
      </c>
      <c r="H1451" s="9">
        <v>45745</v>
      </c>
      <c r="I1451" t="s">
        <v>45</v>
      </c>
    </row>
    <row r="1452" spans="1:9" x14ac:dyDescent="0.35">
      <c r="A1452" t="s">
        <v>1490</v>
      </c>
      <c r="B1452" t="s">
        <v>10</v>
      </c>
      <c r="C1452" t="s">
        <v>35</v>
      </c>
      <c r="D1452">
        <v>79.2</v>
      </c>
      <c r="E1452">
        <v>30</v>
      </c>
      <c r="F1452">
        <v>17</v>
      </c>
      <c r="G1452">
        <v>942.48</v>
      </c>
      <c r="H1452" s="9">
        <v>45737</v>
      </c>
      <c r="I1452" t="s">
        <v>12</v>
      </c>
    </row>
    <row r="1453" spans="1:9" x14ac:dyDescent="0.35">
      <c r="A1453" t="s">
        <v>1491</v>
      </c>
      <c r="B1453" t="s">
        <v>69</v>
      </c>
      <c r="C1453" t="s">
        <v>35</v>
      </c>
      <c r="D1453">
        <v>100.41</v>
      </c>
      <c r="E1453">
        <v>10</v>
      </c>
      <c r="F1453">
        <v>14</v>
      </c>
      <c r="G1453">
        <v>1265.17</v>
      </c>
      <c r="H1453" s="9">
        <v>45777</v>
      </c>
      <c r="I1453" t="s">
        <v>12</v>
      </c>
    </row>
    <row r="1454" spans="1:9" x14ac:dyDescent="0.35">
      <c r="A1454" t="s">
        <v>1492</v>
      </c>
      <c r="B1454" t="s">
        <v>40</v>
      </c>
      <c r="C1454" t="s">
        <v>35</v>
      </c>
      <c r="D1454">
        <v>27.52</v>
      </c>
      <c r="E1454">
        <v>10</v>
      </c>
      <c r="F1454">
        <v>1</v>
      </c>
      <c r="G1454">
        <v>24.77</v>
      </c>
      <c r="H1454" s="9">
        <v>45704</v>
      </c>
      <c r="I1454" t="s">
        <v>12</v>
      </c>
    </row>
    <row r="1455" spans="1:9" x14ac:dyDescent="0.35">
      <c r="A1455" t="s">
        <v>1493</v>
      </c>
      <c r="B1455" t="s">
        <v>58</v>
      </c>
      <c r="C1455" t="s">
        <v>33</v>
      </c>
      <c r="D1455">
        <v>31.25</v>
      </c>
      <c r="E1455">
        <v>15</v>
      </c>
      <c r="F1455">
        <v>34</v>
      </c>
      <c r="G1455">
        <v>903.12</v>
      </c>
      <c r="H1455" s="9">
        <v>45671</v>
      </c>
      <c r="I1455" t="s">
        <v>24</v>
      </c>
    </row>
    <row r="1456" spans="1:9" x14ac:dyDescent="0.35">
      <c r="A1456" t="s">
        <v>1494</v>
      </c>
      <c r="B1456" t="s">
        <v>62</v>
      </c>
      <c r="C1456" t="s">
        <v>33</v>
      </c>
      <c r="D1456">
        <v>133.31</v>
      </c>
      <c r="E1456">
        <v>10</v>
      </c>
      <c r="F1456">
        <v>35</v>
      </c>
      <c r="G1456">
        <v>4199.2700000000004</v>
      </c>
      <c r="H1456" s="9">
        <v>45747</v>
      </c>
      <c r="I1456" t="s">
        <v>12</v>
      </c>
    </row>
    <row r="1457" spans="1:9" x14ac:dyDescent="0.35">
      <c r="A1457" t="s">
        <v>1495</v>
      </c>
      <c r="B1457" t="s">
        <v>62</v>
      </c>
      <c r="C1457" t="s">
        <v>33</v>
      </c>
      <c r="D1457">
        <v>62.29</v>
      </c>
      <c r="E1457">
        <v>5</v>
      </c>
      <c r="F1457">
        <v>4</v>
      </c>
      <c r="G1457">
        <v>236.7</v>
      </c>
      <c r="H1457" s="9">
        <v>45758</v>
      </c>
      <c r="I1457" t="s">
        <v>19</v>
      </c>
    </row>
    <row r="1458" spans="1:9" x14ac:dyDescent="0.35">
      <c r="A1458" t="s">
        <v>1496</v>
      </c>
      <c r="B1458" t="s">
        <v>60</v>
      </c>
      <c r="C1458" t="s">
        <v>15</v>
      </c>
      <c r="D1458">
        <v>126.92</v>
      </c>
      <c r="E1458">
        <v>0</v>
      </c>
      <c r="F1458">
        <v>31</v>
      </c>
      <c r="G1458">
        <v>3934.52</v>
      </c>
      <c r="H1458" s="9">
        <v>45707</v>
      </c>
      <c r="I1458" t="s">
        <v>12</v>
      </c>
    </row>
    <row r="1459" spans="1:9" x14ac:dyDescent="0.35">
      <c r="A1459" t="s">
        <v>1497</v>
      </c>
      <c r="B1459" t="s">
        <v>21</v>
      </c>
      <c r="C1459" t="s">
        <v>35</v>
      </c>
      <c r="D1459">
        <v>98.62</v>
      </c>
      <c r="E1459">
        <v>25</v>
      </c>
      <c r="F1459">
        <v>22</v>
      </c>
      <c r="G1459">
        <v>1627.23</v>
      </c>
      <c r="H1459" s="9">
        <v>45758</v>
      </c>
      <c r="I1459" t="s">
        <v>19</v>
      </c>
    </row>
    <row r="1460" spans="1:9" x14ac:dyDescent="0.35">
      <c r="A1460" t="s">
        <v>1498</v>
      </c>
      <c r="B1460" t="s">
        <v>58</v>
      </c>
      <c r="C1460" t="s">
        <v>11</v>
      </c>
      <c r="D1460">
        <v>50.39</v>
      </c>
      <c r="E1460">
        <v>30</v>
      </c>
      <c r="F1460">
        <v>25</v>
      </c>
      <c r="G1460">
        <v>881.82</v>
      </c>
      <c r="H1460" s="9">
        <v>45735</v>
      </c>
      <c r="I1460" t="s">
        <v>24</v>
      </c>
    </row>
    <row r="1461" spans="1:9" x14ac:dyDescent="0.35">
      <c r="A1461" t="s">
        <v>1499</v>
      </c>
      <c r="B1461" t="s">
        <v>60</v>
      </c>
      <c r="C1461" t="s">
        <v>18</v>
      </c>
      <c r="D1461">
        <v>40.049999999999997</v>
      </c>
      <c r="E1461">
        <v>20</v>
      </c>
      <c r="F1461">
        <v>40</v>
      </c>
      <c r="G1461">
        <v>1281.5999999999999</v>
      </c>
      <c r="H1461" s="9">
        <v>45776</v>
      </c>
      <c r="I1461" t="s">
        <v>12</v>
      </c>
    </row>
    <row r="1462" spans="1:9" x14ac:dyDescent="0.35">
      <c r="A1462" t="s">
        <v>1500</v>
      </c>
      <c r="B1462" t="s">
        <v>14</v>
      </c>
      <c r="C1462" t="s">
        <v>15</v>
      </c>
      <c r="D1462">
        <v>148.85</v>
      </c>
      <c r="E1462">
        <v>10</v>
      </c>
      <c r="F1462">
        <v>7</v>
      </c>
      <c r="G1462">
        <v>937.75</v>
      </c>
      <c r="H1462" s="9">
        <v>45722</v>
      </c>
      <c r="I1462" t="s">
        <v>45</v>
      </c>
    </row>
    <row r="1463" spans="1:9" x14ac:dyDescent="0.35">
      <c r="A1463" t="s">
        <v>1501</v>
      </c>
      <c r="B1463" t="s">
        <v>26</v>
      </c>
      <c r="C1463" t="s">
        <v>11</v>
      </c>
      <c r="D1463">
        <v>24.21</v>
      </c>
      <c r="E1463">
        <v>10</v>
      </c>
      <c r="F1463">
        <v>45</v>
      </c>
      <c r="G1463">
        <v>980.51</v>
      </c>
      <c r="H1463" s="9">
        <v>45660</v>
      </c>
      <c r="I1463" t="s">
        <v>45</v>
      </c>
    </row>
    <row r="1464" spans="1:9" x14ac:dyDescent="0.35">
      <c r="A1464" t="s">
        <v>1502</v>
      </c>
      <c r="B1464" t="s">
        <v>17</v>
      </c>
      <c r="C1464" t="s">
        <v>15</v>
      </c>
      <c r="D1464">
        <v>100.34</v>
      </c>
      <c r="E1464">
        <v>10</v>
      </c>
      <c r="F1464">
        <v>8</v>
      </c>
      <c r="G1464">
        <v>722.45</v>
      </c>
      <c r="H1464" s="9">
        <v>45727</v>
      </c>
      <c r="I1464" t="s">
        <v>45</v>
      </c>
    </row>
    <row r="1465" spans="1:9" x14ac:dyDescent="0.35">
      <c r="A1465" t="s">
        <v>1503</v>
      </c>
      <c r="B1465" t="s">
        <v>17</v>
      </c>
      <c r="C1465" t="s">
        <v>41</v>
      </c>
      <c r="D1465">
        <v>54.61</v>
      </c>
      <c r="E1465">
        <v>5</v>
      </c>
      <c r="F1465">
        <v>8</v>
      </c>
      <c r="G1465">
        <v>415.04</v>
      </c>
      <c r="H1465" s="9">
        <v>45662</v>
      </c>
      <c r="I1465" t="s">
        <v>19</v>
      </c>
    </row>
    <row r="1466" spans="1:9" x14ac:dyDescent="0.35">
      <c r="A1466" t="s">
        <v>1504</v>
      </c>
      <c r="B1466" t="s">
        <v>60</v>
      </c>
      <c r="C1466" t="s">
        <v>11</v>
      </c>
      <c r="D1466">
        <v>133.75</v>
      </c>
      <c r="E1466">
        <v>20</v>
      </c>
      <c r="F1466">
        <v>7</v>
      </c>
      <c r="G1466">
        <v>749</v>
      </c>
      <c r="H1466" s="9">
        <v>45758</v>
      </c>
      <c r="I1466" t="s">
        <v>45</v>
      </c>
    </row>
    <row r="1467" spans="1:9" x14ac:dyDescent="0.35">
      <c r="A1467" t="s">
        <v>1505</v>
      </c>
      <c r="B1467" t="s">
        <v>26</v>
      </c>
      <c r="C1467" t="s">
        <v>41</v>
      </c>
      <c r="D1467">
        <v>130.03</v>
      </c>
      <c r="E1467">
        <v>0</v>
      </c>
      <c r="F1467">
        <v>4</v>
      </c>
      <c r="G1467">
        <v>520.12</v>
      </c>
      <c r="H1467" s="9">
        <v>45780</v>
      </c>
      <c r="I1467" t="s">
        <v>12</v>
      </c>
    </row>
    <row r="1468" spans="1:9" x14ac:dyDescent="0.35">
      <c r="A1468" t="s">
        <v>1506</v>
      </c>
      <c r="B1468" t="s">
        <v>53</v>
      </c>
      <c r="C1468" t="s">
        <v>11</v>
      </c>
      <c r="D1468">
        <v>93.46</v>
      </c>
      <c r="E1468">
        <v>5</v>
      </c>
      <c r="F1468">
        <v>31</v>
      </c>
      <c r="G1468">
        <v>2752.4</v>
      </c>
      <c r="H1468" s="9">
        <v>45686</v>
      </c>
      <c r="I1468" t="s">
        <v>24</v>
      </c>
    </row>
    <row r="1469" spans="1:9" x14ac:dyDescent="0.35">
      <c r="A1469" t="s">
        <v>1507</v>
      </c>
      <c r="B1469" t="s">
        <v>47</v>
      </c>
      <c r="C1469" t="s">
        <v>41</v>
      </c>
      <c r="D1469">
        <v>17.14</v>
      </c>
      <c r="E1469">
        <v>30</v>
      </c>
      <c r="F1469">
        <v>5</v>
      </c>
      <c r="G1469">
        <v>59.99</v>
      </c>
      <c r="H1469" s="9">
        <v>45755</v>
      </c>
      <c r="I1469" t="s">
        <v>19</v>
      </c>
    </row>
    <row r="1470" spans="1:9" x14ac:dyDescent="0.35">
      <c r="A1470" t="s">
        <v>1508</v>
      </c>
      <c r="B1470" t="s">
        <v>17</v>
      </c>
      <c r="C1470" t="s">
        <v>41</v>
      </c>
      <c r="D1470">
        <v>95.2</v>
      </c>
      <c r="E1470">
        <v>15</v>
      </c>
      <c r="F1470">
        <v>11</v>
      </c>
      <c r="G1470">
        <v>890.12</v>
      </c>
      <c r="H1470" s="9">
        <v>45762</v>
      </c>
      <c r="I1470" t="s">
        <v>12</v>
      </c>
    </row>
    <row r="1471" spans="1:9" x14ac:dyDescent="0.35">
      <c r="A1471" t="s">
        <v>1509</v>
      </c>
      <c r="B1471" t="s">
        <v>21</v>
      </c>
      <c r="C1471" t="s">
        <v>18</v>
      </c>
      <c r="D1471">
        <v>36.49</v>
      </c>
      <c r="E1471">
        <v>15</v>
      </c>
      <c r="F1471">
        <v>23</v>
      </c>
      <c r="G1471">
        <v>713.38</v>
      </c>
      <c r="H1471" s="9">
        <v>45661</v>
      </c>
      <c r="I1471" t="s">
        <v>38</v>
      </c>
    </row>
    <row r="1472" spans="1:9" x14ac:dyDescent="0.35">
      <c r="A1472" t="s">
        <v>1510</v>
      </c>
      <c r="B1472" t="s">
        <v>60</v>
      </c>
      <c r="C1472" t="s">
        <v>11</v>
      </c>
      <c r="D1472">
        <v>20.63</v>
      </c>
      <c r="E1472">
        <v>25</v>
      </c>
      <c r="F1472">
        <v>32</v>
      </c>
      <c r="G1472">
        <v>495.12</v>
      </c>
      <c r="H1472" s="9">
        <v>45715</v>
      </c>
      <c r="I1472" t="s">
        <v>24</v>
      </c>
    </row>
    <row r="1473" spans="1:9" x14ac:dyDescent="0.35">
      <c r="A1473" t="s">
        <v>1511</v>
      </c>
      <c r="B1473" t="s">
        <v>43</v>
      </c>
      <c r="C1473" t="s">
        <v>11</v>
      </c>
      <c r="D1473">
        <v>114.95</v>
      </c>
      <c r="E1473">
        <v>15</v>
      </c>
      <c r="F1473">
        <v>17</v>
      </c>
      <c r="G1473">
        <v>1661.03</v>
      </c>
      <c r="H1473" s="9">
        <v>45717</v>
      </c>
      <c r="I1473" t="s">
        <v>45</v>
      </c>
    </row>
    <row r="1474" spans="1:9" x14ac:dyDescent="0.35">
      <c r="A1474" t="s">
        <v>1512</v>
      </c>
      <c r="B1474" t="s">
        <v>17</v>
      </c>
      <c r="C1474" t="s">
        <v>11</v>
      </c>
      <c r="D1474">
        <v>59.84</v>
      </c>
      <c r="E1474">
        <v>30</v>
      </c>
      <c r="F1474">
        <v>37</v>
      </c>
      <c r="G1474">
        <v>1549.86</v>
      </c>
      <c r="H1474" s="9">
        <v>45675</v>
      </c>
      <c r="I1474" t="s">
        <v>19</v>
      </c>
    </row>
    <row r="1475" spans="1:9" x14ac:dyDescent="0.35">
      <c r="A1475" t="s">
        <v>1513</v>
      </c>
      <c r="B1475" t="s">
        <v>60</v>
      </c>
      <c r="C1475" t="s">
        <v>35</v>
      </c>
      <c r="D1475">
        <v>113.35</v>
      </c>
      <c r="E1475">
        <v>0</v>
      </c>
      <c r="F1475">
        <v>11</v>
      </c>
      <c r="G1475">
        <v>1246.8499999999999</v>
      </c>
      <c r="H1475" s="9">
        <v>45680</v>
      </c>
      <c r="I1475" t="s">
        <v>38</v>
      </c>
    </row>
    <row r="1476" spans="1:9" x14ac:dyDescent="0.35">
      <c r="A1476" t="s">
        <v>1514</v>
      </c>
      <c r="B1476" t="s">
        <v>58</v>
      </c>
      <c r="C1476" t="s">
        <v>18</v>
      </c>
      <c r="D1476">
        <v>75.77</v>
      </c>
      <c r="E1476">
        <v>10</v>
      </c>
      <c r="F1476">
        <v>39</v>
      </c>
      <c r="G1476">
        <v>2659.53</v>
      </c>
      <c r="H1476" s="9">
        <v>45766</v>
      </c>
      <c r="I1476" t="s">
        <v>45</v>
      </c>
    </row>
    <row r="1477" spans="1:9" x14ac:dyDescent="0.35">
      <c r="A1477" t="s">
        <v>1515</v>
      </c>
      <c r="B1477" t="s">
        <v>28</v>
      </c>
      <c r="C1477" t="s">
        <v>33</v>
      </c>
      <c r="D1477">
        <v>35.81</v>
      </c>
      <c r="E1477">
        <v>10</v>
      </c>
      <c r="F1477">
        <v>26</v>
      </c>
      <c r="G1477">
        <v>837.95</v>
      </c>
      <c r="H1477" s="9">
        <v>45784</v>
      </c>
      <c r="I1477" t="s">
        <v>19</v>
      </c>
    </row>
    <row r="1478" spans="1:9" x14ac:dyDescent="0.35">
      <c r="A1478" t="s">
        <v>1516</v>
      </c>
      <c r="B1478" t="s">
        <v>85</v>
      </c>
      <c r="C1478" t="s">
        <v>41</v>
      </c>
      <c r="D1478">
        <v>26.83</v>
      </c>
      <c r="E1478">
        <v>30</v>
      </c>
      <c r="F1478">
        <v>17</v>
      </c>
      <c r="G1478">
        <v>319.27999999999997</v>
      </c>
      <c r="H1478" s="9">
        <v>45721</v>
      </c>
      <c r="I1478" t="s">
        <v>45</v>
      </c>
    </row>
    <row r="1479" spans="1:9" x14ac:dyDescent="0.35">
      <c r="A1479" t="s">
        <v>1517</v>
      </c>
      <c r="B1479" t="s">
        <v>71</v>
      </c>
      <c r="C1479" t="s">
        <v>15</v>
      </c>
      <c r="D1479">
        <v>81.7</v>
      </c>
      <c r="E1479">
        <v>20</v>
      </c>
      <c r="F1479">
        <v>22</v>
      </c>
      <c r="G1479">
        <v>1437.92</v>
      </c>
      <c r="H1479" s="9">
        <v>45674</v>
      </c>
      <c r="I1479" t="s">
        <v>24</v>
      </c>
    </row>
    <row r="1480" spans="1:9" x14ac:dyDescent="0.35">
      <c r="A1480" t="s">
        <v>1518</v>
      </c>
      <c r="B1480" t="s">
        <v>17</v>
      </c>
      <c r="C1480" t="s">
        <v>11</v>
      </c>
      <c r="D1480">
        <v>34.4</v>
      </c>
      <c r="E1480">
        <v>30</v>
      </c>
      <c r="F1480">
        <v>3</v>
      </c>
      <c r="G1480">
        <v>72.239999999999995</v>
      </c>
      <c r="H1480" s="9">
        <v>45687</v>
      </c>
      <c r="I1480" t="s">
        <v>12</v>
      </c>
    </row>
    <row r="1481" spans="1:9" x14ac:dyDescent="0.35">
      <c r="A1481" t="s">
        <v>1519</v>
      </c>
      <c r="B1481" t="s">
        <v>43</v>
      </c>
      <c r="C1481" t="s">
        <v>41</v>
      </c>
      <c r="D1481">
        <v>88.87</v>
      </c>
      <c r="E1481">
        <v>0</v>
      </c>
      <c r="F1481">
        <v>48</v>
      </c>
      <c r="G1481">
        <v>4265.76</v>
      </c>
      <c r="H1481" s="9">
        <v>45722</v>
      </c>
      <c r="I1481" t="s">
        <v>24</v>
      </c>
    </row>
    <row r="1482" spans="1:9" x14ac:dyDescent="0.35">
      <c r="A1482" t="s">
        <v>1520</v>
      </c>
      <c r="B1482" t="s">
        <v>10</v>
      </c>
      <c r="C1482" t="s">
        <v>33</v>
      </c>
      <c r="D1482">
        <v>113.05</v>
      </c>
      <c r="E1482">
        <v>30</v>
      </c>
      <c r="F1482">
        <v>22</v>
      </c>
      <c r="G1482">
        <v>1740.97</v>
      </c>
      <c r="H1482" s="9">
        <v>45750</v>
      </c>
      <c r="I1482" t="s">
        <v>38</v>
      </c>
    </row>
    <row r="1483" spans="1:9" x14ac:dyDescent="0.35">
      <c r="A1483" t="s">
        <v>1521</v>
      </c>
      <c r="B1483" t="s">
        <v>85</v>
      </c>
      <c r="C1483" t="s">
        <v>41</v>
      </c>
      <c r="D1483">
        <v>50.99</v>
      </c>
      <c r="E1483">
        <v>15</v>
      </c>
      <c r="F1483">
        <v>35</v>
      </c>
      <c r="G1483">
        <v>1516.95</v>
      </c>
      <c r="H1483" s="9">
        <v>45715</v>
      </c>
      <c r="I1483" t="s">
        <v>24</v>
      </c>
    </row>
    <row r="1484" spans="1:9" x14ac:dyDescent="0.35">
      <c r="A1484" t="s">
        <v>1522</v>
      </c>
      <c r="B1484" t="s">
        <v>32</v>
      </c>
      <c r="C1484" t="s">
        <v>35</v>
      </c>
      <c r="D1484">
        <v>59.91</v>
      </c>
      <c r="E1484">
        <v>10</v>
      </c>
      <c r="F1484">
        <v>21</v>
      </c>
      <c r="G1484">
        <v>1132.3</v>
      </c>
      <c r="H1484" s="9">
        <v>45726</v>
      </c>
      <c r="I1484" t="s">
        <v>38</v>
      </c>
    </row>
    <row r="1485" spans="1:9" x14ac:dyDescent="0.35">
      <c r="A1485" t="s">
        <v>1523</v>
      </c>
      <c r="B1485" t="s">
        <v>50</v>
      </c>
      <c r="C1485" t="s">
        <v>11</v>
      </c>
      <c r="D1485">
        <v>46.26</v>
      </c>
      <c r="E1485">
        <v>20</v>
      </c>
      <c r="F1485">
        <v>39</v>
      </c>
      <c r="G1485">
        <v>1443.31</v>
      </c>
      <c r="H1485" s="9">
        <v>45752</v>
      </c>
      <c r="I1485" t="s">
        <v>12</v>
      </c>
    </row>
    <row r="1486" spans="1:9" x14ac:dyDescent="0.35">
      <c r="A1486" t="s">
        <v>1524</v>
      </c>
      <c r="B1486" t="s">
        <v>30</v>
      </c>
      <c r="C1486" t="s">
        <v>11</v>
      </c>
      <c r="D1486">
        <v>137.09</v>
      </c>
      <c r="E1486">
        <v>15</v>
      </c>
      <c r="F1486">
        <v>28</v>
      </c>
      <c r="G1486">
        <v>3262.74</v>
      </c>
      <c r="H1486" s="9">
        <v>45684</v>
      </c>
      <c r="I1486" t="s">
        <v>24</v>
      </c>
    </row>
    <row r="1487" spans="1:9" x14ac:dyDescent="0.35">
      <c r="A1487" t="s">
        <v>1525</v>
      </c>
      <c r="B1487" t="s">
        <v>40</v>
      </c>
      <c r="C1487" t="s">
        <v>33</v>
      </c>
      <c r="D1487">
        <v>32.14</v>
      </c>
      <c r="E1487">
        <v>30</v>
      </c>
      <c r="F1487">
        <v>23</v>
      </c>
      <c r="G1487">
        <v>517.45000000000005</v>
      </c>
      <c r="H1487" s="9">
        <v>45685</v>
      </c>
      <c r="I1487" t="s">
        <v>12</v>
      </c>
    </row>
    <row r="1488" spans="1:9" x14ac:dyDescent="0.35">
      <c r="A1488" t="s">
        <v>1526</v>
      </c>
      <c r="B1488" t="s">
        <v>69</v>
      </c>
      <c r="C1488" t="s">
        <v>35</v>
      </c>
      <c r="D1488">
        <v>126.75</v>
      </c>
      <c r="E1488">
        <v>0</v>
      </c>
      <c r="F1488">
        <v>16</v>
      </c>
      <c r="G1488">
        <v>2028</v>
      </c>
      <c r="H1488" s="9">
        <v>45786</v>
      </c>
      <c r="I1488" t="s">
        <v>12</v>
      </c>
    </row>
    <row r="1489" spans="1:9" x14ac:dyDescent="0.35">
      <c r="A1489" t="s">
        <v>1527</v>
      </c>
      <c r="B1489" t="s">
        <v>62</v>
      </c>
      <c r="C1489" t="s">
        <v>11</v>
      </c>
      <c r="D1489">
        <v>136.41</v>
      </c>
      <c r="E1489">
        <v>30</v>
      </c>
      <c r="F1489">
        <v>5</v>
      </c>
      <c r="G1489">
        <v>477.43</v>
      </c>
      <c r="H1489" s="9">
        <v>45785</v>
      </c>
      <c r="I1489" t="s">
        <v>38</v>
      </c>
    </row>
    <row r="1490" spans="1:9" x14ac:dyDescent="0.35">
      <c r="A1490" t="s">
        <v>1528</v>
      </c>
      <c r="B1490" t="s">
        <v>85</v>
      </c>
      <c r="C1490" t="s">
        <v>18</v>
      </c>
      <c r="D1490">
        <v>104.73</v>
      </c>
      <c r="E1490">
        <v>0</v>
      </c>
      <c r="F1490">
        <v>1</v>
      </c>
      <c r="G1490">
        <v>104.73</v>
      </c>
      <c r="H1490" s="9">
        <v>45673</v>
      </c>
      <c r="I1490" t="s">
        <v>24</v>
      </c>
    </row>
    <row r="1491" spans="1:9" x14ac:dyDescent="0.35">
      <c r="A1491" t="s">
        <v>1529</v>
      </c>
      <c r="B1491" t="s">
        <v>47</v>
      </c>
      <c r="C1491" t="s">
        <v>35</v>
      </c>
      <c r="D1491">
        <v>29.08</v>
      </c>
      <c r="E1491">
        <v>20</v>
      </c>
      <c r="F1491">
        <v>7</v>
      </c>
      <c r="G1491">
        <v>162.85</v>
      </c>
      <c r="H1491" s="9">
        <v>45678</v>
      </c>
      <c r="I1491" t="s">
        <v>24</v>
      </c>
    </row>
    <row r="1492" spans="1:9" x14ac:dyDescent="0.35">
      <c r="A1492" t="s">
        <v>1530</v>
      </c>
      <c r="B1492" t="s">
        <v>17</v>
      </c>
      <c r="C1492" t="s">
        <v>15</v>
      </c>
      <c r="D1492">
        <v>53.93</v>
      </c>
      <c r="E1492">
        <v>0</v>
      </c>
      <c r="F1492">
        <v>13</v>
      </c>
      <c r="G1492">
        <v>701.09</v>
      </c>
      <c r="H1492" s="9">
        <v>45669</v>
      </c>
      <c r="I1492" t="s">
        <v>19</v>
      </c>
    </row>
    <row r="1493" spans="1:9" x14ac:dyDescent="0.35">
      <c r="A1493" t="s">
        <v>1531</v>
      </c>
      <c r="B1493" t="s">
        <v>23</v>
      </c>
      <c r="C1493" t="s">
        <v>33</v>
      </c>
      <c r="D1493">
        <v>122.41</v>
      </c>
      <c r="E1493">
        <v>10</v>
      </c>
      <c r="F1493">
        <v>10</v>
      </c>
      <c r="G1493">
        <v>1101.69</v>
      </c>
      <c r="H1493" s="9">
        <v>45780</v>
      </c>
      <c r="I1493" t="s">
        <v>24</v>
      </c>
    </row>
    <row r="1494" spans="1:9" x14ac:dyDescent="0.35">
      <c r="A1494" t="s">
        <v>1532</v>
      </c>
      <c r="B1494" t="s">
        <v>17</v>
      </c>
      <c r="C1494" t="s">
        <v>35</v>
      </c>
      <c r="D1494">
        <v>104.23</v>
      </c>
      <c r="E1494">
        <v>15</v>
      </c>
      <c r="F1494">
        <v>16</v>
      </c>
      <c r="G1494">
        <v>1417.53</v>
      </c>
      <c r="H1494" s="9">
        <v>45706</v>
      </c>
      <c r="I1494" t="s">
        <v>19</v>
      </c>
    </row>
    <row r="1495" spans="1:9" x14ac:dyDescent="0.35">
      <c r="A1495" t="s">
        <v>1533</v>
      </c>
      <c r="B1495" t="s">
        <v>60</v>
      </c>
      <c r="C1495" t="s">
        <v>41</v>
      </c>
      <c r="D1495">
        <v>51.07</v>
      </c>
      <c r="E1495">
        <v>0</v>
      </c>
      <c r="F1495">
        <v>42</v>
      </c>
      <c r="G1495">
        <v>2144.94</v>
      </c>
      <c r="H1495" s="9">
        <v>45731</v>
      </c>
      <c r="I1495" t="s">
        <v>19</v>
      </c>
    </row>
    <row r="1496" spans="1:9" x14ac:dyDescent="0.35">
      <c r="A1496" t="s">
        <v>1534</v>
      </c>
      <c r="B1496" t="s">
        <v>85</v>
      </c>
      <c r="C1496" t="s">
        <v>18</v>
      </c>
      <c r="D1496">
        <v>68.58</v>
      </c>
      <c r="E1496">
        <v>10</v>
      </c>
      <c r="F1496">
        <v>45</v>
      </c>
      <c r="G1496">
        <v>2777.49</v>
      </c>
      <c r="H1496" s="9">
        <v>45784</v>
      </c>
      <c r="I1496" t="s">
        <v>38</v>
      </c>
    </row>
    <row r="1497" spans="1:9" x14ac:dyDescent="0.35">
      <c r="A1497" t="s">
        <v>1535</v>
      </c>
      <c r="B1497" t="s">
        <v>62</v>
      </c>
      <c r="C1497" t="s">
        <v>11</v>
      </c>
      <c r="D1497">
        <v>90.95</v>
      </c>
      <c r="E1497">
        <v>20</v>
      </c>
      <c r="F1497">
        <v>13</v>
      </c>
      <c r="G1497">
        <v>945.88</v>
      </c>
      <c r="H1497" s="9">
        <v>45711</v>
      </c>
      <c r="I1497" t="s">
        <v>24</v>
      </c>
    </row>
    <row r="1498" spans="1:9" x14ac:dyDescent="0.35">
      <c r="A1498" t="s">
        <v>1536</v>
      </c>
      <c r="B1498" t="s">
        <v>26</v>
      </c>
      <c r="C1498" t="s">
        <v>33</v>
      </c>
      <c r="D1498">
        <v>75.17</v>
      </c>
      <c r="E1498">
        <v>20</v>
      </c>
      <c r="F1498">
        <v>10</v>
      </c>
      <c r="G1498">
        <v>601.36</v>
      </c>
      <c r="H1498" s="9">
        <v>45734</v>
      </c>
      <c r="I1498" t="s">
        <v>38</v>
      </c>
    </row>
    <row r="1499" spans="1:9" x14ac:dyDescent="0.35">
      <c r="A1499" t="s">
        <v>1537</v>
      </c>
      <c r="B1499" t="s">
        <v>60</v>
      </c>
      <c r="C1499" t="s">
        <v>35</v>
      </c>
      <c r="D1499">
        <v>102.82</v>
      </c>
      <c r="E1499">
        <v>15</v>
      </c>
      <c r="F1499">
        <v>22</v>
      </c>
      <c r="G1499">
        <v>1922.73</v>
      </c>
      <c r="H1499" s="9">
        <v>45764</v>
      </c>
      <c r="I1499" t="s">
        <v>45</v>
      </c>
    </row>
    <row r="1500" spans="1:9" x14ac:dyDescent="0.35">
      <c r="A1500" t="s">
        <v>1538</v>
      </c>
      <c r="B1500" t="s">
        <v>17</v>
      </c>
      <c r="C1500" t="s">
        <v>33</v>
      </c>
      <c r="D1500">
        <v>79.489999999999995</v>
      </c>
      <c r="E1500">
        <v>10</v>
      </c>
      <c r="F1500">
        <v>26</v>
      </c>
      <c r="G1500">
        <v>1860.07</v>
      </c>
      <c r="H1500" s="9">
        <v>45784</v>
      </c>
      <c r="I1500" t="s">
        <v>12</v>
      </c>
    </row>
    <row r="1501" spans="1:9" x14ac:dyDescent="0.35">
      <c r="A1501" t="s">
        <v>1539</v>
      </c>
      <c r="B1501" t="s">
        <v>50</v>
      </c>
      <c r="C1501" t="s">
        <v>11</v>
      </c>
      <c r="D1501">
        <v>114.95</v>
      </c>
      <c r="E1501">
        <v>20</v>
      </c>
      <c r="F1501">
        <v>3</v>
      </c>
      <c r="G1501">
        <v>275.88</v>
      </c>
      <c r="H1501" s="9">
        <v>45678</v>
      </c>
      <c r="I1501" t="s">
        <v>45</v>
      </c>
    </row>
    <row r="1502" spans="1:9" x14ac:dyDescent="0.35">
      <c r="A1502" t="s">
        <v>1540</v>
      </c>
      <c r="B1502" t="s">
        <v>60</v>
      </c>
      <c r="C1502" t="s">
        <v>33</v>
      </c>
      <c r="D1502">
        <v>84.65</v>
      </c>
      <c r="E1502">
        <v>10</v>
      </c>
      <c r="F1502">
        <v>42</v>
      </c>
      <c r="G1502">
        <v>3199.77</v>
      </c>
      <c r="H1502" s="9">
        <v>45780</v>
      </c>
      <c r="I1502" t="s">
        <v>38</v>
      </c>
    </row>
    <row r="1503" spans="1:9" x14ac:dyDescent="0.35">
      <c r="A1503" t="s">
        <v>1541</v>
      </c>
      <c r="B1503" t="s">
        <v>21</v>
      </c>
      <c r="C1503" t="s">
        <v>35</v>
      </c>
      <c r="D1503">
        <v>127.17</v>
      </c>
      <c r="E1503">
        <v>5</v>
      </c>
      <c r="F1503">
        <v>35</v>
      </c>
      <c r="G1503">
        <v>4228.3999999999996</v>
      </c>
      <c r="H1503" s="9">
        <v>45693</v>
      </c>
      <c r="I1503" t="s">
        <v>45</v>
      </c>
    </row>
    <row r="1504" spans="1:9" x14ac:dyDescent="0.35">
      <c r="A1504" t="s">
        <v>1542</v>
      </c>
      <c r="B1504" t="s">
        <v>32</v>
      </c>
      <c r="C1504" t="s">
        <v>11</v>
      </c>
      <c r="D1504">
        <v>40.33</v>
      </c>
      <c r="E1504">
        <v>25</v>
      </c>
      <c r="F1504">
        <v>48</v>
      </c>
      <c r="G1504">
        <v>1451.88</v>
      </c>
      <c r="H1504" s="9">
        <v>45702</v>
      </c>
      <c r="I1504" t="s">
        <v>45</v>
      </c>
    </row>
    <row r="1505" spans="1:9" x14ac:dyDescent="0.35">
      <c r="A1505" t="s">
        <v>1543</v>
      </c>
      <c r="B1505" t="s">
        <v>32</v>
      </c>
      <c r="C1505" t="s">
        <v>15</v>
      </c>
      <c r="D1505">
        <v>72.650000000000006</v>
      </c>
      <c r="E1505">
        <v>0</v>
      </c>
      <c r="F1505">
        <v>18</v>
      </c>
      <c r="G1505">
        <v>1307.7</v>
      </c>
      <c r="H1505" s="9">
        <v>45720</v>
      </c>
      <c r="I1505" t="s">
        <v>45</v>
      </c>
    </row>
    <row r="1506" spans="1:9" x14ac:dyDescent="0.35">
      <c r="A1506" t="s">
        <v>1544</v>
      </c>
      <c r="B1506" t="s">
        <v>58</v>
      </c>
      <c r="C1506" t="s">
        <v>18</v>
      </c>
      <c r="D1506">
        <v>20.52</v>
      </c>
      <c r="E1506">
        <v>30</v>
      </c>
      <c r="F1506">
        <v>5</v>
      </c>
      <c r="G1506">
        <v>71.819999999999993</v>
      </c>
      <c r="H1506" s="9">
        <v>45757</v>
      </c>
      <c r="I1506" t="s">
        <v>12</v>
      </c>
    </row>
    <row r="1507" spans="1:9" x14ac:dyDescent="0.35">
      <c r="A1507" t="s">
        <v>1545</v>
      </c>
      <c r="B1507" t="s">
        <v>10</v>
      </c>
      <c r="C1507" t="s">
        <v>18</v>
      </c>
      <c r="D1507">
        <v>45</v>
      </c>
      <c r="E1507">
        <v>15</v>
      </c>
      <c r="F1507">
        <v>39</v>
      </c>
      <c r="G1507">
        <v>1491.75</v>
      </c>
      <c r="H1507" s="9">
        <v>45675</v>
      </c>
      <c r="I1507" t="s">
        <v>19</v>
      </c>
    </row>
    <row r="1508" spans="1:9" x14ac:dyDescent="0.35">
      <c r="A1508" t="s">
        <v>1546</v>
      </c>
      <c r="B1508" t="s">
        <v>85</v>
      </c>
      <c r="C1508" t="s">
        <v>18</v>
      </c>
      <c r="D1508">
        <v>120.99</v>
      </c>
      <c r="E1508">
        <v>5</v>
      </c>
      <c r="F1508">
        <v>25</v>
      </c>
      <c r="G1508">
        <v>2873.51</v>
      </c>
      <c r="H1508" s="9">
        <v>45689</v>
      </c>
      <c r="I1508" t="s">
        <v>38</v>
      </c>
    </row>
    <row r="1509" spans="1:9" x14ac:dyDescent="0.35">
      <c r="A1509" t="s">
        <v>1547</v>
      </c>
      <c r="B1509" t="s">
        <v>43</v>
      </c>
      <c r="C1509" t="s">
        <v>41</v>
      </c>
      <c r="D1509">
        <v>131.19999999999999</v>
      </c>
      <c r="E1509">
        <v>10</v>
      </c>
      <c r="F1509">
        <v>50</v>
      </c>
      <c r="G1509">
        <v>5904</v>
      </c>
      <c r="H1509" s="9">
        <v>45767</v>
      </c>
      <c r="I1509" t="s">
        <v>24</v>
      </c>
    </row>
    <row r="1510" spans="1:9" x14ac:dyDescent="0.35">
      <c r="A1510" t="s">
        <v>1548</v>
      </c>
      <c r="B1510" t="s">
        <v>23</v>
      </c>
      <c r="C1510" t="s">
        <v>35</v>
      </c>
      <c r="D1510">
        <v>26.87</v>
      </c>
      <c r="E1510">
        <v>10</v>
      </c>
      <c r="F1510">
        <v>4</v>
      </c>
      <c r="G1510">
        <v>96.73</v>
      </c>
      <c r="H1510" s="9">
        <v>45787</v>
      </c>
      <c r="I1510" t="s">
        <v>24</v>
      </c>
    </row>
    <row r="1511" spans="1:9" x14ac:dyDescent="0.35">
      <c r="A1511" t="s">
        <v>1549</v>
      </c>
      <c r="B1511" t="s">
        <v>71</v>
      </c>
      <c r="C1511" t="s">
        <v>11</v>
      </c>
      <c r="D1511">
        <v>30.33</v>
      </c>
      <c r="E1511">
        <v>25</v>
      </c>
      <c r="F1511">
        <v>2</v>
      </c>
      <c r="G1511">
        <v>45.49</v>
      </c>
      <c r="H1511" s="9">
        <v>45716</v>
      </c>
      <c r="I1511" t="s">
        <v>12</v>
      </c>
    </row>
    <row r="1512" spans="1:9" x14ac:dyDescent="0.35">
      <c r="A1512" t="s">
        <v>1550</v>
      </c>
      <c r="B1512" t="s">
        <v>43</v>
      </c>
      <c r="C1512" t="s">
        <v>15</v>
      </c>
      <c r="D1512">
        <v>83.16</v>
      </c>
      <c r="E1512">
        <v>10</v>
      </c>
      <c r="F1512">
        <v>9</v>
      </c>
      <c r="G1512">
        <v>673.6</v>
      </c>
      <c r="H1512" s="9">
        <v>45716</v>
      </c>
      <c r="I1512" t="s">
        <v>12</v>
      </c>
    </row>
    <row r="1513" spans="1:9" x14ac:dyDescent="0.35">
      <c r="A1513" t="s">
        <v>1551</v>
      </c>
      <c r="B1513" t="s">
        <v>69</v>
      </c>
      <c r="C1513" t="s">
        <v>18</v>
      </c>
      <c r="D1513">
        <v>74.38</v>
      </c>
      <c r="E1513">
        <v>10</v>
      </c>
      <c r="F1513">
        <v>11</v>
      </c>
      <c r="G1513">
        <v>736.36</v>
      </c>
      <c r="H1513" s="9">
        <v>45783</v>
      </c>
      <c r="I1513" t="s">
        <v>24</v>
      </c>
    </row>
    <row r="1514" spans="1:9" x14ac:dyDescent="0.35">
      <c r="A1514" t="s">
        <v>1552</v>
      </c>
      <c r="B1514" t="s">
        <v>47</v>
      </c>
      <c r="C1514" t="s">
        <v>41</v>
      </c>
      <c r="D1514">
        <v>143.08000000000001</v>
      </c>
      <c r="E1514">
        <v>5</v>
      </c>
      <c r="F1514">
        <v>47</v>
      </c>
      <c r="G1514">
        <v>6388.52</v>
      </c>
      <c r="H1514" s="9">
        <v>45715</v>
      </c>
      <c r="I1514" t="s">
        <v>12</v>
      </c>
    </row>
    <row r="1515" spans="1:9" x14ac:dyDescent="0.35">
      <c r="A1515" t="s">
        <v>1553</v>
      </c>
      <c r="B1515" t="s">
        <v>85</v>
      </c>
      <c r="C1515" t="s">
        <v>11</v>
      </c>
      <c r="D1515">
        <v>10.37</v>
      </c>
      <c r="E1515">
        <v>25</v>
      </c>
      <c r="F1515">
        <v>17</v>
      </c>
      <c r="G1515">
        <v>132.22</v>
      </c>
      <c r="H1515" s="9">
        <v>45691</v>
      </c>
      <c r="I1515" t="s">
        <v>19</v>
      </c>
    </row>
    <row r="1516" spans="1:9" x14ac:dyDescent="0.35">
      <c r="A1516" t="s">
        <v>1554</v>
      </c>
      <c r="B1516" t="s">
        <v>47</v>
      </c>
      <c r="C1516" t="s">
        <v>35</v>
      </c>
      <c r="D1516">
        <v>50.02</v>
      </c>
      <c r="E1516">
        <v>15</v>
      </c>
      <c r="F1516">
        <v>17</v>
      </c>
      <c r="G1516">
        <v>722.79</v>
      </c>
      <c r="H1516" s="9">
        <v>45730</v>
      </c>
      <c r="I1516" t="s">
        <v>19</v>
      </c>
    </row>
    <row r="1517" spans="1:9" x14ac:dyDescent="0.35">
      <c r="A1517" t="s">
        <v>1555</v>
      </c>
      <c r="B1517" t="s">
        <v>69</v>
      </c>
      <c r="C1517" t="s">
        <v>18</v>
      </c>
      <c r="D1517">
        <v>130.19999999999999</v>
      </c>
      <c r="E1517">
        <v>5</v>
      </c>
      <c r="F1517">
        <v>17</v>
      </c>
      <c r="G1517">
        <v>2102.73</v>
      </c>
      <c r="H1517" s="9">
        <v>45760</v>
      </c>
      <c r="I1517" t="s">
        <v>24</v>
      </c>
    </row>
    <row r="1518" spans="1:9" x14ac:dyDescent="0.35">
      <c r="A1518" t="s">
        <v>1556</v>
      </c>
      <c r="B1518" t="s">
        <v>40</v>
      </c>
      <c r="C1518" t="s">
        <v>41</v>
      </c>
      <c r="D1518">
        <v>14.03</v>
      </c>
      <c r="E1518">
        <v>10</v>
      </c>
      <c r="F1518">
        <v>20</v>
      </c>
      <c r="G1518">
        <v>252.54</v>
      </c>
      <c r="H1518" s="9">
        <v>45680</v>
      </c>
      <c r="I1518" t="s">
        <v>19</v>
      </c>
    </row>
    <row r="1519" spans="1:9" x14ac:dyDescent="0.35">
      <c r="A1519" t="s">
        <v>1557</v>
      </c>
      <c r="B1519" t="s">
        <v>58</v>
      </c>
      <c r="C1519" t="s">
        <v>33</v>
      </c>
      <c r="D1519">
        <v>25.33</v>
      </c>
      <c r="E1519">
        <v>5</v>
      </c>
      <c r="F1519">
        <v>27</v>
      </c>
      <c r="G1519">
        <v>649.71</v>
      </c>
      <c r="H1519" s="9">
        <v>45721</v>
      </c>
      <c r="I1519" t="s">
        <v>19</v>
      </c>
    </row>
    <row r="1520" spans="1:9" x14ac:dyDescent="0.35">
      <c r="A1520" t="s">
        <v>1558</v>
      </c>
      <c r="B1520" t="s">
        <v>50</v>
      </c>
      <c r="C1520" t="s">
        <v>33</v>
      </c>
      <c r="D1520">
        <v>33.94</v>
      </c>
      <c r="E1520">
        <v>5</v>
      </c>
      <c r="F1520">
        <v>30</v>
      </c>
      <c r="G1520">
        <v>967.29</v>
      </c>
      <c r="H1520" s="9">
        <v>45704</v>
      </c>
      <c r="I1520" t="s">
        <v>24</v>
      </c>
    </row>
    <row r="1521" spans="1:9" x14ac:dyDescent="0.35">
      <c r="A1521" t="s">
        <v>1559</v>
      </c>
      <c r="B1521" t="s">
        <v>60</v>
      </c>
      <c r="C1521" t="s">
        <v>35</v>
      </c>
      <c r="D1521">
        <v>131.29</v>
      </c>
      <c r="E1521">
        <v>0</v>
      </c>
      <c r="F1521">
        <v>34</v>
      </c>
      <c r="G1521">
        <v>4463.8599999999997</v>
      </c>
      <c r="H1521" s="9">
        <v>45658</v>
      </c>
      <c r="I1521" t="s">
        <v>45</v>
      </c>
    </row>
    <row r="1522" spans="1:9" x14ac:dyDescent="0.35">
      <c r="A1522" t="s">
        <v>1560</v>
      </c>
      <c r="B1522" t="s">
        <v>62</v>
      </c>
      <c r="C1522" t="s">
        <v>11</v>
      </c>
      <c r="D1522">
        <v>146.63</v>
      </c>
      <c r="E1522">
        <v>5</v>
      </c>
      <c r="F1522">
        <v>21</v>
      </c>
      <c r="G1522">
        <v>2925.27</v>
      </c>
      <c r="H1522" s="9">
        <v>45660</v>
      </c>
      <c r="I1522" t="s">
        <v>45</v>
      </c>
    </row>
    <row r="1523" spans="1:9" x14ac:dyDescent="0.35">
      <c r="A1523" t="s">
        <v>1561</v>
      </c>
      <c r="B1523" t="s">
        <v>32</v>
      </c>
      <c r="C1523" t="s">
        <v>33</v>
      </c>
      <c r="D1523">
        <v>59.4</v>
      </c>
      <c r="E1523">
        <v>5</v>
      </c>
      <c r="F1523">
        <v>45</v>
      </c>
      <c r="G1523">
        <v>2539.35</v>
      </c>
      <c r="H1523" s="9">
        <v>45781</v>
      </c>
      <c r="I1523" t="s">
        <v>12</v>
      </c>
    </row>
    <row r="1524" spans="1:9" x14ac:dyDescent="0.35">
      <c r="A1524" t="s">
        <v>1562</v>
      </c>
      <c r="B1524" t="s">
        <v>21</v>
      </c>
      <c r="C1524" t="s">
        <v>33</v>
      </c>
      <c r="D1524">
        <v>33.950000000000003</v>
      </c>
      <c r="E1524">
        <v>15</v>
      </c>
      <c r="F1524">
        <v>29</v>
      </c>
      <c r="G1524">
        <v>836.87</v>
      </c>
      <c r="H1524" s="9">
        <v>45670</v>
      </c>
      <c r="I1524" t="s">
        <v>19</v>
      </c>
    </row>
    <row r="1525" spans="1:9" x14ac:dyDescent="0.35">
      <c r="A1525" t="s">
        <v>1563</v>
      </c>
      <c r="B1525" t="s">
        <v>26</v>
      </c>
      <c r="C1525" t="s">
        <v>18</v>
      </c>
      <c r="D1525">
        <v>76.63</v>
      </c>
      <c r="E1525">
        <v>0</v>
      </c>
      <c r="F1525">
        <v>34</v>
      </c>
      <c r="G1525">
        <v>2605.42</v>
      </c>
      <c r="H1525" s="9">
        <v>45749</v>
      </c>
      <c r="I1525" t="s">
        <v>38</v>
      </c>
    </row>
    <row r="1526" spans="1:9" x14ac:dyDescent="0.35">
      <c r="A1526" t="s">
        <v>1564</v>
      </c>
      <c r="B1526" t="s">
        <v>58</v>
      </c>
      <c r="C1526" t="s">
        <v>15</v>
      </c>
      <c r="D1526">
        <v>126.09</v>
      </c>
      <c r="E1526">
        <v>15</v>
      </c>
      <c r="F1526">
        <v>3</v>
      </c>
      <c r="G1526">
        <v>321.52999999999997</v>
      </c>
      <c r="H1526" s="9">
        <v>45786</v>
      </c>
      <c r="I1526" t="s">
        <v>38</v>
      </c>
    </row>
    <row r="1527" spans="1:9" x14ac:dyDescent="0.35">
      <c r="A1527" t="s">
        <v>1565</v>
      </c>
      <c r="B1527" t="s">
        <v>69</v>
      </c>
      <c r="C1527" t="s">
        <v>15</v>
      </c>
      <c r="D1527">
        <v>63.18</v>
      </c>
      <c r="E1527">
        <v>0</v>
      </c>
      <c r="F1527">
        <v>11</v>
      </c>
      <c r="G1527">
        <v>694.98</v>
      </c>
      <c r="H1527" s="9">
        <v>45733</v>
      </c>
      <c r="I1527" t="s">
        <v>19</v>
      </c>
    </row>
    <row r="1528" spans="1:9" x14ac:dyDescent="0.35">
      <c r="A1528" t="s">
        <v>1566</v>
      </c>
      <c r="B1528" t="s">
        <v>30</v>
      </c>
      <c r="C1528" t="s">
        <v>41</v>
      </c>
      <c r="D1528">
        <v>112.86</v>
      </c>
      <c r="E1528">
        <v>15</v>
      </c>
      <c r="F1528">
        <v>3</v>
      </c>
      <c r="G1528">
        <v>287.79000000000002</v>
      </c>
      <c r="H1528" s="9">
        <v>45748</v>
      </c>
      <c r="I1528" t="s">
        <v>19</v>
      </c>
    </row>
    <row r="1529" spans="1:9" x14ac:dyDescent="0.35">
      <c r="A1529" t="s">
        <v>1567</v>
      </c>
      <c r="B1529" t="s">
        <v>40</v>
      </c>
      <c r="C1529" t="s">
        <v>33</v>
      </c>
      <c r="D1529">
        <v>110.72</v>
      </c>
      <c r="E1529">
        <v>15</v>
      </c>
      <c r="F1529">
        <v>14</v>
      </c>
      <c r="G1529">
        <v>1317.57</v>
      </c>
      <c r="H1529" s="9">
        <v>45719</v>
      </c>
      <c r="I1529" t="s">
        <v>24</v>
      </c>
    </row>
    <row r="1530" spans="1:9" x14ac:dyDescent="0.35">
      <c r="A1530" t="s">
        <v>1568</v>
      </c>
      <c r="B1530" t="s">
        <v>69</v>
      </c>
      <c r="C1530" t="s">
        <v>41</v>
      </c>
      <c r="D1530">
        <v>76.08</v>
      </c>
      <c r="E1530">
        <v>25</v>
      </c>
      <c r="F1530">
        <v>42</v>
      </c>
      <c r="G1530">
        <v>2396.52</v>
      </c>
      <c r="H1530" s="9">
        <v>45772</v>
      </c>
      <c r="I1530" t="s">
        <v>24</v>
      </c>
    </row>
    <row r="1531" spans="1:9" x14ac:dyDescent="0.35">
      <c r="A1531" t="s">
        <v>1569</v>
      </c>
      <c r="B1531" t="s">
        <v>47</v>
      </c>
      <c r="C1531" t="s">
        <v>41</v>
      </c>
      <c r="D1531">
        <v>33.619999999999997</v>
      </c>
      <c r="E1531">
        <v>15</v>
      </c>
      <c r="F1531">
        <v>39</v>
      </c>
      <c r="G1531">
        <v>1114.5</v>
      </c>
      <c r="H1531" s="9">
        <v>45702</v>
      </c>
      <c r="I1531" t="s">
        <v>24</v>
      </c>
    </row>
    <row r="1532" spans="1:9" x14ac:dyDescent="0.35">
      <c r="A1532" t="s">
        <v>1570</v>
      </c>
      <c r="B1532" t="s">
        <v>32</v>
      </c>
      <c r="C1532" t="s">
        <v>15</v>
      </c>
      <c r="D1532">
        <v>117.84</v>
      </c>
      <c r="E1532">
        <v>5</v>
      </c>
      <c r="F1532">
        <v>41</v>
      </c>
      <c r="G1532">
        <v>4589.87</v>
      </c>
      <c r="H1532" s="9">
        <v>45662</v>
      </c>
      <c r="I1532" t="s">
        <v>19</v>
      </c>
    </row>
    <row r="1533" spans="1:9" x14ac:dyDescent="0.35">
      <c r="A1533" t="s">
        <v>1571</v>
      </c>
      <c r="B1533" t="s">
        <v>40</v>
      </c>
      <c r="C1533" t="s">
        <v>33</v>
      </c>
      <c r="D1533">
        <v>59.43</v>
      </c>
      <c r="E1533">
        <v>30</v>
      </c>
      <c r="F1533">
        <v>8</v>
      </c>
      <c r="G1533">
        <v>332.81</v>
      </c>
      <c r="H1533" s="9">
        <v>45712</v>
      </c>
      <c r="I1533" t="s">
        <v>24</v>
      </c>
    </row>
    <row r="1534" spans="1:9" x14ac:dyDescent="0.35">
      <c r="A1534" t="s">
        <v>1572</v>
      </c>
      <c r="B1534" t="s">
        <v>50</v>
      </c>
      <c r="C1534" t="s">
        <v>18</v>
      </c>
      <c r="D1534">
        <v>27.2</v>
      </c>
      <c r="E1534">
        <v>5</v>
      </c>
      <c r="F1534">
        <v>22</v>
      </c>
      <c r="G1534">
        <v>568.48</v>
      </c>
      <c r="H1534" s="9">
        <v>45775</v>
      </c>
      <c r="I1534" t="s">
        <v>24</v>
      </c>
    </row>
    <row r="1535" spans="1:9" x14ac:dyDescent="0.35">
      <c r="A1535" t="s">
        <v>1573</v>
      </c>
      <c r="B1535" t="s">
        <v>30</v>
      </c>
      <c r="C1535" t="s">
        <v>41</v>
      </c>
      <c r="D1535">
        <v>30.29</v>
      </c>
      <c r="E1535">
        <v>0</v>
      </c>
      <c r="F1535">
        <v>47</v>
      </c>
      <c r="G1535">
        <v>1423.63</v>
      </c>
      <c r="H1535" s="9">
        <v>45745</v>
      </c>
      <c r="I1535" t="s">
        <v>38</v>
      </c>
    </row>
    <row r="1536" spans="1:9" x14ac:dyDescent="0.35">
      <c r="A1536" t="s">
        <v>1574</v>
      </c>
      <c r="B1536" t="s">
        <v>60</v>
      </c>
      <c r="C1536" t="s">
        <v>41</v>
      </c>
      <c r="D1536">
        <v>146.22999999999999</v>
      </c>
      <c r="E1536">
        <v>15</v>
      </c>
      <c r="F1536">
        <v>3</v>
      </c>
      <c r="G1536">
        <v>372.89</v>
      </c>
      <c r="H1536" s="9">
        <v>45721</v>
      </c>
      <c r="I1536" t="s">
        <v>38</v>
      </c>
    </row>
    <row r="1537" spans="1:9" x14ac:dyDescent="0.35">
      <c r="A1537" t="s">
        <v>1575</v>
      </c>
      <c r="B1537" t="s">
        <v>40</v>
      </c>
      <c r="C1537" t="s">
        <v>11</v>
      </c>
      <c r="D1537">
        <v>11.67</v>
      </c>
      <c r="E1537">
        <v>25</v>
      </c>
      <c r="F1537">
        <v>27</v>
      </c>
      <c r="G1537">
        <v>236.32</v>
      </c>
      <c r="H1537" s="9">
        <v>45713</v>
      </c>
      <c r="I1537" t="s">
        <v>24</v>
      </c>
    </row>
    <row r="1538" spans="1:9" x14ac:dyDescent="0.35">
      <c r="A1538" t="s">
        <v>1576</v>
      </c>
      <c r="B1538" t="s">
        <v>21</v>
      </c>
      <c r="C1538" t="s">
        <v>11</v>
      </c>
      <c r="D1538">
        <v>48.04</v>
      </c>
      <c r="E1538">
        <v>25</v>
      </c>
      <c r="F1538">
        <v>33</v>
      </c>
      <c r="G1538">
        <v>1188.99</v>
      </c>
      <c r="H1538" s="9">
        <v>45775</v>
      </c>
      <c r="I1538" t="s">
        <v>19</v>
      </c>
    </row>
    <row r="1539" spans="1:9" x14ac:dyDescent="0.35">
      <c r="A1539" t="s">
        <v>1577</v>
      </c>
      <c r="B1539" t="s">
        <v>58</v>
      </c>
      <c r="C1539" t="s">
        <v>35</v>
      </c>
      <c r="D1539">
        <v>10.26</v>
      </c>
      <c r="E1539">
        <v>15</v>
      </c>
      <c r="F1539">
        <v>36</v>
      </c>
      <c r="G1539">
        <v>313.95999999999998</v>
      </c>
      <c r="H1539" s="9">
        <v>45728</v>
      </c>
      <c r="I1539" t="s">
        <v>24</v>
      </c>
    </row>
    <row r="1540" spans="1:9" x14ac:dyDescent="0.35">
      <c r="A1540" t="s">
        <v>1578</v>
      </c>
      <c r="B1540" t="s">
        <v>62</v>
      </c>
      <c r="C1540" t="s">
        <v>33</v>
      </c>
      <c r="D1540">
        <v>134.53</v>
      </c>
      <c r="E1540">
        <v>25</v>
      </c>
      <c r="F1540">
        <v>20</v>
      </c>
      <c r="G1540">
        <v>2017.95</v>
      </c>
      <c r="H1540" s="9">
        <v>45726</v>
      </c>
      <c r="I1540" t="s">
        <v>24</v>
      </c>
    </row>
    <row r="1541" spans="1:9" x14ac:dyDescent="0.35">
      <c r="A1541" t="s">
        <v>1579</v>
      </c>
      <c r="B1541" t="s">
        <v>58</v>
      </c>
      <c r="C1541" t="s">
        <v>35</v>
      </c>
      <c r="D1541">
        <v>139.44999999999999</v>
      </c>
      <c r="E1541">
        <v>30</v>
      </c>
      <c r="F1541">
        <v>1</v>
      </c>
      <c r="G1541">
        <v>97.61</v>
      </c>
      <c r="H1541" s="9">
        <v>45662</v>
      </c>
      <c r="I1541" t="s">
        <v>12</v>
      </c>
    </row>
    <row r="1542" spans="1:9" x14ac:dyDescent="0.35">
      <c r="A1542" t="s">
        <v>1580</v>
      </c>
      <c r="B1542" t="s">
        <v>32</v>
      </c>
      <c r="C1542" t="s">
        <v>18</v>
      </c>
      <c r="D1542">
        <v>79</v>
      </c>
      <c r="E1542">
        <v>20</v>
      </c>
      <c r="F1542">
        <v>34</v>
      </c>
      <c r="G1542">
        <v>2148.8000000000002</v>
      </c>
      <c r="H1542" s="9">
        <v>45781</v>
      </c>
      <c r="I1542" t="s">
        <v>24</v>
      </c>
    </row>
    <row r="1543" spans="1:9" x14ac:dyDescent="0.35">
      <c r="A1543" t="s">
        <v>1581</v>
      </c>
      <c r="B1543" t="s">
        <v>62</v>
      </c>
      <c r="C1543" t="s">
        <v>11</v>
      </c>
      <c r="D1543">
        <v>83.36</v>
      </c>
      <c r="E1543">
        <v>30</v>
      </c>
      <c r="F1543">
        <v>42</v>
      </c>
      <c r="G1543">
        <v>2450.7800000000002</v>
      </c>
      <c r="H1543" s="9">
        <v>45724</v>
      </c>
      <c r="I1543" t="s">
        <v>19</v>
      </c>
    </row>
    <row r="1544" spans="1:9" x14ac:dyDescent="0.35">
      <c r="A1544" t="s">
        <v>1582</v>
      </c>
      <c r="B1544" t="s">
        <v>50</v>
      </c>
      <c r="C1544" t="s">
        <v>33</v>
      </c>
      <c r="D1544">
        <v>114.86</v>
      </c>
      <c r="E1544">
        <v>25</v>
      </c>
      <c r="F1544">
        <v>10</v>
      </c>
      <c r="G1544">
        <v>861.45</v>
      </c>
      <c r="H1544" s="9">
        <v>45661</v>
      </c>
      <c r="I1544" t="s">
        <v>24</v>
      </c>
    </row>
    <row r="1545" spans="1:9" x14ac:dyDescent="0.35">
      <c r="A1545" t="s">
        <v>1583</v>
      </c>
      <c r="B1545" t="s">
        <v>14</v>
      </c>
      <c r="C1545" t="s">
        <v>33</v>
      </c>
      <c r="D1545">
        <v>104.04</v>
      </c>
      <c r="E1545">
        <v>15</v>
      </c>
      <c r="F1545">
        <v>36</v>
      </c>
      <c r="G1545">
        <v>3183.62</v>
      </c>
      <c r="H1545" s="9">
        <v>45739</v>
      </c>
      <c r="I1545" t="s">
        <v>12</v>
      </c>
    </row>
    <row r="1546" spans="1:9" x14ac:dyDescent="0.35">
      <c r="A1546" t="s">
        <v>1584</v>
      </c>
      <c r="B1546" t="s">
        <v>32</v>
      </c>
      <c r="C1546" t="s">
        <v>15</v>
      </c>
      <c r="D1546">
        <v>26.5</v>
      </c>
      <c r="E1546">
        <v>20</v>
      </c>
      <c r="F1546">
        <v>4</v>
      </c>
      <c r="G1546">
        <v>84.8</v>
      </c>
      <c r="H1546" s="9">
        <v>45738</v>
      </c>
      <c r="I1546" t="s">
        <v>24</v>
      </c>
    </row>
    <row r="1547" spans="1:9" x14ac:dyDescent="0.35">
      <c r="A1547" t="s">
        <v>1585</v>
      </c>
      <c r="B1547" t="s">
        <v>26</v>
      </c>
      <c r="C1547" t="s">
        <v>11</v>
      </c>
      <c r="D1547">
        <v>93.44</v>
      </c>
      <c r="E1547">
        <v>30</v>
      </c>
      <c r="F1547">
        <v>10</v>
      </c>
      <c r="G1547">
        <v>654.08000000000004</v>
      </c>
      <c r="H1547" s="9">
        <v>45749</v>
      </c>
      <c r="I1547" t="s">
        <v>45</v>
      </c>
    </row>
    <row r="1548" spans="1:9" x14ac:dyDescent="0.35">
      <c r="A1548" t="s">
        <v>1586</v>
      </c>
      <c r="B1548" t="s">
        <v>40</v>
      </c>
      <c r="C1548" t="s">
        <v>11</v>
      </c>
      <c r="D1548">
        <v>81.33</v>
      </c>
      <c r="E1548">
        <v>10</v>
      </c>
      <c r="F1548">
        <v>45</v>
      </c>
      <c r="G1548">
        <v>3293.87</v>
      </c>
      <c r="H1548" s="9">
        <v>45688</v>
      </c>
      <c r="I1548" t="s">
        <v>19</v>
      </c>
    </row>
    <row r="1549" spans="1:9" x14ac:dyDescent="0.35">
      <c r="A1549" t="s">
        <v>1587</v>
      </c>
      <c r="B1549" t="s">
        <v>58</v>
      </c>
      <c r="C1549" t="s">
        <v>33</v>
      </c>
      <c r="D1549">
        <v>78.989999999999995</v>
      </c>
      <c r="E1549">
        <v>20</v>
      </c>
      <c r="F1549">
        <v>1</v>
      </c>
      <c r="G1549">
        <v>63.19</v>
      </c>
      <c r="H1549" s="9">
        <v>45754</v>
      </c>
      <c r="I1549" t="s">
        <v>12</v>
      </c>
    </row>
    <row r="1550" spans="1:9" x14ac:dyDescent="0.35">
      <c r="A1550" t="s">
        <v>1588</v>
      </c>
      <c r="B1550" t="s">
        <v>85</v>
      </c>
      <c r="C1550" t="s">
        <v>11</v>
      </c>
      <c r="D1550">
        <v>113.69</v>
      </c>
      <c r="E1550">
        <v>15</v>
      </c>
      <c r="F1550">
        <v>37</v>
      </c>
      <c r="G1550">
        <v>3575.55</v>
      </c>
      <c r="H1550" s="9">
        <v>45785</v>
      </c>
      <c r="I1550" t="s">
        <v>38</v>
      </c>
    </row>
    <row r="1551" spans="1:9" x14ac:dyDescent="0.35">
      <c r="A1551" t="s">
        <v>1589</v>
      </c>
      <c r="B1551" t="s">
        <v>60</v>
      </c>
      <c r="C1551" t="s">
        <v>33</v>
      </c>
      <c r="D1551">
        <v>133.96</v>
      </c>
      <c r="E1551">
        <v>20</v>
      </c>
      <c r="F1551">
        <v>5</v>
      </c>
      <c r="G1551">
        <v>535.84</v>
      </c>
      <c r="H1551" s="9">
        <v>45774</v>
      </c>
      <c r="I1551" t="s">
        <v>38</v>
      </c>
    </row>
    <row r="1552" spans="1:9" x14ac:dyDescent="0.35">
      <c r="A1552" t="s">
        <v>1590</v>
      </c>
      <c r="B1552" t="s">
        <v>26</v>
      </c>
      <c r="C1552" t="s">
        <v>33</v>
      </c>
      <c r="D1552">
        <v>144.28</v>
      </c>
      <c r="E1552">
        <v>15</v>
      </c>
      <c r="F1552">
        <v>9</v>
      </c>
      <c r="G1552">
        <v>1103.74</v>
      </c>
      <c r="H1552" s="9">
        <v>45666</v>
      </c>
      <c r="I1552" t="s">
        <v>38</v>
      </c>
    </row>
    <row r="1553" spans="1:9" x14ac:dyDescent="0.35">
      <c r="A1553" t="s">
        <v>1591</v>
      </c>
      <c r="B1553" t="s">
        <v>40</v>
      </c>
      <c r="C1553" t="s">
        <v>15</v>
      </c>
      <c r="D1553">
        <v>24.26</v>
      </c>
      <c r="E1553">
        <v>30</v>
      </c>
      <c r="F1553">
        <v>21</v>
      </c>
      <c r="G1553">
        <v>356.62</v>
      </c>
      <c r="H1553" s="9">
        <v>45764</v>
      </c>
      <c r="I1553" t="s">
        <v>19</v>
      </c>
    </row>
    <row r="1554" spans="1:9" x14ac:dyDescent="0.35">
      <c r="A1554" t="s">
        <v>1592</v>
      </c>
      <c r="B1554" t="s">
        <v>60</v>
      </c>
      <c r="C1554" t="s">
        <v>11</v>
      </c>
      <c r="D1554">
        <v>75.739999999999995</v>
      </c>
      <c r="E1554">
        <v>15</v>
      </c>
      <c r="F1554">
        <v>49</v>
      </c>
      <c r="G1554">
        <v>3154.57</v>
      </c>
      <c r="H1554" s="9">
        <v>45733</v>
      </c>
      <c r="I1554" t="s">
        <v>12</v>
      </c>
    </row>
    <row r="1555" spans="1:9" x14ac:dyDescent="0.35">
      <c r="A1555" t="s">
        <v>1593</v>
      </c>
      <c r="B1555" t="s">
        <v>69</v>
      </c>
      <c r="C1555" t="s">
        <v>41</v>
      </c>
      <c r="D1555">
        <v>101.18</v>
      </c>
      <c r="E1555">
        <v>20</v>
      </c>
      <c r="F1555">
        <v>26</v>
      </c>
      <c r="G1555">
        <v>2104.54</v>
      </c>
      <c r="H1555" s="9">
        <v>45713</v>
      </c>
      <c r="I1555" t="s">
        <v>38</v>
      </c>
    </row>
    <row r="1556" spans="1:9" x14ac:dyDescent="0.35">
      <c r="A1556" t="s">
        <v>1594</v>
      </c>
      <c r="B1556" t="s">
        <v>26</v>
      </c>
      <c r="C1556" t="s">
        <v>11</v>
      </c>
      <c r="D1556">
        <v>63.64</v>
      </c>
      <c r="E1556">
        <v>15</v>
      </c>
      <c r="F1556">
        <v>3</v>
      </c>
      <c r="G1556">
        <v>162.28</v>
      </c>
      <c r="H1556" s="9">
        <v>45689</v>
      </c>
      <c r="I1556" t="s">
        <v>19</v>
      </c>
    </row>
    <row r="1557" spans="1:9" x14ac:dyDescent="0.35">
      <c r="A1557" t="s">
        <v>1595</v>
      </c>
      <c r="B1557" t="s">
        <v>53</v>
      </c>
      <c r="C1557" t="s">
        <v>33</v>
      </c>
      <c r="D1557">
        <v>131.11000000000001</v>
      </c>
      <c r="E1557">
        <v>10</v>
      </c>
      <c r="F1557">
        <v>3</v>
      </c>
      <c r="G1557">
        <v>354</v>
      </c>
      <c r="H1557" s="9">
        <v>45752</v>
      </c>
      <c r="I1557" t="s">
        <v>45</v>
      </c>
    </row>
    <row r="1558" spans="1:9" x14ac:dyDescent="0.35">
      <c r="A1558" t="s">
        <v>1596</v>
      </c>
      <c r="B1558" t="s">
        <v>40</v>
      </c>
      <c r="C1558" t="s">
        <v>18</v>
      </c>
      <c r="D1558">
        <v>57.57</v>
      </c>
      <c r="E1558">
        <v>25</v>
      </c>
      <c r="F1558">
        <v>38</v>
      </c>
      <c r="G1558">
        <v>1640.75</v>
      </c>
      <c r="H1558" s="9">
        <v>45667</v>
      </c>
      <c r="I1558" t="s">
        <v>19</v>
      </c>
    </row>
    <row r="1559" spans="1:9" x14ac:dyDescent="0.35">
      <c r="A1559" t="s">
        <v>1597</v>
      </c>
      <c r="B1559" t="s">
        <v>53</v>
      </c>
      <c r="C1559" t="s">
        <v>41</v>
      </c>
      <c r="D1559">
        <v>28.79</v>
      </c>
      <c r="E1559">
        <v>15</v>
      </c>
      <c r="F1559">
        <v>26</v>
      </c>
      <c r="G1559">
        <v>636.26</v>
      </c>
      <c r="H1559" s="9">
        <v>45658</v>
      </c>
      <c r="I1559" t="s">
        <v>38</v>
      </c>
    </row>
    <row r="1560" spans="1:9" x14ac:dyDescent="0.35">
      <c r="A1560" t="s">
        <v>1598</v>
      </c>
      <c r="B1560" t="s">
        <v>62</v>
      </c>
      <c r="C1560" t="s">
        <v>18</v>
      </c>
      <c r="D1560">
        <v>68.75</v>
      </c>
      <c r="E1560">
        <v>30</v>
      </c>
      <c r="F1560">
        <v>49</v>
      </c>
      <c r="G1560">
        <v>2358.12</v>
      </c>
      <c r="H1560" s="9">
        <v>45742</v>
      </c>
      <c r="I1560" t="s">
        <v>45</v>
      </c>
    </row>
    <row r="1561" spans="1:9" x14ac:dyDescent="0.35">
      <c r="A1561" t="s">
        <v>1599</v>
      </c>
      <c r="B1561" t="s">
        <v>69</v>
      </c>
      <c r="C1561" t="s">
        <v>35</v>
      </c>
      <c r="D1561">
        <v>26.57</v>
      </c>
      <c r="E1561">
        <v>10</v>
      </c>
      <c r="F1561">
        <v>3</v>
      </c>
      <c r="G1561">
        <v>71.739999999999995</v>
      </c>
      <c r="H1561" s="9">
        <v>45775</v>
      </c>
      <c r="I1561" t="s">
        <v>12</v>
      </c>
    </row>
    <row r="1562" spans="1:9" x14ac:dyDescent="0.35">
      <c r="A1562" t="s">
        <v>1600</v>
      </c>
      <c r="B1562" t="s">
        <v>43</v>
      </c>
      <c r="C1562" t="s">
        <v>11</v>
      </c>
      <c r="D1562">
        <v>21.24</v>
      </c>
      <c r="E1562">
        <v>20</v>
      </c>
      <c r="F1562">
        <v>49</v>
      </c>
      <c r="G1562">
        <v>832.61</v>
      </c>
      <c r="H1562" s="9">
        <v>45685</v>
      </c>
      <c r="I1562" t="s">
        <v>19</v>
      </c>
    </row>
    <row r="1563" spans="1:9" x14ac:dyDescent="0.35">
      <c r="A1563" t="s">
        <v>1601</v>
      </c>
      <c r="B1563" t="s">
        <v>21</v>
      </c>
      <c r="C1563" t="s">
        <v>18</v>
      </c>
      <c r="D1563">
        <v>94.15</v>
      </c>
      <c r="E1563">
        <v>30</v>
      </c>
      <c r="F1563">
        <v>19</v>
      </c>
      <c r="G1563">
        <v>1252.19</v>
      </c>
      <c r="H1563" s="9">
        <v>45770</v>
      </c>
      <c r="I1563" t="s">
        <v>45</v>
      </c>
    </row>
    <row r="1564" spans="1:9" x14ac:dyDescent="0.35">
      <c r="A1564" t="s">
        <v>1602</v>
      </c>
      <c r="B1564" t="s">
        <v>60</v>
      </c>
      <c r="C1564" t="s">
        <v>11</v>
      </c>
      <c r="D1564">
        <v>106.44</v>
      </c>
      <c r="E1564">
        <v>30</v>
      </c>
      <c r="F1564">
        <v>41</v>
      </c>
      <c r="G1564">
        <v>3054.83</v>
      </c>
      <c r="H1564" s="9">
        <v>45672</v>
      </c>
      <c r="I1564" t="s">
        <v>12</v>
      </c>
    </row>
    <row r="1565" spans="1:9" x14ac:dyDescent="0.35">
      <c r="A1565" t="s">
        <v>1603</v>
      </c>
      <c r="B1565" t="s">
        <v>23</v>
      </c>
      <c r="C1565" t="s">
        <v>33</v>
      </c>
      <c r="D1565">
        <v>72.53</v>
      </c>
      <c r="E1565">
        <v>15</v>
      </c>
      <c r="F1565">
        <v>22</v>
      </c>
      <c r="G1565">
        <v>1356.31</v>
      </c>
      <c r="H1565" s="9">
        <v>45722</v>
      </c>
      <c r="I1565" t="s">
        <v>38</v>
      </c>
    </row>
    <row r="1566" spans="1:9" x14ac:dyDescent="0.35">
      <c r="A1566" t="s">
        <v>1604</v>
      </c>
      <c r="B1566" t="s">
        <v>69</v>
      </c>
      <c r="C1566" t="s">
        <v>35</v>
      </c>
      <c r="D1566">
        <v>42.4</v>
      </c>
      <c r="E1566">
        <v>15</v>
      </c>
      <c r="F1566">
        <v>38</v>
      </c>
      <c r="G1566">
        <v>1369.52</v>
      </c>
      <c r="H1566" s="9">
        <v>45675</v>
      </c>
      <c r="I1566" t="s">
        <v>45</v>
      </c>
    </row>
    <row r="1567" spans="1:9" x14ac:dyDescent="0.35">
      <c r="A1567" t="s">
        <v>1605</v>
      </c>
      <c r="B1567" t="s">
        <v>58</v>
      </c>
      <c r="C1567" t="s">
        <v>41</v>
      </c>
      <c r="D1567">
        <v>61.54</v>
      </c>
      <c r="E1567">
        <v>30</v>
      </c>
      <c r="F1567">
        <v>10</v>
      </c>
      <c r="G1567">
        <v>430.78</v>
      </c>
      <c r="H1567" s="9">
        <v>45787</v>
      </c>
      <c r="I1567" t="s">
        <v>19</v>
      </c>
    </row>
    <row r="1568" spans="1:9" x14ac:dyDescent="0.35">
      <c r="A1568" t="s">
        <v>1606</v>
      </c>
      <c r="B1568" t="s">
        <v>32</v>
      </c>
      <c r="C1568" t="s">
        <v>11</v>
      </c>
      <c r="D1568">
        <v>143.30000000000001</v>
      </c>
      <c r="E1568">
        <v>30</v>
      </c>
      <c r="F1568">
        <v>18</v>
      </c>
      <c r="G1568">
        <v>1805.58</v>
      </c>
      <c r="H1568" s="9">
        <v>45745</v>
      </c>
      <c r="I1568" t="s">
        <v>45</v>
      </c>
    </row>
    <row r="1569" spans="1:9" x14ac:dyDescent="0.35">
      <c r="A1569" t="s">
        <v>1607</v>
      </c>
      <c r="B1569" t="s">
        <v>62</v>
      </c>
      <c r="C1569" t="s">
        <v>11</v>
      </c>
      <c r="D1569">
        <v>13.61</v>
      </c>
      <c r="E1569">
        <v>10</v>
      </c>
      <c r="F1569">
        <v>10</v>
      </c>
      <c r="G1569">
        <v>122.49</v>
      </c>
      <c r="H1569" s="9">
        <v>45707</v>
      </c>
      <c r="I1569" t="s">
        <v>38</v>
      </c>
    </row>
    <row r="1570" spans="1:9" x14ac:dyDescent="0.35">
      <c r="A1570" t="s">
        <v>1608</v>
      </c>
      <c r="B1570" t="s">
        <v>30</v>
      </c>
      <c r="C1570" t="s">
        <v>18</v>
      </c>
      <c r="D1570">
        <v>120.98</v>
      </c>
      <c r="E1570">
        <v>30</v>
      </c>
      <c r="F1570">
        <v>30</v>
      </c>
      <c r="G1570">
        <v>2540.58</v>
      </c>
      <c r="H1570" s="9">
        <v>45749</v>
      </c>
      <c r="I1570" t="s">
        <v>45</v>
      </c>
    </row>
    <row r="1571" spans="1:9" x14ac:dyDescent="0.35">
      <c r="A1571" t="s">
        <v>1609</v>
      </c>
      <c r="B1571" t="s">
        <v>40</v>
      </c>
      <c r="C1571" t="s">
        <v>33</v>
      </c>
      <c r="D1571">
        <v>146.01</v>
      </c>
      <c r="E1571">
        <v>15</v>
      </c>
      <c r="F1571">
        <v>12</v>
      </c>
      <c r="G1571">
        <v>1489.3</v>
      </c>
      <c r="H1571" s="9">
        <v>45749</v>
      </c>
      <c r="I1571" t="s">
        <v>19</v>
      </c>
    </row>
    <row r="1572" spans="1:9" x14ac:dyDescent="0.35">
      <c r="A1572" t="s">
        <v>1610</v>
      </c>
      <c r="B1572" t="s">
        <v>10</v>
      </c>
      <c r="C1572" t="s">
        <v>11</v>
      </c>
      <c r="D1572">
        <v>42.67</v>
      </c>
      <c r="E1572">
        <v>5</v>
      </c>
      <c r="F1572">
        <v>4</v>
      </c>
      <c r="G1572">
        <v>162.15</v>
      </c>
      <c r="H1572" s="9">
        <v>45784</v>
      </c>
      <c r="I1572" t="s">
        <v>24</v>
      </c>
    </row>
    <row r="1573" spans="1:9" x14ac:dyDescent="0.35">
      <c r="A1573" t="s">
        <v>1611</v>
      </c>
      <c r="B1573" t="s">
        <v>10</v>
      </c>
      <c r="C1573" t="s">
        <v>15</v>
      </c>
      <c r="D1573">
        <v>42.63</v>
      </c>
      <c r="E1573">
        <v>0</v>
      </c>
      <c r="F1573">
        <v>41</v>
      </c>
      <c r="G1573">
        <v>1747.83</v>
      </c>
      <c r="H1573" s="9">
        <v>45787</v>
      </c>
      <c r="I1573" t="s">
        <v>45</v>
      </c>
    </row>
    <row r="1574" spans="1:9" x14ac:dyDescent="0.35">
      <c r="A1574" t="s">
        <v>1612</v>
      </c>
      <c r="B1574" t="s">
        <v>10</v>
      </c>
      <c r="C1574" t="s">
        <v>11</v>
      </c>
      <c r="D1574">
        <v>120.23</v>
      </c>
      <c r="E1574">
        <v>20</v>
      </c>
      <c r="F1574">
        <v>26</v>
      </c>
      <c r="G1574">
        <v>2500.7800000000002</v>
      </c>
      <c r="H1574" s="9">
        <v>45688</v>
      </c>
      <c r="I1574" t="s">
        <v>38</v>
      </c>
    </row>
    <row r="1575" spans="1:9" x14ac:dyDescent="0.35">
      <c r="A1575" t="s">
        <v>1613</v>
      </c>
      <c r="B1575" t="s">
        <v>28</v>
      </c>
      <c r="C1575" t="s">
        <v>18</v>
      </c>
      <c r="D1575">
        <v>122.62</v>
      </c>
      <c r="E1575">
        <v>10</v>
      </c>
      <c r="F1575">
        <v>22</v>
      </c>
      <c r="G1575">
        <v>2427.88</v>
      </c>
      <c r="H1575" s="9">
        <v>45709</v>
      </c>
      <c r="I1575" t="s">
        <v>45</v>
      </c>
    </row>
    <row r="1576" spans="1:9" x14ac:dyDescent="0.35">
      <c r="A1576" t="s">
        <v>1614</v>
      </c>
      <c r="B1576" t="s">
        <v>30</v>
      </c>
      <c r="C1576" t="s">
        <v>33</v>
      </c>
      <c r="D1576">
        <v>126.72</v>
      </c>
      <c r="E1576">
        <v>10</v>
      </c>
      <c r="F1576">
        <v>14</v>
      </c>
      <c r="G1576">
        <v>1596.67</v>
      </c>
      <c r="H1576" s="9">
        <v>45697</v>
      </c>
      <c r="I1576" t="s">
        <v>12</v>
      </c>
    </row>
    <row r="1577" spans="1:9" x14ac:dyDescent="0.35">
      <c r="A1577" t="s">
        <v>1615</v>
      </c>
      <c r="B1577" t="s">
        <v>14</v>
      </c>
      <c r="C1577" t="s">
        <v>15</v>
      </c>
      <c r="D1577">
        <v>88.15</v>
      </c>
      <c r="E1577">
        <v>20</v>
      </c>
      <c r="F1577">
        <v>13</v>
      </c>
      <c r="G1577">
        <v>916.76</v>
      </c>
      <c r="H1577" s="9">
        <v>45776</v>
      </c>
      <c r="I1577" t="s">
        <v>45</v>
      </c>
    </row>
    <row r="1578" spans="1:9" x14ac:dyDescent="0.35">
      <c r="A1578" t="s">
        <v>1616</v>
      </c>
      <c r="B1578" t="s">
        <v>50</v>
      </c>
      <c r="C1578" t="s">
        <v>35</v>
      </c>
      <c r="D1578">
        <v>37.18</v>
      </c>
      <c r="E1578">
        <v>15</v>
      </c>
      <c r="F1578">
        <v>26</v>
      </c>
      <c r="G1578">
        <v>821.68</v>
      </c>
      <c r="H1578" s="9">
        <v>45701</v>
      </c>
      <c r="I1578" t="s">
        <v>38</v>
      </c>
    </row>
    <row r="1579" spans="1:9" x14ac:dyDescent="0.35">
      <c r="A1579" t="s">
        <v>1617</v>
      </c>
      <c r="B1579" t="s">
        <v>50</v>
      </c>
      <c r="C1579" t="s">
        <v>35</v>
      </c>
      <c r="D1579">
        <v>140.37</v>
      </c>
      <c r="E1579">
        <v>15</v>
      </c>
      <c r="F1579">
        <v>24</v>
      </c>
      <c r="G1579">
        <v>2863.55</v>
      </c>
      <c r="H1579" s="9">
        <v>45697</v>
      </c>
      <c r="I1579" t="s">
        <v>19</v>
      </c>
    </row>
    <row r="1580" spans="1:9" x14ac:dyDescent="0.35">
      <c r="A1580" t="s">
        <v>1618</v>
      </c>
      <c r="B1580" t="s">
        <v>71</v>
      </c>
      <c r="C1580" t="s">
        <v>11</v>
      </c>
      <c r="D1580">
        <v>125.83</v>
      </c>
      <c r="E1580">
        <v>0</v>
      </c>
      <c r="F1580">
        <v>17</v>
      </c>
      <c r="G1580">
        <v>2139.11</v>
      </c>
      <c r="H1580" s="9">
        <v>45708</v>
      </c>
      <c r="I1580" t="s">
        <v>12</v>
      </c>
    </row>
    <row r="1581" spans="1:9" x14ac:dyDescent="0.35">
      <c r="A1581" t="s">
        <v>1619</v>
      </c>
      <c r="B1581" t="s">
        <v>26</v>
      </c>
      <c r="C1581" t="s">
        <v>41</v>
      </c>
      <c r="D1581">
        <v>107.3</v>
      </c>
      <c r="E1581">
        <v>0</v>
      </c>
      <c r="F1581">
        <v>10</v>
      </c>
      <c r="G1581">
        <v>1073</v>
      </c>
      <c r="H1581" s="9">
        <v>45733</v>
      </c>
      <c r="I1581" t="s">
        <v>38</v>
      </c>
    </row>
    <row r="1582" spans="1:9" x14ac:dyDescent="0.35">
      <c r="A1582" t="s">
        <v>1620</v>
      </c>
      <c r="B1582" t="s">
        <v>28</v>
      </c>
      <c r="C1582" t="s">
        <v>41</v>
      </c>
      <c r="D1582">
        <v>48.97</v>
      </c>
      <c r="E1582">
        <v>5</v>
      </c>
      <c r="F1582">
        <v>28</v>
      </c>
      <c r="G1582">
        <v>1302.5999999999999</v>
      </c>
      <c r="H1582" s="9">
        <v>45677</v>
      </c>
      <c r="I1582" t="s">
        <v>45</v>
      </c>
    </row>
    <row r="1583" spans="1:9" x14ac:dyDescent="0.35">
      <c r="A1583" t="s">
        <v>1621</v>
      </c>
      <c r="B1583" t="s">
        <v>71</v>
      </c>
      <c r="C1583" t="s">
        <v>11</v>
      </c>
      <c r="D1583">
        <v>82.19</v>
      </c>
      <c r="E1583">
        <v>10</v>
      </c>
      <c r="F1583">
        <v>42</v>
      </c>
      <c r="G1583">
        <v>3106.78</v>
      </c>
      <c r="H1583" s="9">
        <v>45778</v>
      </c>
      <c r="I1583" t="s">
        <v>24</v>
      </c>
    </row>
    <row r="1584" spans="1:9" x14ac:dyDescent="0.35">
      <c r="A1584" t="s">
        <v>1622</v>
      </c>
      <c r="B1584" t="s">
        <v>40</v>
      </c>
      <c r="C1584" t="s">
        <v>15</v>
      </c>
      <c r="D1584">
        <v>124.83</v>
      </c>
      <c r="E1584">
        <v>30</v>
      </c>
      <c r="F1584">
        <v>39</v>
      </c>
      <c r="G1584">
        <v>3407.86</v>
      </c>
      <c r="H1584" s="9">
        <v>45723</v>
      </c>
      <c r="I1584" t="s">
        <v>12</v>
      </c>
    </row>
    <row r="1585" spans="1:9" x14ac:dyDescent="0.35">
      <c r="A1585" t="s">
        <v>1623</v>
      </c>
      <c r="B1585" t="s">
        <v>53</v>
      </c>
      <c r="C1585" t="s">
        <v>35</v>
      </c>
      <c r="D1585">
        <v>137.22999999999999</v>
      </c>
      <c r="E1585">
        <v>10</v>
      </c>
      <c r="F1585">
        <v>42</v>
      </c>
      <c r="G1585">
        <v>5187.29</v>
      </c>
      <c r="H1585" s="9">
        <v>45736</v>
      </c>
      <c r="I1585" t="s">
        <v>38</v>
      </c>
    </row>
    <row r="1586" spans="1:9" x14ac:dyDescent="0.35">
      <c r="A1586" t="s">
        <v>1624</v>
      </c>
      <c r="B1586" t="s">
        <v>30</v>
      </c>
      <c r="C1586" t="s">
        <v>15</v>
      </c>
      <c r="D1586">
        <v>95.8</v>
      </c>
      <c r="E1586">
        <v>0</v>
      </c>
      <c r="F1586">
        <v>6</v>
      </c>
      <c r="G1586">
        <v>574.79999999999995</v>
      </c>
      <c r="H1586" s="9">
        <v>45668</v>
      </c>
      <c r="I1586" t="s">
        <v>38</v>
      </c>
    </row>
    <row r="1587" spans="1:9" x14ac:dyDescent="0.35">
      <c r="A1587" t="s">
        <v>1625</v>
      </c>
      <c r="B1587" t="s">
        <v>69</v>
      </c>
      <c r="C1587" t="s">
        <v>33</v>
      </c>
      <c r="D1587">
        <v>20.87</v>
      </c>
      <c r="E1587">
        <v>20</v>
      </c>
      <c r="F1587">
        <v>36</v>
      </c>
      <c r="G1587">
        <v>601.05999999999995</v>
      </c>
      <c r="H1587" s="9">
        <v>45739</v>
      </c>
      <c r="I1587" t="s">
        <v>12</v>
      </c>
    </row>
    <row r="1588" spans="1:9" x14ac:dyDescent="0.35">
      <c r="A1588" t="s">
        <v>1626</v>
      </c>
      <c r="B1588" t="s">
        <v>71</v>
      </c>
      <c r="C1588" t="s">
        <v>18</v>
      </c>
      <c r="D1588">
        <v>17.100000000000001</v>
      </c>
      <c r="E1588">
        <v>25</v>
      </c>
      <c r="F1588">
        <v>28</v>
      </c>
      <c r="G1588">
        <v>359.1</v>
      </c>
      <c r="H1588" s="9">
        <v>45735</v>
      </c>
      <c r="I1588" t="s">
        <v>45</v>
      </c>
    </row>
    <row r="1589" spans="1:9" x14ac:dyDescent="0.35">
      <c r="A1589" t="s">
        <v>1627</v>
      </c>
      <c r="B1589" t="s">
        <v>58</v>
      </c>
      <c r="C1589" t="s">
        <v>11</v>
      </c>
      <c r="D1589">
        <v>54.62</v>
      </c>
      <c r="E1589">
        <v>0</v>
      </c>
      <c r="F1589">
        <v>30</v>
      </c>
      <c r="G1589">
        <v>1638.6</v>
      </c>
      <c r="H1589" s="9">
        <v>45717</v>
      </c>
      <c r="I1589" t="s">
        <v>19</v>
      </c>
    </row>
    <row r="1590" spans="1:9" x14ac:dyDescent="0.35">
      <c r="A1590" t="s">
        <v>1628</v>
      </c>
      <c r="B1590" t="s">
        <v>50</v>
      </c>
      <c r="C1590" t="s">
        <v>15</v>
      </c>
      <c r="D1590">
        <v>27.19</v>
      </c>
      <c r="E1590">
        <v>15</v>
      </c>
      <c r="F1590">
        <v>32</v>
      </c>
      <c r="G1590">
        <v>739.57</v>
      </c>
      <c r="H1590" s="9">
        <v>45741</v>
      </c>
      <c r="I1590" t="s">
        <v>12</v>
      </c>
    </row>
    <row r="1591" spans="1:9" x14ac:dyDescent="0.35">
      <c r="A1591" t="s">
        <v>1629</v>
      </c>
      <c r="B1591" t="s">
        <v>23</v>
      </c>
      <c r="C1591" t="s">
        <v>15</v>
      </c>
      <c r="D1591">
        <v>27.09</v>
      </c>
      <c r="E1591">
        <v>20</v>
      </c>
      <c r="F1591">
        <v>21</v>
      </c>
      <c r="G1591">
        <v>455.11</v>
      </c>
      <c r="H1591" s="9">
        <v>45658</v>
      </c>
      <c r="I1591" t="s">
        <v>24</v>
      </c>
    </row>
    <row r="1592" spans="1:9" x14ac:dyDescent="0.35">
      <c r="A1592" t="s">
        <v>1630</v>
      </c>
      <c r="B1592" t="s">
        <v>40</v>
      </c>
      <c r="C1592" t="s">
        <v>41</v>
      </c>
      <c r="D1592">
        <v>148.53</v>
      </c>
      <c r="E1592">
        <v>15</v>
      </c>
      <c r="F1592">
        <v>46</v>
      </c>
      <c r="G1592">
        <v>5807.52</v>
      </c>
      <c r="H1592" s="9">
        <v>45754</v>
      </c>
      <c r="I1592" t="s">
        <v>19</v>
      </c>
    </row>
    <row r="1593" spans="1:9" x14ac:dyDescent="0.35">
      <c r="A1593" t="s">
        <v>1631</v>
      </c>
      <c r="B1593" t="s">
        <v>62</v>
      </c>
      <c r="C1593" t="s">
        <v>15</v>
      </c>
      <c r="D1593">
        <v>145.1</v>
      </c>
      <c r="E1593">
        <v>25</v>
      </c>
      <c r="F1593">
        <v>29</v>
      </c>
      <c r="G1593">
        <v>3155.92</v>
      </c>
      <c r="H1593" s="9">
        <v>45699</v>
      </c>
      <c r="I1593" t="s">
        <v>12</v>
      </c>
    </row>
    <row r="1594" spans="1:9" x14ac:dyDescent="0.35">
      <c r="A1594" t="s">
        <v>1632</v>
      </c>
      <c r="B1594" t="s">
        <v>60</v>
      </c>
      <c r="C1594" t="s">
        <v>18</v>
      </c>
      <c r="D1594">
        <v>69.61</v>
      </c>
      <c r="E1594">
        <v>0</v>
      </c>
      <c r="F1594">
        <v>12</v>
      </c>
      <c r="G1594">
        <v>835.32</v>
      </c>
      <c r="H1594" s="9">
        <v>45778</v>
      </c>
      <c r="I1594" t="s">
        <v>45</v>
      </c>
    </row>
    <row r="1595" spans="1:9" x14ac:dyDescent="0.35">
      <c r="A1595" t="s">
        <v>1633</v>
      </c>
      <c r="B1595" t="s">
        <v>32</v>
      </c>
      <c r="C1595" t="s">
        <v>15</v>
      </c>
      <c r="D1595">
        <v>110.43</v>
      </c>
      <c r="E1595">
        <v>10</v>
      </c>
      <c r="F1595">
        <v>10</v>
      </c>
      <c r="G1595">
        <v>993.87</v>
      </c>
      <c r="H1595" s="9">
        <v>45703</v>
      </c>
      <c r="I1595" t="s">
        <v>38</v>
      </c>
    </row>
    <row r="1596" spans="1:9" x14ac:dyDescent="0.35">
      <c r="A1596" t="s">
        <v>1634</v>
      </c>
      <c r="B1596" t="s">
        <v>50</v>
      </c>
      <c r="C1596" t="s">
        <v>11</v>
      </c>
      <c r="D1596">
        <v>81.069999999999993</v>
      </c>
      <c r="E1596">
        <v>10</v>
      </c>
      <c r="F1596">
        <v>42</v>
      </c>
      <c r="G1596">
        <v>3064.45</v>
      </c>
      <c r="H1596" s="9">
        <v>45674</v>
      </c>
      <c r="I1596" t="s">
        <v>45</v>
      </c>
    </row>
    <row r="1597" spans="1:9" x14ac:dyDescent="0.35">
      <c r="A1597" t="s">
        <v>1635</v>
      </c>
      <c r="B1597" t="s">
        <v>14</v>
      </c>
      <c r="C1597" t="s">
        <v>41</v>
      </c>
      <c r="D1597">
        <v>59.94</v>
      </c>
      <c r="E1597">
        <v>30</v>
      </c>
      <c r="F1597">
        <v>49</v>
      </c>
      <c r="G1597">
        <v>2055.94</v>
      </c>
      <c r="H1597" s="9">
        <v>45774</v>
      </c>
      <c r="I1597" t="s">
        <v>12</v>
      </c>
    </row>
    <row r="1598" spans="1:9" x14ac:dyDescent="0.35">
      <c r="A1598" t="s">
        <v>1636</v>
      </c>
      <c r="B1598" t="s">
        <v>23</v>
      </c>
      <c r="C1598" t="s">
        <v>11</v>
      </c>
      <c r="D1598">
        <v>68.540000000000006</v>
      </c>
      <c r="E1598">
        <v>30</v>
      </c>
      <c r="F1598">
        <v>5</v>
      </c>
      <c r="G1598">
        <v>239.89</v>
      </c>
      <c r="H1598" s="9">
        <v>45732</v>
      </c>
      <c r="I1598" t="s">
        <v>12</v>
      </c>
    </row>
    <row r="1599" spans="1:9" x14ac:dyDescent="0.35">
      <c r="A1599" t="s">
        <v>1637</v>
      </c>
      <c r="B1599" t="s">
        <v>10</v>
      </c>
      <c r="C1599" t="s">
        <v>11</v>
      </c>
      <c r="D1599">
        <v>71.12</v>
      </c>
      <c r="E1599">
        <v>10</v>
      </c>
      <c r="F1599">
        <v>26</v>
      </c>
      <c r="G1599">
        <v>1664.21</v>
      </c>
      <c r="H1599" s="9">
        <v>45749</v>
      </c>
      <c r="I1599" t="s">
        <v>24</v>
      </c>
    </row>
    <row r="1600" spans="1:9" x14ac:dyDescent="0.35">
      <c r="A1600" t="s">
        <v>1638</v>
      </c>
      <c r="B1600" t="s">
        <v>58</v>
      </c>
      <c r="C1600" t="s">
        <v>11</v>
      </c>
      <c r="D1600">
        <v>145.6</v>
      </c>
      <c r="E1600">
        <v>25</v>
      </c>
      <c r="F1600">
        <v>8</v>
      </c>
      <c r="G1600">
        <v>873.6</v>
      </c>
      <c r="H1600" s="9">
        <v>45673</v>
      </c>
      <c r="I1600" t="s">
        <v>12</v>
      </c>
    </row>
    <row r="1601" spans="1:9" x14ac:dyDescent="0.35">
      <c r="A1601" t="s">
        <v>1639</v>
      </c>
      <c r="B1601" t="s">
        <v>43</v>
      </c>
      <c r="C1601" t="s">
        <v>11</v>
      </c>
      <c r="D1601">
        <v>52.09</v>
      </c>
      <c r="E1601">
        <v>20</v>
      </c>
      <c r="F1601">
        <v>43</v>
      </c>
      <c r="G1601">
        <v>1791.9</v>
      </c>
      <c r="H1601" s="9">
        <v>45660</v>
      </c>
      <c r="I1601" t="s">
        <v>12</v>
      </c>
    </row>
    <row r="1602" spans="1:9" x14ac:dyDescent="0.35">
      <c r="A1602" t="s">
        <v>1640</v>
      </c>
      <c r="B1602" t="s">
        <v>53</v>
      </c>
      <c r="C1602" t="s">
        <v>11</v>
      </c>
      <c r="D1602">
        <v>100.96</v>
      </c>
      <c r="E1602">
        <v>5</v>
      </c>
      <c r="F1602">
        <v>46</v>
      </c>
      <c r="G1602">
        <v>4411.95</v>
      </c>
      <c r="H1602" s="9">
        <v>45730</v>
      </c>
      <c r="I1602" t="s">
        <v>19</v>
      </c>
    </row>
    <row r="1603" spans="1:9" x14ac:dyDescent="0.35">
      <c r="A1603" t="s">
        <v>1641</v>
      </c>
      <c r="B1603" t="s">
        <v>21</v>
      </c>
      <c r="C1603" t="s">
        <v>41</v>
      </c>
      <c r="D1603">
        <v>60.84</v>
      </c>
      <c r="E1603">
        <v>25</v>
      </c>
      <c r="F1603">
        <v>5</v>
      </c>
      <c r="G1603">
        <v>228.15</v>
      </c>
      <c r="H1603" s="9">
        <v>45694</v>
      </c>
      <c r="I1603" t="s">
        <v>45</v>
      </c>
    </row>
    <row r="1604" spans="1:9" x14ac:dyDescent="0.35">
      <c r="A1604" t="s">
        <v>1642</v>
      </c>
      <c r="B1604" t="s">
        <v>69</v>
      </c>
      <c r="C1604" t="s">
        <v>35</v>
      </c>
      <c r="D1604">
        <v>69.52</v>
      </c>
      <c r="E1604">
        <v>5</v>
      </c>
      <c r="F1604">
        <v>16</v>
      </c>
      <c r="G1604">
        <v>1056.7</v>
      </c>
      <c r="H1604" s="9">
        <v>45694</v>
      </c>
      <c r="I1604" t="s">
        <v>24</v>
      </c>
    </row>
    <row r="1605" spans="1:9" x14ac:dyDescent="0.35">
      <c r="A1605" t="s">
        <v>1643</v>
      </c>
      <c r="B1605" t="s">
        <v>53</v>
      </c>
      <c r="C1605" t="s">
        <v>35</v>
      </c>
      <c r="D1605">
        <v>72.45</v>
      </c>
      <c r="E1605">
        <v>20</v>
      </c>
      <c r="F1605">
        <v>32</v>
      </c>
      <c r="G1605">
        <v>1854.72</v>
      </c>
      <c r="H1605" s="9">
        <v>45703</v>
      </c>
      <c r="I1605" t="s">
        <v>45</v>
      </c>
    </row>
    <row r="1606" spans="1:9" x14ac:dyDescent="0.35">
      <c r="A1606" t="s">
        <v>1644</v>
      </c>
      <c r="B1606" t="s">
        <v>53</v>
      </c>
      <c r="C1606" t="s">
        <v>11</v>
      </c>
      <c r="D1606">
        <v>85.74</v>
      </c>
      <c r="E1606">
        <v>10</v>
      </c>
      <c r="F1606">
        <v>28</v>
      </c>
      <c r="G1606">
        <v>2160.65</v>
      </c>
      <c r="H1606" s="9">
        <v>45764</v>
      </c>
      <c r="I1606" t="s">
        <v>38</v>
      </c>
    </row>
    <row r="1607" spans="1:9" x14ac:dyDescent="0.35">
      <c r="A1607" t="s">
        <v>1645</v>
      </c>
      <c r="B1607" t="s">
        <v>43</v>
      </c>
      <c r="C1607" t="s">
        <v>33</v>
      </c>
      <c r="D1607">
        <v>75.209999999999994</v>
      </c>
      <c r="E1607">
        <v>25</v>
      </c>
      <c r="F1607">
        <v>11</v>
      </c>
      <c r="G1607">
        <v>620.48</v>
      </c>
      <c r="H1607" s="9">
        <v>45750</v>
      </c>
      <c r="I1607" t="s">
        <v>45</v>
      </c>
    </row>
    <row r="1608" spans="1:9" x14ac:dyDescent="0.35">
      <c r="A1608" t="s">
        <v>1646</v>
      </c>
      <c r="B1608" t="s">
        <v>60</v>
      </c>
      <c r="C1608" t="s">
        <v>41</v>
      </c>
      <c r="D1608">
        <v>17.72</v>
      </c>
      <c r="E1608">
        <v>20</v>
      </c>
      <c r="F1608">
        <v>39</v>
      </c>
      <c r="G1608">
        <v>552.86</v>
      </c>
      <c r="H1608" s="9">
        <v>45722</v>
      </c>
      <c r="I1608" t="s">
        <v>19</v>
      </c>
    </row>
    <row r="1609" spans="1:9" x14ac:dyDescent="0.35">
      <c r="A1609" t="s">
        <v>1647</v>
      </c>
      <c r="B1609" t="s">
        <v>60</v>
      </c>
      <c r="C1609" t="s">
        <v>11</v>
      </c>
      <c r="D1609">
        <v>48.35</v>
      </c>
      <c r="E1609">
        <v>15</v>
      </c>
      <c r="F1609">
        <v>18</v>
      </c>
      <c r="G1609">
        <v>739.75</v>
      </c>
      <c r="H1609" s="9">
        <v>45689</v>
      </c>
      <c r="I1609" t="s">
        <v>19</v>
      </c>
    </row>
    <row r="1610" spans="1:9" x14ac:dyDescent="0.35">
      <c r="A1610" t="s">
        <v>1648</v>
      </c>
      <c r="B1610" t="s">
        <v>32</v>
      </c>
      <c r="C1610" t="s">
        <v>15</v>
      </c>
      <c r="D1610">
        <v>87.39</v>
      </c>
      <c r="E1610">
        <v>30</v>
      </c>
      <c r="F1610">
        <v>36</v>
      </c>
      <c r="G1610">
        <v>2202.23</v>
      </c>
      <c r="H1610" s="9">
        <v>45770</v>
      </c>
      <c r="I1610" t="s">
        <v>24</v>
      </c>
    </row>
    <row r="1611" spans="1:9" x14ac:dyDescent="0.35">
      <c r="A1611" t="s">
        <v>1649</v>
      </c>
      <c r="B1611" t="s">
        <v>28</v>
      </c>
      <c r="C1611" t="s">
        <v>41</v>
      </c>
      <c r="D1611">
        <v>64.33</v>
      </c>
      <c r="E1611">
        <v>0</v>
      </c>
      <c r="F1611">
        <v>7</v>
      </c>
      <c r="G1611">
        <v>450.31</v>
      </c>
      <c r="H1611" s="9">
        <v>45773</v>
      </c>
      <c r="I1611" t="s">
        <v>12</v>
      </c>
    </row>
    <row r="1612" spans="1:9" x14ac:dyDescent="0.35">
      <c r="A1612" t="s">
        <v>1650</v>
      </c>
      <c r="B1612" t="s">
        <v>32</v>
      </c>
      <c r="C1612" t="s">
        <v>41</v>
      </c>
      <c r="D1612">
        <v>90.12</v>
      </c>
      <c r="E1612">
        <v>20</v>
      </c>
      <c r="F1612">
        <v>29</v>
      </c>
      <c r="G1612">
        <v>2090.7800000000002</v>
      </c>
      <c r="H1612" s="9">
        <v>45787</v>
      </c>
      <c r="I1612" t="s">
        <v>19</v>
      </c>
    </row>
    <row r="1613" spans="1:9" x14ac:dyDescent="0.35">
      <c r="A1613" t="s">
        <v>1651</v>
      </c>
      <c r="B1613" t="s">
        <v>53</v>
      </c>
      <c r="C1613" t="s">
        <v>11</v>
      </c>
      <c r="D1613">
        <v>86.75</v>
      </c>
      <c r="E1613">
        <v>10</v>
      </c>
      <c r="F1613">
        <v>40</v>
      </c>
      <c r="G1613">
        <v>3123</v>
      </c>
      <c r="H1613" s="9">
        <v>45710</v>
      </c>
      <c r="I1613" t="s">
        <v>38</v>
      </c>
    </row>
    <row r="1614" spans="1:9" x14ac:dyDescent="0.35">
      <c r="A1614" t="s">
        <v>1652</v>
      </c>
      <c r="B1614" t="s">
        <v>71</v>
      </c>
      <c r="C1614" t="s">
        <v>11</v>
      </c>
      <c r="D1614">
        <v>31.46</v>
      </c>
      <c r="E1614">
        <v>25</v>
      </c>
      <c r="F1614">
        <v>50</v>
      </c>
      <c r="G1614">
        <v>1179.75</v>
      </c>
      <c r="H1614" s="9">
        <v>45697</v>
      </c>
      <c r="I1614" t="s">
        <v>24</v>
      </c>
    </row>
    <row r="1615" spans="1:9" x14ac:dyDescent="0.35">
      <c r="A1615" t="s">
        <v>1653</v>
      </c>
      <c r="B1615" t="s">
        <v>43</v>
      </c>
      <c r="C1615" t="s">
        <v>33</v>
      </c>
      <c r="D1615">
        <v>117.34</v>
      </c>
      <c r="E1615">
        <v>30</v>
      </c>
      <c r="F1615">
        <v>17</v>
      </c>
      <c r="G1615">
        <v>1396.35</v>
      </c>
      <c r="H1615" s="9">
        <v>45751</v>
      </c>
      <c r="I1615" t="s">
        <v>45</v>
      </c>
    </row>
    <row r="1616" spans="1:9" x14ac:dyDescent="0.35">
      <c r="A1616" t="s">
        <v>1654</v>
      </c>
      <c r="B1616" t="s">
        <v>30</v>
      </c>
      <c r="C1616" t="s">
        <v>35</v>
      </c>
      <c r="D1616">
        <v>92.3</v>
      </c>
      <c r="E1616">
        <v>15</v>
      </c>
      <c r="F1616">
        <v>17</v>
      </c>
      <c r="G1616">
        <v>1333.73</v>
      </c>
      <c r="H1616" s="9">
        <v>45725</v>
      </c>
      <c r="I1616" t="s">
        <v>38</v>
      </c>
    </row>
    <row r="1617" spans="1:9" x14ac:dyDescent="0.35">
      <c r="A1617" t="s">
        <v>1655</v>
      </c>
      <c r="B1617" t="s">
        <v>30</v>
      </c>
      <c r="C1617" t="s">
        <v>41</v>
      </c>
      <c r="D1617">
        <v>140.59</v>
      </c>
      <c r="E1617">
        <v>20</v>
      </c>
      <c r="F1617">
        <v>40</v>
      </c>
      <c r="G1617">
        <v>4498.88</v>
      </c>
      <c r="H1617" s="9">
        <v>45783</v>
      </c>
      <c r="I1617" t="s">
        <v>19</v>
      </c>
    </row>
    <row r="1618" spans="1:9" x14ac:dyDescent="0.35">
      <c r="A1618" t="s">
        <v>1656</v>
      </c>
      <c r="B1618" t="s">
        <v>43</v>
      </c>
      <c r="C1618" t="s">
        <v>18</v>
      </c>
      <c r="D1618">
        <v>27.84</v>
      </c>
      <c r="E1618">
        <v>25</v>
      </c>
      <c r="F1618">
        <v>10</v>
      </c>
      <c r="G1618">
        <v>208.8</v>
      </c>
      <c r="H1618" s="9">
        <v>45702</v>
      </c>
      <c r="I1618" t="s">
        <v>24</v>
      </c>
    </row>
    <row r="1619" spans="1:9" x14ac:dyDescent="0.35">
      <c r="A1619" t="s">
        <v>1657</v>
      </c>
      <c r="B1619" t="s">
        <v>32</v>
      </c>
      <c r="C1619" t="s">
        <v>11</v>
      </c>
      <c r="D1619">
        <v>19.079999999999998</v>
      </c>
      <c r="E1619">
        <v>10</v>
      </c>
      <c r="F1619">
        <v>36</v>
      </c>
      <c r="G1619">
        <v>618.19000000000005</v>
      </c>
      <c r="H1619" s="9">
        <v>45743</v>
      </c>
      <c r="I1619" t="s">
        <v>24</v>
      </c>
    </row>
    <row r="1620" spans="1:9" x14ac:dyDescent="0.35">
      <c r="A1620" t="s">
        <v>1658</v>
      </c>
      <c r="B1620" t="s">
        <v>21</v>
      </c>
      <c r="C1620" t="s">
        <v>18</v>
      </c>
      <c r="D1620">
        <v>124.33</v>
      </c>
      <c r="E1620">
        <v>0</v>
      </c>
      <c r="F1620">
        <v>8</v>
      </c>
      <c r="G1620">
        <v>994.64</v>
      </c>
      <c r="H1620" s="9">
        <v>45771</v>
      </c>
      <c r="I1620" t="s">
        <v>45</v>
      </c>
    </row>
    <row r="1621" spans="1:9" x14ac:dyDescent="0.35">
      <c r="A1621" t="s">
        <v>1659</v>
      </c>
      <c r="B1621" t="s">
        <v>26</v>
      </c>
      <c r="C1621" t="s">
        <v>33</v>
      </c>
      <c r="D1621">
        <v>111.64</v>
      </c>
      <c r="E1621">
        <v>5</v>
      </c>
      <c r="F1621">
        <v>40</v>
      </c>
      <c r="G1621">
        <v>4242.32</v>
      </c>
      <c r="H1621" s="9">
        <v>45785</v>
      </c>
      <c r="I1621" t="s">
        <v>38</v>
      </c>
    </row>
    <row r="1622" spans="1:9" x14ac:dyDescent="0.35">
      <c r="A1622" t="s">
        <v>1660</v>
      </c>
      <c r="B1622" t="s">
        <v>21</v>
      </c>
      <c r="C1622" t="s">
        <v>11</v>
      </c>
      <c r="D1622">
        <v>149.47999999999999</v>
      </c>
      <c r="E1622">
        <v>20</v>
      </c>
      <c r="F1622">
        <v>40</v>
      </c>
      <c r="G1622">
        <v>4783.3599999999997</v>
      </c>
      <c r="H1622" s="9">
        <v>45744</v>
      </c>
      <c r="I1622" t="s">
        <v>19</v>
      </c>
    </row>
    <row r="1623" spans="1:9" x14ac:dyDescent="0.35">
      <c r="A1623" t="s">
        <v>1661</v>
      </c>
      <c r="B1623" t="s">
        <v>40</v>
      </c>
      <c r="C1623" t="s">
        <v>35</v>
      </c>
      <c r="D1623">
        <v>108.54</v>
      </c>
      <c r="E1623">
        <v>0</v>
      </c>
      <c r="F1623">
        <v>32</v>
      </c>
      <c r="G1623">
        <v>3473.28</v>
      </c>
      <c r="H1623" s="9">
        <v>45736</v>
      </c>
      <c r="I1623" t="s">
        <v>19</v>
      </c>
    </row>
    <row r="1624" spans="1:9" x14ac:dyDescent="0.35">
      <c r="A1624" t="s">
        <v>1662</v>
      </c>
      <c r="B1624" t="s">
        <v>62</v>
      </c>
      <c r="C1624" t="s">
        <v>41</v>
      </c>
      <c r="D1624">
        <v>100.34</v>
      </c>
      <c r="E1624">
        <v>5</v>
      </c>
      <c r="F1624">
        <v>38</v>
      </c>
      <c r="G1624">
        <v>3622.27</v>
      </c>
      <c r="H1624" s="9">
        <v>45659</v>
      </c>
      <c r="I1624" t="s">
        <v>38</v>
      </c>
    </row>
    <row r="1625" spans="1:9" x14ac:dyDescent="0.35">
      <c r="A1625" t="s">
        <v>1663</v>
      </c>
      <c r="B1625" t="s">
        <v>47</v>
      </c>
      <c r="C1625" t="s">
        <v>33</v>
      </c>
      <c r="D1625">
        <v>123.41</v>
      </c>
      <c r="E1625">
        <v>15</v>
      </c>
      <c r="F1625">
        <v>47</v>
      </c>
      <c r="G1625">
        <v>4930.2299999999996</v>
      </c>
      <c r="H1625" s="9">
        <v>45685</v>
      </c>
      <c r="I1625" t="s">
        <v>19</v>
      </c>
    </row>
    <row r="1626" spans="1:9" x14ac:dyDescent="0.35">
      <c r="A1626" t="s">
        <v>1664</v>
      </c>
      <c r="B1626" t="s">
        <v>85</v>
      </c>
      <c r="C1626" t="s">
        <v>11</v>
      </c>
      <c r="D1626">
        <v>49.94</v>
      </c>
      <c r="E1626">
        <v>10</v>
      </c>
      <c r="F1626">
        <v>43</v>
      </c>
      <c r="G1626">
        <v>1932.68</v>
      </c>
      <c r="H1626" s="9">
        <v>45699</v>
      </c>
      <c r="I1626" t="s">
        <v>38</v>
      </c>
    </row>
    <row r="1627" spans="1:9" x14ac:dyDescent="0.35">
      <c r="A1627" t="s">
        <v>1665</v>
      </c>
      <c r="B1627" t="s">
        <v>71</v>
      </c>
      <c r="C1627" t="s">
        <v>11</v>
      </c>
      <c r="D1627">
        <v>87.17</v>
      </c>
      <c r="E1627">
        <v>0</v>
      </c>
      <c r="F1627">
        <v>31</v>
      </c>
      <c r="G1627">
        <v>2702.27</v>
      </c>
      <c r="H1627" s="9">
        <v>45694</v>
      </c>
      <c r="I1627" t="s">
        <v>24</v>
      </c>
    </row>
    <row r="1628" spans="1:9" x14ac:dyDescent="0.35">
      <c r="A1628" t="s">
        <v>1666</v>
      </c>
      <c r="B1628" t="s">
        <v>47</v>
      </c>
      <c r="C1628" t="s">
        <v>18</v>
      </c>
      <c r="D1628">
        <v>129.27000000000001</v>
      </c>
      <c r="E1628">
        <v>30</v>
      </c>
      <c r="F1628">
        <v>14</v>
      </c>
      <c r="G1628">
        <v>1266.8499999999999</v>
      </c>
      <c r="H1628" s="9">
        <v>45669</v>
      </c>
      <c r="I1628" t="s">
        <v>45</v>
      </c>
    </row>
    <row r="1629" spans="1:9" x14ac:dyDescent="0.35">
      <c r="A1629" t="s">
        <v>1667</v>
      </c>
      <c r="B1629" t="s">
        <v>10</v>
      </c>
      <c r="C1629" t="s">
        <v>33</v>
      </c>
      <c r="D1629">
        <v>133</v>
      </c>
      <c r="E1629">
        <v>25</v>
      </c>
      <c r="F1629">
        <v>42</v>
      </c>
      <c r="G1629">
        <v>4189.5</v>
      </c>
      <c r="H1629" s="9">
        <v>45727</v>
      </c>
      <c r="I1629" t="s">
        <v>45</v>
      </c>
    </row>
    <row r="1630" spans="1:9" x14ac:dyDescent="0.35">
      <c r="A1630" t="s">
        <v>1668</v>
      </c>
      <c r="B1630" t="s">
        <v>21</v>
      </c>
      <c r="C1630" t="s">
        <v>11</v>
      </c>
      <c r="D1630">
        <v>47.07</v>
      </c>
      <c r="E1630">
        <v>5</v>
      </c>
      <c r="F1630">
        <v>23</v>
      </c>
      <c r="G1630">
        <v>1028.48</v>
      </c>
      <c r="H1630" s="9">
        <v>45774</v>
      </c>
      <c r="I1630" t="s">
        <v>38</v>
      </c>
    </row>
    <row r="1631" spans="1:9" x14ac:dyDescent="0.35">
      <c r="A1631" t="s">
        <v>1669</v>
      </c>
      <c r="B1631" t="s">
        <v>62</v>
      </c>
      <c r="C1631" t="s">
        <v>18</v>
      </c>
      <c r="D1631">
        <v>29.56</v>
      </c>
      <c r="E1631">
        <v>30</v>
      </c>
      <c r="F1631">
        <v>43</v>
      </c>
      <c r="G1631">
        <v>889.76</v>
      </c>
      <c r="H1631" s="9">
        <v>45663</v>
      </c>
      <c r="I1631" t="s">
        <v>38</v>
      </c>
    </row>
    <row r="1632" spans="1:9" x14ac:dyDescent="0.35">
      <c r="A1632" t="s">
        <v>1670</v>
      </c>
      <c r="B1632" t="s">
        <v>26</v>
      </c>
      <c r="C1632" t="s">
        <v>18</v>
      </c>
      <c r="D1632">
        <v>45.41</v>
      </c>
      <c r="E1632">
        <v>0</v>
      </c>
      <c r="F1632">
        <v>26</v>
      </c>
      <c r="G1632">
        <v>1180.6600000000001</v>
      </c>
      <c r="H1632" s="9">
        <v>45785</v>
      </c>
      <c r="I1632" t="s">
        <v>12</v>
      </c>
    </row>
    <row r="1633" spans="1:9" x14ac:dyDescent="0.35">
      <c r="A1633" t="s">
        <v>1671</v>
      </c>
      <c r="B1633" t="s">
        <v>21</v>
      </c>
      <c r="C1633" t="s">
        <v>15</v>
      </c>
      <c r="D1633">
        <v>110.04</v>
      </c>
      <c r="E1633">
        <v>15</v>
      </c>
      <c r="F1633">
        <v>25</v>
      </c>
      <c r="G1633">
        <v>2338.35</v>
      </c>
      <c r="H1633" s="9">
        <v>45662</v>
      </c>
      <c r="I1633" t="s">
        <v>24</v>
      </c>
    </row>
    <row r="1634" spans="1:9" x14ac:dyDescent="0.35">
      <c r="A1634" t="s">
        <v>1672</v>
      </c>
      <c r="B1634" t="s">
        <v>26</v>
      </c>
      <c r="C1634" t="s">
        <v>41</v>
      </c>
      <c r="D1634">
        <v>133.01</v>
      </c>
      <c r="E1634">
        <v>30</v>
      </c>
      <c r="F1634">
        <v>22</v>
      </c>
      <c r="G1634">
        <v>2048.35</v>
      </c>
      <c r="H1634" s="9">
        <v>45666</v>
      </c>
      <c r="I1634" t="s">
        <v>45</v>
      </c>
    </row>
    <row r="1635" spans="1:9" x14ac:dyDescent="0.35">
      <c r="A1635" t="s">
        <v>1673</v>
      </c>
      <c r="B1635" t="s">
        <v>17</v>
      </c>
      <c r="C1635" t="s">
        <v>18</v>
      </c>
      <c r="D1635">
        <v>141.19999999999999</v>
      </c>
      <c r="E1635">
        <v>30</v>
      </c>
      <c r="F1635">
        <v>23</v>
      </c>
      <c r="G1635">
        <v>2273.3200000000002</v>
      </c>
      <c r="H1635" s="9">
        <v>45757</v>
      </c>
      <c r="I1635" t="s">
        <v>45</v>
      </c>
    </row>
    <row r="1636" spans="1:9" x14ac:dyDescent="0.35">
      <c r="A1636" t="s">
        <v>1674</v>
      </c>
      <c r="B1636" t="s">
        <v>10</v>
      </c>
      <c r="C1636" t="s">
        <v>15</v>
      </c>
      <c r="D1636">
        <v>25.41</v>
      </c>
      <c r="E1636">
        <v>15</v>
      </c>
      <c r="F1636">
        <v>31</v>
      </c>
      <c r="G1636">
        <v>669.55</v>
      </c>
      <c r="H1636" s="9">
        <v>45760</v>
      </c>
      <c r="I1636" t="s">
        <v>12</v>
      </c>
    </row>
    <row r="1637" spans="1:9" x14ac:dyDescent="0.35">
      <c r="A1637" t="s">
        <v>1675</v>
      </c>
      <c r="B1637" t="s">
        <v>71</v>
      </c>
      <c r="C1637" t="s">
        <v>15</v>
      </c>
      <c r="D1637">
        <v>112.18</v>
      </c>
      <c r="E1637">
        <v>5</v>
      </c>
      <c r="F1637">
        <v>46</v>
      </c>
      <c r="G1637">
        <v>4902.2700000000004</v>
      </c>
      <c r="H1637" s="9">
        <v>45760</v>
      </c>
      <c r="I1637" t="s">
        <v>38</v>
      </c>
    </row>
    <row r="1638" spans="1:9" x14ac:dyDescent="0.35">
      <c r="A1638" t="s">
        <v>1676</v>
      </c>
      <c r="B1638" t="s">
        <v>21</v>
      </c>
      <c r="C1638" t="s">
        <v>35</v>
      </c>
      <c r="D1638">
        <v>118.22</v>
      </c>
      <c r="E1638">
        <v>5</v>
      </c>
      <c r="F1638">
        <v>13</v>
      </c>
      <c r="G1638">
        <v>1460.02</v>
      </c>
      <c r="H1638" s="9">
        <v>45782</v>
      </c>
      <c r="I1638" t="s">
        <v>19</v>
      </c>
    </row>
    <row r="1639" spans="1:9" x14ac:dyDescent="0.35">
      <c r="A1639" t="s">
        <v>1677</v>
      </c>
      <c r="B1639" t="s">
        <v>10</v>
      </c>
      <c r="C1639" t="s">
        <v>15</v>
      </c>
      <c r="D1639">
        <v>57.24</v>
      </c>
      <c r="E1639">
        <v>30</v>
      </c>
      <c r="F1639">
        <v>6</v>
      </c>
      <c r="G1639">
        <v>240.41</v>
      </c>
      <c r="H1639" s="9">
        <v>45743</v>
      </c>
      <c r="I1639" t="s">
        <v>19</v>
      </c>
    </row>
    <row r="1640" spans="1:9" x14ac:dyDescent="0.35">
      <c r="A1640" t="s">
        <v>1678</v>
      </c>
      <c r="B1640" t="s">
        <v>30</v>
      </c>
      <c r="C1640" t="s">
        <v>41</v>
      </c>
      <c r="D1640">
        <v>33.159999999999997</v>
      </c>
      <c r="E1640">
        <v>30</v>
      </c>
      <c r="F1640">
        <v>19</v>
      </c>
      <c r="G1640">
        <v>441.03</v>
      </c>
      <c r="H1640" s="9">
        <v>45721</v>
      </c>
      <c r="I1640" t="s">
        <v>38</v>
      </c>
    </row>
    <row r="1641" spans="1:9" x14ac:dyDescent="0.35">
      <c r="A1641" t="s">
        <v>1679</v>
      </c>
      <c r="B1641" t="s">
        <v>10</v>
      </c>
      <c r="C1641" t="s">
        <v>41</v>
      </c>
      <c r="D1641">
        <v>76.459999999999994</v>
      </c>
      <c r="E1641">
        <v>30</v>
      </c>
      <c r="F1641">
        <v>17</v>
      </c>
      <c r="G1641">
        <v>909.87</v>
      </c>
      <c r="H1641" s="9">
        <v>45741</v>
      </c>
      <c r="I1641" t="s">
        <v>19</v>
      </c>
    </row>
    <row r="1642" spans="1:9" x14ac:dyDescent="0.35">
      <c r="A1642" t="s">
        <v>1680</v>
      </c>
      <c r="B1642" t="s">
        <v>71</v>
      </c>
      <c r="C1642" t="s">
        <v>18</v>
      </c>
      <c r="D1642">
        <v>127.32</v>
      </c>
      <c r="E1642">
        <v>5</v>
      </c>
      <c r="F1642">
        <v>8</v>
      </c>
      <c r="G1642">
        <v>967.63</v>
      </c>
      <c r="H1642" s="9">
        <v>45745</v>
      </c>
      <c r="I1642" t="s">
        <v>19</v>
      </c>
    </row>
    <row r="1643" spans="1:9" x14ac:dyDescent="0.35">
      <c r="A1643" t="s">
        <v>1681</v>
      </c>
      <c r="B1643" t="s">
        <v>17</v>
      </c>
      <c r="C1643" t="s">
        <v>11</v>
      </c>
      <c r="D1643">
        <v>36.65</v>
      </c>
      <c r="E1643">
        <v>5</v>
      </c>
      <c r="F1643">
        <v>46</v>
      </c>
      <c r="G1643">
        <v>1601.6</v>
      </c>
      <c r="H1643" s="9">
        <v>45784</v>
      </c>
      <c r="I1643" t="s">
        <v>38</v>
      </c>
    </row>
    <row r="1644" spans="1:9" x14ac:dyDescent="0.35">
      <c r="A1644" t="s">
        <v>1682</v>
      </c>
      <c r="B1644" t="s">
        <v>60</v>
      </c>
      <c r="C1644" t="s">
        <v>33</v>
      </c>
      <c r="D1644">
        <v>68.209999999999994</v>
      </c>
      <c r="E1644">
        <v>15</v>
      </c>
      <c r="F1644">
        <v>46</v>
      </c>
      <c r="G1644">
        <v>2667.01</v>
      </c>
      <c r="H1644" s="9">
        <v>45678</v>
      </c>
      <c r="I1644" t="s">
        <v>12</v>
      </c>
    </row>
    <row r="1645" spans="1:9" x14ac:dyDescent="0.35">
      <c r="A1645" t="s">
        <v>1683</v>
      </c>
      <c r="B1645" t="s">
        <v>50</v>
      </c>
      <c r="C1645" t="s">
        <v>35</v>
      </c>
      <c r="D1645">
        <v>30.2</v>
      </c>
      <c r="E1645">
        <v>30</v>
      </c>
      <c r="F1645">
        <v>45</v>
      </c>
      <c r="G1645">
        <v>951.3</v>
      </c>
      <c r="H1645" s="9">
        <v>45749</v>
      </c>
      <c r="I1645" t="s">
        <v>45</v>
      </c>
    </row>
    <row r="1646" spans="1:9" x14ac:dyDescent="0.35">
      <c r="A1646" t="s">
        <v>1684</v>
      </c>
      <c r="B1646" t="s">
        <v>60</v>
      </c>
      <c r="C1646" t="s">
        <v>33</v>
      </c>
      <c r="D1646">
        <v>65.489999999999995</v>
      </c>
      <c r="E1646">
        <v>5</v>
      </c>
      <c r="F1646">
        <v>8</v>
      </c>
      <c r="G1646">
        <v>497.72</v>
      </c>
      <c r="H1646" s="9">
        <v>45670</v>
      </c>
      <c r="I1646" t="s">
        <v>24</v>
      </c>
    </row>
    <row r="1647" spans="1:9" x14ac:dyDescent="0.35">
      <c r="A1647" t="s">
        <v>1685</v>
      </c>
      <c r="B1647" t="s">
        <v>53</v>
      </c>
      <c r="C1647" t="s">
        <v>18</v>
      </c>
      <c r="D1647">
        <v>140.81</v>
      </c>
      <c r="E1647">
        <v>30</v>
      </c>
      <c r="F1647">
        <v>23</v>
      </c>
      <c r="G1647">
        <v>2267.04</v>
      </c>
      <c r="H1647" s="9">
        <v>45707</v>
      </c>
      <c r="I1647" t="s">
        <v>38</v>
      </c>
    </row>
    <row r="1648" spans="1:9" x14ac:dyDescent="0.35">
      <c r="A1648" t="s">
        <v>1686</v>
      </c>
      <c r="B1648" t="s">
        <v>23</v>
      </c>
      <c r="C1648" t="s">
        <v>41</v>
      </c>
      <c r="D1648">
        <v>119.03</v>
      </c>
      <c r="E1648">
        <v>15</v>
      </c>
      <c r="F1648">
        <v>9</v>
      </c>
      <c r="G1648">
        <v>910.58</v>
      </c>
      <c r="H1648" s="9">
        <v>45672</v>
      </c>
      <c r="I1648" t="s">
        <v>38</v>
      </c>
    </row>
    <row r="1649" spans="1:9" x14ac:dyDescent="0.35">
      <c r="A1649" t="s">
        <v>1687</v>
      </c>
      <c r="B1649" t="s">
        <v>21</v>
      </c>
      <c r="C1649" t="s">
        <v>18</v>
      </c>
      <c r="D1649">
        <v>145.1</v>
      </c>
      <c r="E1649">
        <v>25</v>
      </c>
      <c r="F1649">
        <v>1</v>
      </c>
      <c r="G1649">
        <v>108.82</v>
      </c>
      <c r="H1649" s="9">
        <v>45762</v>
      </c>
      <c r="I1649" t="s">
        <v>45</v>
      </c>
    </row>
    <row r="1650" spans="1:9" x14ac:dyDescent="0.35">
      <c r="A1650" t="s">
        <v>1688</v>
      </c>
      <c r="B1650" t="s">
        <v>23</v>
      </c>
      <c r="C1650" t="s">
        <v>15</v>
      </c>
      <c r="D1650">
        <v>69.790000000000006</v>
      </c>
      <c r="E1650">
        <v>0</v>
      </c>
      <c r="F1650">
        <v>48</v>
      </c>
      <c r="G1650">
        <v>3349.92</v>
      </c>
      <c r="H1650" s="9">
        <v>45744</v>
      </c>
      <c r="I1650" t="s">
        <v>38</v>
      </c>
    </row>
    <row r="1651" spans="1:9" x14ac:dyDescent="0.35">
      <c r="A1651" t="s">
        <v>1689</v>
      </c>
      <c r="B1651" t="s">
        <v>60</v>
      </c>
      <c r="C1651" t="s">
        <v>11</v>
      </c>
      <c r="D1651">
        <v>120.04</v>
      </c>
      <c r="E1651">
        <v>20</v>
      </c>
      <c r="F1651">
        <v>1</v>
      </c>
      <c r="G1651">
        <v>96.03</v>
      </c>
      <c r="H1651" s="9">
        <v>45736</v>
      </c>
      <c r="I1651" t="s">
        <v>19</v>
      </c>
    </row>
    <row r="1652" spans="1:9" x14ac:dyDescent="0.35">
      <c r="A1652" t="s">
        <v>1690</v>
      </c>
      <c r="B1652" t="s">
        <v>28</v>
      </c>
      <c r="C1652" t="s">
        <v>18</v>
      </c>
      <c r="D1652">
        <v>22.97</v>
      </c>
      <c r="E1652">
        <v>15</v>
      </c>
      <c r="F1652">
        <v>7</v>
      </c>
      <c r="G1652">
        <v>136.66999999999999</v>
      </c>
      <c r="H1652" s="9">
        <v>45739</v>
      </c>
      <c r="I1652" t="s">
        <v>24</v>
      </c>
    </row>
    <row r="1653" spans="1:9" x14ac:dyDescent="0.35">
      <c r="A1653" t="s">
        <v>1691</v>
      </c>
      <c r="B1653" t="s">
        <v>32</v>
      </c>
      <c r="C1653" t="s">
        <v>33</v>
      </c>
      <c r="D1653">
        <v>121.62</v>
      </c>
      <c r="E1653">
        <v>15</v>
      </c>
      <c r="F1653">
        <v>45</v>
      </c>
      <c r="G1653">
        <v>4651.97</v>
      </c>
      <c r="H1653" s="9">
        <v>45713</v>
      </c>
      <c r="I1653" t="s">
        <v>12</v>
      </c>
    </row>
    <row r="1654" spans="1:9" x14ac:dyDescent="0.35">
      <c r="A1654" t="s">
        <v>1692</v>
      </c>
      <c r="B1654" t="s">
        <v>53</v>
      </c>
      <c r="C1654" t="s">
        <v>41</v>
      </c>
      <c r="D1654">
        <v>99.01</v>
      </c>
      <c r="E1654">
        <v>30</v>
      </c>
      <c r="F1654">
        <v>45</v>
      </c>
      <c r="G1654">
        <v>3118.82</v>
      </c>
      <c r="H1654" s="9">
        <v>45683</v>
      </c>
      <c r="I1654" t="s">
        <v>19</v>
      </c>
    </row>
    <row r="1655" spans="1:9" x14ac:dyDescent="0.35">
      <c r="A1655" t="s">
        <v>1693</v>
      </c>
      <c r="B1655" t="s">
        <v>23</v>
      </c>
      <c r="C1655" t="s">
        <v>18</v>
      </c>
      <c r="D1655">
        <v>36.28</v>
      </c>
      <c r="E1655">
        <v>25</v>
      </c>
      <c r="F1655">
        <v>23</v>
      </c>
      <c r="G1655">
        <v>625.83000000000004</v>
      </c>
      <c r="H1655" s="9">
        <v>45787</v>
      </c>
      <c r="I1655" t="s">
        <v>45</v>
      </c>
    </row>
    <row r="1656" spans="1:9" x14ac:dyDescent="0.35">
      <c r="A1656" t="s">
        <v>1694</v>
      </c>
      <c r="B1656" t="s">
        <v>50</v>
      </c>
      <c r="C1656" t="s">
        <v>41</v>
      </c>
      <c r="D1656">
        <v>16.350000000000001</v>
      </c>
      <c r="E1656">
        <v>5</v>
      </c>
      <c r="F1656">
        <v>36</v>
      </c>
      <c r="G1656">
        <v>559.16999999999996</v>
      </c>
      <c r="H1656" s="9">
        <v>45759</v>
      </c>
      <c r="I1656" t="s">
        <v>19</v>
      </c>
    </row>
    <row r="1657" spans="1:9" x14ac:dyDescent="0.35">
      <c r="A1657" t="s">
        <v>1695</v>
      </c>
      <c r="B1657" t="s">
        <v>60</v>
      </c>
      <c r="C1657" t="s">
        <v>15</v>
      </c>
      <c r="D1657">
        <v>23.98</v>
      </c>
      <c r="E1657">
        <v>25</v>
      </c>
      <c r="F1657">
        <v>2</v>
      </c>
      <c r="G1657">
        <v>35.97</v>
      </c>
      <c r="H1657" s="9">
        <v>45784</v>
      </c>
      <c r="I1657" t="s">
        <v>19</v>
      </c>
    </row>
    <row r="1658" spans="1:9" x14ac:dyDescent="0.35">
      <c r="A1658" t="s">
        <v>1696</v>
      </c>
      <c r="B1658" t="s">
        <v>60</v>
      </c>
      <c r="C1658" t="s">
        <v>18</v>
      </c>
      <c r="D1658">
        <v>54.18</v>
      </c>
      <c r="E1658">
        <v>20</v>
      </c>
      <c r="F1658">
        <v>45</v>
      </c>
      <c r="G1658">
        <v>1950.48</v>
      </c>
      <c r="H1658" s="9">
        <v>45709</v>
      </c>
      <c r="I1658" t="s">
        <v>24</v>
      </c>
    </row>
    <row r="1659" spans="1:9" x14ac:dyDescent="0.35">
      <c r="A1659" t="s">
        <v>1697</v>
      </c>
      <c r="B1659" t="s">
        <v>58</v>
      </c>
      <c r="C1659" t="s">
        <v>18</v>
      </c>
      <c r="D1659">
        <v>81.31</v>
      </c>
      <c r="E1659">
        <v>0</v>
      </c>
      <c r="F1659">
        <v>12</v>
      </c>
      <c r="G1659">
        <v>975.72</v>
      </c>
      <c r="H1659" s="9">
        <v>45751</v>
      </c>
      <c r="I1659" t="s">
        <v>38</v>
      </c>
    </row>
    <row r="1660" spans="1:9" x14ac:dyDescent="0.35">
      <c r="A1660" t="s">
        <v>1698</v>
      </c>
      <c r="B1660" t="s">
        <v>62</v>
      </c>
      <c r="C1660" t="s">
        <v>15</v>
      </c>
      <c r="D1660">
        <v>144.97</v>
      </c>
      <c r="E1660">
        <v>30</v>
      </c>
      <c r="F1660">
        <v>11</v>
      </c>
      <c r="G1660">
        <v>1116.27</v>
      </c>
      <c r="H1660" s="9">
        <v>45760</v>
      </c>
      <c r="I1660" t="s">
        <v>38</v>
      </c>
    </row>
    <row r="1661" spans="1:9" x14ac:dyDescent="0.35">
      <c r="A1661" t="s">
        <v>1699</v>
      </c>
      <c r="B1661" t="s">
        <v>23</v>
      </c>
      <c r="C1661" t="s">
        <v>18</v>
      </c>
      <c r="D1661">
        <v>125.89</v>
      </c>
      <c r="E1661">
        <v>5</v>
      </c>
      <c r="F1661">
        <v>18</v>
      </c>
      <c r="G1661">
        <v>2152.7199999999998</v>
      </c>
      <c r="H1661" s="9">
        <v>45784</v>
      </c>
      <c r="I1661" t="s">
        <v>38</v>
      </c>
    </row>
    <row r="1662" spans="1:9" x14ac:dyDescent="0.35">
      <c r="A1662" t="s">
        <v>1700</v>
      </c>
      <c r="B1662" t="s">
        <v>21</v>
      </c>
      <c r="C1662" t="s">
        <v>18</v>
      </c>
      <c r="D1662">
        <v>30.97</v>
      </c>
      <c r="E1662">
        <v>10</v>
      </c>
      <c r="F1662">
        <v>41</v>
      </c>
      <c r="G1662">
        <v>1142.79</v>
      </c>
      <c r="H1662" s="9">
        <v>45774</v>
      </c>
      <c r="I1662" t="s">
        <v>12</v>
      </c>
    </row>
    <row r="1663" spans="1:9" x14ac:dyDescent="0.35">
      <c r="A1663" t="s">
        <v>1701</v>
      </c>
      <c r="B1663" t="s">
        <v>53</v>
      </c>
      <c r="C1663" t="s">
        <v>41</v>
      </c>
      <c r="D1663">
        <v>69.72</v>
      </c>
      <c r="E1663">
        <v>30</v>
      </c>
      <c r="F1663">
        <v>4</v>
      </c>
      <c r="G1663">
        <v>195.22</v>
      </c>
      <c r="H1663" s="9">
        <v>45774</v>
      </c>
      <c r="I1663" t="s">
        <v>45</v>
      </c>
    </row>
    <row r="1664" spans="1:9" x14ac:dyDescent="0.35">
      <c r="A1664" t="s">
        <v>1702</v>
      </c>
      <c r="B1664" t="s">
        <v>14</v>
      </c>
      <c r="C1664" t="s">
        <v>41</v>
      </c>
      <c r="D1664">
        <v>136.49</v>
      </c>
      <c r="E1664">
        <v>20</v>
      </c>
      <c r="F1664">
        <v>50</v>
      </c>
      <c r="G1664">
        <v>5459.6</v>
      </c>
      <c r="H1664" s="9">
        <v>45713</v>
      </c>
      <c r="I1664" t="s">
        <v>19</v>
      </c>
    </row>
    <row r="1665" spans="1:9" x14ac:dyDescent="0.35">
      <c r="A1665" t="s">
        <v>1703</v>
      </c>
      <c r="B1665" t="s">
        <v>53</v>
      </c>
      <c r="C1665" t="s">
        <v>18</v>
      </c>
      <c r="D1665">
        <v>84.96</v>
      </c>
      <c r="E1665">
        <v>10</v>
      </c>
      <c r="F1665">
        <v>3</v>
      </c>
      <c r="G1665">
        <v>229.39</v>
      </c>
      <c r="H1665" s="9">
        <v>45694</v>
      </c>
      <c r="I1665" t="s">
        <v>45</v>
      </c>
    </row>
    <row r="1666" spans="1:9" x14ac:dyDescent="0.35">
      <c r="A1666" t="s">
        <v>1704</v>
      </c>
      <c r="B1666" t="s">
        <v>26</v>
      </c>
      <c r="C1666" t="s">
        <v>18</v>
      </c>
      <c r="D1666">
        <v>72.2</v>
      </c>
      <c r="E1666">
        <v>20</v>
      </c>
      <c r="F1666">
        <v>49</v>
      </c>
      <c r="G1666">
        <v>2830.24</v>
      </c>
      <c r="H1666" s="9">
        <v>45686</v>
      </c>
      <c r="I1666" t="s">
        <v>45</v>
      </c>
    </row>
    <row r="1667" spans="1:9" x14ac:dyDescent="0.35">
      <c r="A1667" t="s">
        <v>1705</v>
      </c>
      <c r="B1667" t="s">
        <v>40</v>
      </c>
      <c r="C1667" t="s">
        <v>33</v>
      </c>
      <c r="D1667">
        <v>77.180000000000007</v>
      </c>
      <c r="E1667">
        <v>20</v>
      </c>
      <c r="F1667">
        <v>4</v>
      </c>
      <c r="G1667">
        <v>246.98</v>
      </c>
      <c r="H1667" s="9">
        <v>45777</v>
      </c>
      <c r="I1667" t="s">
        <v>12</v>
      </c>
    </row>
    <row r="1668" spans="1:9" x14ac:dyDescent="0.35">
      <c r="A1668" t="s">
        <v>1706</v>
      </c>
      <c r="B1668" t="s">
        <v>10</v>
      </c>
      <c r="C1668" t="s">
        <v>11</v>
      </c>
      <c r="D1668">
        <v>143.63999999999999</v>
      </c>
      <c r="E1668">
        <v>5</v>
      </c>
      <c r="F1668">
        <v>46</v>
      </c>
      <c r="G1668">
        <v>6277.07</v>
      </c>
      <c r="H1668" s="9">
        <v>45693</v>
      </c>
      <c r="I1668" t="s">
        <v>24</v>
      </c>
    </row>
    <row r="1669" spans="1:9" x14ac:dyDescent="0.35">
      <c r="A1669" t="s">
        <v>1707</v>
      </c>
      <c r="B1669" t="s">
        <v>47</v>
      </c>
      <c r="C1669" t="s">
        <v>41</v>
      </c>
      <c r="D1669">
        <v>54.7</v>
      </c>
      <c r="E1669">
        <v>0</v>
      </c>
      <c r="F1669">
        <v>30</v>
      </c>
      <c r="G1669">
        <v>1641</v>
      </c>
      <c r="H1669" s="9">
        <v>45684</v>
      </c>
      <c r="I1669" t="s">
        <v>12</v>
      </c>
    </row>
    <row r="1670" spans="1:9" x14ac:dyDescent="0.35">
      <c r="A1670" t="s">
        <v>1708</v>
      </c>
      <c r="B1670" t="s">
        <v>26</v>
      </c>
      <c r="C1670" t="s">
        <v>33</v>
      </c>
      <c r="D1670">
        <v>111.16</v>
      </c>
      <c r="E1670">
        <v>0</v>
      </c>
      <c r="F1670">
        <v>42</v>
      </c>
      <c r="G1670">
        <v>4668.72</v>
      </c>
      <c r="H1670" s="9">
        <v>45778</v>
      </c>
      <c r="I1670" t="s">
        <v>38</v>
      </c>
    </row>
    <row r="1671" spans="1:9" x14ac:dyDescent="0.35">
      <c r="A1671" t="s">
        <v>1709</v>
      </c>
      <c r="B1671" t="s">
        <v>32</v>
      </c>
      <c r="C1671" t="s">
        <v>41</v>
      </c>
      <c r="D1671">
        <v>42.65</v>
      </c>
      <c r="E1671">
        <v>15</v>
      </c>
      <c r="F1671">
        <v>32</v>
      </c>
      <c r="G1671">
        <v>1160.08</v>
      </c>
      <c r="H1671" s="9">
        <v>45666</v>
      </c>
      <c r="I1671" t="s">
        <v>45</v>
      </c>
    </row>
    <row r="1672" spans="1:9" x14ac:dyDescent="0.35">
      <c r="A1672" t="s">
        <v>1710</v>
      </c>
      <c r="B1672" t="s">
        <v>60</v>
      </c>
      <c r="C1672" t="s">
        <v>35</v>
      </c>
      <c r="D1672">
        <v>92.14</v>
      </c>
      <c r="E1672">
        <v>0</v>
      </c>
      <c r="F1672">
        <v>27</v>
      </c>
      <c r="G1672">
        <v>2487.7800000000002</v>
      </c>
      <c r="H1672" s="9">
        <v>45722</v>
      </c>
      <c r="I1672" t="s">
        <v>24</v>
      </c>
    </row>
    <row r="1673" spans="1:9" x14ac:dyDescent="0.35">
      <c r="A1673" t="s">
        <v>1711</v>
      </c>
      <c r="B1673" t="s">
        <v>14</v>
      </c>
      <c r="C1673" t="s">
        <v>15</v>
      </c>
      <c r="D1673">
        <v>36.67</v>
      </c>
      <c r="E1673">
        <v>30</v>
      </c>
      <c r="F1673">
        <v>8</v>
      </c>
      <c r="G1673">
        <v>205.35</v>
      </c>
      <c r="H1673" s="9">
        <v>45668</v>
      </c>
      <c r="I1673" t="s">
        <v>19</v>
      </c>
    </row>
    <row r="1674" spans="1:9" x14ac:dyDescent="0.35">
      <c r="A1674" t="s">
        <v>1712</v>
      </c>
      <c r="B1674" t="s">
        <v>23</v>
      </c>
      <c r="C1674" t="s">
        <v>18</v>
      </c>
      <c r="D1674">
        <v>141.13999999999999</v>
      </c>
      <c r="E1674">
        <v>10</v>
      </c>
      <c r="F1674">
        <v>44</v>
      </c>
      <c r="G1674">
        <v>5589.14</v>
      </c>
      <c r="H1674" s="9">
        <v>45782</v>
      </c>
      <c r="I1674" t="s">
        <v>12</v>
      </c>
    </row>
    <row r="1675" spans="1:9" x14ac:dyDescent="0.35">
      <c r="A1675" t="s">
        <v>1713</v>
      </c>
      <c r="B1675" t="s">
        <v>58</v>
      </c>
      <c r="C1675" t="s">
        <v>18</v>
      </c>
      <c r="D1675">
        <v>60.52</v>
      </c>
      <c r="E1675">
        <v>30</v>
      </c>
      <c r="F1675">
        <v>11</v>
      </c>
      <c r="G1675">
        <v>466</v>
      </c>
      <c r="H1675" s="9">
        <v>45721</v>
      </c>
      <c r="I1675" t="s">
        <v>38</v>
      </c>
    </row>
    <row r="1676" spans="1:9" x14ac:dyDescent="0.35">
      <c r="A1676" t="s">
        <v>1714</v>
      </c>
      <c r="B1676" t="s">
        <v>43</v>
      </c>
      <c r="C1676" t="s">
        <v>33</v>
      </c>
      <c r="D1676">
        <v>44.48</v>
      </c>
      <c r="E1676">
        <v>30</v>
      </c>
      <c r="F1676">
        <v>21</v>
      </c>
      <c r="G1676">
        <v>653.86</v>
      </c>
      <c r="H1676" s="9">
        <v>45720</v>
      </c>
      <c r="I1676" t="s">
        <v>38</v>
      </c>
    </row>
    <row r="1677" spans="1:9" x14ac:dyDescent="0.35">
      <c r="A1677" t="s">
        <v>1715</v>
      </c>
      <c r="B1677" t="s">
        <v>53</v>
      </c>
      <c r="C1677" t="s">
        <v>41</v>
      </c>
      <c r="D1677">
        <v>134.57</v>
      </c>
      <c r="E1677">
        <v>20</v>
      </c>
      <c r="F1677">
        <v>19</v>
      </c>
      <c r="G1677">
        <v>2045.46</v>
      </c>
      <c r="H1677" s="9">
        <v>45698</v>
      </c>
      <c r="I1677" t="s">
        <v>24</v>
      </c>
    </row>
    <row r="1678" spans="1:9" x14ac:dyDescent="0.35">
      <c r="A1678" t="s">
        <v>1716</v>
      </c>
      <c r="B1678" t="s">
        <v>21</v>
      </c>
      <c r="C1678" t="s">
        <v>18</v>
      </c>
      <c r="D1678">
        <v>59.3</v>
      </c>
      <c r="E1678">
        <v>5</v>
      </c>
      <c r="F1678">
        <v>49</v>
      </c>
      <c r="G1678">
        <v>2760.41</v>
      </c>
      <c r="H1678" s="9">
        <v>45784</v>
      </c>
      <c r="I1678" t="s">
        <v>38</v>
      </c>
    </row>
    <row r="1679" spans="1:9" x14ac:dyDescent="0.35">
      <c r="A1679" t="s">
        <v>1717</v>
      </c>
      <c r="B1679" t="s">
        <v>28</v>
      </c>
      <c r="C1679" t="s">
        <v>18</v>
      </c>
      <c r="D1679">
        <v>119.98</v>
      </c>
      <c r="E1679">
        <v>5</v>
      </c>
      <c r="F1679">
        <v>37</v>
      </c>
      <c r="G1679">
        <v>4217.3</v>
      </c>
      <c r="H1679" s="9">
        <v>45694</v>
      </c>
      <c r="I1679" t="s">
        <v>24</v>
      </c>
    </row>
    <row r="1680" spans="1:9" x14ac:dyDescent="0.35">
      <c r="A1680" t="s">
        <v>1718</v>
      </c>
      <c r="B1680" t="s">
        <v>50</v>
      </c>
      <c r="C1680" t="s">
        <v>15</v>
      </c>
      <c r="D1680">
        <v>146.15</v>
      </c>
      <c r="E1680">
        <v>5</v>
      </c>
      <c r="F1680">
        <v>33</v>
      </c>
      <c r="G1680">
        <v>4581.8</v>
      </c>
      <c r="H1680" s="9">
        <v>45674</v>
      </c>
      <c r="I1680" t="s">
        <v>19</v>
      </c>
    </row>
    <row r="1681" spans="1:9" x14ac:dyDescent="0.35">
      <c r="A1681" t="s">
        <v>1719</v>
      </c>
      <c r="B1681" t="s">
        <v>32</v>
      </c>
      <c r="C1681" t="s">
        <v>35</v>
      </c>
      <c r="D1681">
        <v>79.44</v>
      </c>
      <c r="E1681">
        <v>15</v>
      </c>
      <c r="F1681">
        <v>40</v>
      </c>
      <c r="G1681">
        <v>2700.96</v>
      </c>
      <c r="H1681" s="9">
        <v>45729</v>
      </c>
      <c r="I1681" t="s">
        <v>38</v>
      </c>
    </row>
    <row r="1682" spans="1:9" x14ac:dyDescent="0.35">
      <c r="A1682" t="s">
        <v>1720</v>
      </c>
      <c r="B1682" t="s">
        <v>17</v>
      </c>
      <c r="C1682" t="s">
        <v>15</v>
      </c>
      <c r="D1682">
        <v>145.13</v>
      </c>
      <c r="E1682">
        <v>30</v>
      </c>
      <c r="F1682">
        <v>11</v>
      </c>
      <c r="G1682">
        <v>1117.5</v>
      </c>
      <c r="H1682" s="9">
        <v>45729</v>
      </c>
      <c r="I1682" t="s">
        <v>45</v>
      </c>
    </row>
    <row r="1683" spans="1:9" x14ac:dyDescent="0.35">
      <c r="A1683" t="s">
        <v>1721</v>
      </c>
      <c r="B1683" t="s">
        <v>71</v>
      </c>
      <c r="C1683" t="s">
        <v>15</v>
      </c>
      <c r="D1683">
        <v>93.56</v>
      </c>
      <c r="E1683">
        <v>0</v>
      </c>
      <c r="F1683">
        <v>1</v>
      </c>
      <c r="G1683">
        <v>93.56</v>
      </c>
      <c r="H1683" s="9">
        <v>45785</v>
      </c>
      <c r="I1683" t="s">
        <v>19</v>
      </c>
    </row>
    <row r="1684" spans="1:9" x14ac:dyDescent="0.35">
      <c r="A1684" t="s">
        <v>1722</v>
      </c>
      <c r="B1684" t="s">
        <v>58</v>
      </c>
      <c r="C1684" t="s">
        <v>11</v>
      </c>
      <c r="D1684">
        <v>25.86</v>
      </c>
      <c r="E1684">
        <v>15</v>
      </c>
      <c r="F1684">
        <v>11</v>
      </c>
      <c r="G1684">
        <v>241.79</v>
      </c>
      <c r="H1684" s="9">
        <v>45760</v>
      </c>
      <c r="I1684" t="s">
        <v>38</v>
      </c>
    </row>
    <row r="1685" spans="1:9" x14ac:dyDescent="0.35">
      <c r="A1685" t="s">
        <v>1723</v>
      </c>
      <c r="B1685" t="s">
        <v>21</v>
      </c>
      <c r="C1685" t="s">
        <v>41</v>
      </c>
      <c r="D1685">
        <v>87.28</v>
      </c>
      <c r="E1685">
        <v>0</v>
      </c>
      <c r="F1685">
        <v>36</v>
      </c>
      <c r="G1685">
        <v>3142.08</v>
      </c>
      <c r="H1685" s="9">
        <v>45736</v>
      </c>
      <c r="I1685" t="s">
        <v>19</v>
      </c>
    </row>
    <row r="1686" spans="1:9" x14ac:dyDescent="0.35">
      <c r="A1686" t="s">
        <v>1724</v>
      </c>
      <c r="B1686" t="s">
        <v>60</v>
      </c>
      <c r="C1686" t="s">
        <v>33</v>
      </c>
      <c r="D1686">
        <v>20.420000000000002</v>
      </c>
      <c r="E1686">
        <v>20</v>
      </c>
      <c r="F1686">
        <v>17</v>
      </c>
      <c r="G1686">
        <v>277.70999999999998</v>
      </c>
      <c r="H1686" s="9">
        <v>45700</v>
      </c>
      <c r="I1686" t="s">
        <v>45</v>
      </c>
    </row>
    <row r="1687" spans="1:9" x14ac:dyDescent="0.35">
      <c r="A1687" t="s">
        <v>1725</v>
      </c>
      <c r="B1687" t="s">
        <v>28</v>
      </c>
      <c r="C1687" t="s">
        <v>11</v>
      </c>
      <c r="D1687">
        <v>117.32</v>
      </c>
      <c r="E1687">
        <v>15</v>
      </c>
      <c r="F1687">
        <v>24</v>
      </c>
      <c r="G1687">
        <v>2393.33</v>
      </c>
      <c r="H1687" s="9">
        <v>45783</v>
      </c>
      <c r="I1687" t="s">
        <v>45</v>
      </c>
    </row>
    <row r="1688" spans="1:9" x14ac:dyDescent="0.35">
      <c r="A1688" t="s">
        <v>1726</v>
      </c>
      <c r="B1688" t="s">
        <v>62</v>
      </c>
      <c r="C1688" t="s">
        <v>41</v>
      </c>
      <c r="D1688">
        <v>74.2</v>
      </c>
      <c r="E1688">
        <v>30</v>
      </c>
      <c r="F1688">
        <v>27</v>
      </c>
      <c r="G1688">
        <v>1402.38</v>
      </c>
      <c r="H1688" s="9">
        <v>45678</v>
      </c>
      <c r="I1688" t="s">
        <v>38</v>
      </c>
    </row>
    <row r="1689" spans="1:9" x14ac:dyDescent="0.35">
      <c r="A1689" t="s">
        <v>1727</v>
      </c>
      <c r="B1689" t="s">
        <v>21</v>
      </c>
      <c r="C1689" t="s">
        <v>33</v>
      </c>
      <c r="D1689">
        <v>10.130000000000001</v>
      </c>
      <c r="E1689">
        <v>10</v>
      </c>
      <c r="F1689">
        <v>36</v>
      </c>
      <c r="G1689">
        <v>328.21</v>
      </c>
      <c r="H1689" s="9">
        <v>45780</v>
      </c>
      <c r="I1689" t="s">
        <v>24</v>
      </c>
    </row>
    <row r="1690" spans="1:9" x14ac:dyDescent="0.35">
      <c r="A1690" t="s">
        <v>1728</v>
      </c>
      <c r="B1690" t="s">
        <v>60</v>
      </c>
      <c r="C1690" t="s">
        <v>11</v>
      </c>
      <c r="D1690">
        <v>70.55</v>
      </c>
      <c r="E1690">
        <v>15</v>
      </c>
      <c r="F1690">
        <v>6</v>
      </c>
      <c r="G1690">
        <v>359.8</v>
      </c>
      <c r="H1690" s="9">
        <v>45668</v>
      </c>
      <c r="I1690" t="s">
        <v>45</v>
      </c>
    </row>
    <row r="1691" spans="1:9" x14ac:dyDescent="0.35">
      <c r="A1691" t="s">
        <v>1729</v>
      </c>
      <c r="B1691" t="s">
        <v>58</v>
      </c>
      <c r="C1691" t="s">
        <v>11</v>
      </c>
      <c r="D1691">
        <v>73.81</v>
      </c>
      <c r="E1691">
        <v>20</v>
      </c>
      <c r="F1691">
        <v>21</v>
      </c>
      <c r="G1691">
        <v>1240.01</v>
      </c>
      <c r="H1691" s="9">
        <v>45746</v>
      </c>
      <c r="I1691" t="s">
        <v>24</v>
      </c>
    </row>
    <row r="1692" spans="1:9" x14ac:dyDescent="0.35">
      <c r="A1692" t="s">
        <v>1730</v>
      </c>
      <c r="B1692" t="s">
        <v>10</v>
      </c>
      <c r="C1692" t="s">
        <v>35</v>
      </c>
      <c r="D1692">
        <v>84.43</v>
      </c>
      <c r="E1692">
        <v>5</v>
      </c>
      <c r="F1692">
        <v>38</v>
      </c>
      <c r="G1692">
        <v>3047.92</v>
      </c>
      <c r="H1692" s="9">
        <v>45777</v>
      </c>
      <c r="I1692" t="s">
        <v>38</v>
      </c>
    </row>
    <row r="1693" spans="1:9" x14ac:dyDescent="0.35">
      <c r="A1693" t="s">
        <v>1731</v>
      </c>
      <c r="B1693" t="s">
        <v>47</v>
      </c>
      <c r="C1693" t="s">
        <v>41</v>
      </c>
      <c r="D1693">
        <v>95.84</v>
      </c>
      <c r="E1693">
        <v>5</v>
      </c>
      <c r="F1693">
        <v>47</v>
      </c>
      <c r="G1693">
        <v>4279.26</v>
      </c>
      <c r="H1693" s="9">
        <v>45686</v>
      </c>
      <c r="I1693" t="s">
        <v>12</v>
      </c>
    </row>
    <row r="1694" spans="1:9" x14ac:dyDescent="0.35">
      <c r="A1694" t="s">
        <v>1732</v>
      </c>
      <c r="B1694" t="s">
        <v>58</v>
      </c>
      <c r="C1694" t="s">
        <v>41</v>
      </c>
      <c r="D1694">
        <v>47.33</v>
      </c>
      <c r="E1694">
        <v>10</v>
      </c>
      <c r="F1694">
        <v>38</v>
      </c>
      <c r="G1694">
        <v>1618.69</v>
      </c>
      <c r="H1694" s="9">
        <v>45687</v>
      </c>
      <c r="I1694" t="s">
        <v>12</v>
      </c>
    </row>
    <row r="1695" spans="1:9" x14ac:dyDescent="0.35">
      <c r="A1695" t="s">
        <v>1733</v>
      </c>
      <c r="B1695" t="s">
        <v>14</v>
      </c>
      <c r="C1695" t="s">
        <v>11</v>
      </c>
      <c r="D1695">
        <v>57.28</v>
      </c>
      <c r="E1695">
        <v>5</v>
      </c>
      <c r="F1695">
        <v>16</v>
      </c>
      <c r="G1695">
        <v>870.66</v>
      </c>
      <c r="H1695" s="9">
        <v>45713</v>
      </c>
      <c r="I1695" t="s">
        <v>45</v>
      </c>
    </row>
    <row r="1696" spans="1:9" x14ac:dyDescent="0.35">
      <c r="A1696" t="s">
        <v>1734</v>
      </c>
      <c r="B1696" t="s">
        <v>32</v>
      </c>
      <c r="C1696" t="s">
        <v>11</v>
      </c>
      <c r="D1696">
        <v>149.5</v>
      </c>
      <c r="E1696">
        <v>20</v>
      </c>
      <c r="F1696">
        <v>10</v>
      </c>
      <c r="G1696">
        <v>1196</v>
      </c>
      <c r="H1696" s="9">
        <v>45753</v>
      </c>
      <c r="I1696" t="s">
        <v>24</v>
      </c>
    </row>
    <row r="1697" spans="1:9" x14ac:dyDescent="0.35">
      <c r="A1697" t="s">
        <v>1735</v>
      </c>
      <c r="B1697" t="s">
        <v>32</v>
      </c>
      <c r="C1697" t="s">
        <v>11</v>
      </c>
      <c r="D1697">
        <v>78.13</v>
      </c>
      <c r="E1697">
        <v>15</v>
      </c>
      <c r="F1697">
        <v>43</v>
      </c>
      <c r="G1697">
        <v>2855.65</v>
      </c>
      <c r="H1697" s="9">
        <v>45696</v>
      </c>
      <c r="I1697" t="s">
        <v>24</v>
      </c>
    </row>
    <row r="1698" spans="1:9" x14ac:dyDescent="0.35">
      <c r="A1698" t="s">
        <v>1736</v>
      </c>
      <c r="B1698" t="s">
        <v>32</v>
      </c>
      <c r="C1698" t="s">
        <v>11</v>
      </c>
      <c r="D1698">
        <v>46.93</v>
      </c>
      <c r="E1698">
        <v>5</v>
      </c>
      <c r="F1698">
        <v>10</v>
      </c>
      <c r="G1698">
        <v>445.84</v>
      </c>
      <c r="H1698" s="9">
        <v>45693</v>
      </c>
      <c r="I1698" t="s">
        <v>24</v>
      </c>
    </row>
    <row r="1699" spans="1:9" x14ac:dyDescent="0.35">
      <c r="A1699" t="s">
        <v>1737</v>
      </c>
      <c r="B1699" t="s">
        <v>23</v>
      </c>
      <c r="C1699" t="s">
        <v>33</v>
      </c>
      <c r="D1699">
        <v>104.61</v>
      </c>
      <c r="E1699">
        <v>20</v>
      </c>
      <c r="F1699">
        <v>1</v>
      </c>
      <c r="G1699">
        <v>83.69</v>
      </c>
      <c r="H1699" s="9">
        <v>45739</v>
      </c>
      <c r="I1699" t="s">
        <v>12</v>
      </c>
    </row>
    <row r="1700" spans="1:9" x14ac:dyDescent="0.35">
      <c r="A1700" t="s">
        <v>1738</v>
      </c>
      <c r="B1700" t="s">
        <v>30</v>
      </c>
      <c r="C1700" t="s">
        <v>33</v>
      </c>
      <c r="D1700">
        <v>59.88</v>
      </c>
      <c r="E1700">
        <v>20</v>
      </c>
      <c r="F1700">
        <v>20</v>
      </c>
      <c r="G1700">
        <v>958.08</v>
      </c>
      <c r="H1700" s="9">
        <v>45659</v>
      </c>
      <c r="I1700" t="s">
        <v>45</v>
      </c>
    </row>
    <row r="1701" spans="1:9" x14ac:dyDescent="0.35">
      <c r="A1701" t="s">
        <v>1739</v>
      </c>
      <c r="B1701" t="s">
        <v>71</v>
      </c>
      <c r="C1701" t="s">
        <v>35</v>
      </c>
      <c r="D1701">
        <v>74.459999999999994</v>
      </c>
      <c r="E1701">
        <v>15</v>
      </c>
      <c r="F1701">
        <v>16</v>
      </c>
      <c r="G1701">
        <v>1012.66</v>
      </c>
      <c r="H1701" s="9">
        <v>45678</v>
      </c>
      <c r="I1701" t="s">
        <v>12</v>
      </c>
    </row>
    <row r="1702" spans="1:9" x14ac:dyDescent="0.35">
      <c r="A1702" t="s">
        <v>1740</v>
      </c>
      <c r="B1702" t="s">
        <v>10</v>
      </c>
      <c r="C1702" t="s">
        <v>11</v>
      </c>
      <c r="D1702">
        <v>55.08</v>
      </c>
      <c r="E1702">
        <v>25</v>
      </c>
      <c r="F1702">
        <v>43</v>
      </c>
      <c r="G1702">
        <v>1776.33</v>
      </c>
      <c r="H1702" s="9">
        <v>45769</v>
      </c>
      <c r="I1702" t="s">
        <v>38</v>
      </c>
    </row>
    <row r="1703" spans="1:9" x14ac:dyDescent="0.35">
      <c r="A1703" t="s">
        <v>1741</v>
      </c>
      <c r="B1703" t="s">
        <v>43</v>
      </c>
      <c r="C1703" t="s">
        <v>35</v>
      </c>
      <c r="D1703">
        <v>16.32</v>
      </c>
      <c r="E1703">
        <v>5</v>
      </c>
      <c r="F1703">
        <v>13</v>
      </c>
      <c r="G1703">
        <v>201.55</v>
      </c>
      <c r="H1703" s="9">
        <v>45732</v>
      </c>
      <c r="I1703" t="s">
        <v>19</v>
      </c>
    </row>
    <row r="1704" spans="1:9" x14ac:dyDescent="0.35">
      <c r="A1704" t="s">
        <v>1742</v>
      </c>
      <c r="B1704" t="s">
        <v>28</v>
      </c>
      <c r="C1704" t="s">
        <v>11</v>
      </c>
      <c r="D1704">
        <v>103.31</v>
      </c>
      <c r="E1704">
        <v>0</v>
      </c>
      <c r="F1704">
        <v>49</v>
      </c>
      <c r="G1704">
        <v>5062.1899999999996</v>
      </c>
      <c r="H1704" s="9">
        <v>45749</v>
      </c>
      <c r="I1704" t="s">
        <v>19</v>
      </c>
    </row>
    <row r="1705" spans="1:9" x14ac:dyDescent="0.35">
      <c r="A1705" t="s">
        <v>1743</v>
      </c>
      <c r="B1705" t="s">
        <v>17</v>
      </c>
      <c r="C1705" t="s">
        <v>41</v>
      </c>
      <c r="D1705">
        <v>104.8</v>
      </c>
      <c r="E1705">
        <v>30</v>
      </c>
      <c r="F1705">
        <v>16</v>
      </c>
      <c r="G1705">
        <v>1173.76</v>
      </c>
      <c r="H1705" s="9">
        <v>45763</v>
      </c>
      <c r="I1705" t="s">
        <v>12</v>
      </c>
    </row>
    <row r="1706" spans="1:9" x14ac:dyDescent="0.35">
      <c r="A1706" t="s">
        <v>1744</v>
      </c>
      <c r="B1706" t="s">
        <v>69</v>
      </c>
      <c r="C1706" t="s">
        <v>18</v>
      </c>
      <c r="D1706">
        <v>142.81</v>
      </c>
      <c r="E1706">
        <v>25</v>
      </c>
      <c r="F1706">
        <v>48</v>
      </c>
      <c r="G1706">
        <v>5141.16</v>
      </c>
      <c r="H1706" s="9">
        <v>45690</v>
      </c>
      <c r="I1706" t="s">
        <v>12</v>
      </c>
    </row>
    <row r="1707" spans="1:9" x14ac:dyDescent="0.35">
      <c r="A1707" t="s">
        <v>1745</v>
      </c>
      <c r="B1707" t="s">
        <v>14</v>
      </c>
      <c r="C1707" t="s">
        <v>18</v>
      </c>
      <c r="D1707">
        <v>28.12</v>
      </c>
      <c r="E1707">
        <v>15</v>
      </c>
      <c r="F1707">
        <v>32</v>
      </c>
      <c r="G1707">
        <v>764.86</v>
      </c>
      <c r="H1707" s="9">
        <v>45679</v>
      </c>
      <c r="I1707" t="s">
        <v>12</v>
      </c>
    </row>
    <row r="1708" spans="1:9" x14ac:dyDescent="0.35">
      <c r="A1708" t="s">
        <v>1746</v>
      </c>
      <c r="B1708" t="s">
        <v>43</v>
      </c>
      <c r="C1708" t="s">
        <v>33</v>
      </c>
      <c r="D1708">
        <v>33.85</v>
      </c>
      <c r="E1708">
        <v>20</v>
      </c>
      <c r="F1708">
        <v>1</v>
      </c>
      <c r="G1708">
        <v>27.08</v>
      </c>
      <c r="H1708" s="9">
        <v>45705</v>
      </c>
      <c r="I1708" t="s">
        <v>12</v>
      </c>
    </row>
    <row r="1709" spans="1:9" x14ac:dyDescent="0.35">
      <c r="A1709" t="s">
        <v>1747</v>
      </c>
      <c r="B1709" t="s">
        <v>47</v>
      </c>
      <c r="C1709" t="s">
        <v>15</v>
      </c>
      <c r="D1709">
        <v>35.700000000000003</v>
      </c>
      <c r="E1709">
        <v>25</v>
      </c>
      <c r="F1709">
        <v>4</v>
      </c>
      <c r="G1709">
        <v>107.1</v>
      </c>
      <c r="H1709" s="9">
        <v>45672</v>
      </c>
      <c r="I1709" t="s">
        <v>24</v>
      </c>
    </row>
    <row r="1710" spans="1:9" x14ac:dyDescent="0.35">
      <c r="A1710" t="s">
        <v>1748</v>
      </c>
      <c r="B1710" t="s">
        <v>85</v>
      </c>
      <c r="C1710" t="s">
        <v>33</v>
      </c>
      <c r="D1710">
        <v>74.95</v>
      </c>
      <c r="E1710">
        <v>15</v>
      </c>
      <c r="F1710">
        <v>37</v>
      </c>
      <c r="G1710">
        <v>2357.1799999999998</v>
      </c>
      <c r="H1710" s="9">
        <v>45667</v>
      </c>
      <c r="I1710" t="s">
        <v>45</v>
      </c>
    </row>
    <row r="1711" spans="1:9" x14ac:dyDescent="0.35">
      <c r="A1711" t="s">
        <v>1749</v>
      </c>
      <c r="B1711" t="s">
        <v>62</v>
      </c>
      <c r="C1711" t="s">
        <v>11</v>
      </c>
      <c r="D1711">
        <v>85.26</v>
      </c>
      <c r="E1711">
        <v>25</v>
      </c>
      <c r="F1711">
        <v>19</v>
      </c>
      <c r="G1711">
        <v>1214.96</v>
      </c>
      <c r="H1711" s="9">
        <v>45703</v>
      </c>
      <c r="I1711" t="s">
        <v>19</v>
      </c>
    </row>
    <row r="1712" spans="1:9" x14ac:dyDescent="0.35">
      <c r="A1712" t="s">
        <v>1750</v>
      </c>
      <c r="B1712" t="s">
        <v>21</v>
      </c>
      <c r="C1712" t="s">
        <v>33</v>
      </c>
      <c r="D1712">
        <v>36.93</v>
      </c>
      <c r="E1712">
        <v>30</v>
      </c>
      <c r="F1712">
        <v>24</v>
      </c>
      <c r="G1712">
        <v>620.41999999999996</v>
      </c>
      <c r="H1712" s="9">
        <v>45770</v>
      </c>
      <c r="I1712" t="s">
        <v>19</v>
      </c>
    </row>
    <row r="1713" spans="1:9" x14ac:dyDescent="0.35">
      <c r="A1713" t="s">
        <v>1751</v>
      </c>
      <c r="B1713" t="s">
        <v>28</v>
      </c>
      <c r="C1713" t="s">
        <v>15</v>
      </c>
      <c r="D1713">
        <v>90.59</v>
      </c>
      <c r="E1713">
        <v>0</v>
      </c>
      <c r="F1713">
        <v>15</v>
      </c>
      <c r="G1713">
        <v>1358.85</v>
      </c>
      <c r="H1713" s="9">
        <v>45744</v>
      </c>
      <c r="I1713" t="s">
        <v>12</v>
      </c>
    </row>
    <row r="1714" spans="1:9" x14ac:dyDescent="0.35">
      <c r="A1714" t="s">
        <v>1752</v>
      </c>
      <c r="B1714" t="s">
        <v>14</v>
      </c>
      <c r="C1714" t="s">
        <v>35</v>
      </c>
      <c r="D1714">
        <v>132.69999999999999</v>
      </c>
      <c r="E1714">
        <v>5</v>
      </c>
      <c r="F1714">
        <v>28</v>
      </c>
      <c r="G1714">
        <v>3529.82</v>
      </c>
      <c r="H1714" s="9">
        <v>45747</v>
      </c>
      <c r="I1714" t="s">
        <v>12</v>
      </c>
    </row>
    <row r="1715" spans="1:9" x14ac:dyDescent="0.35">
      <c r="A1715" t="s">
        <v>1753</v>
      </c>
      <c r="B1715" t="s">
        <v>10</v>
      </c>
      <c r="C1715" t="s">
        <v>35</v>
      </c>
      <c r="D1715">
        <v>33.01</v>
      </c>
      <c r="E1715">
        <v>0</v>
      </c>
      <c r="F1715">
        <v>28</v>
      </c>
      <c r="G1715">
        <v>924.28</v>
      </c>
      <c r="H1715" s="9">
        <v>45774</v>
      </c>
      <c r="I1715" t="s">
        <v>19</v>
      </c>
    </row>
    <row r="1716" spans="1:9" x14ac:dyDescent="0.35">
      <c r="A1716" t="s">
        <v>1754</v>
      </c>
      <c r="B1716" t="s">
        <v>28</v>
      </c>
      <c r="C1716" t="s">
        <v>35</v>
      </c>
      <c r="D1716">
        <v>28.47</v>
      </c>
      <c r="E1716">
        <v>25</v>
      </c>
      <c r="F1716">
        <v>50</v>
      </c>
      <c r="G1716">
        <v>1067.6199999999999</v>
      </c>
      <c r="H1716" s="9">
        <v>45788</v>
      </c>
      <c r="I1716" t="s">
        <v>12</v>
      </c>
    </row>
    <row r="1717" spans="1:9" x14ac:dyDescent="0.35">
      <c r="A1717" t="s">
        <v>1755</v>
      </c>
      <c r="B1717" t="s">
        <v>62</v>
      </c>
      <c r="C1717" t="s">
        <v>35</v>
      </c>
      <c r="D1717">
        <v>93.73</v>
      </c>
      <c r="E1717">
        <v>20</v>
      </c>
      <c r="F1717">
        <v>23</v>
      </c>
      <c r="G1717">
        <v>1724.63</v>
      </c>
      <c r="H1717" s="9">
        <v>45749</v>
      </c>
      <c r="I1717" t="s">
        <v>45</v>
      </c>
    </row>
    <row r="1718" spans="1:9" x14ac:dyDescent="0.35">
      <c r="A1718" t="s">
        <v>1756</v>
      </c>
      <c r="B1718" t="s">
        <v>43</v>
      </c>
      <c r="C1718" t="s">
        <v>33</v>
      </c>
      <c r="D1718">
        <v>106.7</v>
      </c>
      <c r="E1718">
        <v>0</v>
      </c>
      <c r="F1718">
        <v>47</v>
      </c>
      <c r="G1718">
        <v>5014.8999999999996</v>
      </c>
      <c r="H1718" s="9">
        <v>45691</v>
      </c>
      <c r="I1718" t="s">
        <v>38</v>
      </c>
    </row>
    <row r="1719" spans="1:9" x14ac:dyDescent="0.35">
      <c r="A1719" t="s">
        <v>1757</v>
      </c>
      <c r="B1719" t="s">
        <v>23</v>
      </c>
      <c r="C1719" t="s">
        <v>11</v>
      </c>
      <c r="D1719">
        <v>42.81</v>
      </c>
      <c r="E1719">
        <v>30</v>
      </c>
      <c r="F1719">
        <v>38</v>
      </c>
      <c r="G1719">
        <v>1138.75</v>
      </c>
      <c r="H1719" s="9">
        <v>45766</v>
      </c>
      <c r="I1719" t="s">
        <v>38</v>
      </c>
    </row>
    <row r="1720" spans="1:9" x14ac:dyDescent="0.35">
      <c r="A1720" t="s">
        <v>1758</v>
      </c>
      <c r="B1720" t="s">
        <v>32</v>
      </c>
      <c r="C1720" t="s">
        <v>11</v>
      </c>
      <c r="D1720">
        <v>115.54</v>
      </c>
      <c r="E1720">
        <v>25</v>
      </c>
      <c r="F1720">
        <v>46</v>
      </c>
      <c r="G1720">
        <v>3986.13</v>
      </c>
      <c r="H1720" s="9">
        <v>45788</v>
      </c>
      <c r="I1720" t="s">
        <v>19</v>
      </c>
    </row>
    <row r="1721" spans="1:9" x14ac:dyDescent="0.35">
      <c r="A1721" t="s">
        <v>1759</v>
      </c>
      <c r="B1721" t="s">
        <v>28</v>
      </c>
      <c r="C1721" t="s">
        <v>15</v>
      </c>
      <c r="D1721">
        <v>33.659999999999997</v>
      </c>
      <c r="E1721">
        <v>20</v>
      </c>
      <c r="F1721">
        <v>6</v>
      </c>
      <c r="G1721">
        <v>161.57</v>
      </c>
      <c r="H1721" s="9">
        <v>45667</v>
      </c>
      <c r="I1721" t="s">
        <v>12</v>
      </c>
    </row>
    <row r="1722" spans="1:9" x14ac:dyDescent="0.35">
      <c r="A1722" t="s">
        <v>1760</v>
      </c>
      <c r="B1722" t="s">
        <v>26</v>
      </c>
      <c r="C1722" t="s">
        <v>33</v>
      </c>
      <c r="D1722">
        <v>11.23</v>
      </c>
      <c r="E1722">
        <v>5</v>
      </c>
      <c r="F1722">
        <v>26</v>
      </c>
      <c r="G1722">
        <v>277.38</v>
      </c>
      <c r="H1722" s="9">
        <v>45666</v>
      </c>
      <c r="I1722" t="s">
        <v>19</v>
      </c>
    </row>
    <row r="1723" spans="1:9" x14ac:dyDescent="0.35">
      <c r="A1723" t="s">
        <v>1761</v>
      </c>
      <c r="B1723" t="s">
        <v>17</v>
      </c>
      <c r="C1723" t="s">
        <v>18</v>
      </c>
      <c r="D1723">
        <v>117.13</v>
      </c>
      <c r="E1723">
        <v>0</v>
      </c>
      <c r="F1723">
        <v>4</v>
      </c>
      <c r="G1723">
        <v>468.52</v>
      </c>
      <c r="H1723" s="9">
        <v>45729</v>
      </c>
      <c r="I1723" t="s">
        <v>38</v>
      </c>
    </row>
    <row r="1724" spans="1:9" x14ac:dyDescent="0.35">
      <c r="A1724" t="s">
        <v>1762</v>
      </c>
      <c r="B1724" t="s">
        <v>50</v>
      </c>
      <c r="C1724" t="s">
        <v>41</v>
      </c>
      <c r="D1724">
        <v>130.61000000000001</v>
      </c>
      <c r="E1724">
        <v>5</v>
      </c>
      <c r="F1724">
        <v>11</v>
      </c>
      <c r="G1724">
        <v>1364.87</v>
      </c>
      <c r="H1724" s="9">
        <v>45700</v>
      </c>
      <c r="I1724" t="s">
        <v>12</v>
      </c>
    </row>
    <row r="1725" spans="1:9" x14ac:dyDescent="0.35">
      <c r="A1725" t="s">
        <v>1763</v>
      </c>
      <c r="B1725" t="s">
        <v>28</v>
      </c>
      <c r="C1725" t="s">
        <v>18</v>
      </c>
      <c r="D1725">
        <v>49.28</v>
      </c>
      <c r="E1725">
        <v>20</v>
      </c>
      <c r="F1725">
        <v>9</v>
      </c>
      <c r="G1725">
        <v>354.82</v>
      </c>
      <c r="H1725" s="9">
        <v>45770</v>
      </c>
      <c r="I1725" t="s">
        <v>45</v>
      </c>
    </row>
    <row r="1726" spans="1:9" x14ac:dyDescent="0.35">
      <c r="A1726" t="s">
        <v>1764</v>
      </c>
      <c r="B1726" t="s">
        <v>58</v>
      </c>
      <c r="C1726" t="s">
        <v>35</v>
      </c>
      <c r="D1726">
        <v>69.569999999999993</v>
      </c>
      <c r="E1726">
        <v>15</v>
      </c>
      <c r="F1726">
        <v>47</v>
      </c>
      <c r="G1726">
        <v>2779.32</v>
      </c>
      <c r="H1726" s="9">
        <v>45734</v>
      </c>
      <c r="I1726" t="s">
        <v>24</v>
      </c>
    </row>
    <row r="1727" spans="1:9" x14ac:dyDescent="0.35">
      <c r="A1727" t="s">
        <v>1765</v>
      </c>
      <c r="B1727" t="s">
        <v>58</v>
      </c>
      <c r="C1727" t="s">
        <v>15</v>
      </c>
      <c r="D1727">
        <v>48.49</v>
      </c>
      <c r="E1727">
        <v>25</v>
      </c>
      <c r="F1727">
        <v>31</v>
      </c>
      <c r="G1727">
        <v>1127.3900000000001</v>
      </c>
      <c r="H1727" s="9">
        <v>45730</v>
      </c>
      <c r="I1727" t="s">
        <v>24</v>
      </c>
    </row>
    <row r="1728" spans="1:9" x14ac:dyDescent="0.35">
      <c r="A1728" t="s">
        <v>1766</v>
      </c>
      <c r="B1728" t="s">
        <v>53</v>
      </c>
      <c r="C1728" t="s">
        <v>41</v>
      </c>
      <c r="D1728">
        <v>65.31</v>
      </c>
      <c r="E1728">
        <v>0</v>
      </c>
      <c r="F1728">
        <v>29</v>
      </c>
      <c r="G1728">
        <v>1893.99</v>
      </c>
      <c r="H1728" s="9">
        <v>45682</v>
      </c>
      <c r="I1728" t="s">
        <v>38</v>
      </c>
    </row>
    <row r="1729" spans="1:9" x14ac:dyDescent="0.35">
      <c r="A1729" t="s">
        <v>1767</v>
      </c>
      <c r="B1729" t="s">
        <v>43</v>
      </c>
      <c r="C1729" t="s">
        <v>35</v>
      </c>
      <c r="D1729">
        <v>80.81</v>
      </c>
      <c r="E1729">
        <v>10</v>
      </c>
      <c r="F1729">
        <v>19</v>
      </c>
      <c r="G1729">
        <v>1381.85</v>
      </c>
      <c r="H1729" s="9">
        <v>45739</v>
      </c>
      <c r="I1729" t="s">
        <v>12</v>
      </c>
    </row>
    <row r="1730" spans="1:9" x14ac:dyDescent="0.35">
      <c r="A1730" t="s">
        <v>1768</v>
      </c>
      <c r="B1730" t="s">
        <v>14</v>
      </c>
      <c r="C1730" t="s">
        <v>33</v>
      </c>
      <c r="D1730">
        <v>121.54</v>
      </c>
      <c r="E1730">
        <v>5</v>
      </c>
      <c r="F1730">
        <v>38</v>
      </c>
      <c r="G1730">
        <v>4387.59</v>
      </c>
      <c r="H1730" s="9">
        <v>45716</v>
      </c>
      <c r="I1730" t="s">
        <v>24</v>
      </c>
    </row>
    <row r="1731" spans="1:9" x14ac:dyDescent="0.35">
      <c r="A1731" t="s">
        <v>1769</v>
      </c>
      <c r="B1731" t="s">
        <v>21</v>
      </c>
      <c r="C1731" t="s">
        <v>18</v>
      </c>
      <c r="D1731">
        <v>149.19999999999999</v>
      </c>
      <c r="E1731">
        <v>5</v>
      </c>
      <c r="F1731">
        <v>43</v>
      </c>
      <c r="G1731">
        <v>6094.82</v>
      </c>
      <c r="H1731" s="9">
        <v>45745</v>
      </c>
      <c r="I1731" t="s">
        <v>24</v>
      </c>
    </row>
    <row r="1732" spans="1:9" x14ac:dyDescent="0.35">
      <c r="A1732" t="s">
        <v>1770</v>
      </c>
      <c r="B1732" t="s">
        <v>69</v>
      </c>
      <c r="C1732" t="s">
        <v>11</v>
      </c>
      <c r="D1732">
        <v>77.03</v>
      </c>
      <c r="E1732">
        <v>30</v>
      </c>
      <c r="F1732">
        <v>12</v>
      </c>
      <c r="G1732">
        <v>647.04999999999995</v>
      </c>
      <c r="H1732" s="9">
        <v>45772</v>
      </c>
      <c r="I1732" t="s">
        <v>19</v>
      </c>
    </row>
    <row r="1733" spans="1:9" x14ac:dyDescent="0.35">
      <c r="A1733" t="s">
        <v>1771</v>
      </c>
      <c r="B1733" t="s">
        <v>47</v>
      </c>
      <c r="C1733" t="s">
        <v>11</v>
      </c>
      <c r="D1733">
        <v>133.88999999999999</v>
      </c>
      <c r="E1733">
        <v>5</v>
      </c>
      <c r="F1733">
        <v>15</v>
      </c>
      <c r="G1733">
        <v>1907.93</v>
      </c>
      <c r="H1733" s="9">
        <v>45767</v>
      </c>
      <c r="I1733" t="s">
        <v>19</v>
      </c>
    </row>
    <row r="1734" spans="1:9" x14ac:dyDescent="0.35">
      <c r="A1734" t="s">
        <v>1772</v>
      </c>
      <c r="B1734" t="s">
        <v>17</v>
      </c>
      <c r="C1734" t="s">
        <v>41</v>
      </c>
      <c r="D1734">
        <v>138.46</v>
      </c>
      <c r="E1734">
        <v>25</v>
      </c>
      <c r="F1734">
        <v>22</v>
      </c>
      <c r="G1734">
        <v>2284.59</v>
      </c>
      <c r="H1734" s="9">
        <v>45726</v>
      </c>
      <c r="I1734" t="s">
        <v>45</v>
      </c>
    </row>
    <row r="1735" spans="1:9" x14ac:dyDescent="0.35">
      <c r="A1735" t="s">
        <v>1773</v>
      </c>
      <c r="B1735" t="s">
        <v>62</v>
      </c>
      <c r="C1735" t="s">
        <v>15</v>
      </c>
      <c r="D1735">
        <v>10.130000000000001</v>
      </c>
      <c r="E1735">
        <v>0</v>
      </c>
      <c r="F1735">
        <v>41</v>
      </c>
      <c r="G1735">
        <v>415.33</v>
      </c>
      <c r="H1735" s="9">
        <v>45764</v>
      </c>
      <c r="I1735" t="s">
        <v>38</v>
      </c>
    </row>
    <row r="1736" spans="1:9" x14ac:dyDescent="0.35">
      <c r="A1736" t="s">
        <v>1774</v>
      </c>
      <c r="B1736" t="s">
        <v>23</v>
      </c>
      <c r="C1736" t="s">
        <v>33</v>
      </c>
      <c r="D1736">
        <v>65.91</v>
      </c>
      <c r="E1736">
        <v>5</v>
      </c>
      <c r="F1736">
        <v>6</v>
      </c>
      <c r="G1736">
        <v>375.69</v>
      </c>
      <c r="H1736" s="9">
        <v>45699</v>
      </c>
      <c r="I1736" t="s">
        <v>19</v>
      </c>
    </row>
    <row r="1737" spans="1:9" x14ac:dyDescent="0.35">
      <c r="A1737" t="s">
        <v>1775</v>
      </c>
      <c r="B1737" t="s">
        <v>47</v>
      </c>
      <c r="C1737" t="s">
        <v>11</v>
      </c>
      <c r="D1737">
        <v>136.30000000000001</v>
      </c>
      <c r="E1737">
        <v>0</v>
      </c>
      <c r="F1737">
        <v>9</v>
      </c>
      <c r="G1737">
        <v>1226.7</v>
      </c>
      <c r="H1737" s="9">
        <v>45756</v>
      </c>
      <c r="I1737" t="s">
        <v>12</v>
      </c>
    </row>
    <row r="1738" spans="1:9" x14ac:dyDescent="0.35">
      <c r="A1738" t="s">
        <v>1776</v>
      </c>
      <c r="B1738" t="s">
        <v>53</v>
      </c>
      <c r="C1738" t="s">
        <v>35</v>
      </c>
      <c r="D1738">
        <v>119.62</v>
      </c>
      <c r="E1738">
        <v>0</v>
      </c>
      <c r="F1738">
        <v>47</v>
      </c>
      <c r="G1738">
        <v>5622.14</v>
      </c>
      <c r="H1738" s="9">
        <v>45707</v>
      </c>
      <c r="I1738" t="s">
        <v>12</v>
      </c>
    </row>
    <row r="1739" spans="1:9" x14ac:dyDescent="0.35">
      <c r="A1739" t="s">
        <v>1777</v>
      </c>
      <c r="B1739" t="s">
        <v>17</v>
      </c>
      <c r="C1739" t="s">
        <v>18</v>
      </c>
      <c r="D1739">
        <v>55.81</v>
      </c>
      <c r="E1739">
        <v>5</v>
      </c>
      <c r="F1739">
        <v>8</v>
      </c>
      <c r="G1739">
        <v>424.16</v>
      </c>
      <c r="H1739" s="9">
        <v>45757</v>
      </c>
      <c r="I1739" t="s">
        <v>12</v>
      </c>
    </row>
    <row r="1740" spans="1:9" x14ac:dyDescent="0.35">
      <c r="A1740" t="s">
        <v>1778</v>
      </c>
      <c r="B1740" t="s">
        <v>28</v>
      </c>
      <c r="C1740" t="s">
        <v>35</v>
      </c>
      <c r="D1740">
        <v>74.81</v>
      </c>
      <c r="E1740">
        <v>30</v>
      </c>
      <c r="F1740">
        <v>35</v>
      </c>
      <c r="G1740">
        <v>1832.84</v>
      </c>
      <c r="H1740" s="9">
        <v>45710</v>
      </c>
      <c r="I1740" t="s">
        <v>19</v>
      </c>
    </row>
    <row r="1741" spans="1:9" x14ac:dyDescent="0.35">
      <c r="A1741" t="s">
        <v>1779</v>
      </c>
      <c r="B1741" t="s">
        <v>53</v>
      </c>
      <c r="C1741" t="s">
        <v>11</v>
      </c>
      <c r="D1741">
        <v>104.38</v>
      </c>
      <c r="E1741">
        <v>20</v>
      </c>
      <c r="F1741">
        <v>40</v>
      </c>
      <c r="G1741">
        <v>3340.16</v>
      </c>
      <c r="H1741" s="9">
        <v>45754</v>
      </c>
      <c r="I1741" t="s">
        <v>12</v>
      </c>
    </row>
    <row r="1742" spans="1:9" x14ac:dyDescent="0.35">
      <c r="A1742" t="s">
        <v>1780</v>
      </c>
      <c r="B1742" t="s">
        <v>26</v>
      </c>
      <c r="C1742" t="s">
        <v>18</v>
      </c>
      <c r="D1742">
        <v>138.58000000000001</v>
      </c>
      <c r="E1742">
        <v>10</v>
      </c>
      <c r="F1742">
        <v>45</v>
      </c>
      <c r="G1742">
        <v>5612.49</v>
      </c>
      <c r="H1742" s="9">
        <v>45748</v>
      </c>
      <c r="I1742" t="s">
        <v>12</v>
      </c>
    </row>
    <row r="1743" spans="1:9" x14ac:dyDescent="0.35">
      <c r="A1743" t="s">
        <v>1781</v>
      </c>
      <c r="B1743" t="s">
        <v>28</v>
      </c>
      <c r="C1743" t="s">
        <v>18</v>
      </c>
      <c r="D1743">
        <v>66.150000000000006</v>
      </c>
      <c r="E1743">
        <v>30</v>
      </c>
      <c r="F1743">
        <v>27</v>
      </c>
      <c r="G1743">
        <v>1250.23</v>
      </c>
      <c r="H1743" s="9">
        <v>45724</v>
      </c>
      <c r="I1743" t="s">
        <v>45</v>
      </c>
    </row>
    <row r="1744" spans="1:9" x14ac:dyDescent="0.35">
      <c r="A1744" t="s">
        <v>1782</v>
      </c>
      <c r="B1744" t="s">
        <v>17</v>
      </c>
      <c r="C1744" t="s">
        <v>15</v>
      </c>
      <c r="D1744">
        <v>65.05</v>
      </c>
      <c r="E1744">
        <v>20</v>
      </c>
      <c r="F1744">
        <v>14</v>
      </c>
      <c r="G1744">
        <v>728.56</v>
      </c>
      <c r="H1744" s="9">
        <v>45668</v>
      </c>
      <c r="I1744" t="s">
        <v>19</v>
      </c>
    </row>
    <row r="1745" spans="1:9" x14ac:dyDescent="0.35">
      <c r="A1745" t="s">
        <v>1783</v>
      </c>
      <c r="B1745" t="s">
        <v>47</v>
      </c>
      <c r="C1745" t="s">
        <v>11</v>
      </c>
      <c r="D1745">
        <v>111.8</v>
      </c>
      <c r="E1745">
        <v>15</v>
      </c>
      <c r="F1745">
        <v>33</v>
      </c>
      <c r="G1745">
        <v>3135.99</v>
      </c>
      <c r="H1745" s="9">
        <v>45706</v>
      </c>
      <c r="I1745" t="s">
        <v>12</v>
      </c>
    </row>
    <row r="1746" spans="1:9" x14ac:dyDescent="0.35">
      <c r="A1746" t="s">
        <v>1784</v>
      </c>
      <c r="B1746" t="s">
        <v>58</v>
      </c>
      <c r="C1746" t="s">
        <v>15</v>
      </c>
      <c r="D1746">
        <v>121.1</v>
      </c>
      <c r="E1746">
        <v>5</v>
      </c>
      <c r="F1746">
        <v>24</v>
      </c>
      <c r="G1746">
        <v>2761.08</v>
      </c>
      <c r="H1746" s="9">
        <v>45700</v>
      </c>
      <c r="I1746" t="s">
        <v>12</v>
      </c>
    </row>
    <row r="1747" spans="1:9" x14ac:dyDescent="0.35">
      <c r="A1747" t="s">
        <v>1785</v>
      </c>
      <c r="B1747" t="s">
        <v>47</v>
      </c>
      <c r="C1747" t="s">
        <v>35</v>
      </c>
      <c r="D1747">
        <v>101.71</v>
      </c>
      <c r="E1747">
        <v>25</v>
      </c>
      <c r="F1747">
        <v>18</v>
      </c>
      <c r="G1747">
        <v>1373.09</v>
      </c>
      <c r="H1747" s="9">
        <v>45672</v>
      </c>
      <c r="I1747" t="s">
        <v>19</v>
      </c>
    </row>
    <row r="1748" spans="1:9" x14ac:dyDescent="0.35">
      <c r="A1748" t="s">
        <v>1786</v>
      </c>
      <c r="B1748" t="s">
        <v>10</v>
      </c>
      <c r="C1748" t="s">
        <v>11</v>
      </c>
      <c r="D1748">
        <v>56.7</v>
      </c>
      <c r="E1748">
        <v>5</v>
      </c>
      <c r="F1748">
        <v>10</v>
      </c>
      <c r="G1748">
        <v>538.65</v>
      </c>
      <c r="H1748" s="9">
        <v>45745</v>
      </c>
      <c r="I1748" t="s">
        <v>19</v>
      </c>
    </row>
    <row r="1749" spans="1:9" x14ac:dyDescent="0.35">
      <c r="A1749" t="s">
        <v>1787</v>
      </c>
      <c r="B1749" t="s">
        <v>17</v>
      </c>
      <c r="C1749" t="s">
        <v>11</v>
      </c>
      <c r="D1749">
        <v>133.22</v>
      </c>
      <c r="E1749">
        <v>15</v>
      </c>
      <c r="F1749">
        <v>43</v>
      </c>
      <c r="G1749">
        <v>4869.1899999999996</v>
      </c>
      <c r="H1749" s="9">
        <v>45713</v>
      </c>
      <c r="I1749" t="s">
        <v>38</v>
      </c>
    </row>
    <row r="1750" spans="1:9" x14ac:dyDescent="0.35">
      <c r="A1750" t="s">
        <v>1788</v>
      </c>
      <c r="B1750" t="s">
        <v>21</v>
      </c>
      <c r="C1750" t="s">
        <v>11</v>
      </c>
      <c r="D1750">
        <v>116.3</v>
      </c>
      <c r="E1750">
        <v>0</v>
      </c>
      <c r="F1750">
        <v>22</v>
      </c>
      <c r="G1750">
        <v>2558.6</v>
      </c>
      <c r="H1750" s="9">
        <v>45689</v>
      </c>
      <c r="I1750" t="s">
        <v>19</v>
      </c>
    </row>
    <row r="1751" spans="1:9" x14ac:dyDescent="0.35">
      <c r="A1751" t="s">
        <v>1789</v>
      </c>
      <c r="B1751" t="s">
        <v>23</v>
      </c>
      <c r="C1751" t="s">
        <v>33</v>
      </c>
      <c r="D1751">
        <v>106.46</v>
      </c>
      <c r="E1751">
        <v>10</v>
      </c>
      <c r="F1751">
        <v>11</v>
      </c>
      <c r="G1751">
        <v>1053.95</v>
      </c>
      <c r="H1751" s="9">
        <v>45698</v>
      </c>
      <c r="I1751" t="s">
        <v>38</v>
      </c>
    </row>
    <row r="1752" spans="1:9" x14ac:dyDescent="0.35">
      <c r="A1752" t="s">
        <v>1790</v>
      </c>
      <c r="B1752" t="s">
        <v>30</v>
      </c>
      <c r="C1752" t="s">
        <v>41</v>
      </c>
      <c r="D1752">
        <v>31.62</v>
      </c>
      <c r="E1752">
        <v>5</v>
      </c>
      <c r="F1752">
        <v>19</v>
      </c>
      <c r="G1752">
        <v>570.74</v>
      </c>
      <c r="H1752" s="9">
        <v>45706</v>
      </c>
      <c r="I1752" t="s">
        <v>12</v>
      </c>
    </row>
    <row r="1753" spans="1:9" x14ac:dyDescent="0.35">
      <c r="A1753" t="s">
        <v>1791</v>
      </c>
      <c r="B1753" t="s">
        <v>50</v>
      </c>
      <c r="C1753" t="s">
        <v>33</v>
      </c>
      <c r="D1753">
        <v>67.94</v>
      </c>
      <c r="E1753">
        <v>25</v>
      </c>
      <c r="F1753">
        <v>10</v>
      </c>
      <c r="G1753">
        <v>509.55</v>
      </c>
      <c r="H1753" s="9">
        <v>45738</v>
      </c>
      <c r="I1753" t="s">
        <v>12</v>
      </c>
    </row>
    <row r="1754" spans="1:9" x14ac:dyDescent="0.35">
      <c r="A1754" t="s">
        <v>1792</v>
      </c>
      <c r="B1754" t="s">
        <v>14</v>
      </c>
      <c r="C1754" t="s">
        <v>41</v>
      </c>
      <c r="D1754">
        <v>56.34</v>
      </c>
      <c r="E1754">
        <v>5</v>
      </c>
      <c r="F1754">
        <v>31</v>
      </c>
      <c r="G1754">
        <v>1659.21</v>
      </c>
      <c r="H1754" s="9">
        <v>45743</v>
      </c>
      <c r="I1754" t="s">
        <v>24</v>
      </c>
    </row>
    <row r="1755" spans="1:9" x14ac:dyDescent="0.35">
      <c r="A1755" t="s">
        <v>1793</v>
      </c>
      <c r="B1755" t="s">
        <v>71</v>
      </c>
      <c r="C1755" t="s">
        <v>33</v>
      </c>
      <c r="D1755">
        <v>16.239999999999998</v>
      </c>
      <c r="E1755">
        <v>20</v>
      </c>
      <c r="F1755">
        <v>37</v>
      </c>
      <c r="G1755">
        <v>480.7</v>
      </c>
      <c r="H1755" s="9">
        <v>45759</v>
      </c>
      <c r="I1755" t="s">
        <v>45</v>
      </c>
    </row>
    <row r="1756" spans="1:9" x14ac:dyDescent="0.35">
      <c r="A1756" t="s">
        <v>1794</v>
      </c>
      <c r="B1756" t="s">
        <v>21</v>
      </c>
      <c r="C1756" t="s">
        <v>18</v>
      </c>
      <c r="D1756">
        <v>134.51</v>
      </c>
      <c r="E1756">
        <v>0</v>
      </c>
      <c r="F1756">
        <v>22</v>
      </c>
      <c r="G1756">
        <v>2959.22</v>
      </c>
      <c r="H1756" s="9">
        <v>45732</v>
      </c>
      <c r="I1756" t="s">
        <v>24</v>
      </c>
    </row>
    <row r="1757" spans="1:9" x14ac:dyDescent="0.35">
      <c r="A1757" t="s">
        <v>1795</v>
      </c>
      <c r="B1757" t="s">
        <v>69</v>
      </c>
      <c r="C1757" t="s">
        <v>11</v>
      </c>
      <c r="D1757">
        <v>62.05</v>
      </c>
      <c r="E1757">
        <v>5</v>
      </c>
      <c r="F1757">
        <v>44</v>
      </c>
      <c r="G1757">
        <v>2593.69</v>
      </c>
      <c r="H1757" s="9">
        <v>45678</v>
      </c>
      <c r="I1757" t="s">
        <v>45</v>
      </c>
    </row>
    <row r="1758" spans="1:9" x14ac:dyDescent="0.35">
      <c r="A1758" t="s">
        <v>1796</v>
      </c>
      <c r="B1758" t="s">
        <v>71</v>
      </c>
      <c r="C1758" t="s">
        <v>11</v>
      </c>
      <c r="D1758">
        <v>71.5</v>
      </c>
      <c r="E1758">
        <v>25</v>
      </c>
      <c r="F1758">
        <v>12</v>
      </c>
      <c r="G1758">
        <v>643.5</v>
      </c>
      <c r="H1758" s="9">
        <v>45762</v>
      </c>
      <c r="I1758" t="s">
        <v>45</v>
      </c>
    </row>
    <row r="1759" spans="1:9" x14ac:dyDescent="0.35">
      <c r="A1759" t="s">
        <v>1797</v>
      </c>
      <c r="B1759" t="s">
        <v>28</v>
      </c>
      <c r="C1759" t="s">
        <v>18</v>
      </c>
      <c r="D1759">
        <v>104.75</v>
      </c>
      <c r="E1759">
        <v>0</v>
      </c>
      <c r="F1759">
        <v>13</v>
      </c>
      <c r="G1759">
        <v>1361.75</v>
      </c>
      <c r="H1759" s="9">
        <v>45680</v>
      </c>
      <c r="I1759" t="s">
        <v>38</v>
      </c>
    </row>
    <row r="1760" spans="1:9" x14ac:dyDescent="0.35">
      <c r="A1760" t="s">
        <v>1798</v>
      </c>
      <c r="B1760" t="s">
        <v>40</v>
      </c>
      <c r="C1760" t="s">
        <v>33</v>
      </c>
      <c r="D1760">
        <v>32.340000000000003</v>
      </c>
      <c r="E1760">
        <v>10</v>
      </c>
      <c r="F1760">
        <v>34</v>
      </c>
      <c r="G1760">
        <v>989.6</v>
      </c>
      <c r="H1760" s="9">
        <v>45662</v>
      </c>
      <c r="I1760" t="s">
        <v>24</v>
      </c>
    </row>
    <row r="1761" spans="1:9" x14ac:dyDescent="0.35">
      <c r="A1761" t="s">
        <v>1799</v>
      </c>
      <c r="B1761" t="s">
        <v>21</v>
      </c>
      <c r="C1761" t="s">
        <v>15</v>
      </c>
      <c r="D1761">
        <v>15.63</v>
      </c>
      <c r="E1761">
        <v>0</v>
      </c>
      <c r="F1761">
        <v>39</v>
      </c>
      <c r="G1761">
        <v>609.57000000000005</v>
      </c>
      <c r="H1761" s="9">
        <v>45673</v>
      </c>
      <c r="I1761" t="s">
        <v>12</v>
      </c>
    </row>
    <row r="1762" spans="1:9" x14ac:dyDescent="0.35">
      <c r="A1762" t="s">
        <v>1800</v>
      </c>
      <c r="B1762" t="s">
        <v>14</v>
      </c>
      <c r="C1762" t="s">
        <v>35</v>
      </c>
      <c r="D1762">
        <v>27.26</v>
      </c>
      <c r="E1762">
        <v>0</v>
      </c>
      <c r="F1762">
        <v>4</v>
      </c>
      <c r="G1762">
        <v>109.04</v>
      </c>
      <c r="H1762" s="9">
        <v>45708</v>
      </c>
      <c r="I1762" t="s">
        <v>19</v>
      </c>
    </row>
    <row r="1763" spans="1:9" x14ac:dyDescent="0.35">
      <c r="A1763" t="s">
        <v>1801</v>
      </c>
      <c r="B1763" t="s">
        <v>28</v>
      </c>
      <c r="C1763" t="s">
        <v>18</v>
      </c>
      <c r="D1763">
        <v>29.74</v>
      </c>
      <c r="E1763">
        <v>15</v>
      </c>
      <c r="F1763">
        <v>33</v>
      </c>
      <c r="G1763">
        <v>834.21</v>
      </c>
      <c r="H1763" s="9">
        <v>45661</v>
      </c>
      <c r="I1763" t="s">
        <v>12</v>
      </c>
    </row>
    <row r="1764" spans="1:9" x14ac:dyDescent="0.35">
      <c r="A1764" t="s">
        <v>1802</v>
      </c>
      <c r="B1764" t="s">
        <v>30</v>
      </c>
      <c r="C1764" t="s">
        <v>15</v>
      </c>
      <c r="D1764">
        <v>71.98</v>
      </c>
      <c r="E1764">
        <v>0</v>
      </c>
      <c r="F1764">
        <v>48</v>
      </c>
      <c r="G1764">
        <v>3455.04</v>
      </c>
      <c r="H1764" s="9">
        <v>45658</v>
      </c>
      <c r="I1764" t="s">
        <v>38</v>
      </c>
    </row>
    <row r="1765" spans="1:9" x14ac:dyDescent="0.35">
      <c r="A1765" t="s">
        <v>1803</v>
      </c>
      <c r="B1765" t="s">
        <v>32</v>
      </c>
      <c r="C1765" t="s">
        <v>15</v>
      </c>
      <c r="D1765">
        <v>48.49</v>
      </c>
      <c r="E1765">
        <v>15</v>
      </c>
      <c r="F1765">
        <v>41</v>
      </c>
      <c r="G1765">
        <v>1689.88</v>
      </c>
      <c r="H1765" s="9">
        <v>45691</v>
      </c>
      <c r="I1765" t="s">
        <v>12</v>
      </c>
    </row>
    <row r="1766" spans="1:9" x14ac:dyDescent="0.35">
      <c r="A1766" t="s">
        <v>1804</v>
      </c>
      <c r="B1766" t="s">
        <v>69</v>
      </c>
      <c r="C1766" t="s">
        <v>11</v>
      </c>
      <c r="D1766">
        <v>21.88</v>
      </c>
      <c r="E1766">
        <v>30</v>
      </c>
      <c r="F1766">
        <v>27</v>
      </c>
      <c r="G1766">
        <v>413.53</v>
      </c>
      <c r="H1766" s="9">
        <v>45759</v>
      </c>
      <c r="I1766" t="s">
        <v>24</v>
      </c>
    </row>
    <row r="1767" spans="1:9" x14ac:dyDescent="0.35">
      <c r="A1767" t="s">
        <v>1805</v>
      </c>
      <c r="B1767" t="s">
        <v>47</v>
      </c>
      <c r="C1767" t="s">
        <v>35</v>
      </c>
      <c r="D1767">
        <v>99.57</v>
      </c>
      <c r="E1767">
        <v>5</v>
      </c>
      <c r="F1767">
        <v>20</v>
      </c>
      <c r="G1767">
        <v>1891.83</v>
      </c>
      <c r="H1767" s="9">
        <v>45755</v>
      </c>
      <c r="I1767" t="s">
        <v>19</v>
      </c>
    </row>
    <row r="1768" spans="1:9" x14ac:dyDescent="0.35">
      <c r="A1768" t="s">
        <v>1806</v>
      </c>
      <c r="B1768" t="s">
        <v>69</v>
      </c>
      <c r="C1768" t="s">
        <v>15</v>
      </c>
      <c r="D1768">
        <v>33.86</v>
      </c>
      <c r="E1768">
        <v>15</v>
      </c>
      <c r="F1768">
        <v>30</v>
      </c>
      <c r="G1768">
        <v>863.43</v>
      </c>
      <c r="H1768" s="9">
        <v>45697</v>
      </c>
      <c r="I1768" t="s">
        <v>24</v>
      </c>
    </row>
    <row r="1769" spans="1:9" x14ac:dyDescent="0.35">
      <c r="A1769" t="s">
        <v>1807</v>
      </c>
      <c r="B1769" t="s">
        <v>10</v>
      </c>
      <c r="C1769" t="s">
        <v>15</v>
      </c>
      <c r="D1769">
        <v>125.04</v>
      </c>
      <c r="E1769">
        <v>15</v>
      </c>
      <c r="F1769">
        <v>38</v>
      </c>
      <c r="G1769">
        <v>4038.79</v>
      </c>
      <c r="H1769" s="9">
        <v>45777</v>
      </c>
      <c r="I1769" t="s">
        <v>19</v>
      </c>
    </row>
    <row r="1770" spans="1:9" x14ac:dyDescent="0.35">
      <c r="A1770" t="s">
        <v>1808</v>
      </c>
      <c r="B1770" t="s">
        <v>21</v>
      </c>
      <c r="C1770" t="s">
        <v>11</v>
      </c>
      <c r="D1770">
        <v>126.51</v>
      </c>
      <c r="E1770">
        <v>30</v>
      </c>
      <c r="F1770">
        <v>9</v>
      </c>
      <c r="G1770">
        <v>797.01</v>
      </c>
      <c r="H1770" s="9">
        <v>45718</v>
      </c>
      <c r="I1770" t="s">
        <v>45</v>
      </c>
    </row>
    <row r="1771" spans="1:9" x14ac:dyDescent="0.35">
      <c r="A1771" t="s">
        <v>1809</v>
      </c>
      <c r="B1771" t="s">
        <v>17</v>
      </c>
      <c r="C1771" t="s">
        <v>18</v>
      </c>
      <c r="D1771">
        <v>57.37</v>
      </c>
      <c r="E1771">
        <v>30</v>
      </c>
      <c r="F1771">
        <v>28</v>
      </c>
      <c r="G1771">
        <v>1124.45</v>
      </c>
      <c r="H1771" s="9">
        <v>45758</v>
      </c>
      <c r="I1771" t="s">
        <v>38</v>
      </c>
    </row>
    <row r="1772" spans="1:9" x14ac:dyDescent="0.35">
      <c r="A1772" t="s">
        <v>1810</v>
      </c>
      <c r="B1772" t="s">
        <v>60</v>
      </c>
      <c r="C1772" t="s">
        <v>18</v>
      </c>
      <c r="D1772">
        <v>100.89</v>
      </c>
      <c r="E1772">
        <v>20</v>
      </c>
      <c r="F1772">
        <v>42</v>
      </c>
      <c r="G1772">
        <v>3389.9</v>
      </c>
      <c r="H1772" s="9">
        <v>45699</v>
      </c>
      <c r="I1772" t="s">
        <v>24</v>
      </c>
    </row>
    <row r="1773" spans="1:9" x14ac:dyDescent="0.35">
      <c r="A1773" t="s">
        <v>1811</v>
      </c>
      <c r="B1773" t="s">
        <v>85</v>
      </c>
      <c r="C1773" t="s">
        <v>35</v>
      </c>
      <c r="D1773">
        <v>26.31</v>
      </c>
      <c r="E1773">
        <v>20</v>
      </c>
      <c r="F1773">
        <v>32</v>
      </c>
      <c r="G1773">
        <v>673.54</v>
      </c>
      <c r="H1773" s="9">
        <v>45683</v>
      </c>
      <c r="I1773" t="s">
        <v>45</v>
      </c>
    </row>
    <row r="1774" spans="1:9" x14ac:dyDescent="0.35">
      <c r="A1774" t="s">
        <v>1812</v>
      </c>
      <c r="B1774" t="s">
        <v>60</v>
      </c>
      <c r="C1774" t="s">
        <v>18</v>
      </c>
      <c r="D1774">
        <v>94.31</v>
      </c>
      <c r="E1774">
        <v>0</v>
      </c>
      <c r="F1774">
        <v>10</v>
      </c>
      <c r="G1774">
        <v>943.1</v>
      </c>
      <c r="H1774" s="9">
        <v>45722</v>
      </c>
      <c r="I1774" t="s">
        <v>38</v>
      </c>
    </row>
    <row r="1775" spans="1:9" x14ac:dyDescent="0.35">
      <c r="A1775" t="s">
        <v>1813</v>
      </c>
      <c r="B1775" t="s">
        <v>17</v>
      </c>
      <c r="C1775" t="s">
        <v>35</v>
      </c>
      <c r="D1775">
        <v>20.059999999999999</v>
      </c>
      <c r="E1775">
        <v>30</v>
      </c>
      <c r="F1775">
        <v>30</v>
      </c>
      <c r="G1775">
        <v>421.26</v>
      </c>
      <c r="H1775" s="9">
        <v>45746</v>
      </c>
      <c r="I1775" t="s">
        <v>38</v>
      </c>
    </row>
    <row r="1776" spans="1:9" x14ac:dyDescent="0.35">
      <c r="A1776" t="s">
        <v>1814</v>
      </c>
      <c r="B1776" t="s">
        <v>32</v>
      </c>
      <c r="C1776" t="s">
        <v>11</v>
      </c>
      <c r="D1776">
        <v>68.84</v>
      </c>
      <c r="E1776">
        <v>15</v>
      </c>
      <c r="F1776">
        <v>11</v>
      </c>
      <c r="G1776">
        <v>643.65</v>
      </c>
      <c r="H1776" s="9">
        <v>45788</v>
      </c>
      <c r="I1776" t="s">
        <v>38</v>
      </c>
    </row>
    <row r="1777" spans="1:9" x14ac:dyDescent="0.35">
      <c r="A1777" t="s">
        <v>1815</v>
      </c>
      <c r="B1777" t="s">
        <v>71</v>
      </c>
      <c r="C1777" t="s">
        <v>33</v>
      </c>
      <c r="D1777">
        <v>25.43</v>
      </c>
      <c r="E1777">
        <v>25</v>
      </c>
      <c r="F1777">
        <v>38</v>
      </c>
      <c r="G1777">
        <v>724.75</v>
      </c>
      <c r="H1777" s="9">
        <v>45762</v>
      </c>
      <c r="I1777" t="s">
        <v>38</v>
      </c>
    </row>
    <row r="1778" spans="1:9" x14ac:dyDescent="0.35">
      <c r="A1778" t="s">
        <v>1816</v>
      </c>
      <c r="B1778" t="s">
        <v>21</v>
      </c>
      <c r="C1778" t="s">
        <v>11</v>
      </c>
      <c r="D1778">
        <v>54.31</v>
      </c>
      <c r="E1778">
        <v>30</v>
      </c>
      <c r="F1778">
        <v>22</v>
      </c>
      <c r="G1778">
        <v>836.37</v>
      </c>
      <c r="H1778" s="9">
        <v>45698</v>
      </c>
      <c r="I1778" t="s">
        <v>24</v>
      </c>
    </row>
    <row r="1779" spans="1:9" x14ac:dyDescent="0.35">
      <c r="A1779" t="s">
        <v>1817</v>
      </c>
      <c r="B1779" t="s">
        <v>58</v>
      </c>
      <c r="C1779" t="s">
        <v>11</v>
      </c>
      <c r="D1779">
        <v>38.18</v>
      </c>
      <c r="E1779">
        <v>30</v>
      </c>
      <c r="F1779">
        <v>30</v>
      </c>
      <c r="G1779">
        <v>801.78</v>
      </c>
      <c r="H1779" s="9">
        <v>45697</v>
      </c>
      <c r="I1779" t="s">
        <v>19</v>
      </c>
    </row>
    <row r="1780" spans="1:9" x14ac:dyDescent="0.35">
      <c r="A1780" t="s">
        <v>1818</v>
      </c>
      <c r="B1780" t="s">
        <v>40</v>
      </c>
      <c r="C1780" t="s">
        <v>11</v>
      </c>
      <c r="D1780">
        <v>72.87</v>
      </c>
      <c r="E1780">
        <v>20</v>
      </c>
      <c r="F1780">
        <v>4</v>
      </c>
      <c r="G1780">
        <v>233.18</v>
      </c>
      <c r="H1780" s="9">
        <v>45695</v>
      </c>
      <c r="I1780" t="s">
        <v>19</v>
      </c>
    </row>
    <row r="1781" spans="1:9" x14ac:dyDescent="0.35">
      <c r="A1781" t="s">
        <v>1819</v>
      </c>
      <c r="B1781" t="s">
        <v>17</v>
      </c>
      <c r="C1781" t="s">
        <v>15</v>
      </c>
      <c r="D1781">
        <v>113.88</v>
      </c>
      <c r="E1781">
        <v>5</v>
      </c>
      <c r="F1781">
        <v>23</v>
      </c>
      <c r="G1781">
        <v>2488.2800000000002</v>
      </c>
      <c r="H1781" s="9">
        <v>45783</v>
      </c>
      <c r="I1781" t="s">
        <v>24</v>
      </c>
    </row>
    <row r="1782" spans="1:9" x14ac:dyDescent="0.35">
      <c r="A1782" t="s">
        <v>1820</v>
      </c>
      <c r="B1782" t="s">
        <v>14</v>
      </c>
      <c r="C1782" t="s">
        <v>18</v>
      </c>
      <c r="D1782">
        <v>10.16</v>
      </c>
      <c r="E1782">
        <v>15</v>
      </c>
      <c r="F1782">
        <v>38</v>
      </c>
      <c r="G1782">
        <v>328.17</v>
      </c>
      <c r="H1782" s="9">
        <v>45706</v>
      </c>
      <c r="I1782" t="s">
        <v>24</v>
      </c>
    </row>
    <row r="1783" spans="1:9" x14ac:dyDescent="0.35">
      <c r="A1783" t="s">
        <v>1821</v>
      </c>
      <c r="B1783" t="s">
        <v>71</v>
      </c>
      <c r="C1783" t="s">
        <v>18</v>
      </c>
      <c r="D1783">
        <v>106.25</v>
      </c>
      <c r="E1783">
        <v>30</v>
      </c>
      <c r="F1783">
        <v>43</v>
      </c>
      <c r="G1783">
        <v>3198.12</v>
      </c>
      <c r="H1783" s="9">
        <v>45757</v>
      </c>
      <c r="I1783" t="s">
        <v>45</v>
      </c>
    </row>
    <row r="1784" spans="1:9" x14ac:dyDescent="0.35">
      <c r="A1784" t="s">
        <v>1822</v>
      </c>
      <c r="B1784" t="s">
        <v>50</v>
      </c>
      <c r="C1784" t="s">
        <v>11</v>
      </c>
      <c r="D1784">
        <v>68.09</v>
      </c>
      <c r="E1784">
        <v>30</v>
      </c>
      <c r="F1784">
        <v>19</v>
      </c>
      <c r="G1784">
        <v>905.6</v>
      </c>
      <c r="H1784" s="9">
        <v>45741</v>
      </c>
      <c r="I1784" t="s">
        <v>38</v>
      </c>
    </row>
    <row r="1785" spans="1:9" x14ac:dyDescent="0.35">
      <c r="A1785" t="s">
        <v>1823</v>
      </c>
      <c r="B1785" t="s">
        <v>50</v>
      </c>
      <c r="C1785" t="s">
        <v>41</v>
      </c>
      <c r="D1785">
        <v>97.2</v>
      </c>
      <c r="E1785">
        <v>0</v>
      </c>
      <c r="F1785">
        <v>37</v>
      </c>
      <c r="G1785">
        <v>3596.4</v>
      </c>
      <c r="H1785" s="9">
        <v>45670</v>
      </c>
      <c r="I1785" t="s">
        <v>19</v>
      </c>
    </row>
    <row r="1786" spans="1:9" x14ac:dyDescent="0.35">
      <c r="A1786" t="s">
        <v>1824</v>
      </c>
      <c r="B1786" t="s">
        <v>58</v>
      </c>
      <c r="C1786" t="s">
        <v>18</v>
      </c>
      <c r="D1786">
        <v>145.91</v>
      </c>
      <c r="E1786">
        <v>15</v>
      </c>
      <c r="F1786">
        <v>42</v>
      </c>
      <c r="G1786">
        <v>5208.99</v>
      </c>
      <c r="H1786" s="9">
        <v>45672</v>
      </c>
      <c r="I1786" t="s">
        <v>12</v>
      </c>
    </row>
    <row r="1787" spans="1:9" x14ac:dyDescent="0.35">
      <c r="A1787" t="s">
        <v>1825</v>
      </c>
      <c r="B1787" t="s">
        <v>10</v>
      </c>
      <c r="C1787" t="s">
        <v>18</v>
      </c>
      <c r="D1787">
        <v>53.53</v>
      </c>
      <c r="E1787">
        <v>10</v>
      </c>
      <c r="F1787">
        <v>9</v>
      </c>
      <c r="G1787">
        <v>433.59</v>
      </c>
      <c r="H1787" s="9">
        <v>45740</v>
      </c>
      <c r="I1787" t="s">
        <v>24</v>
      </c>
    </row>
    <row r="1788" spans="1:9" x14ac:dyDescent="0.35">
      <c r="A1788" t="s">
        <v>1826</v>
      </c>
      <c r="B1788" t="s">
        <v>32</v>
      </c>
      <c r="C1788" t="s">
        <v>11</v>
      </c>
      <c r="D1788">
        <v>129.81</v>
      </c>
      <c r="E1788">
        <v>5</v>
      </c>
      <c r="F1788">
        <v>43</v>
      </c>
      <c r="G1788">
        <v>5302.74</v>
      </c>
      <c r="H1788" s="9">
        <v>45661</v>
      </c>
      <c r="I1788" t="s">
        <v>24</v>
      </c>
    </row>
    <row r="1789" spans="1:9" x14ac:dyDescent="0.35">
      <c r="A1789" t="s">
        <v>1827</v>
      </c>
      <c r="B1789" t="s">
        <v>62</v>
      </c>
      <c r="C1789" t="s">
        <v>11</v>
      </c>
      <c r="D1789">
        <v>104.25</v>
      </c>
      <c r="E1789">
        <v>5</v>
      </c>
      <c r="F1789">
        <v>38</v>
      </c>
      <c r="G1789">
        <v>3763.42</v>
      </c>
      <c r="H1789" s="9">
        <v>45665</v>
      </c>
      <c r="I1789" t="s">
        <v>45</v>
      </c>
    </row>
    <row r="1790" spans="1:9" x14ac:dyDescent="0.35">
      <c r="A1790" t="s">
        <v>1828</v>
      </c>
      <c r="B1790" t="s">
        <v>69</v>
      </c>
      <c r="C1790" t="s">
        <v>11</v>
      </c>
      <c r="D1790">
        <v>71.44</v>
      </c>
      <c r="E1790">
        <v>15</v>
      </c>
      <c r="F1790">
        <v>44</v>
      </c>
      <c r="G1790">
        <v>2671.86</v>
      </c>
      <c r="H1790" s="9">
        <v>45692</v>
      </c>
      <c r="I1790" t="s">
        <v>19</v>
      </c>
    </row>
    <row r="1791" spans="1:9" x14ac:dyDescent="0.35">
      <c r="A1791" t="s">
        <v>1829</v>
      </c>
      <c r="B1791" t="s">
        <v>23</v>
      </c>
      <c r="C1791" t="s">
        <v>18</v>
      </c>
      <c r="D1791">
        <v>35.6</v>
      </c>
      <c r="E1791">
        <v>0</v>
      </c>
      <c r="F1791">
        <v>20</v>
      </c>
      <c r="G1791">
        <v>712</v>
      </c>
      <c r="H1791" s="9">
        <v>45719</v>
      </c>
      <c r="I1791" t="s">
        <v>19</v>
      </c>
    </row>
    <row r="1792" spans="1:9" x14ac:dyDescent="0.35">
      <c r="A1792" t="s">
        <v>1830</v>
      </c>
      <c r="B1792" t="s">
        <v>53</v>
      </c>
      <c r="C1792" t="s">
        <v>15</v>
      </c>
      <c r="D1792">
        <v>120.98</v>
      </c>
      <c r="E1792">
        <v>30</v>
      </c>
      <c r="F1792">
        <v>17</v>
      </c>
      <c r="G1792">
        <v>1439.66</v>
      </c>
      <c r="H1792" s="9">
        <v>45730</v>
      </c>
      <c r="I1792" t="s">
        <v>45</v>
      </c>
    </row>
    <row r="1793" spans="1:9" x14ac:dyDescent="0.35">
      <c r="A1793" t="s">
        <v>1831</v>
      </c>
      <c r="B1793" t="s">
        <v>71</v>
      </c>
      <c r="C1793" t="s">
        <v>11</v>
      </c>
      <c r="D1793">
        <v>138.55000000000001</v>
      </c>
      <c r="E1793">
        <v>10</v>
      </c>
      <c r="F1793">
        <v>45</v>
      </c>
      <c r="G1793">
        <v>5611.28</v>
      </c>
      <c r="H1793" s="9">
        <v>45721</v>
      </c>
      <c r="I1793" t="s">
        <v>45</v>
      </c>
    </row>
    <row r="1794" spans="1:9" x14ac:dyDescent="0.35">
      <c r="A1794" t="s">
        <v>1832</v>
      </c>
      <c r="B1794" t="s">
        <v>32</v>
      </c>
      <c r="C1794" t="s">
        <v>18</v>
      </c>
      <c r="D1794">
        <v>57.39</v>
      </c>
      <c r="E1794">
        <v>20</v>
      </c>
      <c r="F1794">
        <v>21</v>
      </c>
      <c r="G1794">
        <v>964.15</v>
      </c>
      <c r="H1794" s="9">
        <v>45666</v>
      </c>
      <c r="I1794" t="s">
        <v>19</v>
      </c>
    </row>
    <row r="1795" spans="1:9" x14ac:dyDescent="0.35">
      <c r="A1795" t="s">
        <v>1833</v>
      </c>
      <c r="B1795" t="s">
        <v>69</v>
      </c>
      <c r="C1795" t="s">
        <v>15</v>
      </c>
      <c r="D1795">
        <v>41.4</v>
      </c>
      <c r="E1795">
        <v>30</v>
      </c>
      <c r="F1795">
        <v>37</v>
      </c>
      <c r="G1795">
        <v>1072.26</v>
      </c>
      <c r="H1795" s="9">
        <v>45698</v>
      </c>
      <c r="I1795" t="s">
        <v>12</v>
      </c>
    </row>
    <row r="1796" spans="1:9" x14ac:dyDescent="0.35">
      <c r="A1796" t="s">
        <v>1834</v>
      </c>
      <c r="B1796" t="s">
        <v>85</v>
      </c>
      <c r="C1796" t="s">
        <v>18</v>
      </c>
      <c r="D1796">
        <v>134.28</v>
      </c>
      <c r="E1796">
        <v>15</v>
      </c>
      <c r="F1796">
        <v>47</v>
      </c>
      <c r="G1796">
        <v>5364.49</v>
      </c>
      <c r="H1796" s="9">
        <v>45770</v>
      </c>
      <c r="I1796" t="s">
        <v>24</v>
      </c>
    </row>
    <row r="1797" spans="1:9" x14ac:dyDescent="0.35">
      <c r="A1797" t="s">
        <v>1835</v>
      </c>
      <c r="B1797" t="s">
        <v>71</v>
      </c>
      <c r="C1797" t="s">
        <v>11</v>
      </c>
      <c r="D1797">
        <v>124.39</v>
      </c>
      <c r="E1797">
        <v>5</v>
      </c>
      <c r="F1797">
        <v>26</v>
      </c>
      <c r="G1797">
        <v>3072.43</v>
      </c>
      <c r="H1797" s="9">
        <v>45744</v>
      </c>
      <c r="I1797" t="s">
        <v>19</v>
      </c>
    </row>
    <row r="1798" spans="1:9" x14ac:dyDescent="0.35">
      <c r="A1798" t="s">
        <v>1836</v>
      </c>
      <c r="B1798" t="s">
        <v>14</v>
      </c>
      <c r="C1798" t="s">
        <v>33</v>
      </c>
      <c r="D1798">
        <v>116.9</v>
      </c>
      <c r="E1798">
        <v>30</v>
      </c>
      <c r="F1798">
        <v>33</v>
      </c>
      <c r="G1798">
        <v>2700.39</v>
      </c>
      <c r="H1798" s="9">
        <v>45710</v>
      </c>
      <c r="I1798" t="s">
        <v>45</v>
      </c>
    </row>
    <row r="1799" spans="1:9" x14ac:dyDescent="0.35">
      <c r="A1799" t="s">
        <v>1837</v>
      </c>
      <c r="B1799" t="s">
        <v>10</v>
      </c>
      <c r="C1799" t="s">
        <v>33</v>
      </c>
      <c r="D1799">
        <v>41.53</v>
      </c>
      <c r="E1799">
        <v>20</v>
      </c>
      <c r="F1799">
        <v>44</v>
      </c>
      <c r="G1799">
        <v>1461.86</v>
      </c>
      <c r="H1799" s="9">
        <v>45775</v>
      </c>
      <c r="I1799" t="s">
        <v>38</v>
      </c>
    </row>
    <row r="1800" spans="1:9" x14ac:dyDescent="0.35">
      <c r="A1800" t="s">
        <v>1838</v>
      </c>
      <c r="B1800" t="s">
        <v>53</v>
      </c>
      <c r="C1800" t="s">
        <v>18</v>
      </c>
      <c r="D1800">
        <v>148.47999999999999</v>
      </c>
      <c r="E1800">
        <v>15</v>
      </c>
      <c r="F1800">
        <v>44</v>
      </c>
      <c r="G1800">
        <v>5553.15</v>
      </c>
      <c r="H1800" s="9">
        <v>45745</v>
      </c>
      <c r="I1800" t="s">
        <v>19</v>
      </c>
    </row>
    <row r="1801" spans="1:9" x14ac:dyDescent="0.35">
      <c r="A1801" t="s">
        <v>1839</v>
      </c>
      <c r="B1801" t="s">
        <v>85</v>
      </c>
      <c r="C1801" t="s">
        <v>33</v>
      </c>
      <c r="D1801">
        <v>27.72</v>
      </c>
      <c r="E1801">
        <v>10</v>
      </c>
      <c r="F1801">
        <v>22</v>
      </c>
      <c r="G1801">
        <v>548.86</v>
      </c>
      <c r="H1801" s="9">
        <v>45774</v>
      </c>
      <c r="I1801" t="s">
        <v>38</v>
      </c>
    </row>
    <row r="1802" spans="1:9" x14ac:dyDescent="0.35">
      <c r="A1802" t="s">
        <v>1840</v>
      </c>
      <c r="B1802" t="s">
        <v>28</v>
      </c>
      <c r="C1802" t="s">
        <v>41</v>
      </c>
      <c r="D1802">
        <v>66.209999999999994</v>
      </c>
      <c r="E1802">
        <v>25</v>
      </c>
      <c r="F1802">
        <v>48</v>
      </c>
      <c r="G1802">
        <v>2383.56</v>
      </c>
      <c r="H1802" s="9">
        <v>45701</v>
      </c>
      <c r="I1802" t="s">
        <v>24</v>
      </c>
    </row>
    <row r="1803" spans="1:9" x14ac:dyDescent="0.35">
      <c r="A1803" t="s">
        <v>1841</v>
      </c>
      <c r="B1803" t="s">
        <v>60</v>
      </c>
      <c r="C1803" t="s">
        <v>18</v>
      </c>
      <c r="D1803">
        <v>105.59</v>
      </c>
      <c r="E1803">
        <v>25</v>
      </c>
      <c r="F1803">
        <v>9</v>
      </c>
      <c r="G1803">
        <v>712.73</v>
      </c>
      <c r="H1803" s="9">
        <v>45748</v>
      </c>
      <c r="I1803" t="s">
        <v>12</v>
      </c>
    </row>
    <row r="1804" spans="1:9" x14ac:dyDescent="0.35">
      <c r="A1804" t="s">
        <v>1842</v>
      </c>
      <c r="B1804" t="s">
        <v>69</v>
      </c>
      <c r="C1804" t="s">
        <v>41</v>
      </c>
      <c r="D1804">
        <v>80.53</v>
      </c>
      <c r="E1804">
        <v>0</v>
      </c>
      <c r="F1804">
        <v>33</v>
      </c>
      <c r="G1804">
        <v>2657.49</v>
      </c>
      <c r="H1804" s="9">
        <v>45758</v>
      </c>
      <c r="I1804" t="s">
        <v>12</v>
      </c>
    </row>
    <row r="1805" spans="1:9" x14ac:dyDescent="0.35">
      <c r="A1805" t="s">
        <v>1843</v>
      </c>
      <c r="B1805" t="s">
        <v>14</v>
      </c>
      <c r="C1805" t="s">
        <v>41</v>
      </c>
      <c r="D1805">
        <v>124.05</v>
      </c>
      <c r="E1805">
        <v>10</v>
      </c>
      <c r="F1805">
        <v>8</v>
      </c>
      <c r="G1805">
        <v>893.16</v>
      </c>
      <c r="H1805" s="9">
        <v>45672</v>
      </c>
      <c r="I1805" t="s">
        <v>19</v>
      </c>
    </row>
    <row r="1806" spans="1:9" x14ac:dyDescent="0.35">
      <c r="A1806" t="s">
        <v>1844</v>
      </c>
      <c r="B1806" t="s">
        <v>32</v>
      </c>
      <c r="C1806" t="s">
        <v>33</v>
      </c>
      <c r="D1806">
        <v>79.349999999999994</v>
      </c>
      <c r="E1806">
        <v>5</v>
      </c>
      <c r="F1806">
        <v>33</v>
      </c>
      <c r="G1806">
        <v>2487.62</v>
      </c>
      <c r="H1806" s="9">
        <v>45786</v>
      </c>
      <c r="I1806" t="s">
        <v>19</v>
      </c>
    </row>
    <row r="1807" spans="1:9" x14ac:dyDescent="0.35">
      <c r="A1807" t="s">
        <v>1845</v>
      </c>
      <c r="B1807" t="s">
        <v>30</v>
      </c>
      <c r="C1807" t="s">
        <v>15</v>
      </c>
      <c r="D1807">
        <v>128.47999999999999</v>
      </c>
      <c r="E1807">
        <v>5</v>
      </c>
      <c r="F1807">
        <v>35</v>
      </c>
      <c r="G1807">
        <v>4271.96</v>
      </c>
      <c r="H1807" s="9">
        <v>45700</v>
      </c>
      <c r="I1807" t="s">
        <v>24</v>
      </c>
    </row>
    <row r="1808" spans="1:9" x14ac:dyDescent="0.35">
      <c r="A1808" t="s">
        <v>1846</v>
      </c>
      <c r="B1808" t="s">
        <v>69</v>
      </c>
      <c r="C1808" t="s">
        <v>35</v>
      </c>
      <c r="D1808">
        <v>46.25</v>
      </c>
      <c r="E1808">
        <v>25</v>
      </c>
      <c r="F1808">
        <v>14</v>
      </c>
      <c r="G1808">
        <v>485.62</v>
      </c>
      <c r="H1808" s="9">
        <v>45658</v>
      </c>
      <c r="I1808" t="s">
        <v>19</v>
      </c>
    </row>
    <row r="1809" spans="1:9" x14ac:dyDescent="0.35">
      <c r="A1809" t="s">
        <v>1847</v>
      </c>
      <c r="B1809" t="s">
        <v>32</v>
      </c>
      <c r="C1809" t="s">
        <v>33</v>
      </c>
      <c r="D1809">
        <v>61.26</v>
      </c>
      <c r="E1809">
        <v>0</v>
      </c>
      <c r="F1809">
        <v>7</v>
      </c>
      <c r="G1809">
        <v>428.82</v>
      </c>
      <c r="H1809" s="9">
        <v>45697</v>
      </c>
      <c r="I1809" t="s">
        <v>45</v>
      </c>
    </row>
    <row r="1810" spans="1:9" x14ac:dyDescent="0.35">
      <c r="A1810" t="s">
        <v>1848</v>
      </c>
      <c r="B1810" t="s">
        <v>32</v>
      </c>
      <c r="C1810" t="s">
        <v>18</v>
      </c>
      <c r="D1810">
        <v>67.819999999999993</v>
      </c>
      <c r="E1810">
        <v>5</v>
      </c>
      <c r="F1810">
        <v>17</v>
      </c>
      <c r="G1810">
        <v>1095.29</v>
      </c>
      <c r="H1810" s="9">
        <v>45767</v>
      </c>
      <c r="I1810" t="s">
        <v>38</v>
      </c>
    </row>
    <row r="1811" spans="1:9" x14ac:dyDescent="0.35">
      <c r="A1811" t="s">
        <v>1849</v>
      </c>
      <c r="B1811" t="s">
        <v>40</v>
      </c>
      <c r="C1811" t="s">
        <v>18</v>
      </c>
      <c r="D1811">
        <v>142.69999999999999</v>
      </c>
      <c r="E1811">
        <v>0</v>
      </c>
      <c r="F1811">
        <v>31</v>
      </c>
      <c r="G1811">
        <v>4423.7</v>
      </c>
      <c r="H1811" s="9">
        <v>45745</v>
      </c>
      <c r="I1811" t="s">
        <v>45</v>
      </c>
    </row>
    <row r="1812" spans="1:9" x14ac:dyDescent="0.35">
      <c r="A1812" t="s">
        <v>1850</v>
      </c>
      <c r="B1812" t="s">
        <v>10</v>
      </c>
      <c r="C1812" t="s">
        <v>41</v>
      </c>
      <c r="D1812">
        <v>102.68</v>
      </c>
      <c r="E1812">
        <v>25</v>
      </c>
      <c r="F1812">
        <v>29</v>
      </c>
      <c r="G1812">
        <v>2233.29</v>
      </c>
      <c r="H1812" s="9">
        <v>45698</v>
      </c>
      <c r="I1812" t="s">
        <v>12</v>
      </c>
    </row>
    <row r="1813" spans="1:9" x14ac:dyDescent="0.35">
      <c r="A1813" t="s">
        <v>1851</v>
      </c>
      <c r="B1813" t="s">
        <v>69</v>
      </c>
      <c r="C1813" t="s">
        <v>15</v>
      </c>
      <c r="D1813">
        <v>140.26</v>
      </c>
      <c r="E1813">
        <v>5</v>
      </c>
      <c r="F1813">
        <v>29</v>
      </c>
      <c r="G1813">
        <v>3864.16</v>
      </c>
      <c r="H1813" s="9">
        <v>45763</v>
      </c>
      <c r="I1813" t="s">
        <v>38</v>
      </c>
    </row>
    <row r="1814" spans="1:9" x14ac:dyDescent="0.35">
      <c r="A1814" t="s">
        <v>1852</v>
      </c>
      <c r="B1814" t="s">
        <v>60</v>
      </c>
      <c r="C1814" t="s">
        <v>33</v>
      </c>
      <c r="D1814">
        <v>10.9</v>
      </c>
      <c r="E1814">
        <v>15</v>
      </c>
      <c r="F1814">
        <v>5</v>
      </c>
      <c r="G1814">
        <v>46.33</v>
      </c>
      <c r="H1814" s="9">
        <v>45772</v>
      </c>
      <c r="I1814" t="s">
        <v>19</v>
      </c>
    </row>
    <row r="1815" spans="1:9" x14ac:dyDescent="0.35">
      <c r="A1815" t="s">
        <v>1853</v>
      </c>
      <c r="B1815" t="s">
        <v>47</v>
      </c>
      <c r="C1815" t="s">
        <v>33</v>
      </c>
      <c r="D1815">
        <v>105.62</v>
      </c>
      <c r="E1815">
        <v>25</v>
      </c>
      <c r="F1815">
        <v>34</v>
      </c>
      <c r="G1815">
        <v>2693.31</v>
      </c>
      <c r="H1815" s="9">
        <v>45710</v>
      </c>
      <c r="I1815" t="s">
        <v>19</v>
      </c>
    </row>
    <row r="1816" spans="1:9" x14ac:dyDescent="0.35">
      <c r="A1816" t="s">
        <v>1854</v>
      </c>
      <c r="B1816" t="s">
        <v>40</v>
      </c>
      <c r="C1816" t="s">
        <v>33</v>
      </c>
      <c r="D1816">
        <v>88.24</v>
      </c>
      <c r="E1816">
        <v>5</v>
      </c>
      <c r="F1816">
        <v>46</v>
      </c>
      <c r="G1816">
        <v>3856.09</v>
      </c>
      <c r="H1816" s="9">
        <v>45672</v>
      </c>
      <c r="I1816" t="s">
        <v>12</v>
      </c>
    </row>
    <row r="1817" spans="1:9" x14ac:dyDescent="0.35">
      <c r="A1817" t="s">
        <v>1855</v>
      </c>
      <c r="B1817" t="s">
        <v>30</v>
      </c>
      <c r="C1817" t="s">
        <v>18</v>
      </c>
      <c r="D1817">
        <v>25.25</v>
      </c>
      <c r="E1817">
        <v>20</v>
      </c>
      <c r="F1817">
        <v>16</v>
      </c>
      <c r="G1817">
        <v>323.2</v>
      </c>
      <c r="H1817" s="9">
        <v>45675</v>
      </c>
      <c r="I1817" t="s">
        <v>24</v>
      </c>
    </row>
    <row r="1818" spans="1:9" x14ac:dyDescent="0.35">
      <c r="A1818" t="s">
        <v>1856</v>
      </c>
      <c r="B1818" t="s">
        <v>21</v>
      </c>
      <c r="C1818" t="s">
        <v>18</v>
      </c>
      <c r="D1818">
        <v>74.53</v>
      </c>
      <c r="E1818">
        <v>5</v>
      </c>
      <c r="F1818">
        <v>38</v>
      </c>
      <c r="G1818">
        <v>2690.53</v>
      </c>
      <c r="H1818" s="9">
        <v>45751</v>
      </c>
      <c r="I1818" t="s">
        <v>12</v>
      </c>
    </row>
    <row r="1819" spans="1:9" x14ac:dyDescent="0.35">
      <c r="A1819" t="s">
        <v>1857</v>
      </c>
      <c r="B1819" t="s">
        <v>21</v>
      </c>
      <c r="C1819" t="s">
        <v>35</v>
      </c>
      <c r="D1819">
        <v>78.099999999999994</v>
      </c>
      <c r="E1819">
        <v>15</v>
      </c>
      <c r="F1819">
        <v>15</v>
      </c>
      <c r="G1819">
        <v>995.77</v>
      </c>
      <c r="H1819" s="9">
        <v>45674</v>
      </c>
      <c r="I1819" t="s">
        <v>12</v>
      </c>
    </row>
    <row r="1820" spans="1:9" x14ac:dyDescent="0.35">
      <c r="A1820" t="s">
        <v>1858</v>
      </c>
      <c r="B1820" t="s">
        <v>28</v>
      </c>
      <c r="C1820" t="s">
        <v>33</v>
      </c>
      <c r="D1820">
        <v>54.59</v>
      </c>
      <c r="E1820">
        <v>5</v>
      </c>
      <c r="F1820">
        <v>32</v>
      </c>
      <c r="G1820">
        <v>1659.54</v>
      </c>
      <c r="H1820" s="9">
        <v>45738</v>
      </c>
      <c r="I1820" t="s">
        <v>45</v>
      </c>
    </row>
    <row r="1821" spans="1:9" x14ac:dyDescent="0.35">
      <c r="A1821" t="s">
        <v>1859</v>
      </c>
      <c r="B1821" t="s">
        <v>43</v>
      </c>
      <c r="C1821" t="s">
        <v>18</v>
      </c>
      <c r="D1821">
        <v>141.03</v>
      </c>
      <c r="E1821">
        <v>10</v>
      </c>
      <c r="F1821">
        <v>28</v>
      </c>
      <c r="G1821">
        <v>3553.96</v>
      </c>
      <c r="H1821" s="9">
        <v>45695</v>
      </c>
      <c r="I1821" t="s">
        <v>24</v>
      </c>
    </row>
    <row r="1822" spans="1:9" x14ac:dyDescent="0.35">
      <c r="A1822" t="s">
        <v>1860</v>
      </c>
      <c r="B1822" t="s">
        <v>71</v>
      </c>
      <c r="C1822" t="s">
        <v>18</v>
      </c>
      <c r="D1822">
        <v>81.599999999999994</v>
      </c>
      <c r="E1822">
        <v>15</v>
      </c>
      <c r="F1822">
        <v>26</v>
      </c>
      <c r="G1822">
        <v>1803.36</v>
      </c>
      <c r="H1822" s="9">
        <v>45781</v>
      </c>
      <c r="I1822" t="s">
        <v>19</v>
      </c>
    </row>
    <row r="1823" spans="1:9" x14ac:dyDescent="0.35">
      <c r="A1823" t="s">
        <v>1861</v>
      </c>
      <c r="B1823" t="s">
        <v>17</v>
      </c>
      <c r="C1823" t="s">
        <v>15</v>
      </c>
      <c r="D1823">
        <v>141.79</v>
      </c>
      <c r="E1823">
        <v>20</v>
      </c>
      <c r="F1823">
        <v>36</v>
      </c>
      <c r="G1823">
        <v>4083.55</v>
      </c>
      <c r="H1823" s="9">
        <v>45700</v>
      </c>
      <c r="I1823" t="s">
        <v>12</v>
      </c>
    </row>
    <row r="1824" spans="1:9" x14ac:dyDescent="0.35">
      <c r="A1824" t="s">
        <v>1862</v>
      </c>
      <c r="B1824" t="s">
        <v>50</v>
      </c>
      <c r="C1824" t="s">
        <v>41</v>
      </c>
      <c r="D1824">
        <v>22.53</v>
      </c>
      <c r="E1824">
        <v>5</v>
      </c>
      <c r="F1824">
        <v>9</v>
      </c>
      <c r="G1824">
        <v>192.63</v>
      </c>
      <c r="H1824" s="9">
        <v>45743</v>
      </c>
      <c r="I1824" t="s">
        <v>19</v>
      </c>
    </row>
    <row r="1825" spans="1:9" x14ac:dyDescent="0.35">
      <c r="A1825" t="s">
        <v>1863</v>
      </c>
      <c r="B1825" t="s">
        <v>40</v>
      </c>
      <c r="C1825" t="s">
        <v>33</v>
      </c>
      <c r="D1825">
        <v>30.04</v>
      </c>
      <c r="E1825">
        <v>20</v>
      </c>
      <c r="F1825">
        <v>40</v>
      </c>
      <c r="G1825">
        <v>961.28</v>
      </c>
      <c r="H1825" s="9">
        <v>45733</v>
      </c>
      <c r="I1825" t="s">
        <v>45</v>
      </c>
    </row>
    <row r="1826" spans="1:9" x14ac:dyDescent="0.35">
      <c r="A1826" t="s">
        <v>1864</v>
      </c>
      <c r="B1826" t="s">
        <v>32</v>
      </c>
      <c r="C1826" t="s">
        <v>15</v>
      </c>
      <c r="D1826">
        <v>133.66</v>
      </c>
      <c r="E1826">
        <v>15</v>
      </c>
      <c r="F1826">
        <v>16</v>
      </c>
      <c r="G1826">
        <v>1817.78</v>
      </c>
      <c r="H1826" s="9">
        <v>45685</v>
      </c>
      <c r="I1826" t="s">
        <v>24</v>
      </c>
    </row>
    <row r="1827" spans="1:9" x14ac:dyDescent="0.35">
      <c r="A1827" t="s">
        <v>1865</v>
      </c>
      <c r="B1827" t="s">
        <v>21</v>
      </c>
      <c r="C1827" t="s">
        <v>33</v>
      </c>
      <c r="D1827">
        <v>25.47</v>
      </c>
      <c r="E1827">
        <v>25</v>
      </c>
      <c r="F1827">
        <v>19</v>
      </c>
      <c r="G1827">
        <v>362.95</v>
      </c>
      <c r="H1827" s="9">
        <v>45759</v>
      </c>
      <c r="I1827" t="s">
        <v>45</v>
      </c>
    </row>
    <row r="1828" spans="1:9" x14ac:dyDescent="0.35">
      <c r="A1828" t="s">
        <v>1866</v>
      </c>
      <c r="B1828" t="s">
        <v>58</v>
      </c>
      <c r="C1828" t="s">
        <v>11</v>
      </c>
      <c r="D1828">
        <v>70.47</v>
      </c>
      <c r="E1828">
        <v>30</v>
      </c>
      <c r="F1828">
        <v>49</v>
      </c>
      <c r="G1828">
        <v>2417.12</v>
      </c>
      <c r="H1828" s="9">
        <v>45783</v>
      </c>
      <c r="I1828" t="s">
        <v>19</v>
      </c>
    </row>
    <row r="1829" spans="1:9" x14ac:dyDescent="0.35">
      <c r="A1829" t="s">
        <v>1867</v>
      </c>
      <c r="B1829" t="s">
        <v>69</v>
      </c>
      <c r="C1829" t="s">
        <v>33</v>
      </c>
      <c r="D1829">
        <v>88.97</v>
      </c>
      <c r="E1829">
        <v>5</v>
      </c>
      <c r="F1829">
        <v>32</v>
      </c>
      <c r="G1829">
        <v>2704.69</v>
      </c>
      <c r="H1829" s="9">
        <v>45737</v>
      </c>
      <c r="I1829" t="s">
        <v>38</v>
      </c>
    </row>
    <row r="1830" spans="1:9" x14ac:dyDescent="0.35">
      <c r="A1830" t="s">
        <v>1868</v>
      </c>
      <c r="B1830" t="s">
        <v>40</v>
      </c>
      <c r="C1830" t="s">
        <v>15</v>
      </c>
      <c r="D1830">
        <v>105.35</v>
      </c>
      <c r="E1830">
        <v>25</v>
      </c>
      <c r="F1830">
        <v>42</v>
      </c>
      <c r="G1830">
        <v>3318.52</v>
      </c>
      <c r="H1830" s="9">
        <v>45772</v>
      </c>
      <c r="I1830" t="s">
        <v>19</v>
      </c>
    </row>
    <row r="1831" spans="1:9" x14ac:dyDescent="0.35">
      <c r="A1831" t="s">
        <v>1869</v>
      </c>
      <c r="B1831" t="s">
        <v>58</v>
      </c>
      <c r="C1831" t="s">
        <v>35</v>
      </c>
      <c r="D1831">
        <v>91.51</v>
      </c>
      <c r="E1831">
        <v>20</v>
      </c>
      <c r="F1831">
        <v>48</v>
      </c>
      <c r="G1831">
        <v>3513.98</v>
      </c>
      <c r="H1831" s="9">
        <v>45749</v>
      </c>
      <c r="I1831" t="s">
        <v>45</v>
      </c>
    </row>
    <row r="1832" spans="1:9" x14ac:dyDescent="0.35">
      <c r="A1832" t="s">
        <v>1870</v>
      </c>
      <c r="B1832" t="s">
        <v>23</v>
      </c>
      <c r="C1832" t="s">
        <v>35</v>
      </c>
      <c r="D1832">
        <v>94.95</v>
      </c>
      <c r="E1832">
        <v>20</v>
      </c>
      <c r="F1832">
        <v>34</v>
      </c>
      <c r="G1832">
        <v>2582.64</v>
      </c>
      <c r="H1832" s="9">
        <v>45757</v>
      </c>
      <c r="I1832" t="s">
        <v>38</v>
      </c>
    </row>
    <row r="1833" spans="1:9" x14ac:dyDescent="0.35">
      <c r="A1833" t="s">
        <v>1871</v>
      </c>
      <c r="B1833" t="s">
        <v>14</v>
      </c>
      <c r="C1833" t="s">
        <v>35</v>
      </c>
      <c r="D1833">
        <v>38.950000000000003</v>
      </c>
      <c r="E1833">
        <v>20</v>
      </c>
      <c r="F1833">
        <v>14</v>
      </c>
      <c r="G1833">
        <v>436.24</v>
      </c>
      <c r="H1833" s="9">
        <v>45661</v>
      </c>
      <c r="I1833" t="s">
        <v>19</v>
      </c>
    </row>
    <row r="1834" spans="1:9" x14ac:dyDescent="0.35">
      <c r="A1834" t="s">
        <v>1872</v>
      </c>
      <c r="B1834" t="s">
        <v>58</v>
      </c>
      <c r="C1834" t="s">
        <v>41</v>
      </c>
      <c r="D1834">
        <v>60.18</v>
      </c>
      <c r="E1834">
        <v>30</v>
      </c>
      <c r="F1834">
        <v>39</v>
      </c>
      <c r="G1834">
        <v>1642.91</v>
      </c>
      <c r="H1834" s="9">
        <v>45660</v>
      </c>
      <c r="I1834" t="s">
        <v>24</v>
      </c>
    </row>
    <row r="1835" spans="1:9" x14ac:dyDescent="0.35">
      <c r="A1835" t="s">
        <v>1873</v>
      </c>
      <c r="B1835" t="s">
        <v>69</v>
      </c>
      <c r="C1835" t="s">
        <v>33</v>
      </c>
      <c r="D1835">
        <v>14.38</v>
      </c>
      <c r="E1835">
        <v>20</v>
      </c>
      <c r="F1835">
        <v>31</v>
      </c>
      <c r="G1835">
        <v>356.62</v>
      </c>
      <c r="H1835" s="9">
        <v>45660</v>
      </c>
      <c r="I1835" t="s">
        <v>38</v>
      </c>
    </row>
    <row r="1836" spans="1:9" x14ac:dyDescent="0.35">
      <c r="A1836" t="s">
        <v>1874</v>
      </c>
      <c r="B1836" t="s">
        <v>47</v>
      </c>
      <c r="C1836" t="s">
        <v>35</v>
      </c>
      <c r="D1836">
        <v>65.7</v>
      </c>
      <c r="E1836">
        <v>15</v>
      </c>
      <c r="F1836">
        <v>29</v>
      </c>
      <c r="G1836">
        <v>1619.5</v>
      </c>
      <c r="H1836" s="9">
        <v>45770</v>
      </c>
      <c r="I1836" t="s">
        <v>24</v>
      </c>
    </row>
    <row r="1837" spans="1:9" x14ac:dyDescent="0.35">
      <c r="A1837" t="s">
        <v>1875</v>
      </c>
      <c r="B1837" t="s">
        <v>53</v>
      </c>
      <c r="C1837" t="s">
        <v>33</v>
      </c>
      <c r="D1837">
        <v>148</v>
      </c>
      <c r="E1837">
        <v>25</v>
      </c>
      <c r="F1837">
        <v>7</v>
      </c>
      <c r="G1837">
        <v>777</v>
      </c>
      <c r="H1837" s="9">
        <v>45696</v>
      </c>
      <c r="I1837" t="s">
        <v>24</v>
      </c>
    </row>
    <row r="1838" spans="1:9" x14ac:dyDescent="0.35">
      <c r="A1838" t="s">
        <v>1876</v>
      </c>
      <c r="B1838" t="s">
        <v>69</v>
      </c>
      <c r="C1838" t="s">
        <v>15</v>
      </c>
      <c r="D1838">
        <v>56.4</v>
      </c>
      <c r="E1838">
        <v>25</v>
      </c>
      <c r="F1838">
        <v>30</v>
      </c>
      <c r="G1838">
        <v>1269</v>
      </c>
      <c r="H1838" s="9">
        <v>45712</v>
      </c>
      <c r="I1838" t="s">
        <v>12</v>
      </c>
    </row>
    <row r="1839" spans="1:9" x14ac:dyDescent="0.35">
      <c r="A1839" t="s">
        <v>1877</v>
      </c>
      <c r="B1839" t="s">
        <v>47</v>
      </c>
      <c r="C1839" t="s">
        <v>33</v>
      </c>
      <c r="D1839">
        <v>92.99</v>
      </c>
      <c r="E1839">
        <v>30</v>
      </c>
      <c r="F1839">
        <v>8</v>
      </c>
      <c r="G1839">
        <v>520.74</v>
      </c>
      <c r="H1839" s="9">
        <v>45684</v>
      </c>
      <c r="I1839" t="s">
        <v>45</v>
      </c>
    </row>
    <row r="1840" spans="1:9" x14ac:dyDescent="0.35">
      <c r="A1840" t="s">
        <v>1878</v>
      </c>
      <c r="B1840" t="s">
        <v>17</v>
      </c>
      <c r="C1840" t="s">
        <v>35</v>
      </c>
      <c r="D1840">
        <v>59.1</v>
      </c>
      <c r="E1840">
        <v>20</v>
      </c>
      <c r="F1840">
        <v>37</v>
      </c>
      <c r="G1840">
        <v>1749.36</v>
      </c>
      <c r="H1840" s="9">
        <v>45734</v>
      </c>
      <c r="I1840" t="s">
        <v>12</v>
      </c>
    </row>
    <row r="1841" spans="1:9" x14ac:dyDescent="0.35">
      <c r="A1841" t="s">
        <v>1879</v>
      </c>
      <c r="B1841" t="s">
        <v>32</v>
      </c>
      <c r="C1841" t="s">
        <v>33</v>
      </c>
      <c r="D1841">
        <v>131.93</v>
      </c>
      <c r="E1841">
        <v>30</v>
      </c>
      <c r="F1841">
        <v>10</v>
      </c>
      <c r="G1841">
        <v>923.51</v>
      </c>
      <c r="H1841" s="9">
        <v>45746</v>
      </c>
      <c r="I1841" t="s">
        <v>38</v>
      </c>
    </row>
    <row r="1842" spans="1:9" x14ac:dyDescent="0.35">
      <c r="A1842" t="s">
        <v>1880</v>
      </c>
      <c r="B1842" t="s">
        <v>32</v>
      </c>
      <c r="C1842" t="s">
        <v>33</v>
      </c>
      <c r="D1842">
        <v>33.82</v>
      </c>
      <c r="E1842">
        <v>25</v>
      </c>
      <c r="F1842">
        <v>48</v>
      </c>
      <c r="G1842">
        <v>1217.52</v>
      </c>
      <c r="H1842" s="9">
        <v>45762</v>
      </c>
      <c r="I1842" t="s">
        <v>19</v>
      </c>
    </row>
    <row r="1843" spans="1:9" x14ac:dyDescent="0.35">
      <c r="A1843" t="s">
        <v>1881</v>
      </c>
      <c r="B1843" t="s">
        <v>85</v>
      </c>
      <c r="C1843" t="s">
        <v>33</v>
      </c>
      <c r="D1843">
        <v>73.180000000000007</v>
      </c>
      <c r="E1843">
        <v>10</v>
      </c>
      <c r="F1843">
        <v>4</v>
      </c>
      <c r="G1843">
        <v>263.45</v>
      </c>
      <c r="H1843" s="9">
        <v>45774</v>
      </c>
      <c r="I1843" t="s">
        <v>45</v>
      </c>
    </row>
    <row r="1844" spans="1:9" x14ac:dyDescent="0.35">
      <c r="A1844" t="s">
        <v>1882</v>
      </c>
      <c r="B1844" t="s">
        <v>21</v>
      </c>
      <c r="C1844" t="s">
        <v>15</v>
      </c>
      <c r="D1844">
        <v>36.549999999999997</v>
      </c>
      <c r="E1844">
        <v>5</v>
      </c>
      <c r="F1844">
        <v>4</v>
      </c>
      <c r="G1844">
        <v>138.88999999999999</v>
      </c>
      <c r="H1844" s="9">
        <v>45743</v>
      </c>
      <c r="I1844" t="s">
        <v>19</v>
      </c>
    </row>
    <row r="1845" spans="1:9" x14ac:dyDescent="0.35">
      <c r="A1845" t="s">
        <v>1883</v>
      </c>
      <c r="B1845" t="s">
        <v>30</v>
      </c>
      <c r="C1845" t="s">
        <v>11</v>
      </c>
      <c r="D1845">
        <v>17.36</v>
      </c>
      <c r="E1845">
        <v>25</v>
      </c>
      <c r="F1845">
        <v>9</v>
      </c>
      <c r="G1845">
        <v>117.18</v>
      </c>
      <c r="H1845" s="9">
        <v>45667</v>
      </c>
      <c r="I1845" t="s">
        <v>19</v>
      </c>
    </row>
    <row r="1846" spans="1:9" x14ac:dyDescent="0.35">
      <c r="A1846" t="s">
        <v>1884</v>
      </c>
      <c r="B1846" t="s">
        <v>85</v>
      </c>
      <c r="C1846" t="s">
        <v>35</v>
      </c>
      <c r="D1846">
        <v>130.72999999999999</v>
      </c>
      <c r="E1846">
        <v>0</v>
      </c>
      <c r="F1846">
        <v>46</v>
      </c>
      <c r="G1846">
        <v>6013.58</v>
      </c>
      <c r="H1846" s="9">
        <v>45785</v>
      </c>
      <c r="I1846" t="s">
        <v>19</v>
      </c>
    </row>
    <row r="1847" spans="1:9" x14ac:dyDescent="0.35">
      <c r="A1847" t="s">
        <v>1885</v>
      </c>
      <c r="B1847" t="s">
        <v>60</v>
      </c>
      <c r="C1847" t="s">
        <v>15</v>
      </c>
      <c r="D1847">
        <v>98.11</v>
      </c>
      <c r="E1847">
        <v>30</v>
      </c>
      <c r="F1847">
        <v>43</v>
      </c>
      <c r="G1847">
        <v>2953.11</v>
      </c>
      <c r="H1847" s="9">
        <v>45661</v>
      </c>
      <c r="I1847" t="s">
        <v>12</v>
      </c>
    </row>
    <row r="1848" spans="1:9" x14ac:dyDescent="0.35">
      <c r="A1848" t="s">
        <v>1886</v>
      </c>
      <c r="B1848" t="s">
        <v>26</v>
      </c>
      <c r="C1848" t="s">
        <v>33</v>
      </c>
      <c r="D1848">
        <v>69.19</v>
      </c>
      <c r="E1848">
        <v>20</v>
      </c>
      <c r="F1848">
        <v>11</v>
      </c>
      <c r="G1848">
        <v>608.87</v>
      </c>
      <c r="H1848" s="9">
        <v>45732</v>
      </c>
      <c r="I1848" t="s">
        <v>24</v>
      </c>
    </row>
    <row r="1849" spans="1:9" x14ac:dyDescent="0.35">
      <c r="A1849" t="s">
        <v>1887</v>
      </c>
      <c r="B1849" t="s">
        <v>71</v>
      </c>
      <c r="C1849" t="s">
        <v>41</v>
      </c>
      <c r="D1849">
        <v>38.83</v>
      </c>
      <c r="E1849">
        <v>25</v>
      </c>
      <c r="F1849">
        <v>48</v>
      </c>
      <c r="G1849">
        <v>1397.88</v>
      </c>
      <c r="H1849" s="9">
        <v>45696</v>
      </c>
      <c r="I1849" t="s">
        <v>12</v>
      </c>
    </row>
    <row r="1850" spans="1:9" x14ac:dyDescent="0.35">
      <c r="A1850" t="s">
        <v>1888</v>
      </c>
      <c r="B1850" t="s">
        <v>58</v>
      </c>
      <c r="C1850" t="s">
        <v>18</v>
      </c>
      <c r="D1850">
        <v>80.099999999999994</v>
      </c>
      <c r="E1850">
        <v>5</v>
      </c>
      <c r="F1850">
        <v>24</v>
      </c>
      <c r="G1850">
        <v>1826.28</v>
      </c>
      <c r="H1850" s="9">
        <v>45727</v>
      </c>
      <c r="I1850" t="s">
        <v>24</v>
      </c>
    </row>
    <row r="1851" spans="1:9" x14ac:dyDescent="0.35">
      <c r="A1851" t="s">
        <v>1889</v>
      </c>
      <c r="B1851" t="s">
        <v>50</v>
      </c>
      <c r="C1851" t="s">
        <v>33</v>
      </c>
      <c r="D1851">
        <v>13.11</v>
      </c>
      <c r="E1851">
        <v>15</v>
      </c>
      <c r="F1851">
        <v>6</v>
      </c>
      <c r="G1851">
        <v>66.86</v>
      </c>
      <c r="H1851" s="9">
        <v>45699</v>
      </c>
      <c r="I1851" t="s">
        <v>38</v>
      </c>
    </row>
    <row r="1852" spans="1:9" x14ac:dyDescent="0.35">
      <c r="A1852" t="s">
        <v>1890</v>
      </c>
      <c r="B1852" t="s">
        <v>28</v>
      </c>
      <c r="C1852" t="s">
        <v>11</v>
      </c>
      <c r="D1852">
        <v>22.1</v>
      </c>
      <c r="E1852">
        <v>20</v>
      </c>
      <c r="F1852">
        <v>23</v>
      </c>
      <c r="G1852">
        <v>406.64</v>
      </c>
      <c r="H1852" s="9">
        <v>45666</v>
      </c>
      <c r="I1852" t="s">
        <v>24</v>
      </c>
    </row>
    <row r="1853" spans="1:9" x14ac:dyDescent="0.35">
      <c r="A1853" t="s">
        <v>1891</v>
      </c>
      <c r="B1853" t="s">
        <v>14</v>
      </c>
      <c r="C1853" t="s">
        <v>15</v>
      </c>
      <c r="D1853">
        <v>122.24</v>
      </c>
      <c r="E1853">
        <v>15</v>
      </c>
      <c r="F1853">
        <v>30</v>
      </c>
      <c r="G1853">
        <v>3117.12</v>
      </c>
      <c r="H1853" s="9">
        <v>45731</v>
      </c>
      <c r="I1853" t="s">
        <v>45</v>
      </c>
    </row>
    <row r="1854" spans="1:9" x14ac:dyDescent="0.35">
      <c r="A1854" t="s">
        <v>1892</v>
      </c>
      <c r="B1854" t="s">
        <v>17</v>
      </c>
      <c r="C1854" t="s">
        <v>11</v>
      </c>
      <c r="D1854">
        <v>125.53</v>
      </c>
      <c r="E1854">
        <v>15</v>
      </c>
      <c r="F1854">
        <v>46</v>
      </c>
      <c r="G1854">
        <v>4908.22</v>
      </c>
      <c r="H1854" s="9">
        <v>45701</v>
      </c>
      <c r="I1854" t="s">
        <v>38</v>
      </c>
    </row>
    <row r="1855" spans="1:9" x14ac:dyDescent="0.35">
      <c r="A1855" t="s">
        <v>1893</v>
      </c>
      <c r="B1855" t="s">
        <v>71</v>
      </c>
      <c r="C1855" t="s">
        <v>15</v>
      </c>
      <c r="D1855">
        <v>57.92</v>
      </c>
      <c r="E1855">
        <v>10</v>
      </c>
      <c r="F1855">
        <v>30</v>
      </c>
      <c r="G1855">
        <v>1563.84</v>
      </c>
      <c r="H1855" s="9">
        <v>45676</v>
      </c>
      <c r="I1855" t="s">
        <v>19</v>
      </c>
    </row>
    <row r="1856" spans="1:9" x14ac:dyDescent="0.35">
      <c r="A1856" t="s">
        <v>1894</v>
      </c>
      <c r="B1856" t="s">
        <v>69</v>
      </c>
      <c r="C1856" t="s">
        <v>11</v>
      </c>
      <c r="D1856">
        <v>49.59</v>
      </c>
      <c r="E1856">
        <v>0</v>
      </c>
      <c r="F1856">
        <v>27</v>
      </c>
      <c r="G1856">
        <v>1338.93</v>
      </c>
      <c r="H1856" s="9">
        <v>45740</v>
      </c>
      <c r="I1856" t="s">
        <v>38</v>
      </c>
    </row>
    <row r="1857" spans="1:9" x14ac:dyDescent="0.35">
      <c r="A1857" t="s">
        <v>1895</v>
      </c>
      <c r="B1857" t="s">
        <v>58</v>
      </c>
      <c r="C1857" t="s">
        <v>15</v>
      </c>
      <c r="D1857">
        <v>32.340000000000003</v>
      </c>
      <c r="E1857">
        <v>0</v>
      </c>
      <c r="F1857">
        <v>24</v>
      </c>
      <c r="G1857">
        <v>776.16</v>
      </c>
      <c r="H1857" s="9">
        <v>45781</v>
      </c>
      <c r="I1857" t="s">
        <v>24</v>
      </c>
    </row>
    <row r="1858" spans="1:9" x14ac:dyDescent="0.35">
      <c r="A1858" t="s">
        <v>1896</v>
      </c>
      <c r="B1858" t="s">
        <v>40</v>
      </c>
      <c r="C1858" t="s">
        <v>11</v>
      </c>
      <c r="D1858">
        <v>113.53</v>
      </c>
      <c r="E1858">
        <v>25</v>
      </c>
      <c r="F1858">
        <v>21</v>
      </c>
      <c r="G1858">
        <v>1788.1</v>
      </c>
      <c r="H1858" s="9">
        <v>45689</v>
      </c>
      <c r="I1858" t="s">
        <v>45</v>
      </c>
    </row>
    <row r="1859" spans="1:9" x14ac:dyDescent="0.35">
      <c r="A1859" t="s">
        <v>1897</v>
      </c>
      <c r="B1859" t="s">
        <v>47</v>
      </c>
      <c r="C1859" t="s">
        <v>41</v>
      </c>
      <c r="D1859">
        <v>70.819999999999993</v>
      </c>
      <c r="E1859">
        <v>5</v>
      </c>
      <c r="F1859">
        <v>26</v>
      </c>
      <c r="G1859">
        <v>1749.25</v>
      </c>
      <c r="H1859" s="9">
        <v>45709</v>
      </c>
      <c r="I1859" t="s">
        <v>45</v>
      </c>
    </row>
    <row r="1860" spans="1:9" x14ac:dyDescent="0.35">
      <c r="A1860" t="s">
        <v>1898</v>
      </c>
      <c r="B1860" t="s">
        <v>30</v>
      </c>
      <c r="C1860" t="s">
        <v>18</v>
      </c>
      <c r="D1860">
        <v>30.96</v>
      </c>
      <c r="E1860">
        <v>30</v>
      </c>
      <c r="F1860">
        <v>31</v>
      </c>
      <c r="G1860">
        <v>671.83</v>
      </c>
      <c r="H1860" s="9">
        <v>45707</v>
      </c>
      <c r="I1860" t="s">
        <v>38</v>
      </c>
    </row>
    <row r="1861" spans="1:9" x14ac:dyDescent="0.35">
      <c r="A1861" t="s">
        <v>1899</v>
      </c>
      <c r="B1861" t="s">
        <v>85</v>
      </c>
      <c r="C1861" t="s">
        <v>18</v>
      </c>
      <c r="D1861">
        <v>121.28</v>
      </c>
      <c r="E1861">
        <v>10</v>
      </c>
      <c r="F1861">
        <v>43</v>
      </c>
      <c r="G1861">
        <v>4693.54</v>
      </c>
      <c r="H1861" s="9">
        <v>45704</v>
      </c>
      <c r="I1861" t="s">
        <v>24</v>
      </c>
    </row>
    <row r="1862" spans="1:9" x14ac:dyDescent="0.35">
      <c r="A1862" t="s">
        <v>1900</v>
      </c>
      <c r="B1862" t="s">
        <v>32</v>
      </c>
      <c r="C1862" t="s">
        <v>18</v>
      </c>
      <c r="D1862">
        <v>104.82</v>
      </c>
      <c r="E1862">
        <v>10</v>
      </c>
      <c r="F1862">
        <v>38</v>
      </c>
      <c r="G1862">
        <v>3584.84</v>
      </c>
      <c r="H1862" s="9">
        <v>45766</v>
      </c>
      <c r="I1862" t="s">
        <v>45</v>
      </c>
    </row>
    <row r="1863" spans="1:9" x14ac:dyDescent="0.35">
      <c r="A1863" t="s">
        <v>1901</v>
      </c>
      <c r="B1863" t="s">
        <v>17</v>
      </c>
      <c r="C1863" t="s">
        <v>33</v>
      </c>
      <c r="D1863">
        <v>37.409999999999997</v>
      </c>
      <c r="E1863">
        <v>0</v>
      </c>
      <c r="F1863">
        <v>3</v>
      </c>
      <c r="G1863">
        <v>112.23</v>
      </c>
      <c r="H1863" s="9">
        <v>45766</v>
      </c>
      <c r="I1863" t="s">
        <v>45</v>
      </c>
    </row>
    <row r="1864" spans="1:9" x14ac:dyDescent="0.35">
      <c r="A1864" t="s">
        <v>1902</v>
      </c>
      <c r="B1864" t="s">
        <v>69</v>
      </c>
      <c r="C1864" t="s">
        <v>35</v>
      </c>
      <c r="D1864">
        <v>89.14</v>
      </c>
      <c r="E1864">
        <v>15</v>
      </c>
      <c r="F1864">
        <v>49</v>
      </c>
      <c r="G1864">
        <v>3712.68</v>
      </c>
      <c r="H1864" s="9">
        <v>45744</v>
      </c>
      <c r="I1864" t="s">
        <v>19</v>
      </c>
    </row>
    <row r="1865" spans="1:9" x14ac:dyDescent="0.35">
      <c r="A1865" t="s">
        <v>1903</v>
      </c>
      <c r="B1865" t="s">
        <v>28</v>
      </c>
      <c r="C1865" t="s">
        <v>18</v>
      </c>
      <c r="D1865">
        <v>31.38</v>
      </c>
      <c r="E1865">
        <v>25</v>
      </c>
      <c r="F1865">
        <v>7</v>
      </c>
      <c r="G1865">
        <v>164.75</v>
      </c>
      <c r="H1865" s="9">
        <v>45717</v>
      </c>
      <c r="I1865" t="s">
        <v>38</v>
      </c>
    </row>
    <row r="1866" spans="1:9" x14ac:dyDescent="0.35">
      <c r="A1866" t="s">
        <v>1904</v>
      </c>
      <c r="B1866" t="s">
        <v>47</v>
      </c>
      <c r="C1866" t="s">
        <v>33</v>
      </c>
      <c r="D1866">
        <v>49.4</v>
      </c>
      <c r="E1866">
        <v>5</v>
      </c>
      <c r="F1866">
        <v>10</v>
      </c>
      <c r="G1866">
        <v>469.3</v>
      </c>
      <c r="H1866" s="9">
        <v>45704</v>
      </c>
      <c r="I1866" t="s">
        <v>45</v>
      </c>
    </row>
    <row r="1867" spans="1:9" x14ac:dyDescent="0.35">
      <c r="A1867" t="s">
        <v>1905</v>
      </c>
      <c r="B1867" t="s">
        <v>17</v>
      </c>
      <c r="C1867" t="s">
        <v>15</v>
      </c>
      <c r="D1867">
        <v>124.44</v>
      </c>
      <c r="E1867">
        <v>20</v>
      </c>
      <c r="F1867">
        <v>14</v>
      </c>
      <c r="G1867">
        <v>1393.73</v>
      </c>
      <c r="H1867" s="9">
        <v>45685</v>
      </c>
      <c r="I1867" t="s">
        <v>45</v>
      </c>
    </row>
    <row r="1868" spans="1:9" x14ac:dyDescent="0.35">
      <c r="A1868" t="s">
        <v>1906</v>
      </c>
      <c r="B1868" t="s">
        <v>62</v>
      </c>
      <c r="C1868" t="s">
        <v>18</v>
      </c>
      <c r="D1868">
        <v>80.87</v>
      </c>
      <c r="E1868">
        <v>15</v>
      </c>
      <c r="F1868">
        <v>11</v>
      </c>
      <c r="G1868">
        <v>756.13</v>
      </c>
      <c r="H1868" s="9">
        <v>45706</v>
      </c>
      <c r="I1868" t="s">
        <v>12</v>
      </c>
    </row>
    <row r="1869" spans="1:9" x14ac:dyDescent="0.35">
      <c r="A1869" t="s">
        <v>1907</v>
      </c>
      <c r="B1869" t="s">
        <v>50</v>
      </c>
      <c r="C1869" t="s">
        <v>35</v>
      </c>
      <c r="D1869">
        <v>113.39</v>
      </c>
      <c r="E1869">
        <v>10</v>
      </c>
      <c r="F1869">
        <v>12</v>
      </c>
      <c r="G1869">
        <v>1224.6099999999999</v>
      </c>
      <c r="H1869" s="9">
        <v>45751</v>
      </c>
      <c r="I1869" t="s">
        <v>24</v>
      </c>
    </row>
    <row r="1870" spans="1:9" x14ac:dyDescent="0.35">
      <c r="A1870" t="s">
        <v>1908</v>
      </c>
      <c r="B1870" t="s">
        <v>14</v>
      </c>
      <c r="C1870" t="s">
        <v>15</v>
      </c>
      <c r="D1870">
        <v>139.16</v>
      </c>
      <c r="E1870">
        <v>25</v>
      </c>
      <c r="F1870">
        <v>24</v>
      </c>
      <c r="G1870">
        <v>2504.88</v>
      </c>
      <c r="H1870" s="9">
        <v>45707</v>
      </c>
      <c r="I1870" t="s">
        <v>24</v>
      </c>
    </row>
    <row r="1871" spans="1:9" x14ac:dyDescent="0.35">
      <c r="A1871" t="s">
        <v>1909</v>
      </c>
      <c r="B1871" t="s">
        <v>23</v>
      </c>
      <c r="C1871" t="s">
        <v>15</v>
      </c>
      <c r="D1871">
        <v>34.96</v>
      </c>
      <c r="E1871">
        <v>25</v>
      </c>
      <c r="F1871">
        <v>10</v>
      </c>
      <c r="G1871">
        <v>262.2</v>
      </c>
      <c r="H1871" s="9">
        <v>45703</v>
      </c>
      <c r="I1871" t="s">
        <v>45</v>
      </c>
    </row>
    <row r="1872" spans="1:9" x14ac:dyDescent="0.35">
      <c r="A1872" t="s">
        <v>1910</v>
      </c>
      <c r="B1872" t="s">
        <v>21</v>
      </c>
      <c r="C1872" t="s">
        <v>33</v>
      </c>
      <c r="D1872">
        <v>93.27</v>
      </c>
      <c r="E1872">
        <v>15</v>
      </c>
      <c r="F1872">
        <v>16</v>
      </c>
      <c r="G1872">
        <v>1268.47</v>
      </c>
      <c r="H1872" s="9">
        <v>45703</v>
      </c>
      <c r="I1872" t="s">
        <v>19</v>
      </c>
    </row>
    <row r="1873" spans="1:9" x14ac:dyDescent="0.35">
      <c r="A1873" t="s">
        <v>1911</v>
      </c>
      <c r="B1873" t="s">
        <v>26</v>
      </c>
      <c r="C1873" t="s">
        <v>35</v>
      </c>
      <c r="D1873">
        <v>44.53</v>
      </c>
      <c r="E1873">
        <v>15</v>
      </c>
      <c r="F1873">
        <v>18</v>
      </c>
      <c r="G1873">
        <v>681.31</v>
      </c>
      <c r="H1873" s="9">
        <v>45757</v>
      </c>
      <c r="I1873" t="s">
        <v>19</v>
      </c>
    </row>
    <row r="1874" spans="1:9" x14ac:dyDescent="0.35">
      <c r="A1874" t="s">
        <v>1912</v>
      </c>
      <c r="B1874" t="s">
        <v>17</v>
      </c>
      <c r="C1874" t="s">
        <v>35</v>
      </c>
      <c r="D1874">
        <v>138.08000000000001</v>
      </c>
      <c r="E1874">
        <v>10</v>
      </c>
      <c r="F1874">
        <v>10</v>
      </c>
      <c r="G1874">
        <v>1242.72</v>
      </c>
      <c r="H1874" s="9">
        <v>45699</v>
      </c>
      <c r="I1874" t="s">
        <v>38</v>
      </c>
    </row>
    <row r="1875" spans="1:9" x14ac:dyDescent="0.35">
      <c r="A1875" t="s">
        <v>1913</v>
      </c>
      <c r="B1875" t="s">
        <v>50</v>
      </c>
      <c r="C1875" t="s">
        <v>11</v>
      </c>
      <c r="D1875">
        <v>132.91</v>
      </c>
      <c r="E1875">
        <v>20</v>
      </c>
      <c r="F1875">
        <v>20</v>
      </c>
      <c r="G1875">
        <v>2126.56</v>
      </c>
      <c r="H1875" s="9">
        <v>45763</v>
      </c>
      <c r="I1875" t="s">
        <v>45</v>
      </c>
    </row>
    <row r="1876" spans="1:9" x14ac:dyDescent="0.35">
      <c r="A1876" t="s">
        <v>1914</v>
      </c>
      <c r="B1876" t="s">
        <v>17</v>
      </c>
      <c r="C1876" t="s">
        <v>15</v>
      </c>
      <c r="D1876">
        <v>57.68</v>
      </c>
      <c r="E1876">
        <v>0</v>
      </c>
      <c r="F1876">
        <v>9</v>
      </c>
      <c r="G1876">
        <v>519.12</v>
      </c>
      <c r="H1876" s="9">
        <v>45698</v>
      </c>
      <c r="I1876" t="s">
        <v>38</v>
      </c>
    </row>
    <row r="1877" spans="1:9" x14ac:dyDescent="0.35">
      <c r="A1877" t="s">
        <v>1915</v>
      </c>
      <c r="B1877" t="s">
        <v>85</v>
      </c>
      <c r="C1877" t="s">
        <v>41</v>
      </c>
      <c r="D1877">
        <v>44.94</v>
      </c>
      <c r="E1877">
        <v>15</v>
      </c>
      <c r="F1877">
        <v>22</v>
      </c>
      <c r="G1877">
        <v>840.38</v>
      </c>
      <c r="H1877" s="9">
        <v>45687</v>
      </c>
      <c r="I1877" t="s">
        <v>38</v>
      </c>
    </row>
    <row r="1878" spans="1:9" x14ac:dyDescent="0.35">
      <c r="A1878" t="s">
        <v>1916</v>
      </c>
      <c r="B1878" t="s">
        <v>60</v>
      </c>
      <c r="C1878" t="s">
        <v>18</v>
      </c>
      <c r="D1878">
        <v>147.62</v>
      </c>
      <c r="E1878">
        <v>25</v>
      </c>
      <c r="F1878">
        <v>9</v>
      </c>
      <c r="G1878">
        <v>996.44</v>
      </c>
      <c r="H1878" s="9">
        <v>45725</v>
      </c>
      <c r="I1878" t="s">
        <v>19</v>
      </c>
    </row>
    <row r="1879" spans="1:9" x14ac:dyDescent="0.35">
      <c r="A1879" t="s">
        <v>1917</v>
      </c>
      <c r="B1879" t="s">
        <v>26</v>
      </c>
      <c r="C1879" t="s">
        <v>11</v>
      </c>
      <c r="D1879">
        <v>22.59</v>
      </c>
      <c r="E1879">
        <v>5</v>
      </c>
      <c r="F1879">
        <v>20</v>
      </c>
      <c r="G1879">
        <v>429.21</v>
      </c>
      <c r="H1879" s="9">
        <v>45666</v>
      </c>
      <c r="I1879" t="s">
        <v>12</v>
      </c>
    </row>
    <row r="1880" spans="1:9" x14ac:dyDescent="0.35">
      <c r="A1880" t="s">
        <v>1918</v>
      </c>
      <c r="B1880" t="s">
        <v>58</v>
      </c>
      <c r="C1880" t="s">
        <v>33</v>
      </c>
      <c r="D1880">
        <v>24.22</v>
      </c>
      <c r="E1880">
        <v>5</v>
      </c>
      <c r="F1880">
        <v>5</v>
      </c>
      <c r="G1880">
        <v>115.04</v>
      </c>
      <c r="H1880" s="9">
        <v>45715</v>
      </c>
      <c r="I1880" t="s">
        <v>19</v>
      </c>
    </row>
    <row r="1881" spans="1:9" x14ac:dyDescent="0.35">
      <c r="A1881" t="s">
        <v>1919</v>
      </c>
      <c r="B1881" t="s">
        <v>69</v>
      </c>
      <c r="C1881" t="s">
        <v>41</v>
      </c>
      <c r="D1881">
        <v>43.62</v>
      </c>
      <c r="E1881">
        <v>30</v>
      </c>
      <c r="F1881">
        <v>23</v>
      </c>
      <c r="G1881">
        <v>702.28</v>
      </c>
      <c r="H1881" s="9">
        <v>45763</v>
      </c>
      <c r="I1881" t="s">
        <v>19</v>
      </c>
    </row>
    <row r="1882" spans="1:9" x14ac:dyDescent="0.35">
      <c r="A1882" t="s">
        <v>1920</v>
      </c>
      <c r="B1882" t="s">
        <v>58</v>
      </c>
      <c r="C1882" t="s">
        <v>41</v>
      </c>
      <c r="D1882">
        <v>13.21</v>
      </c>
      <c r="E1882">
        <v>30</v>
      </c>
      <c r="F1882">
        <v>26</v>
      </c>
      <c r="G1882">
        <v>240.42</v>
      </c>
      <c r="H1882" s="9">
        <v>45676</v>
      </c>
      <c r="I1882" t="s">
        <v>19</v>
      </c>
    </row>
    <row r="1883" spans="1:9" x14ac:dyDescent="0.35">
      <c r="A1883" t="s">
        <v>1921</v>
      </c>
      <c r="B1883" t="s">
        <v>62</v>
      </c>
      <c r="C1883" t="s">
        <v>11</v>
      </c>
      <c r="D1883">
        <v>44.58</v>
      </c>
      <c r="E1883">
        <v>30</v>
      </c>
      <c r="F1883">
        <v>2</v>
      </c>
      <c r="G1883">
        <v>62.41</v>
      </c>
      <c r="H1883" s="9">
        <v>45689</v>
      </c>
      <c r="I1883" t="s">
        <v>45</v>
      </c>
    </row>
    <row r="1884" spans="1:9" x14ac:dyDescent="0.35">
      <c r="A1884" t="s">
        <v>1922</v>
      </c>
      <c r="B1884" t="s">
        <v>32</v>
      </c>
      <c r="C1884" t="s">
        <v>15</v>
      </c>
      <c r="D1884">
        <v>138.36000000000001</v>
      </c>
      <c r="E1884">
        <v>20</v>
      </c>
      <c r="F1884">
        <v>50</v>
      </c>
      <c r="G1884">
        <v>5534.4</v>
      </c>
      <c r="H1884" s="9">
        <v>45759</v>
      </c>
      <c r="I1884" t="s">
        <v>38</v>
      </c>
    </row>
    <row r="1885" spans="1:9" x14ac:dyDescent="0.35">
      <c r="A1885" t="s">
        <v>1923</v>
      </c>
      <c r="B1885" t="s">
        <v>69</v>
      </c>
      <c r="C1885" t="s">
        <v>33</v>
      </c>
      <c r="D1885">
        <v>91.96</v>
      </c>
      <c r="E1885">
        <v>25</v>
      </c>
      <c r="F1885">
        <v>31</v>
      </c>
      <c r="G1885">
        <v>2138.0700000000002</v>
      </c>
      <c r="H1885" s="9">
        <v>45728</v>
      </c>
      <c r="I1885" t="s">
        <v>24</v>
      </c>
    </row>
    <row r="1886" spans="1:9" x14ac:dyDescent="0.35">
      <c r="A1886" t="s">
        <v>1924</v>
      </c>
      <c r="B1886" t="s">
        <v>30</v>
      </c>
      <c r="C1886" t="s">
        <v>15</v>
      </c>
      <c r="D1886">
        <v>96.69</v>
      </c>
      <c r="E1886">
        <v>25</v>
      </c>
      <c r="F1886">
        <v>49</v>
      </c>
      <c r="G1886">
        <v>3553.36</v>
      </c>
      <c r="H1886" s="9">
        <v>45753</v>
      </c>
      <c r="I1886" t="s">
        <v>24</v>
      </c>
    </row>
    <row r="1887" spans="1:9" x14ac:dyDescent="0.35">
      <c r="A1887" t="s">
        <v>1925</v>
      </c>
      <c r="B1887" t="s">
        <v>62</v>
      </c>
      <c r="C1887" t="s">
        <v>33</v>
      </c>
      <c r="D1887">
        <v>25.16</v>
      </c>
      <c r="E1887">
        <v>15</v>
      </c>
      <c r="F1887">
        <v>42</v>
      </c>
      <c r="G1887">
        <v>898.21</v>
      </c>
      <c r="H1887" s="9">
        <v>45707</v>
      </c>
      <c r="I1887" t="s">
        <v>12</v>
      </c>
    </row>
    <row r="1888" spans="1:9" x14ac:dyDescent="0.35">
      <c r="A1888" t="s">
        <v>1926</v>
      </c>
      <c r="B1888" t="s">
        <v>30</v>
      </c>
      <c r="C1888" t="s">
        <v>33</v>
      </c>
      <c r="D1888">
        <v>23.28</v>
      </c>
      <c r="E1888">
        <v>0</v>
      </c>
      <c r="F1888">
        <v>3</v>
      </c>
      <c r="G1888">
        <v>69.84</v>
      </c>
      <c r="H1888" s="9">
        <v>45673</v>
      </c>
      <c r="I1888" t="s">
        <v>19</v>
      </c>
    </row>
    <row r="1889" spans="1:9" x14ac:dyDescent="0.35">
      <c r="A1889" t="s">
        <v>1927</v>
      </c>
      <c r="B1889" t="s">
        <v>47</v>
      </c>
      <c r="C1889" t="s">
        <v>11</v>
      </c>
      <c r="D1889">
        <v>135.71</v>
      </c>
      <c r="E1889">
        <v>30</v>
      </c>
      <c r="F1889">
        <v>21</v>
      </c>
      <c r="G1889">
        <v>1994.94</v>
      </c>
      <c r="H1889" s="9">
        <v>45779</v>
      </c>
      <c r="I1889" t="s">
        <v>24</v>
      </c>
    </row>
    <row r="1890" spans="1:9" x14ac:dyDescent="0.35">
      <c r="A1890" t="s">
        <v>1928</v>
      </c>
      <c r="B1890" t="s">
        <v>32</v>
      </c>
      <c r="C1890" t="s">
        <v>33</v>
      </c>
      <c r="D1890">
        <v>57.17</v>
      </c>
      <c r="E1890">
        <v>10</v>
      </c>
      <c r="F1890">
        <v>12</v>
      </c>
      <c r="G1890">
        <v>617.44000000000005</v>
      </c>
      <c r="H1890" s="9">
        <v>45736</v>
      </c>
      <c r="I1890" t="s">
        <v>38</v>
      </c>
    </row>
    <row r="1891" spans="1:9" x14ac:dyDescent="0.35">
      <c r="A1891" t="s">
        <v>1929</v>
      </c>
      <c r="B1891" t="s">
        <v>28</v>
      </c>
      <c r="C1891" t="s">
        <v>41</v>
      </c>
      <c r="D1891">
        <v>12.61</v>
      </c>
      <c r="E1891">
        <v>10</v>
      </c>
      <c r="F1891">
        <v>16</v>
      </c>
      <c r="G1891">
        <v>181.58</v>
      </c>
      <c r="H1891" s="9">
        <v>45725</v>
      </c>
      <c r="I1891" t="s">
        <v>38</v>
      </c>
    </row>
    <row r="1892" spans="1:9" x14ac:dyDescent="0.35">
      <c r="A1892" t="s">
        <v>1930</v>
      </c>
      <c r="B1892" t="s">
        <v>62</v>
      </c>
      <c r="C1892" t="s">
        <v>41</v>
      </c>
      <c r="D1892">
        <v>59.03</v>
      </c>
      <c r="E1892">
        <v>0</v>
      </c>
      <c r="F1892">
        <v>39</v>
      </c>
      <c r="G1892">
        <v>2302.17</v>
      </c>
      <c r="H1892" s="9">
        <v>45784</v>
      </c>
      <c r="I1892" t="s">
        <v>45</v>
      </c>
    </row>
    <row r="1893" spans="1:9" x14ac:dyDescent="0.35">
      <c r="A1893" t="s">
        <v>1931</v>
      </c>
      <c r="B1893" t="s">
        <v>60</v>
      </c>
      <c r="C1893" t="s">
        <v>35</v>
      </c>
      <c r="D1893">
        <v>129.43</v>
      </c>
      <c r="E1893">
        <v>30</v>
      </c>
      <c r="F1893">
        <v>23</v>
      </c>
      <c r="G1893">
        <v>2083.8200000000002</v>
      </c>
      <c r="H1893" s="9">
        <v>45732</v>
      </c>
      <c r="I1893" t="s">
        <v>19</v>
      </c>
    </row>
    <row r="1894" spans="1:9" x14ac:dyDescent="0.35">
      <c r="A1894" t="s">
        <v>1932</v>
      </c>
      <c r="B1894" t="s">
        <v>10</v>
      </c>
      <c r="C1894" t="s">
        <v>15</v>
      </c>
      <c r="D1894">
        <v>56.6</v>
      </c>
      <c r="E1894">
        <v>30</v>
      </c>
      <c r="F1894">
        <v>8</v>
      </c>
      <c r="G1894">
        <v>316.95999999999998</v>
      </c>
      <c r="H1894" s="9">
        <v>45742</v>
      </c>
      <c r="I1894" t="s">
        <v>24</v>
      </c>
    </row>
    <row r="1895" spans="1:9" x14ac:dyDescent="0.35">
      <c r="A1895" t="s">
        <v>1933</v>
      </c>
      <c r="B1895" t="s">
        <v>28</v>
      </c>
      <c r="C1895" t="s">
        <v>15</v>
      </c>
      <c r="D1895">
        <v>11.63</v>
      </c>
      <c r="E1895">
        <v>20</v>
      </c>
      <c r="F1895">
        <v>32</v>
      </c>
      <c r="G1895">
        <v>297.73</v>
      </c>
      <c r="H1895" s="9">
        <v>45720</v>
      </c>
      <c r="I1895" t="s">
        <v>45</v>
      </c>
    </row>
    <row r="1896" spans="1:9" x14ac:dyDescent="0.35">
      <c r="A1896" t="s">
        <v>1934</v>
      </c>
      <c r="B1896" t="s">
        <v>26</v>
      </c>
      <c r="C1896" t="s">
        <v>41</v>
      </c>
      <c r="D1896">
        <v>78.75</v>
      </c>
      <c r="E1896">
        <v>20</v>
      </c>
      <c r="F1896">
        <v>28</v>
      </c>
      <c r="G1896">
        <v>1764</v>
      </c>
      <c r="H1896" s="9">
        <v>45749</v>
      </c>
      <c r="I1896" t="s">
        <v>12</v>
      </c>
    </row>
    <row r="1897" spans="1:9" x14ac:dyDescent="0.35">
      <c r="A1897" t="s">
        <v>1935</v>
      </c>
      <c r="B1897" t="s">
        <v>69</v>
      </c>
      <c r="C1897" t="s">
        <v>33</v>
      </c>
      <c r="D1897">
        <v>36</v>
      </c>
      <c r="E1897">
        <v>10</v>
      </c>
      <c r="F1897">
        <v>30</v>
      </c>
      <c r="G1897">
        <v>972</v>
      </c>
      <c r="H1897" s="9">
        <v>45690</v>
      </c>
      <c r="I1897" t="s">
        <v>38</v>
      </c>
    </row>
    <row r="1898" spans="1:9" x14ac:dyDescent="0.35">
      <c r="A1898" t="s">
        <v>1936</v>
      </c>
      <c r="B1898" t="s">
        <v>50</v>
      </c>
      <c r="C1898" t="s">
        <v>41</v>
      </c>
      <c r="D1898">
        <v>10.28</v>
      </c>
      <c r="E1898">
        <v>0</v>
      </c>
      <c r="F1898">
        <v>11</v>
      </c>
      <c r="G1898">
        <v>113.08</v>
      </c>
      <c r="H1898" s="9">
        <v>45668</v>
      </c>
      <c r="I1898" t="s">
        <v>24</v>
      </c>
    </row>
    <row r="1899" spans="1:9" x14ac:dyDescent="0.35">
      <c r="A1899" t="s">
        <v>1937</v>
      </c>
      <c r="B1899" t="s">
        <v>10</v>
      </c>
      <c r="C1899" t="s">
        <v>15</v>
      </c>
      <c r="D1899">
        <v>107.43</v>
      </c>
      <c r="E1899">
        <v>15</v>
      </c>
      <c r="F1899">
        <v>27</v>
      </c>
      <c r="G1899">
        <v>2465.52</v>
      </c>
      <c r="H1899" s="9">
        <v>45772</v>
      </c>
      <c r="I1899" t="s">
        <v>45</v>
      </c>
    </row>
    <row r="1900" spans="1:9" x14ac:dyDescent="0.35">
      <c r="A1900" t="s">
        <v>1938</v>
      </c>
      <c r="B1900" t="s">
        <v>50</v>
      </c>
      <c r="C1900" t="s">
        <v>15</v>
      </c>
      <c r="D1900">
        <v>14.96</v>
      </c>
      <c r="E1900">
        <v>5</v>
      </c>
      <c r="F1900">
        <v>11</v>
      </c>
      <c r="G1900">
        <v>156.33000000000001</v>
      </c>
      <c r="H1900" s="9">
        <v>45668</v>
      </c>
      <c r="I1900" t="s">
        <v>45</v>
      </c>
    </row>
    <row r="1901" spans="1:9" x14ac:dyDescent="0.35">
      <c r="A1901" t="s">
        <v>1939</v>
      </c>
      <c r="B1901" t="s">
        <v>23</v>
      </c>
      <c r="C1901" t="s">
        <v>41</v>
      </c>
      <c r="D1901">
        <v>41.05</v>
      </c>
      <c r="E1901">
        <v>30</v>
      </c>
      <c r="F1901">
        <v>7</v>
      </c>
      <c r="G1901">
        <v>201.14</v>
      </c>
      <c r="H1901" s="9">
        <v>45658</v>
      </c>
      <c r="I1901" t="s">
        <v>38</v>
      </c>
    </row>
    <row r="1902" spans="1:9" x14ac:dyDescent="0.35">
      <c r="A1902" t="s">
        <v>1940</v>
      </c>
      <c r="B1902" t="s">
        <v>26</v>
      </c>
      <c r="C1902" t="s">
        <v>18</v>
      </c>
      <c r="D1902">
        <v>39.36</v>
      </c>
      <c r="E1902">
        <v>10</v>
      </c>
      <c r="F1902">
        <v>24</v>
      </c>
      <c r="G1902">
        <v>850.18</v>
      </c>
      <c r="H1902" s="9">
        <v>45706</v>
      </c>
      <c r="I1902" t="s">
        <v>12</v>
      </c>
    </row>
    <row r="1903" spans="1:9" x14ac:dyDescent="0.35">
      <c r="A1903" t="s">
        <v>1941</v>
      </c>
      <c r="B1903" t="s">
        <v>30</v>
      </c>
      <c r="C1903" t="s">
        <v>18</v>
      </c>
      <c r="D1903">
        <v>47.8</v>
      </c>
      <c r="E1903">
        <v>0</v>
      </c>
      <c r="F1903">
        <v>35</v>
      </c>
      <c r="G1903">
        <v>1673</v>
      </c>
      <c r="H1903" s="9">
        <v>45776</v>
      </c>
      <c r="I1903" t="s">
        <v>45</v>
      </c>
    </row>
    <row r="1904" spans="1:9" x14ac:dyDescent="0.35">
      <c r="A1904" t="s">
        <v>1942</v>
      </c>
      <c r="B1904" t="s">
        <v>14</v>
      </c>
      <c r="C1904" t="s">
        <v>15</v>
      </c>
      <c r="D1904">
        <v>85.73</v>
      </c>
      <c r="E1904">
        <v>20</v>
      </c>
      <c r="F1904">
        <v>29</v>
      </c>
      <c r="G1904">
        <v>1988.94</v>
      </c>
      <c r="H1904" s="9">
        <v>45770</v>
      </c>
      <c r="I1904" t="s">
        <v>19</v>
      </c>
    </row>
    <row r="1905" spans="1:9" x14ac:dyDescent="0.35">
      <c r="A1905" t="s">
        <v>1943</v>
      </c>
      <c r="B1905" t="s">
        <v>53</v>
      </c>
      <c r="C1905" t="s">
        <v>18</v>
      </c>
      <c r="D1905">
        <v>99.49</v>
      </c>
      <c r="E1905">
        <v>20</v>
      </c>
      <c r="F1905">
        <v>39</v>
      </c>
      <c r="G1905">
        <v>3104.09</v>
      </c>
      <c r="H1905" s="9">
        <v>45783</v>
      </c>
      <c r="I1905" t="s">
        <v>12</v>
      </c>
    </row>
    <row r="1906" spans="1:9" x14ac:dyDescent="0.35">
      <c r="A1906" t="s">
        <v>1944</v>
      </c>
      <c r="B1906" t="s">
        <v>21</v>
      </c>
      <c r="C1906" t="s">
        <v>15</v>
      </c>
      <c r="D1906">
        <v>76.33</v>
      </c>
      <c r="E1906">
        <v>5</v>
      </c>
      <c r="F1906">
        <v>29</v>
      </c>
      <c r="G1906">
        <v>2102.89</v>
      </c>
      <c r="H1906" s="9">
        <v>45744</v>
      </c>
      <c r="I1906" t="s">
        <v>45</v>
      </c>
    </row>
    <row r="1907" spans="1:9" x14ac:dyDescent="0.35">
      <c r="A1907" t="s">
        <v>1945</v>
      </c>
      <c r="B1907" t="s">
        <v>53</v>
      </c>
      <c r="C1907" t="s">
        <v>11</v>
      </c>
      <c r="D1907">
        <v>128.87</v>
      </c>
      <c r="E1907">
        <v>0</v>
      </c>
      <c r="F1907">
        <v>46</v>
      </c>
      <c r="G1907">
        <v>5928.02</v>
      </c>
      <c r="H1907" s="9">
        <v>45667</v>
      </c>
      <c r="I1907" t="s">
        <v>38</v>
      </c>
    </row>
    <row r="1908" spans="1:9" x14ac:dyDescent="0.35">
      <c r="A1908" t="s">
        <v>1946</v>
      </c>
      <c r="B1908" t="s">
        <v>69</v>
      </c>
      <c r="C1908" t="s">
        <v>15</v>
      </c>
      <c r="D1908">
        <v>134.13</v>
      </c>
      <c r="E1908">
        <v>10</v>
      </c>
      <c r="F1908">
        <v>46</v>
      </c>
      <c r="G1908">
        <v>5552.98</v>
      </c>
      <c r="H1908" s="9">
        <v>45749</v>
      </c>
      <c r="I1908" t="s">
        <v>24</v>
      </c>
    </row>
    <row r="1909" spans="1:9" x14ac:dyDescent="0.35">
      <c r="A1909" t="s">
        <v>1947</v>
      </c>
      <c r="B1909" t="s">
        <v>14</v>
      </c>
      <c r="C1909" t="s">
        <v>41</v>
      </c>
      <c r="D1909">
        <v>96.61</v>
      </c>
      <c r="E1909">
        <v>0</v>
      </c>
      <c r="F1909">
        <v>36</v>
      </c>
      <c r="G1909">
        <v>3477.96</v>
      </c>
      <c r="H1909" s="9">
        <v>45737</v>
      </c>
      <c r="I1909" t="s">
        <v>45</v>
      </c>
    </row>
    <row r="1910" spans="1:9" x14ac:dyDescent="0.35">
      <c r="A1910" t="s">
        <v>1948</v>
      </c>
      <c r="B1910" t="s">
        <v>60</v>
      </c>
      <c r="C1910" t="s">
        <v>41</v>
      </c>
      <c r="D1910">
        <v>121.97</v>
      </c>
      <c r="E1910">
        <v>0</v>
      </c>
      <c r="F1910">
        <v>17</v>
      </c>
      <c r="G1910">
        <v>2073.4899999999998</v>
      </c>
      <c r="H1910" s="9">
        <v>45700</v>
      </c>
      <c r="I1910" t="s">
        <v>19</v>
      </c>
    </row>
    <row r="1911" spans="1:9" x14ac:dyDescent="0.35">
      <c r="A1911" t="s">
        <v>1949</v>
      </c>
      <c r="B1911" t="s">
        <v>28</v>
      </c>
      <c r="C1911" t="s">
        <v>15</v>
      </c>
      <c r="D1911">
        <v>71.709999999999994</v>
      </c>
      <c r="E1911">
        <v>15</v>
      </c>
      <c r="F1911">
        <v>25</v>
      </c>
      <c r="G1911">
        <v>1523.84</v>
      </c>
      <c r="H1911" s="9">
        <v>45666</v>
      </c>
      <c r="I1911" t="s">
        <v>12</v>
      </c>
    </row>
    <row r="1912" spans="1:9" x14ac:dyDescent="0.35">
      <c r="A1912" t="s">
        <v>1950</v>
      </c>
      <c r="B1912" t="s">
        <v>50</v>
      </c>
      <c r="C1912" t="s">
        <v>41</v>
      </c>
      <c r="D1912">
        <v>62.55</v>
      </c>
      <c r="E1912">
        <v>20</v>
      </c>
      <c r="F1912">
        <v>21</v>
      </c>
      <c r="G1912">
        <v>1050.8399999999999</v>
      </c>
      <c r="H1912" s="9">
        <v>45765</v>
      </c>
      <c r="I1912" t="s">
        <v>24</v>
      </c>
    </row>
    <row r="1913" spans="1:9" x14ac:dyDescent="0.35">
      <c r="A1913" t="s">
        <v>1951</v>
      </c>
      <c r="B1913" t="s">
        <v>23</v>
      </c>
      <c r="C1913" t="s">
        <v>11</v>
      </c>
      <c r="D1913">
        <v>78.84</v>
      </c>
      <c r="E1913">
        <v>0</v>
      </c>
      <c r="F1913">
        <v>47</v>
      </c>
      <c r="G1913">
        <v>3705.48</v>
      </c>
      <c r="H1913" s="9">
        <v>45736</v>
      </c>
      <c r="I1913" t="s">
        <v>45</v>
      </c>
    </row>
    <row r="1914" spans="1:9" x14ac:dyDescent="0.35">
      <c r="A1914" t="s">
        <v>1952</v>
      </c>
      <c r="B1914" t="s">
        <v>60</v>
      </c>
      <c r="C1914" t="s">
        <v>41</v>
      </c>
      <c r="D1914">
        <v>85.31</v>
      </c>
      <c r="E1914">
        <v>20</v>
      </c>
      <c r="F1914">
        <v>34</v>
      </c>
      <c r="G1914">
        <v>2320.4299999999998</v>
      </c>
      <c r="H1914" s="9">
        <v>45746</v>
      </c>
      <c r="I1914" t="s">
        <v>24</v>
      </c>
    </row>
    <row r="1915" spans="1:9" x14ac:dyDescent="0.35">
      <c r="A1915" t="s">
        <v>1953</v>
      </c>
      <c r="B1915" t="s">
        <v>17</v>
      </c>
      <c r="C1915" t="s">
        <v>11</v>
      </c>
      <c r="D1915">
        <v>54.75</v>
      </c>
      <c r="E1915">
        <v>5</v>
      </c>
      <c r="F1915">
        <v>40</v>
      </c>
      <c r="G1915">
        <v>2080.5</v>
      </c>
      <c r="H1915" s="9">
        <v>45675</v>
      </c>
      <c r="I1915" t="s">
        <v>45</v>
      </c>
    </row>
    <row r="1916" spans="1:9" x14ac:dyDescent="0.35">
      <c r="A1916" t="s">
        <v>1954</v>
      </c>
      <c r="B1916" t="s">
        <v>71</v>
      </c>
      <c r="C1916" t="s">
        <v>18</v>
      </c>
      <c r="D1916">
        <v>38.85</v>
      </c>
      <c r="E1916">
        <v>10</v>
      </c>
      <c r="F1916">
        <v>13</v>
      </c>
      <c r="G1916">
        <v>454.55</v>
      </c>
      <c r="H1916" s="9">
        <v>45665</v>
      </c>
      <c r="I1916" t="s">
        <v>24</v>
      </c>
    </row>
    <row r="1917" spans="1:9" x14ac:dyDescent="0.35">
      <c r="A1917" t="s">
        <v>1955</v>
      </c>
      <c r="B1917" t="s">
        <v>26</v>
      </c>
      <c r="C1917" t="s">
        <v>33</v>
      </c>
      <c r="D1917">
        <v>109.12</v>
      </c>
      <c r="E1917">
        <v>15</v>
      </c>
      <c r="F1917">
        <v>2</v>
      </c>
      <c r="G1917">
        <v>185.5</v>
      </c>
      <c r="H1917" s="9">
        <v>45755</v>
      </c>
      <c r="I1917" t="s">
        <v>19</v>
      </c>
    </row>
    <row r="1918" spans="1:9" x14ac:dyDescent="0.35">
      <c r="A1918" t="s">
        <v>1956</v>
      </c>
      <c r="B1918" t="s">
        <v>47</v>
      </c>
      <c r="C1918" t="s">
        <v>33</v>
      </c>
      <c r="D1918">
        <v>143.58000000000001</v>
      </c>
      <c r="E1918">
        <v>10</v>
      </c>
      <c r="F1918">
        <v>17</v>
      </c>
      <c r="G1918">
        <v>2196.77</v>
      </c>
      <c r="H1918" s="9">
        <v>45678</v>
      </c>
      <c r="I1918" t="s">
        <v>38</v>
      </c>
    </row>
    <row r="1919" spans="1:9" x14ac:dyDescent="0.35">
      <c r="A1919" t="s">
        <v>1957</v>
      </c>
      <c r="B1919" t="s">
        <v>32</v>
      </c>
      <c r="C1919" t="s">
        <v>33</v>
      </c>
      <c r="D1919">
        <v>95.76</v>
      </c>
      <c r="E1919">
        <v>30</v>
      </c>
      <c r="F1919">
        <v>42</v>
      </c>
      <c r="G1919">
        <v>2815.34</v>
      </c>
      <c r="H1919" s="9">
        <v>45782</v>
      </c>
      <c r="I1919" t="s">
        <v>45</v>
      </c>
    </row>
    <row r="1920" spans="1:9" x14ac:dyDescent="0.35">
      <c r="A1920" t="s">
        <v>1958</v>
      </c>
      <c r="B1920" t="s">
        <v>30</v>
      </c>
      <c r="C1920" t="s">
        <v>15</v>
      </c>
      <c r="D1920">
        <v>14.94</v>
      </c>
      <c r="E1920">
        <v>25</v>
      </c>
      <c r="F1920">
        <v>18</v>
      </c>
      <c r="G1920">
        <v>201.69</v>
      </c>
      <c r="H1920" s="9">
        <v>45669</v>
      </c>
      <c r="I1920" t="s">
        <v>12</v>
      </c>
    </row>
    <row r="1921" spans="1:9" x14ac:dyDescent="0.35">
      <c r="A1921" t="s">
        <v>1959</v>
      </c>
      <c r="B1921" t="s">
        <v>30</v>
      </c>
      <c r="C1921" t="s">
        <v>41</v>
      </c>
      <c r="D1921">
        <v>64.09</v>
      </c>
      <c r="E1921">
        <v>25</v>
      </c>
      <c r="F1921">
        <v>7</v>
      </c>
      <c r="G1921">
        <v>336.47</v>
      </c>
      <c r="H1921" s="9">
        <v>45707</v>
      </c>
      <c r="I1921" t="s">
        <v>24</v>
      </c>
    </row>
    <row r="1922" spans="1:9" x14ac:dyDescent="0.35">
      <c r="A1922" t="s">
        <v>1960</v>
      </c>
      <c r="B1922" t="s">
        <v>21</v>
      </c>
      <c r="C1922" t="s">
        <v>15</v>
      </c>
      <c r="D1922">
        <v>143.43</v>
      </c>
      <c r="E1922">
        <v>20</v>
      </c>
      <c r="F1922">
        <v>2</v>
      </c>
      <c r="G1922">
        <v>229.49</v>
      </c>
      <c r="H1922" s="9">
        <v>45759</v>
      </c>
      <c r="I1922" t="s">
        <v>24</v>
      </c>
    </row>
    <row r="1923" spans="1:9" x14ac:dyDescent="0.35">
      <c r="A1923" t="s">
        <v>1961</v>
      </c>
      <c r="B1923" t="s">
        <v>17</v>
      </c>
      <c r="C1923" t="s">
        <v>11</v>
      </c>
      <c r="D1923">
        <v>64.42</v>
      </c>
      <c r="E1923">
        <v>20</v>
      </c>
      <c r="F1923">
        <v>5</v>
      </c>
      <c r="G1923">
        <v>257.68</v>
      </c>
      <c r="H1923" s="9">
        <v>45707</v>
      </c>
      <c r="I1923" t="s">
        <v>45</v>
      </c>
    </row>
    <row r="1924" spans="1:9" x14ac:dyDescent="0.35">
      <c r="A1924" t="s">
        <v>1962</v>
      </c>
      <c r="B1924" t="s">
        <v>32</v>
      </c>
      <c r="C1924" t="s">
        <v>18</v>
      </c>
      <c r="D1924">
        <v>55.06</v>
      </c>
      <c r="E1924">
        <v>5</v>
      </c>
      <c r="F1924">
        <v>27</v>
      </c>
      <c r="G1924">
        <v>1412.29</v>
      </c>
      <c r="H1924" s="9">
        <v>45707</v>
      </c>
      <c r="I1924" t="s">
        <v>38</v>
      </c>
    </row>
    <row r="1925" spans="1:9" x14ac:dyDescent="0.35">
      <c r="A1925" t="s">
        <v>1963</v>
      </c>
      <c r="B1925" t="s">
        <v>14</v>
      </c>
      <c r="C1925" t="s">
        <v>11</v>
      </c>
      <c r="D1925">
        <v>25.43</v>
      </c>
      <c r="E1925">
        <v>20</v>
      </c>
      <c r="F1925">
        <v>20</v>
      </c>
      <c r="G1925">
        <v>406.88</v>
      </c>
      <c r="H1925" s="9">
        <v>45736</v>
      </c>
      <c r="I1925" t="s">
        <v>12</v>
      </c>
    </row>
    <row r="1926" spans="1:9" x14ac:dyDescent="0.35">
      <c r="A1926" t="s">
        <v>1964</v>
      </c>
      <c r="B1926" t="s">
        <v>43</v>
      </c>
      <c r="C1926" t="s">
        <v>15</v>
      </c>
      <c r="D1926">
        <v>93.44</v>
      </c>
      <c r="E1926">
        <v>15</v>
      </c>
      <c r="F1926">
        <v>39</v>
      </c>
      <c r="G1926">
        <v>3097.54</v>
      </c>
      <c r="H1926" s="9">
        <v>45710</v>
      </c>
      <c r="I1926" t="s">
        <v>38</v>
      </c>
    </row>
    <row r="1927" spans="1:9" x14ac:dyDescent="0.35">
      <c r="A1927" t="s">
        <v>1965</v>
      </c>
      <c r="B1927" t="s">
        <v>32</v>
      </c>
      <c r="C1927" t="s">
        <v>11</v>
      </c>
      <c r="D1927">
        <v>101.15</v>
      </c>
      <c r="E1927">
        <v>25</v>
      </c>
      <c r="F1927">
        <v>5</v>
      </c>
      <c r="G1927">
        <v>379.31</v>
      </c>
      <c r="H1927" s="9">
        <v>45725</v>
      </c>
      <c r="I1927" t="s">
        <v>19</v>
      </c>
    </row>
    <row r="1928" spans="1:9" x14ac:dyDescent="0.35">
      <c r="A1928" t="s">
        <v>1966</v>
      </c>
      <c r="B1928" t="s">
        <v>62</v>
      </c>
      <c r="C1928" t="s">
        <v>18</v>
      </c>
      <c r="D1928">
        <v>147.24</v>
      </c>
      <c r="E1928">
        <v>20</v>
      </c>
      <c r="F1928">
        <v>19</v>
      </c>
      <c r="G1928">
        <v>2238.0500000000002</v>
      </c>
      <c r="H1928" s="9">
        <v>45748</v>
      </c>
      <c r="I1928" t="s">
        <v>45</v>
      </c>
    </row>
    <row r="1929" spans="1:9" x14ac:dyDescent="0.35">
      <c r="A1929" t="s">
        <v>1967</v>
      </c>
      <c r="B1929" t="s">
        <v>30</v>
      </c>
      <c r="C1929" t="s">
        <v>15</v>
      </c>
      <c r="D1929">
        <v>54.95</v>
      </c>
      <c r="E1929">
        <v>0</v>
      </c>
      <c r="F1929">
        <v>29</v>
      </c>
      <c r="G1929">
        <v>1593.55</v>
      </c>
      <c r="H1929" s="9">
        <v>45741</v>
      </c>
      <c r="I1929" t="s">
        <v>24</v>
      </c>
    </row>
    <row r="1930" spans="1:9" x14ac:dyDescent="0.35">
      <c r="A1930" t="s">
        <v>1968</v>
      </c>
      <c r="B1930" t="s">
        <v>14</v>
      </c>
      <c r="C1930" t="s">
        <v>11</v>
      </c>
      <c r="D1930">
        <v>32.76</v>
      </c>
      <c r="E1930">
        <v>0</v>
      </c>
      <c r="F1930">
        <v>44</v>
      </c>
      <c r="G1930">
        <v>1441.44</v>
      </c>
      <c r="H1930" s="9">
        <v>45667</v>
      </c>
      <c r="I1930" t="s">
        <v>45</v>
      </c>
    </row>
    <row r="1931" spans="1:9" x14ac:dyDescent="0.35">
      <c r="A1931" t="s">
        <v>1969</v>
      </c>
      <c r="B1931" t="s">
        <v>71</v>
      </c>
      <c r="C1931" t="s">
        <v>33</v>
      </c>
      <c r="D1931">
        <v>110.7</v>
      </c>
      <c r="E1931">
        <v>20</v>
      </c>
      <c r="F1931">
        <v>44</v>
      </c>
      <c r="G1931">
        <v>3896.64</v>
      </c>
      <c r="H1931" s="9">
        <v>45763</v>
      </c>
      <c r="I1931" t="s">
        <v>12</v>
      </c>
    </row>
    <row r="1932" spans="1:9" x14ac:dyDescent="0.35">
      <c r="A1932" t="s">
        <v>1970</v>
      </c>
      <c r="B1932" t="s">
        <v>53</v>
      </c>
      <c r="C1932" t="s">
        <v>33</v>
      </c>
      <c r="D1932">
        <v>116.57</v>
      </c>
      <c r="E1932">
        <v>25</v>
      </c>
      <c r="F1932">
        <v>17</v>
      </c>
      <c r="G1932">
        <v>1486.27</v>
      </c>
      <c r="H1932" s="9">
        <v>45681</v>
      </c>
      <c r="I1932" t="s">
        <v>45</v>
      </c>
    </row>
    <row r="1933" spans="1:9" x14ac:dyDescent="0.35">
      <c r="A1933" t="s">
        <v>1971</v>
      </c>
      <c r="B1933" t="s">
        <v>14</v>
      </c>
      <c r="C1933" t="s">
        <v>18</v>
      </c>
      <c r="D1933">
        <v>32.99</v>
      </c>
      <c r="E1933">
        <v>20</v>
      </c>
      <c r="F1933">
        <v>35</v>
      </c>
      <c r="G1933">
        <v>923.72</v>
      </c>
      <c r="H1933" s="9">
        <v>45683</v>
      </c>
      <c r="I1933" t="s">
        <v>45</v>
      </c>
    </row>
    <row r="1934" spans="1:9" x14ac:dyDescent="0.35">
      <c r="A1934" t="s">
        <v>1972</v>
      </c>
      <c r="B1934" t="s">
        <v>14</v>
      </c>
      <c r="C1934" t="s">
        <v>18</v>
      </c>
      <c r="D1934">
        <v>146.1</v>
      </c>
      <c r="E1934">
        <v>10</v>
      </c>
      <c r="F1934">
        <v>29</v>
      </c>
      <c r="G1934">
        <v>3813.21</v>
      </c>
      <c r="H1934" s="9">
        <v>45743</v>
      </c>
      <c r="I1934" t="s">
        <v>45</v>
      </c>
    </row>
    <row r="1935" spans="1:9" x14ac:dyDescent="0.35">
      <c r="A1935" t="s">
        <v>1973</v>
      </c>
      <c r="B1935" t="s">
        <v>26</v>
      </c>
      <c r="C1935" t="s">
        <v>35</v>
      </c>
      <c r="D1935">
        <v>124.01</v>
      </c>
      <c r="E1935">
        <v>0</v>
      </c>
      <c r="F1935">
        <v>37</v>
      </c>
      <c r="G1935">
        <v>4588.37</v>
      </c>
      <c r="H1935" s="9">
        <v>45753</v>
      </c>
      <c r="I1935" t="s">
        <v>45</v>
      </c>
    </row>
    <row r="1936" spans="1:9" x14ac:dyDescent="0.35">
      <c r="A1936" t="s">
        <v>1974</v>
      </c>
      <c r="B1936" t="s">
        <v>60</v>
      </c>
      <c r="C1936" t="s">
        <v>41</v>
      </c>
      <c r="D1936">
        <v>129.21</v>
      </c>
      <c r="E1936">
        <v>20</v>
      </c>
      <c r="F1936">
        <v>21</v>
      </c>
      <c r="G1936">
        <v>2170.73</v>
      </c>
      <c r="H1936" s="9">
        <v>45662</v>
      </c>
      <c r="I1936" t="s">
        <v>12</v>
      </c>
    </row>
    <row r="1937" spans="1:9" x14ac:dyDescent="0.35">
      <c r="A1937" t="s">
        <v>1975</v>
      </c>
      <c r="B1937" t="s">
        <v>10</v>
      </c>
      <c r="C1937" t="s">
        <v>18</v>
      </c>
      <c r="D1937">
        <v>137.25</v>
      </c>
      <c r="E1937">
        <v>30</v>
      </c>
      <c r="F1937">
        <v>32</v>
      </c>
      <c r="G1937">
        <v>3074.4</v>
      </c>
      <c r="H1937" s="9">
        <v>45723</v>
      </c>
      <c r="I1937" t="s">
        <v>24</v>
      </c>
    </row>
    <row r="1938" spans="1:9" x14ac:dyDescent="0.35">
      <c r="A1938" t="s">
        <v>1976</v>
      </c>
      <c r="B1938" t="s">
        <v>47</v>
      </c>
      <c r="C1938" t="s">
        <v>41</v>
      </c>
      <c r="D1938">
        <v>82.66</v>
      </c>
      <c r="E1938">
        <v>25</v>
      </c>
      <c r="F1938">
        <v>17</v>
      </c>
      <c r="G1938">
        <v>1053.9100000000001</v>
      </c>
      <c r="H1938" s="9">
        <v>45692</v>
      </c>
      <c r="I1938" t="s">
        <v>24</v>
      </c>
    </row>
    <row r="1939" spans="1:9" x14ac:dyDescent="0.35">
      <c r="A1939" t="s">
        <v>1977</v>
      </c>
      <c r="B1939" t="s">
        <v>47</v>
      </c>
      <c r="C1939" t="s">
        <v>15</v>
      </c>
      <c r="D1939">
        <v>65.959999999999994</v>
      </c>
      <c r="E1939">
        <v>25</v>
      </c>
      <c r="F1939">
        <v>11</v>
      </c>
      <c r="G1939">
        <v>544.16999999999996</v>
      </c>
      <c r="H1939" s="9">
        <v>45695</v>
      </c>
      <c r="I1939" t="s">
        <v>45</v>
      </c>
    </row>
    <row r="1940" spans="1:9" x14ac:dyDescent="0.35">
      <c r="A1940" t="s">
        <v>1978</v>
      </c>
      <c r="B1940" t="s">
        <v>26</v>
      </c>
      <c r="C1940" t="s">
        <v>18</v>
      </c>
      <c r="D1940">
        <v>47.68</v>
      </c>
      <c r="E1940">
        <v>0</v>
      </c>
      <c r="F1940">
        <v>32</v>
      </c>
      <c r="G1940">
        <v>1525.76</v>
      </c>
      <c r="H1940" s="9">
        <v>45788</v>
      </c>
      <c r="I1940" t="s">
        <v>19</v>
      </c>
    </row>
    <row r="1941" spans="1:9" x14ac:dyDescent="0.35">
      <c r="A1941" t="s">
        <v>1979</v>
      </c>
      <c r="B1941" t="s">
        <v>62</v>
      </c>
      <c r="C1941" t="s">
        <v>11</v>
      </c>
      <c r="D1941">
        <v>118.5</v>
      </c>
      <c r="E1941">
        <v>10</v>
      </c>
      <c r="F1941">
        <v>47</v>
      </c>
      <c r="G1941">
        <v>5012.55</v>
      </c>
      <c r="H1941" s="9">
        <v>45748</v>
      </c>
      <c r="I1941" t="s">
        <v>45</v>
      </c>
    </row>
    <row r="1942" spans="1:9" x14ac:dyDescent="0.35">
      <c r="A1942" t="s">
        <v>1980</v>
      </c>
      <c r="B1942" t="s">
        <v>28</v>
      </c>
      <c r="C1942" t="s">
        <v>41</v>
      </c>
      <c r="D1942">
        <v>129.77000000000001</v>
      </c>
      <c r="E1942">
        <v>20</v>
      </c>
      <c r="F1942">
        <v>10</v>
      </c>
      <c r="G1942">
        <v>1038.1600000000001</v>
      </c>
      <c r="H1942" s="9">
        <v>45717</v>
      </c>
      <c r="I1942" t="s">
        <v>19</v>
      </c>
    </row>
    <row r="1943" spans="1:9" x14ac:dyDescent="0.35">
      <c r="A1943" t="s">
        <v>1981</v>
      </c>
      <c r="B1943" t="s">
        <v>53</v>
      </c>
      <c r="C1943" t="s">
        <v>35</v>
      </c>
      <c r="D1943">
        <v>55.64</v>
      </c>
      <c r="E1943">
        <v>10</v>
      </c>
      <c r="F1943">
        <v>32</v>
      </c>
      <c r="G1943">
        <v>1602.43</v>
      </c>
      <c r="H1943" s="9">
        <v>45680</v>
      </c>
      <c r="I1943" t="s">
        <v>19</v>
      </c>
    </row>
    <row r="1944" spans="1:9" x14ac:dyDescent="0.35">
      <c r="A1944" t="s">
        <v>1982</v>
      </c>
      <c r="B1944" t="s">
        <v>58</v>
      </c>
      <c r="C1944" t="s">
        <v>18</v>
      </c>
      <c r="D1944">
        <v>130.99</v>
      </c>
      <c r="E1944">
        <v>10</v>
      </c>
      <c r="F1944">
        <v>42</v>
      </c>
      <c r="G1944">
        <v>4951.42</v>
      </c>
      <c r="H1944" s="9">
        <v>45717</v>
      </c>
      <c r="I1944" t="s">
        <v>12</v>
      </c>
    </row>
    <row r="1945" spans="1:9" x14ac:dyDescent="0.35">
      <c r="A1945" t="s">
        <v>1983</v>
      </c>
      <c r="B1945" t="s">
        <v>43</v>
      </c>
      <c r="C1945" t="s">
        <v>15</v>
      </c>
      <c r="D1945">
        <v>123.35</v>
      </c>
      <c r="E1945">
        <v>25</v>
      </c>
      <c r="F1945">
        <v>30</v>
      </c>
      <c r="G1945">
        <v>2775.37</v>
      </c>
      <c r="H1945" s="9">
        <v>45782</v>
      </c>
      <c r="I1945" t="s">
        <v>24</v>
      </c>
    </row>
    <row r="1946" spans="1:9" x14ac:dyDescent="0.35">
      <c r="A1946" t="s">
        <v>1984</v>
      </c>
      <c r="B1946" t="s">
        <v>23</v>
      </c>
      <c r="C1946" t="s">
        <v>33</v>
      </c>
      <c r="D1946">
        <v>29.6</v>
      </c>
      <c r="E1946">
        <v>10</v>
      </c>
      <c r="F1946">
        <v>32</v>
      </c>
      <c r="G1946">
        <v>852.48</v>
      </c>
      <c r="H1946" s="9">
        <v>45700</v>
      </c>
      <c r="I1946" t="s">
        <v>45</v>
      </c>
    </row>
    <row r="1947" spans="1:9" x14ac:dyDescent="0.35">
      <c r="A1947" t="s">
        <v>1985</v>
      </c>
      <c r="B1947" t="s">
        <v>53</v>
      </c>
      <c r="C1947" t="s">
        <v>18</v>
      </c>
      <c r="D1947">
        <v>79.13</v>
      </c>
      <c r="E1947">
        <v>20</v>
      </c>
      <c r="F1947">
        <v>11</v>
      </c>
      <c r="G1947">
        <v>696.34</v>
      </c>
      <c r="H1947" s="9">
        <v>45670</v>
      </c>
      <c r="I1947" t="s">
        <v>45</v>
      </c>
    </row>
    <row r="1948" spans="1:9" x14ac:dyDescent="0.35">
      <c r="A1948" t="s">
        <v>1986</v>
      </c>
      <c r="B1948" t="s">
        <v>43</v>
      </c>
      <c r="C1948" t="s">
        <v>15</v>
      </c>
      <c r="D1948">
        <v>52.22</v>
      </c>
      <c r="E1948">
        <v>30</v>
      </c>
      <c r="F1948">
        <v>23</v>
      </c>
      <c r="G1948">
        <v>840.74</v>
      </c>
      <c r="H1948" s="9">
        <v>45689</v>
      </c>
      <c r="I1948" t="s">
        <v>24</v>
      </c>
    </row>
    <row r="1949" spans="1:9" x14ac:dyDescent="0.35">
      <c r="A1949" t="s">
        <v>1987</v>
      </c>
      <c r="B1949" t="s">
        <v>32</v>
      </c>
      <c r="C1949" t="s">
        <v>11</v>
      </c>
      <c r="D1949">
        <v>51.73</v>
      </c>
      <c r="E1949">
        <v>15</v>
      </c>
      <c r="F1949">
        <v>30</v>
      </c>
      <c r="G1949">
        <v>1319.11</v>
      </c>
      <c r="H1949" s="9">
        <v>45771</v>
      </c>
      <c r="I1949" t="s">
        <v>45</v>
      </c>
    </row>
    <row r="1950" spans="1:9" x14ac:dyDescent="0.35">
      <c r="A1950" t="s">
        <v>1988</v>
      </c>
      <c r="B1950" t="s">
        <v>62</v>
      </c>
      <c r="C1950" t="s">
        <v>33</v>
      </c>
      <c r="D1950">
        <v>112.96</v>
      </c>
      <c r="E1950">
        <v>0</v>
      </c>
      <c r="F1950">
        <v>19</v>
      </c>
      <c r="G1950">
        <v>2146.2399999999998</v>
      </c>
      <c r="H1950" s="9">
        <v>45734</v>
      </c>
      <c r="I1950" t="s">
        <v>19</v>
      </c>
    </row>
    <row r="1951" spans="1:9" x14ac:dyDescent="0.35">
      <c r="A1951" t="s">
        <v>1989</v>
      </c>
      <c r="B1951" t="s">
        <v>40</v>
      </c>
      <c r="C1951" t="s">
        <v>41</v>
      </c>
      <c r="D1951">
        <v>147.16</v>
      </c>
      <c r="E1951">
        <v>15</v>
      </c>
      <c r="F1951">
        <v>34</v>
      </c>
      <c r="G1951">
        <v>4252.92</v>
      </c>
      <c r="H1951" s="9">
        <v>45778</v>
      </c>
      <c r="I1951" t="s">
        <v>24</v>
      </c>
    </row>
    <row r="1952" spans="1:9" x14ac:dyDescent="0.35">
      <c r="A1952" t="s">
        <v>1990</v>
      </c>
      <c r="B1952" t="s">
        <v>50</v>
      </c>
      <c r="C1952" t="s">
        <v>11</v>
      </c>
      <c r="D1952">
        <v>64</v>
      </c>
      <c r="E1952">
        <v>25</v>
      </c>
      <c r="F1952">
        <v>42</v>
      </c>
      <c r="G1952">
        <v>2016</v>
      </c>
      <c r="H1952" s="9">
        <v>45716</v>
      </c>
      <c r="I1952" t="s">
        <v>24</v>
      </c>
    </row>
    <row r="1953" spans="1:9" x14ac:dyDescent="0.35">
      <c r="A1953" t="s">
        <v>1991</v>
      </c>
      <c r="B1953" t="s">
        <v>47</v>
      </c>
      <c r="C1953" t="s">
        <v>41</v>
      </c>
      <c r="D1953">
        <v>138.1</v>
      </c>
      <c r="E1953">
        <v>0</v>
      </c>
      <c r="F1953">
        <v>40</v>
      </c>
      <c r="G1953">
        <v>5524</v>
      </c>
      <c r="H1953" s="9">
        <v>45706</v>
      </c>
      <c r="I1953" t="s">
        <v>12</v>
      </c>
    </row>
    <row r="1954" spans="1:9" x14ac:dyDescent="0.35">
      <c r="A1954" t="s">
        <v>1992</v>
      </c>
      <c r="B1954" t="s">
        <v>69</v>
      </c>
      <c r="C1954" t="s">
        <v>11</v>
      </c>
      <c r="D1954">
        <v>120.51</v>
      </c>
      <c r="E1954">
        <v>25</v>
      </c>
      <c r="F1954">
        <v>43</v>
      </c>
      <c r="G1954">
        <v>3886.45</v>
      </c>
      <c r="H1954" s="9">
        <v>45732</v>
      </c>
      <c r="I1954" t="s">
        <v>38</v>
      </c>
    </row>
    <row r="1955" spans="1:9" x14ac:dyDescent="0.35">
      <c r="A1955" t="s">
        <v>1993</v>
      </c>
      <c r="B1955" t="s">
        <v>10</v>
      </c>
      <c r="C1955" t="s">
        <v>11</v>
      </c>
      <c r="D1955">
        <v>19.72</v>
      </c>
      <c r="E1955">
        <v>20</v>
      </c>
      <c r="F1955">
        <v>21</v>
      </c>
      <c r="G1955">
        <v>331.3</v>
      </c>
      <c r="H1955" s="9">
        <v>45740</v>
      </c>
      <c r="I1955" t="s">
        <v>12</v>
      </c>
    </row>
    <row r="1956" spans="1:9" x14ac:dyDescent="0.35">
      <c r="A1956" t="s">
        <v>1994</v>
      </c>
      <c r="B1956" t="s">
        <v>85</v>
      </c>
      <c r="C1956" t="s">
        <v>15</v>
      </c>
      <c r="D1956">
        <v>67.400000000000006</v>
      </c>
      <c r="E1956">
        <v>0</v>
      </c>
      <c r="F1956">
        <v>18</v>
      </c>
      <c r="G1956">
        <v>1213.2</v>
      </c>
      <c r="H1956" s="9">
        <v>45667</v>
      </c>
      <c r="I1956" t="s">
        <v>12</v>
      </c>
    </row>
    <row r="1957" spans="1:9" x14ac:dyDescent="0.35">
      <c r="A1957" t="s">
        <v>1995</v>
      </c>
      <c r="B1957" t="s">
        <v>23</v>
      </c>
      <c r="C1957" t="s">
        <v>18</v>
      </c>
      <c r="D1957">
        <v>19.21</v>
      </c>
      <c r="E1957">
        <v>0</v>
      </c>
      <c r="F1957">
        <v>22</v>
      </c>
      <c r="G1957">
        <v>422.62</v>
      </c>
      <c r="H1957" s="9">
        <v>45741</v>
      </c>
      <c r="I1957" t="s">
        <v>45</v>
      </c>
    </row>
    <row r="1958" spans="1:9" x14ac:dyDescent="0.35">
      <c r="A1958" t="s">
        <v>1996</v>
      </c>
      <c r="B1958" t="s">
        <v>30</v>
      </c>
      <c r="C1958" t="s">
        <v>33</v>
      </c>
      <c r="D1958">
        <v>104.08</v>
      </c>
      <c r="E1958">
        <v>25</v>
      </c>
      <c r="F1958">
        <v>47</v>
      </c>
      <c r="G1958">
        <v>3668.82</v>
      </c>
      <c r="H1958" s="9">
        <v>45688</v>
      </c>
      <c r="I1958" t="s">
        <v>24</v>
      </c>
    </row>
    <row r="1959" spans="1:9" x14ac:dyDescent="0.35">
      <c r="A1959" t="s">
        <v>1997</v>
      </c>
      <c r="B1959" t="s">
        <v>71</v>
      </c>
      <c r="C1959" t="s">
        <v>35</v>
      </c>
      <c r="D1959">
        <v>48.21</v>
      </c>
      <c r="E1959">
        <v>25</v>
      </c>
      <c r="F1959">
        <v>33</v>
      </c>
      <c r="G1959">
        <v>1193.2</v>
      </c>
      <c r="H1959" s="9">
        <v>45696</v>
      </c>
      <c r="I1959" t="s">
        <v>38</v>
      </c>
    </row>
    <row r="1960" spans="1:9" x14ac:dyDescent="0.35">
      <c r="A1960" t="s">
        <v>1998</v>
      </c>
      <c r="B1960" t="s">
        <v>71</v>
      </c>
      <c r="C1960" t="s">
        <v>41</v>
      </c>
      <c r="D1960">
        <v>61.72</v>
      </c>
      <c r="E1960">
        <v>30</v>
      </c>
      <c r="F1960">
        <v>13</v>
      </c>
      <c r="G1960">
        <v>561.65</v>
      </c>
      <c r="H1960" s="9">
        <v>45783</v>
      </c>
      <c r="I1960" t="s">
        <v>24</v>
      </c>
    </row>
    <row r="1961" spans="1:9" x14ac:dyDescent="0.35">
      <c r="A1961" t="s">
        <v>1999</v>
      </c>
      <c r="B1961" t="s">
        <v>23</v>
      </c>
      <c r="C1961" t="s">
        <v>15</v>
      </c>
      <c r="D1961">
        <v>95.71</v>
      </c>
      <c r="E1961">
        <v>0</v>
      </c>
      <c r="F1961">
        <v>10</v>
      </c>
      <c r="G1961">
        <v>957.1</v>
      </c>
      <c r="H1961" s="9">
        <v>45686</v>
      </c>
      <c r="I1961" t="s">
        <v>19</v>
      </c>
    </row>
    <row r="1962" spans="1:9" x14ac:dyDescent="0.35">
      <c r="A1962" t="s">
        <v>2000</v>
      </c>
      <c r="B1962" t="s">
        <v>30</v>
      </c>
      <c r="C1962" t="s">
        <v>35</v>
      </c>
      <c r="D1962">
        <v>44.43</v>
      </c>
      <c r="E1962">
        <v>10</v>
      </c>
      <c r="F1962">
        <v>31</v>
      </c>
      <c r="G1962">
        <v>1239.5999999999999</v>
      </c>
      <c r="H1962" s="9">
        <v>45777</v>
      </c>
      <c r="I1962" t="s">
        <v>24</v>
      </c>
    </row>
    <row r="1963" spans="1:9" x14ac:dyDescent="0.35">
      <c r="A1963" t="s">
        <v>2001</v>
      </c>
      <c r="B1963" t="s">
        <v>50</v>
      </c>
      <c r="C1963" t="s">
        <v>35</v>
      </c>
      <c r="D1963">
        <v>69.95</v>
      </c>
      <c r="E1963">
        <v>20</v>
      </c>
      <c r="F1963">
        <v>22</v>
      </c>
      <c r="G1963">
        <v>1231.1199999999999</v>
      </c>
      <c r="H1963" s="9">
        <v>45785</v>
      </c>
      <c r="I1963" t="s">
        <v>19</v>
      </c>
    </row>
    <row r="1964" spans="1:9" x14ac:dyDescent="0.35">
      <c r="A1964" t="s">
        <v>2002</v>
      </c>
      <c r="B1964" t="s">
        <v>62</v>
      </c>
      <c r="C1964" t="s">
        <v>41</v>
      </c>
      <c r="D1964">
        <v>15.13</v>
      </c>
      <c r="E1964">
        <v>5</v>
      </c>
      <c r="F1964">
        <v>48</v>
      </c>
      <c r="G1964">
        <v>689.93</v>
      </c>
      <c r="H1964" s="9">
        <v>45698</v>
      </c>
      <c r="I1964" t="s">
        <v>12</v>
      </c>
    </row>
    <row r="1965" spans="1:9" x14ac:dyDescent="0.35">
      <c r="A1965" t="s">
        <v>2003</v>
      </c>
      <c r="B1965" t="s">
        <v>85</v>
      </c>
      <c r="C1965" t="s">
        <v>11</v>
      </c>
      <c r="D1965">
        <v>132.22999999999999</v>
      </c>
      <c r="E1965">
        <v>5</v>
      </c>
      <c r="F1965">
        <v>19</v>
      </c>
      <c r="G1965">
        <v>2386.75</v>
      </c>
      <c r="H1965" s="9">
        <v>45693</v>
      </c>
      <c r="I1965" t="s">
        <v>19</v>
      </c>
    </row>
    <row r="1966" spans="1:9" x14ac:dyDescent="0.35">
      <c r="A1966" t="s">
        <v>2004</v>
      </c>
      <c r="B1966" t="s">
        <v>26</v>
      </c>
      <c r="C1966" t="s">
        <v>35</v>
      </c>
      <c r="D1966">
        <v>77.06</v>
      </c>
      <c r="E1966">
        <v>25</v>
      </c>
      <c r="F1966">
        <v>2</v>
      </c>
      <c r="G1966">
        <v>115.59</v>
      </c>
      <c r="H1966" s="9">
        <v>45719</v>
      </c>
      <c r="I1966" t="s">
        <v>24</v>
      </c>
    </row>
    <row r="1967" spans="1:9" x14ac:dyDescent="0.35">
      <c r="A1967" t="s">
        <v>2005</v>
      </c>
      <c r="B1967" t="s">
        <v>14</v>
      </c>
      <c r="C1967" t="s">
        <v>15</v>
      </c>
      <c r="D1967">
        <v>116.38</v>
      </c>
      <c r="E1967">
        <v>20</v>
      </c>
      <c r="F1967">
        <v>42</v>
      </c>
      <c r="G1967">
        <v>3910.37</v>
      </c>
      <c r="H1967" s="9">
        <v>45788</v>
      </c>
      <c r="I1967" t="s">
        <v>38</v>
      </c>
    </row>
    <row r="1968" spans="1:9" x14ac:dyDescent="0.35">
      <c r="A1968" t="s">
        <v>2006</v>
      </c>
      <c r="B1968" t="s">
        <v>71</v>
      </c>
      <c r="C1968" t="s">
        <v>15</v>
      </c>
      <c r="D1968">
        <v>53.74</v>
      </c>
      <c r="E1968">
        <v>10</v>
      </c>
      <c r="F1968">
        <v>44</v>
      </c>
      <c r="G1968">
        <v>2128.1</v>
      </c>
      <c r="H1968" s="9">
        <v>45735</v>
      </c>
      <c r="I1968" t="s">
        <v>45</v>
      </c>
    </row>
    <row r="1969" spans="1:9" x14ac:dyDescent="0.35">
      <c r="A1969" t="s">
        <v>2007</v>
      </c>
      <c r="B1969" t="s">
        <v>71</v>
      </c>
      <c r="C1969" t="s">
        <v>35</v>
      </c>
      <c r="D1969">
        <v>144.28</v>
      </c>
      <c r="E1969">
        <v>5</v>
      </c>
      <c r="F1969">
        <v>25</v>
      </c>
      <c r="G1969">
        <v>3426.65</v>
      </c>
      <c r="H1969" s="9">
        <v>45675</v>
      </c>
      <c r="I1969" t="s">
        <v>12</v>
      </c>
    </row>
    <row r="1970" spans="1:9" x14ac:dyDescent="0.35">
      <c r="A1970" t="s">
        <v>2008</v>
      </c>
      <c r="B1970" t="s">
        <v>32</v>
      </c>
      <c r="C1970" t="s">
        <v>18</v>
      </c>
      <c r="D1970">
        <v>46.28</v>
      </c>
      <c r="E1970">
        <v>10</v>
      </c>
      <c r="F1970">
        <v>1</v>
      </c>
      <c r="G1970">
        <v>41.65</v>
      </c>
      <c r="H1970" s="9">
        <v>45757</v>
      </c>
      <c r="I1970" t="s">
        <v>12</v>
      </c>
    </row>
    <row r="1971" spans="1:9" x14ac:dyDescent="0.35">
      <c r="A1971" t="s">
        <v>2009</v>
      </c>
      <c r="B1971" t="s">
        <v>28</v>
      </c>
      <c r="C1971" t="s">
        <v>35</v>
      </c>
      <c r="D1971">
        <v>100.96</v>
      </c>
      <c r="E1971">
        <v>25</v>
      </c>
      <c r="F1971">
        <v>46</v>
      </c>
      <c r="G1971">
        <v>3483.12</v>
      </c>
      <c r="H1971" s="9">
        <v>45682</v>
      </c>
      <c r="I1971" t="s">
        <v>38</v>
      </c>
    </row>
    <row r="1972" spans="1:9" x14ac:dyDescent="0.35">
      <c r="A1972" t="s">
        <v>2010</v>
      </c>
      <c r="B1972" t="s">
        <v>17</v>
      </c>
      <c r="C1972" t="s">
        <v>18</v>
      </c>
      <c r="D1972">
        <v>17.5</v>
      </c>
      <c r="E1972">
        <v>25</v>
      </c>
      <c r="F1972">
        <v>21</v>
      </c>
      <c r="G1972">
        <v>275.62</v>
      </c>
      <c r="H1972" s="9">
        <v>45768</v>
      </c>
      <c r="I1972" t="s">
        <v>45</v>
      </c>
    </row>
    <row r="1973" spans="1:9" x14ac:dyDescent="0.35">
      <c r="A1973" t="s">
        <v>2011</v>
      </c>
      <c r="B1973" t="s">
        <v>23</v>
      </c>
      <c r="C1973" t="s">
        <v>35</v>
      </c>
      <c r="D1973">
        <v>19.23</v>
      </c>
      <c r="E1973">
        <v>30</v>
      </c>
      <c r="F1973">
        <v>9</v>
      </c>
      <c r="G1973">
        <v>121.15</v>
      </c>
      <c r="H1973" s="9">
        <v>45760</v>
      </c>
      <c r="I1973" t="s">
        <v>24</v>
      </c>
    </row>
    <row r="1974" spans="1:9" x14ac:dyDescent="0.35">
      <c r="A1974" t="s">
        <v>2012</v>
      </c>
      <c r="B1974" t="s">
        <v>50</v>
      </c>
      <c r="C1974" t="s">
        <v>15</v>
      </c>
      <c r="D1974">
        <v>33.630000000000003</v>
      </c>
      <c r="E1974">
        <v>25</v>
      </c>
      <c r="F1974">
        <v>27</v>
      </c>
      <c r="G1974">
        <v>681.01</v>
      </c>
      <c r="H1974" s="9">
        <v>45766</v>
      </c>
      <c r="I1974" t="s">
        <v>12</v>
      </c>
    </row>
    <row r="1975" spans="1:9" x14ac:dyDescent="0.35">
      <c r="A1975" t="s">
        <v>2013</v>
      </c>
      <c r="B1975" t="s">
        <v>58</v>
      </c>
      <c r="C1975" t="s">
        <v>41</v>
      </c>
      <c r="D1975">
        <v>38.979999999999997</v>
      </c>
      <c r="E1975">
        <v>20</v>
      </c>
      <c r="F1975">
        <v>13</v>
      </c>
      <c r="G1975">
        <v>405.39</v>
      </c>
      <c r="H1975" s="9">
        <v>45681</v>
      </c>
      <c r="I1975" t="s">
        <v>38</v>
      </c>
    </row>
    <row r="1976" spans="1:9" x14ac:dyDescent="0.35">
      <c r="A1976" t="s">
        <v>2014</v>
      </c>
      <c r="B1976" t="s">
        <v>71</v>
      </c>
      <c r="C1976" t="s">
        <v>18</v>
      </c>
      <c r="D1976">
        <v>63.53</v>
      </c>
      <c r="E1976">
        <v>30</v>
      </c>
      <c r="F1976">
        <v>4</v>
      </c>
      <c r="G1976">
        <v>177.88</v>
      </c>
      <c r="H1976" s="9">
        <v>45753</v>
      </c>
      <c r="I1976" t="s">
        <v>38</v>
      </c>
    </row>
    <row r="1977" spans="1:9" x14ac:dyDescent="0.35">
      <c r="A1977" t="s">
        <v>2015</v>
      </c>
      <c r="B1977" t="s">
        <v>60</v>
      </c>
      <c r="C1977" t="s">
        <v>15</v>
      </c>
      <c r="D1977">
        <v>109.68</v>
      </c>
      <c r="E1977">
        <v>15</v>
      </c>
      <c r="F1977">
        <v>41</v>
      </c>
      <c r="G1977">
        <v>3822.35</v>
      </c>
      <c r="H1977" s="9">
        <v>45785</v>
      </c>
      <c r="I1977" t="s">
        <v>12</v>
      </c>
    </row>
    <row r="1978" spans="1:9" x14ac:dyDescent="0.35">
      <c r="A1978" t="s">
        <v>2016</v>
      </c>
      <c r="B1978" t="s">
        <v>85</v>
      </c>
      <c r="C1978" t="s">
        <v>33</v>
      </c>
      <c r="D1978">
        <v>107.87</v>
      </c>
      <c r="E1978">
        <v>20</v>
      </c>
      <c r="F1978">
        <v>3</v>
      </c>
      <c r="G1978">
        <v>258.89</v>
      </c>
      <c r="H1978" s="9">
        <v>45741</v>
      </c>
      <c r="I1978" t="s">
        <v>24</v>
      </c>
    </row>
    <row r="1979" spans="1:9" x14ac:dyDescent="0.35">
      <c r="A1979" t="s">
        <v>2017</v>
      </c>
      <c r="B1979" t="s">
        <v>47</v>
      </c>
      <c r="C1979" t="s">
        <v>11</v>
      </c>
      <c r="D1979">
        <v>77.540000000000006</v>
      </c>
      <c r="E1979">
        <v>0</v>
      </c>
      <c r="F1979">
        <v>22</v>
      </c>
      <c r="G1979">
        <v>1705.88</v>
      </c>
      <c r="H1979" s="9">
        <v>45729</v>
      </c>
      <c r="I1979" t="s">
        <v>38</v>
      </c>
    </row>
    <row r="1980" spans="1:9" x14ac:dyDescent="0.35">
      <c r="A1980" t="s">
        <v>2018</v>
      </c>
      <c r="B1980" t="s">
        <v>50</v>
      </c>
      <c r="C1980" t="s">
        <v>15</v>
      </c>
      <c r="D1980">
        <v>57.92</v>
      </c>
      <c r="E1980">
        <v>0</v>
      </c>
      <c r="F1980">
        <v>25</v>
      </c>
      <c r="G1980">
        <v>1448</v>
      </c>
      <c r="H1980" s="9">
        <v>45738</v>
      </c>
      <c r="I1980" t="s">
        <v>19</v>
      </c>
    </row>
    <row r="1981" spans="1:9" x14ac:dyDescent="0.35">
      <c r="A1981" t="s">
        <v>2019</v>
      </c>
      <c r="B1981" t="s">
        <v>50</v>
      </c>
      <c r="C1981" t="s">
        <v>11</v>
      </c>
      <c r="D1981">
        <v>126.88</v>
      </c>
      <c r="E1981">
        <v>30</v>
      </c>
      <c r="F1981">
        <v>31</v>
      </c>
      <c r="G1981">
        <v>2753.3</v>
      </c>
      <c r="H1981" s="9">
        <v>45755</v>
      </c>
      <c r="I1981" t="s">
        <v>38</v>
      </c>
    </row>
    <row r="1982" spans="1:9" x14ac:dyDescent="0.35">
      <c r="A1982" t="s">
        <v>2020</v>
      </c>
      <c r="B1982" t="s">
        <v>17</v>
      </c>
      <c r="C1982" t="s">
        <v>18</v>
      </c>
      <c r="D1982">
        <v>128.38999999999999</v>
      </c>
      <c r="E1982">
        <v>10</v>
      </c>
      <c r="F1982">
        <v>32</v>
      </c>
      <c r="G1982">
        <v>3697.63</v>
      </c>
      <c r="H1982" s="9">
        <v>45750</v>
      </c>
      <c r="I1982" t="s">
        <v>24</v>
      </c>
    </row>
    <row r="1983" spans="1:9" x14ac:dyDescent="0.35">
      <c r="A1983" t="s">
        <v>2021</v>
      </c>
      <c r="B1983" t="s">
        <v>21</v>
      </c>
      <c r="C1983" t="s">
        <v>15</v>
      </c>
      <c r="D1983">
        <v>81.81</v>
      </c>
      <c r="E1983">
        <v>30</v>
      </c>
      <c r="F1983">
        <v>25</v>
      </c>
      <c r="G1983">
        <v>1431.67</v>
      </c>
      <c r="H1983" s="9">
        <v>45731</v>
      </c>
      <c r="I1983" t="s">
        <v>12</v>
      </c>
    </row>
    <row r="1984" spans="1:9" x14ac:dyDescent="0.35">
      <c r="A1984" t="s">
        <v>2022</v>
      </c>
      <c r="B1984" t="s">
        <v>21</v>
      </c>
      <c r="C1984" t="s">
        <v>11</v>
      </c>
      <c r="D1984">
        <v>112.05</v>
      </c>
      <c r="E1984">
        <v>0</v>
      </c>
      <c r="F1984">
        <v>29</v>
      </c>
      <c r="G1984">
        <v>3249.45</v>
      </c>
      <c r="H1984" s="9">
        <v>45701</v>
      </c>
      <c r="I1984" t="s">
        <v>45</v>
      </c>
    </row>
    <row r="1985" spans="1:9" x14ac:dyDescent="0.35">
      <c r="A1985" t="s">
        <v>2023</v>
      </c>
      <c r="B1985" t="s">
        <v>71</v>
      </c>
      <c r="C1985" t="s">
        <v>15</v>
      </c>
      <c r="D1985">
        <v>31.72</v>
      </c>
      <c r="E1985">
        <v>15</v>
      </c>
      <c r="F1985">
        <v>5</v>
      </c>
      <c r="G1985">
        <v>134.81</v>
      </c>
      <c r="H1985" s="9">
        <v>45778</v>
      </c>
      <c r="I1985" t="s">
        <v>19</v>
      </c>
    </row>
    <row r="1986" spans="1:9" x14ac:dyDescent="0.35">
      <c r="A1986" t="s">
        <v>2024</v>
      </c>
      <c r="B1986" t="s">
        <v>69</v>
      </c>
      <c r="C1986" t="s">
        <v>33</v>
      </c>
      <c r="D1986">
        <v>34.64</v>
      </c>
      <c r="E1986">
        <v>20</v>
      </c>
      <c r="F1986">
        <v>23</v>
      </c>
      <c r="G1986">
        <v>637.38</v>
      </c>
      <c r="H1986" s="9">
        <v>45681</v>
      </c>
      <c r="I1986" t="s">
        <v>19</v>
      </c>
    </row>
    <row r="1987" spans="1:9" x14ac:dyDescent="0.35">
      <c r="A1987" t="s">
        <v>2025</v>
      </c>
      <c r="B1987" t="s">
        <v>30</v>
      </c>
      <c r="C1987" t="s">
        <v>15</v>
      </c>
      <c r="D1987">
        <v>24.52</v>
      </c>
      <c r="E1987">
        <v>15</v>
      </c>
      <c r="F1987">
        <v>29</v>
      </c>
      <c r="G1987">
        <v>604.41999999999996</v>
      </c>
      <c r="H1987" s="9">
        <v>45776</v>
      </c>
      <c r="I1987" t="s">
        <v>38</v>
      </c>
    </row>
    <row r="1988" spans="1:9" x14ac:dyDescent="0.35">
      <c r="A1988" t="s">
        <v>2026</v>
      </c>
      <c r="B1988" t="s">
        <v>62</v>
      </c>
      <c r="C1988" t="s">
        <v>15</v>
      </c>
      <c r="D1988">
        <v>100.81</v>
      </c>
      <c r="E1988">
        <v>0</v>
      </c>
      <c r="F1988">
        <v>10</v>
      </c>
      <c r="G1988">
        <v>1008.1</v>
      </c>
      <c r="H1988" s="9">
        <v>45716</v>
      </c>
      <c r="I1988" t="s">
        <v>12</v>
      </c>
    </row>
    <row r="1989" spans="1:9" x14ac:dyDescent="0.35">
      <c r="A1989" t="s">
        <v>2027</v>
      </c>
      <c r="B1989" t="s">
        <v>53</v>
      </c>
      <c r="C1989" t="s">
        <v>11</v>
      </c>
      <c r="D1989">
        <v>135.9</v>
      </c>
      <c r="E1989">
        <v>25</v>
      </c>
      <c r="F1989">
        <v>44</v>
      </c>
      <c r="G1989">
        <v>4484.7</v>
      </c>
      <c r="H1989" s="9">
        <v>45747</v>
      </c>
      <c r="I1989" t="s">
        <v>38</v>
      </c>
    </row>
    <row r="1990" spans="1:9" x14ac:dyDescent="0.35">
      <c r="A1990" t="s">
        <v>2028</v>
      </c>
      <c r="B1990" t="s">
        <v>53</v>
      </c>
      <c r="C1990" t="s">
        <v>33</v>
      </c>
      <c r="D1990">
        <v>115.82</v>
      </c>
      <c r="E1990">
        <v>30</v>
      </c>
      <c r="F1990">
        <v>13</v>
      </c>
      <c r="G1990">
        <v>1053.96</v>
      </c>
      <c r="H1990" s="9">
        <v>45709</v>
      </c>
      <c r="I1990" t="s">
        <v>45</v>
      </c>
    </row>
    <row r="1991" spans="1:9" x14ac:dyDescent="0.35">
      <c r="A1991" t="s">
        <v>2029</v>
      </c>
      <c r="B1991" t="s">
        <v>30</v>
      </c>
      <c r="C1991" t="s">
        <v>41</v>
      </c>
      <c r="D1991">
        <v>24.06</v>
      </c>
      <c r="E1991">
        <v>25</v>
      </c>
      <c r="F1991">
        <v>16</v>
      </c>
      <c r="G1991">
        <v>288.72000000000003</v>
      </c>
      <c r="H1991" s="9">
        <v>45723</v>
      </c>
      <c r="I1991" t="s">
        <v>24</v>
      </c>
    </row>
    <row r="1992" spans="1:9" x14ac:dyDescent="0.35">
      <c r="A1992" t="s">
        <v>2030</v>
      </c>
      <c r="B1992" t="s">
        <v>10</v>
      </c>
      <c r="C1992" t="s">
        <v>18</v>
      </c>
      <c r="D1992">
        <v>43.79</v>
      </c>
      <c r="E1992">
        <v>25</v>
      </c>
      <c r="F1992">
        <v>43</v>
      </c>
      <c r="G1992">
        <v>1412.23</v>
      </c>
      <c r="H1992" s="9">
        <v>45772</v>
      </c>
      <c r="I1992" t="s">
        <v>38</v>
      </c>
    </row>
    <row r="1993" spans="1:9" x14ac:dyDescent="0.35">
      <c r="A1993" t="s">
        <v>2031</v>
      </c>
      <c r="B1993" t="s">
        <v>10</v>
      </c>
      <c r="C1993" t="s">
        <v>35</v>
      </c>
      <c r="D1993">
        <v>124.23</v>
      </c>
      <c r="E1993">
        <v>30</v>
      </c>
      <c r="F1993">
        <v>28</v>
      </c>
      <c r="G1993">
        <v>2434.91</v>
      </c>
      <c r="H1993" s="9">
        <v>45779</v>
      </c>
      <c r="I1993" t="s">
        <v>45</v>
      </c>
    </row>
    <row r="1994" spans="1:9" x14ac:dyDescent="0.35">
      <c r="A1994" t="s">
        <v>2032</v>
      </c>
      <c r="B1994" t="s">
        <v>43</v>
      </c>
      <c r="C1994" t="s">
        <v>15</v>
      </c>
      <c r="D1994">
        <v>42.04</v>
      </c>
      <c r="E1994">
        <v>25</v>
      </c>
      <c r="F1994">
        <v>14</v>
      </c>
      <c r="G1994">
        <v>441.42</v>
      </c>
      <c r="H1994" s="9">
        <v>45758</v>
      </c>
      <c r="I1994" t="s">
        <v>45</v>
      </c>
    </row>
    <row r="1995" spans="1:9" x14ac:dyDescent="0.35">
      <c r="A1995" t="s">
        <v>2033</v>
      </c>
      <c r="B1995" t="s">
        <v>32</v>
      </c>
      <c r="C1995" t="s">
        <v>41</v>
      </c>
      <c r="D1995">
        <v>82.62</v>
      </c>
      <c r="E1995">
        <v>0</v>
      </c>
      <c r="F1995">
        <v>19</v>
      </c>
      <c r="G1995">
        <v>1569.78</v>
      </c>
      <c r="H1995" s="9">
        <v>45729</v>
      </c>
      <c r="I1995" t="s">
        <v>45</v>
      </c>
    </row>
    <row r="1996" spans="1:9" x14ac:dyDescent="0.35">
      <c r="A1996" t="s">
        <v>2034</v>
      </c>
      <c r="B1996" t="s">
        <v>71</v>
      </c>
      <c r="C1996" t="s">
        <v>15</v>
      </c>
      <c r="D1996">
        <v>23.4</v>
      </c>
      <c r="E1996">
        <v>25</v>
      </c>
      <c r="F1996">
        <v>30</v>
      </c>
      <c r="G1996">
        <v>526.5</v>
      </c>
      <c r="H1996" s="9">
        <v>45751</v>
      </c>
      <c r="I1996" t="s">
        <v>24</v>
      </c>
    </row>
    <row r="1997" spans="1:9" x14ac:dyDescent="0.35">
      <c r="A1997" t="s">
        <v>2035</v>
      </c>
      <c r="B1997" t="s">
        <v>50</v>
      </c>
      <c r="C1997" t="s">
        <v>41</v>
      </c>
      <c r="D1997">
        <v>121.85</v>
      </c>
      <c r="E1997">
        <v>25</v>
      </c>
      <c r="F1997">
        <v>9</v>
      </c>
      <c r="G1997">
        <v>822.49</v>
      </c>
      <c r="H1997" s="9">
        <v>45713</v>
      </c>
      <c r="I1997" t="s">
        <v>24</v>
      </c>
    </row>
    <row r="1998" spans="1:9" x14ac:dyDescent="0.35">
      <c r="A1998" t="s">
        <v>2036</v>
      </c>
      <c r="B1998" t="s">
        <v>43</v>
      </c>
      <c r="C1998" t="s">
        <v>33</v>
      </c>
      <c r="D1998">
        <v>33.979999999999997</v>
      </c>
      <c r="E1998">
        <v>5</v>
      </c>
      <c r="F1998">
        <v>32</v>
      </c>
      <c r="G1998">
        <v>1032.99</v>
      </c>
      <c r="H1998" s="9">
        <v>45768</v>
      </c>
      <c r="I1998" t="s">
        <v>45</v>
      </c>
    </row>
    <row r="1999" spans="1:9" x14ac:dyDescent="0.35">
      <c r="A1999" t="s">
        <v>2037</v>
      </c>
      <c r="B1999" t="s">
        <v>53</v>
      </c>
      <c r="C1999" t="s">
        <v>11</v>
      </c>
      <c r="D1999">
        <v>65.239999999999995</v>
      </c>
      <c r="E1999">
        <v>5</v>
      </c>
      <c r="F1999">
        <v>16</v>
      </c>
      <c r="G1999">
        <v>991.65</v>
      </c>
      <c r="H1999" s="9">
        <v>45672</v>
      </c>
      <c r="I1999" t="s">
        <v>12</v>
      </c>
    </row>
    <row r="2000" spans="1:9" x14ac:dyDescent="0.35">
      <c r="A2000" t="s">
        <v>2038</v>
      </c>
      <c r="B2000" t="s">
        <v>26</v>
      </c>
      <c r="C2000" t="s">
        <v>11</v>
      </c>
      <c r="D2000">
        <v>91.83</v>
      </c>
      <c r="E2000">
        <v>20</v>
      </c>
      <c r="F2000">
        <v>42</v>
      </c>
      <c r="G2000">
        <v>3085.49</v>
      </c>
      <c r="H2000" s="9">
        <v>45716</v>
      </c>
      <c r="I2000" t="s">
        <v>12</v>
      </c>
    </row>
    <row r="2001" spans="1:9" x14ac:dyDescent="0.35">
      <c r="A2001" t="s">
        <v>2039</v>
      </c>
      <c r="B2001" t="s">
        <v>50</v>
      </c>
      <c r="C2001" t="s">
        <v>18</v>
      </c>
      <c r="D2001">
        <v>127.63</v>
      </c>
      <c r="E2001">
        <v>15</v>
      </c>
      <c r="F2001">
        <v>37</v>
      </c>
      <c r="G2001">
        <v>4013.96</v>
      </c>
      <c r="H2001" s="9">
        <v>45745</v>
      </c>
      <c r="I2001" t="s">
        <v>12</v>
      </c>
    </row>
  </sheetData>
  <autoFilter ref="A1:I2001" xr:uid="{00000000-0001-0000-0000-000000000000}"/>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B4F7B8-5180-45E6-B811-31D15D2C3DD7}">
  <dimension ref="A1:N2001"/>
  <sheetViews>
    <sheetView tabSelected="1" topLeftCell="H1" workbookViewId="0">
      <pane ySplit="1" topLeftCell="A2" activePane="bottomLeft" state="frozen"/>
      <selection activeCell="B1" sqref="B1"/>
      <selection pane="bottomLeft" activeCell="R2" sqref="R2"/>
    </sheetView>
  </sheetViews>
  <sheetFormatPr defaultRowHeight="14.5" x14ac:dyDescent="0.35"/>
  <cols>
    <col min="1" max="1" width="13.81640625" bestFit="1" customWidth="1"/>
    <col min="2" max="2" width="16.90625" bestFit="1" customWidth="1"/>
    <col min="3" max="3" width="12.81640625" bestFit="1" customWidth="1"/>
    <col min="4" max="4" width="12.1796875" style="11" bestFit="1" customWidth="1"/>
    <col min="5" max="5" width="15.90625" style="10" bestFit="1" customWidth="1"/>
    <col min="6" max="6" width="15.90625" style="10" customWidth="1"/>
    <col min="7" max="7" width="19.08984375" style="11" customWidth="1"/>
    <col min="8" max="8" width="16.7265625" style="10" bestFit="1" customWidth="1"/>
    <col min="9" max="9" width="17.54296875" style="11" bestFit="1" customWidth="1"/>
    <col min="10" max="10" width="13.36328125" style="9" bestFit="1" customWidth="1"/>
    <col min="11" max="11" width="15.08984375" bestFit="1" customWidth="1"/>
    <col min="12" max="12" width="15.08984375" customWidth="1"/>
    <col min="13" max="13" width="12.54296875" bestFit="1" customWidth="1"/>
    <col min="14" max="14" width="13.54296875" bestFit="1" customWidth="1"/>
  </cols>
  <sheetData>
    <row r="1" spans="1:14" x14ac:dyDescent="0.35">
      <c r="A1" s="12" t="s">
        <v>0</v>
      </c>
      <c r="B1" s="12" t="s">
        <v>2056</v>
      </c>
      <c r="C1" s="12" t="s">
        <v>2</v>
      </c>
      <c r="D1" s="13" t="s">
        <v>3</v>
      </c>
      <c r="E1" s="14" t="s">
        <v>4</v>
      </c>
      <c r="F1" s="14" t="s">
        <v>2058</v>
      </c>
      <c r="G1" s="13" t="s">
        <v>2057</v>
      </c>
      <c r="H1" s="14" t="s">
        <v>5</v>
      </c>
      <c r="I1" s="13" t="s">
        <v>6</v>
      </c>
      <c r="J1" s="15" t="s">
        <v>7</v>
      </c>
      <c r="K1" s="12" t="s">
        <v>2054</v>
      </c>
      <c r="L1" s="29" t="s">
        <v>2104</v>
      </c>
      <c r="M1" s="12" t="s">
        <v>2055</v>
      </c>
      <c r="N1" s="12" t="s">
        <v>8</v>
      </c>
    </row>
    <row r="2" spans="1:14" x14ac:dyDescent="0.35">
      <c r="A2" t="s">
        <v>9</v>
      </c>
      <c r="B2" t="s">
        <v>10</v>
      </c>
      <c r="C2" t="s">
        <v>11</v>
      </c>
      <c r="D2" s="11">
        <v>44.66</v>
      </c>
      <c r="E2" s="10">
        <v>25</v>
      </c>
      <c r="F2" s="10" t="str">
        <f t="shared" ref="F2:F65" si="0">IF(E2=0, "None", IF(E2 &lt;=20, "Low", "High"))</f>
        <v>High</v>
      </c>
      <c r="G2" s="11">
        <f>D2 * (1 - 25/100)</f>
        <v>33.494999999999997</v>
      </c>
      <c r="H2" s="10">
        <v>21</v>
      </c>
      <c r="I2" s="11">
        <v>703.39</v>
      </c>
      <c r="J2" s="9">
        <v>45702</v>
      </c>
      <c r="K2" s="2" t="str">
        <f>TEXT(J2,"mmmm")</f>
        <v>February</v>
      </c>
      <c r="L2" s="2" t="str">
        <f>TEXT(fashiondata[[#This Row],[Date Sold]], "mmm yyyy")</f>
        <v>Feb 2025</v>
      </c>
      <c r="M2" s="2" t="str">
        <f t="shared" ref="M2:M65" si="1">TEXT(J2,"ddd")</f>
        <v>Fri</v>
      </c>
      <c r="N2" t="s">
        <v>12</v>
      </c>
    </row>
    <row r="3" spans="1:14" x14ac:dyDescent="0.35">
      <c r="A3" t="s">
        <v>13</v>
      </c>
      <c r="B3" t="s">
        <v>14</v>
      </c>
      <c r="C3" t="s">
        <v>15</v>
      </c>
      <c r="D3" s="11">
        <v>147.91</v>
      </c>
      <c r="E3" s="10">
        <v>5</v>
      </c>
      <c r="F3" s="10" t="str">
        <f t="shared" si="0"/>
        <v>Low</v>
      </c>
      <c r="G3" s="11">
        <f t="shared" ref="G3:G66" si="2">D3 * (1 - 25/100)</f>
        <v>110.9325</v>
      </c>
      <c r="H3" s="10">
        <v>25</v>
      </c>
      <c r="I3" s="11">
        <v>3512.86</v>
      </c>
      <c r="J3" s="9">
        <v>45760</v>
      </c>
      <c r="K3" s="2" t="str">
        <f t="shared" ref="K3:K66" si="3">TEXT(J3,"mmmm")</f>
        <v>April</v>
      </c>
      <c r="L3" s="2" t="str">
        <f>TEXT(fashiondata[[#This Row],[Date Sold]], "mmm yyyy")</f>
        <v>Apr 2025</v>
      </c>
      <c r="M3" s="2" t="str">
        <f t="shared" si="1"/>
        <v>Sun</v>
      </c>
      <c r="N3" t="s">
        <v>12</v>
      </c>
    </row>
    <row r="4" spans="1:14" x14ac:dyDescent="0.35">
      <c r="A4" t="s">
        <v>16</v>
      </c>
      <c r="B4" t="s">
        <v>17</v>
      </c>
      <c r="C4" t="s">
        <v>18</v>
      </c>
      <c r="D4" s="11">
        <v>128.12</v>
      </c>
      <c r="E4" s="10">
        <v>5</v>
      </c>
      <c r="F4" s="10" t="str">
        <f t="shared" si="0"/>
        <v>Low</v>
      </c>
      <c r="G4" s="11">
        <f t="shared" si="2"/>
        <v>96.09</v>
      </c>
      <c r="H4" s="10">
        <v>46</v>
      </c>
      <c r="I4" s="11">
        <v>5598.84</v>
      </c>
      <c r="J4" s="9">
        <v>45770</v>
      </c>
      <c r="K4" s="2" t="str">
        <f t="shared" si="3"/>
        <v>April</v>
      </c>
      <c r="L4" s="2" t="str">
        <f>TEXT(fashiondata[[#This Row],[Date Sold]], "mmm yyyy")</f>
        <v>Apr 2025</v>
      </c>
      <c r="M4" s="2" t="str">
        <f t="shared" si="1"/>
        <v>Wed</v>
      </c>
      <c r="N4" t="s">
        <v>19</v>
      </c>
    </row>
    <row r="5" spans="1:14" x14ac:dyDescent="0.35">
      <c r="A5" t="s">
        <v>20</v>
      </c>
      <c r="B5" t="s">
        <v>21</v>
      </c>
      <c r="C5" t="s">
        <v>18</v>
      </c>
      <c r="D5" s="11">
        <v>141.35</v>
      </c>
      <c r="E5" s="10">
        <v>20</v>
      </c>
      <c r="F5" s="10" t="str">
        <f t="shared" si="0"/>
        <v>Low</v>
      </c>
      <c r="G5" s="11">
        <f t="shared" si="2"/>
        <v>106.01249999999999</v>
      </c>
      <c r="H5" s="10">
        <v>45</v>
      </c>
      <c r="I5" s="11">
        <v>5088.6000000000004</v>
      </c>
      <c r="J5" s="9">
        <v>45704</v>
      </c>
      <c r="K5" s="2" t="str">
        <f t="shared" si="3"/>
        <v>February</v>
      </c>
      <c r="L5" s="2" t="str">
        <f>TEXT(fashiondata[[#This Row],[Date Sold]], "mmm yyyy")</f>
        <v>Feb 2025</v>
      </c>
      <c r="M5" s="2" t="str">
        <f t="shared" si="1"/>
        <v>Sun</v>
      </c>
      <c r="N5" t="s">
        <v>12</v>
      </c>
    </row>
    <row r="6" spans="1:14" x14ac:dyDescent="0.35">
      <c r="A6" t="s">
        <v>22</v>
      </c>
      <c r="B6" t="s">
        <v>23</v>
      </c>
      <c r="C6" t="s">
        <v>15</v>
      </c>
      <c r="D6" s="11">
        <v>109.91</v>
      </c>
      <c r="E6" s="10">
        <v>25</v>
      </c>
      <c r="F6" s="10" t="str">
        <f t="shared" si="0"/>
        <v>High</v>
      </c>
      <c r="G6" s="11">
        <f t="shared" si="2"/>
        <v>82.432500000000005</v>
      </c>
      <c r="H6" s="10">
        <v>29</v>
      </c>
      <c r="I6" s="11">
        <v>2390.54</v>
      </c>
      <c r="J6" s="9">
        <v>45670</v>
      </c>
      <c r="K6" s="2" t="str">
        <f t="shared" si="3"/>
        <v>January</v>
      </c>
      <c r="L6" s="2" t="str">
        <f>TEXT(fashiondata[[#This Row],[Date Sold]], "mmm yyyy")</f>
        <v>Jan 2025</v>
      </c>
      <c r="M6" s="2" t="str">
        <f t="shared" si="1"/>
        <v>Mon</v>
      </c>
      <c r="N6" t="s">
        <v>24</v>
      </c>
    </row>
    <row r="7" spans="1:14" x14ac:dyDescent="0.35">
      <c r="A7" t="s">
        <v>25</v>
      </c>
      <c r="B7" t="s">
        <v>26</v>
      </c>
      <c r="C7" t="s">
        <v>15</v>
      </c>
      <c r="D7" s="11">
        <v>100.96</v>
      </c>
      <c r="E7" s="10">
        <v>20</v>
      </c>
      <c r="F7" s="10" t="str">
        <f t="shared" si="0"/>
        <v>Low</v>
      </c>
      <c r="G7" s="11">
        <f t="shared" si="2"/>
        <v>75.72</v>
      </c>
      <c r="H7" s="10">
        <v>26</v>
      </c>
      <c r="I7" s="11">
        <v>2099.9699999999998</v>
      </c>
      <c r="J7" s="9">
        <v>45674</v>
      </c>
      <c r="K7" s="2" t="str">
        <f t="shared" si="3"/>
        <v>January</v>
      </c>
      <c r="L7" s="2" t="str">
        <f>TEXT(fashiondata[[#This Row],[Date Sold]], "mmm yyyy")</f>
        <v>Jan 2025</v>
      </c>
      <c r="M7" s="2" t="str">
        <f t="shared" si="1"/>
        <v>Fri</v>
      </c>
      <c r="N7" t="s">
        <v>19</v>
      </c>
    </row>
    <row r="8" spans="1:14" x14ac:dyDescent="0.35">
      <c r="A8" t="s">
        <v>27</v>
      </c>
      <c r="B8" t="s">
        <v>28</v>
      </c>
      <c r="C8" t="s">
        <v>11</v>
      </c>
      <c r="D8" s="11">
        <v>121.62</v>
      </c>
      <c r="E8" s="10">
        <v>30</v>
      </c>
      <c r="F8" s="10" t="str">
        <f t="shared" si="0"/>
        <v>High</v>
      </c>
      <c r="G8" s="11">
        <f t="shared" si="2"/>
        <v>91.215000000000003</v>
      </c>
      <c r="H8" s="10">
        <v>28</v>
      </c>
      <c r="I8" s="11">
        <v>2383.75</v>
      </c>
      <c r="J8" s="9">
        <v>45675</v>
      </c>
      <c r="K8" s="2" t="str">
        <f t="shared" si="3"/>
        <v>January</v>
      </c>
      <c r="L8" s="2" t="str">
        <f>TEXT(fashiondata[[#This Row],[Date Sold]], "mmm yyyy")</f>
        <v>Jan 2025</v>
      </c>
      <c r="M8" s="2" t="str">
        <f t="shared" si="1"/>
        <v>Sat</v>
      </c>
      <c r="N8" t="s">
        <v>24</v>
      </c>
    </row>
    <row r="9" spans="1:14" x14ac:dyDescent="0.35">
      <c r="A9" t="s">
        <v>29</v>
      </c>
      <c r="B9" t="s">
        <v>30</v>
      </c>
      <c r="C9" t="s">
        <v>15</v>
      </c>
      <c r="D9" s="11">
        <v>85.88</v>
      </c>
      <c r="E9" s="10">
        <v>10</v>
      </c>
      <c r="F9" s="10" t="str">
        <f t="shared" si="0"/>
        <v>Low</v>
      </c>
      <c r="G9" s="11">
        <f t="shared" si="2"/>
        <v>64.41</v>
      </c>
      <c r="H9" s="10">
        <v>43</v>
      </c>
      <c r="I9" s="11">
        <v>3323.56</v>
      </c>
      <c r="J9" s="9">
        <v>45695</v>
      </c>
      <c r="K9" s="2" t="str">
        <f t="shared" si="3"/>
        <v>February</v>
      </c>
      <c r="L9" s="2" t="str">
        <f>TEXT(fashiondata[[#This Row],[Date Sold]], "mmm yyyy")</f>
        <v>Feb 2025</v>
      </c>
      <c r="M9" s="2" t="str">
        <f t="shared" si="1"/>
        <v>Fri</v>
      </c>
      <c r="N9" t="s">
        <v>12</v>
      </c>
    </row>
    <row r="10" spans="1:14" x14ac:dyDescent="0.35">
      <c r="A10" t="s">
        <v>31</v>
      </c>
      <c r="B10" t="s">
        <v>32</v>
      </c>
      <c r="C10" t="s">
        <v>33</v>
      </c>
      <c r="D10" s="11">
        <v>128.61000000000001</v>
      </c>
      <c r="E10" s="10">
        <v>25</v>
      </c>
      <c r="F10" s="10" t="str">
        <f t="shared" si="0"/>
        <v>High</v>
      </c>
      <c r="G10" s="11">
        <f t="shared" si="2"/>
        <v>96.45750000000001</v>
      </c>
      <c r="H10" s="10">
        <v>23</v>
      </c>
      <c r="I10" s="11">
        <v>2218.52</v>
      </c>
      <c r="J10" s="9">
        <v>45775</v>
      </c>
      <c r="K10" s="2" t="str">
        <f t="shared" si="3"/>
        <v>April</v>
      </c>
      <c r="L10" s="2" t="str">
        <f>TEXT(fashiondata[[#This Row],[Date Sold]], "mmm yyyy")</f>
        <v>Apr 2025</v>
      </c>
      <c r="M10" s="2" t="str">
        <f t="shared" si="1"/>
        <v>Mon</v>
      </c>
      <c r="N10" t="s">
        <v>12</v>
      </c>
    </row>
    <row r="11" spans="1:14" x14ac:dyDescent="0.35">
      <c r="A11" t="s">
        <v>34</v>
      </c>
      <c r="B11" t="s">
        <v>10</v>
      </c>
      <c r="C11" t="s">
        <v>35</v>
      </c>
      <c r="D11" s="11">
        <v>140.78</v>
      </c>
      <c r="E11" s="10">
        <v>0</v>
      </c>
      <c r="F11" s="10" t="str">
        <f t="shared" si="0"/>
        <v>None</v>
      </c>
      <c r="G11" s="11">
        <f t="shared" si="2"/>
        <v>105.58500000000001</v>
      </c>
      <c r="H11" s="10">
        <v>49</v>
      </c>
      <c r="I11" s="11">
        <v>6898.22</v>
      </c>
      <c r="J11" s="9">
        <v>45717</v>
      </c>
      <c r="K11" s="2" t="str">
        <f t="shared" si="3"/>
        <v>March</v>
      </c>
      <c r="L11" s="2" t="str">
        <f>TEXT(fashiondata[[#This Row],[Date Sold]], "mmm yyyy")</f>
        <v>Mar 2025</v>
      </c>
      <c r="M11" s="2" t="str">
        <f t="shared" si="1"/>
        <v>Sat</v>
      </c>
      <c r="N11" t="s">
        <v>12</v>
      </c>
    </row>
    <row r="12" spans="1:14" x14ac:dyDescent="0.35">
      <c r="A12" t="s">
        <v>36</v>
      </c>
      <c r="B12" t="s">
        <v>30</v>
      </c>
      <c r="C12" t="s">
        <v>33</v>
      </c>
      <c r="D12" s="11">
        <v>28.41</v>
      </c>
      <c r="E12" s="10">
        <v>5</v>
      </c>
      <c r="F12" s="10" t="str">
        <f t="shared" si="0"/>
        <v>Low</v>
      </c>
      <c r="G12" s="11">
        <f t="shared" si="2"/>
        <v>21.307500000000001</v>
      </c>
      <c r="H12" s="10">
        <v>32</v>
      </c>
      <c r="I12" s="11">
        <v>863.66</v>
      </c>
      <c r="J12" s="9">
        <v>45766</v>
      </c>
      <c r="K12" s="2" t="str">
        <f t="shared" si="3"/>
        <v>April</v>
      </c>
      <c r="L12" s="2" t="str">
        <f>TEXT(fashiondata[[#This Row],[Date Sold]], "mmm yyyy")</f>
        <v>Apr 2025</v>
      </c>
      <c r="M12" s="2" t="str">
        <f t="shared" si="1"/>
        <v>Sat</v>
      </c>
      <c r="N12" t="s">
        <v>12</v>
      </c>
    </row>
    <row r="13" spans="1:14" x14ac:dyDescent="0.35">
      <c r="A13" t="s">
        <v>37</v>
      </c>
      <c r="B13" t="s">
        <v>21</v>
      </c>
      <c r="C13" t="s">
        <v>33</v>
      </c>
      <c r="D13" s="11">
        <v>142.27000000000001</v>
      </c>
      <c r="E13" s="10">
        <v>5</v>
      </c>
      <c r="F13" s="10" t="str">
        <f t="shared" si="0"/>
        <v>Low</v>
      </c>
      <c r="G13" s="11">
        <f t="shared" si="2"/>
        <v>106.70250000000001</v>
      </c>
      <c r="H13" s="10">
        <v>14</v>
      </c>
      <c r="I13" s="11">
        <v>1892.19</v>
      </c>
      <c r="J13" s="9">
        <v>45666</v>
      </c>
      <c r="K13" s="2" t="str">
        <f t="shared" si="3"/>
        <v>January</v>
      </c>
      <c r="L13" s="2" t="str">
        <f>TEXT(fashiondata[[#This Row],[Date Sold]], "mmm yyyy")</f>
        <v>Jan 2025</v>
      </c>
      <c r="M13" s="2" t="str">
        <f t="shared" si="1"/>
        <v>Thu</v>
      </c>
      <c r="N13" t="s">
        <v>38</v>
      </c>
    </row>
    <row r="14" spans="1:14" x14ac:dyDescent="0.35">
      <c r="A14" t="s">
        <v>39</v>
      </c>
      <c r="B14" t="s">
        <v>40</v>
      </c>
      <c r="C14" t="s">
        <v>41</v>
      </c>
      <c r="D14" s="11">
        <v>129.97999999999999</v>
      </c>
      <c r="E14" s="10">
        <v>0</v>
      </c>
      <c r="F14" s="10" t="str">
        <f t="shared" si="0"/>
        <v>None</v>
      </c>
      <c r="G14" s="11">
        <f t="shared" si="2"/>
        <v>97.484999999999985</v>
      </c>
      <c r="H14" s="10">
        <v>24</v>
      </c>
      <c r="I14" s="11">
        <v>3119.52</v>
      </c>
      <c r="J14" s="9">
        <v>45777</v>
      </c>
      <c r="K14" s="2" t="str">
        <f t="shared" si="3"/>
        <v>April</v>
      </c>
      <c r="L14" s="2" t="str">
        <f>TEXT(fashiondata[[#This Row],[Date Sold]], "mmm yyyy")</f>
        <v>Apr 2025</v>
      </c>
      <c r="M14" s="2" t="str">
        <f t="shared" si="1"/>
        <v>Wed</v>
      </c>
      <c r="N14" t="s">
        <v>24</v>
      </c>
    </row>
    <row r="15" spans="1:14" x14ac:dyDescent="0.35">
      <c r="A15" t="s">
        <v>42</v>
      </c>
      <c r="B15" t="s">
        <v>43</v>
      </c>
      <c r="C15" t="s">
        <v>11</v>
      </c>
      <c r="D15" s="11">
        <v>52.07</v>
      </c>
      <c r="E15" s="10">
        <v>5</v>
      </c>
      <c r="F15" s="10" t="str">
        <f t="shared" si="0"/>
        <v>Low</v>
      </c>
      <c r="G15" s="11">
        <f t="shared" si="2"/>
        <v>39.052500000000002</v>
      </c>
      <c r="H15" s="10">
        <v>1</v>
      </c>
      <c r="I15" s="11">
        <v>49.47</v>
      </c>
      <c r="J15" s="9">
        <v>45724</v>
      </c>
      <c r="K15" s="2" t="str">
        <f t="shared" si="3"/>
        <v>March</v>
      </c>
      <c r="L15" s="2" t="str">
        <f>TEXT(fashiondata[[#This Row],[Date Sold]], "mmm yyyy")</f>
        <v>Mar 2025</v>
      </c>
      <c r="M15" s="2" t="str">
        <f t="shared" si="1"/>
        <v>Sat</v>
      </c>
      <c r="N15" t="s">
        <v>19</v>
      </c>
    </row>
    <row r="16" spans="1:14" x14ac:dyDescent="0.35">
      <c r="A16" t="s">
        <v>44</v>
      </c>
      <c r="B16" t="s">
        <v>40</v>
      </c>
      <c r="C16" t="s">
        <v>18</v>
      </c>
      <c r="D16" s="11">
        <v>13.58</v>
      </c>
      <c r="E16" s="10">
        <v>20</v>
      </c>
      <c r="F16" s="10" t="str">
        <f t="shared" si="0"/>
        <v>Low</v>
      </c>
      <c r="G16" s="11">
        <f t="shared" si="2"/>
        <v>10.185</v>
      </c>
      <c r="H16" s="10">
        <v>9</v>
      </c>
      <c r="I16" s="11">
        <v>97.78</v>
      </c>
      <c r="J16" s="9">
        <v>45673</v>
      </c>
      <c r="K16" s="2" t="str">
        <f t="shared" si="3"/>
        <v>January</v>
      </c>
      <c r="L16" s="2" t="str">
        <f>TEXT(fashiondata[[#This Row],[Date Sold]], "mmm yyyy")</f>
        <v>Jan 2025</v>
      </c>
      <c r="M16" s="2" t="str">
        <f t="shared" si="1"/>
        <v>Thu</v>
      </c>
      <c r="N16" t="s">
        <v>45</v>
      </c>
    </row>
    <row r="17" spans="1:14" x14ac:dyDescent="0.35">
      <c r="A17" t="s">
        <v>46</v>
      </c>
      <c r="B17" t="s">
        <v>47</v>
      </c>
      <c r="C17" t="s">
        <v>41</v>
      </c>
      <c r="D17" s="11">
        <v>53.39</v>
      </c>
      <c r="E17" s="10">
        <v>0</v>
      </c>
      <c r="F17" s="10" t="str">
        <f t="shared" si="0"/>
        <v>None</v>
      </c>
      <c r="G17" s="11">
        <f t="shared" si="2"/>
        <v>40.042500000000004</v>
      </c>
      <c r="H17" s="10">
        <v>28</v>
      </c>
      <c r="I17" s="11">
        <v>1494.92</v>
      </c>
      <c r="J17" s="9">
        <v>45727</v>
      </c>
      <c r="K17" s="2" t="str">
        <f t="shared" si="3"/>
        <v>March</v>
      </c>
      <c r="L17" s="2" t="str">
        <f>TEXT(fashiondata[[#This Row],[Date Sold]], "mmm yyyy")</f>
        <v>Mar 2025</v>
      </c>
      <c r="M17" s="2" t="str">
        <f t="shared" si="1"/>
        <v>Tue</v>
      </c>
      <c r="N17" t="s">
        <v>38</v>
      </c>
    </row>
    <row r="18" spans="1:14" x14ac:dyDescent="0.35">
      <c r="A18" t="s">
        <v>48</v>
      </c>
      <c r="B18" t="s">
        <v>30</v>
      </c>
      <c r="C18" t="s">
        <v>18</v>
      </c>
      <c r="D18" s="11">
        <v>59.67</v>
      </c>
      <c r="E18" s="10">
        <v>10</v>
      </c>
      <c r="F18" s="10" t="str">
        <f t="shared" si="0"/>
        <v>Low</v>
      </c>
      <c r="G18" s="11">
        <f t="shared" si="2"/>
        <v>44.752499999999998</v>
      </c>
      <c r="H18" s="10">
        <v>44</v>
      </c>
      <c r="I18" s="11">
        <v>2362.9299999999998</v>
      </c>
      <c r="J18" s="9">
        <v>45682</v>
      </c>
      <c r="K18" s="2" t="str">
        <f t="shared" si="3"/>
        <v>January</v>
      </c>
      <c r="L18" s="2" t="str">
        <f>TEXT(fashiondata[[#This Row],[Date Sold]], "mmm yyyy")</f>
        <v>Jan 2025</v>
      </c>
      <c r="M18" s="2" t="str">
        <f t="shared" si="1"/>
        <v>Sat</v>
      </c>
      <c r="N18" t="s">
        <v>24</v>
      </c>
    </row>
    <row r="19" spans="1:14" x14ac:dyDescent="0.35">
      <c r="A19" t="s">
        <v>49</v>
      </c>
      <c r="B19" t="s">
        <v>50</v>
      </c>
      <c r="C19" t="s">
        <v>35</v>
      </c>
      <c r="D19" s="11">
        <v>93.15</v>
      </c>
      <c r="E19" s="10">
        <v>20</v>
      </c>
      <c r="F19" s="10" t="str">
        <f t="shared" si="0"/>
        <v>Low</v>
      </c>
      <c r="G19" s="11">
        <f t="shared" si="2"/>
        <v>69.862500000000011</v>
      </c>
      <c r="H19" s="10">
        <v>9</v>
      </c>
      <c r="I19" s="11">
        <v>670.68</v>
      </c>
      <c r="J19" s="9">
        <v>45779</v>
      </c>
      <c r="K19" s="2" t="str">
        <f t="shared" si="3"/>
        <v>May</v>
      </c>
      <c r="L19" s="2" t="str">
        <f>TEXT(fashiondata[[#This Row],[Date Sold]], "mmm yyyy")</f>
        <v>May 2025</v>
      </c>
      <c r="M19" s="2" t="str">
        <f t="shared" si="1"/>
        <v>Fri</v>
      </c>
      <c r="N19" t="s">
        <v>38</v>
      </c>
    </row>
    <row r="20" spans="1:14" x14ac:dyDescent="0.35">
      <c r="A20" t="s">
        <v>51</v>
      </c>
      <c r="B20" t="s">
        <v>30</v>
      </c>
      <c r="C20" t="s">
        <v>33</v>
      </c>
      <c r="D20" s="11">
        <v>44.74</v>
      </c>
      <c r="E20" s="10">
        <v>5</v>
      </c>
      <c r="F20" s="10" t="str">
        <f t="shared" si="0"/>
        <v>Low</v>
      </c>
      <c r="G20" s="11">
        <f t="shared" si="2"/>
        <v>33.555</v>
      </c>
      <c r="H20" s="10">
        <v>14</v>
      </c>
      <c r="I20" s="11">
        <v>595.04</v>
      </c>
      <c r="J20" s="9">
        <v>45693</v>
      </c>
      <c r="K20" s="2" t="str">
        <f t="shared" si="3"/>
        <v>February</v>
      </c>
      <c r="L20" s="2" t="str">
        <f>TEXT(fashiondata[[#This Row],[Date Sold]], "mmm yyyy")</f>
        <v>Feb 2025</v>
      </c>
      <c r="M20" s="2" t="str">
        <f t="shared" si="1"/>
        <v>Wed</v>
      </c>
      <c r="N20" t="s">
        <v>19</v>
      </c>
    </row>
    <row r="21" spans="1:14" x14ac:dyDescent="0.35">
      <c r="A21" t="s">
        <v>52</v>
      </c>
      <c r="B21" t="s">
        <v>53</v>
      </c>
      <c r="C21" t="s">
        <v>35</v>
      </c>
      <c r="D21" s="11">
        <v>21.68</v>
      </c>
      <c r="E21" s="10">
        <v>10</v>
      </c>
      <c r="F21" s="10" t="str">
        <f t="shared" si="0"/>
        <v>Low</v>
      </c>
      <c r="G21" s="11">
        <f t="shared" si="2"/>
        <v>16.259999999999998</v>
      </c>
      <c r="H21" s="10">
        <v>22</v>
      </c>
      <c r="I21" s="11">
        <v>429.26</v>
      </c>
      <c r="J21" s="9">
        <v>45760</v>
      </c>
      <c r="K21" s="2" t="str">
        <f t="shared" si="3"/>
        <v>April</v>
      </c>
      <c r="L21" s="2" t="str">
        <f>TEXT(fashiondata[[#This Row],[Date Sold]], "mmm yyyy")</f>
        <v>Apr 2025</v>
      </c>
      <c r="M21" s="2" t="str">
        <f t="shared" si="1"/>
        <v>Sun</v>
      </c>
      <c r="N21" t="s">
        <v>24</v>
      </c>
    </row>
    <row r="22" spans="1:14" x14ac:dyDescent="0.35">
      <c r="A22" t="s">
        <v>54</v>
      </c>
      <c r="B22" t="s">
        <v>40</v>
      </c>
      <c r="C22" t="s">
        <v>33</v>
      </c>
      <c r="D22" s="11">
        <v>144</v>
      </c>
      <c r="E22" s="10">
        <v>15</v>
      </c>
      <c r="F22" s="10" t="str">
        <f t="shared" si="0"/>
        <v>Low</v>
      </c>
      <c r="G22" s="11">
        <f t="shared" si="2"/>
        <v>108</v>
      </c>
      <c r="H22" s="10">
        <v>7</v>
      </c>
      <c r="I22" s="11">
        <v>856.8</v>
      </c>
      <c r="J22" s="9">
        <v>45750</v>
      </c>
      <c r="K22" s="2" t="str">
        <f t="shared" si="3"/>
        <v>April</v>
      </c>
      <c r="L22" s="2" t="str">
        <f>TEXT(fashiondata[[#This Row],[Date Sold]], "mmm yyyy")</f>
        <v>Apr 2025</v>
      </c>
      <c r="M22" s="2" t="str">
        <f t="shared" si="1"/>
        <v>Thu</v>
      </c>
      <c r="N22" t="s">
        <v>38</v>
      </c>
    </row>
    <row r="23" spans="1:14" x14ac:dyDescent="0.35">
      <c r="A23" t="s">
        <v>55</v>
      </c>
      <c r="B23" t="s">
        <v>14</v>
      </c>
      <c r="C23" t="s">
        <v>35</v>
      </c>
      <c r="D23" s="11">
        <v>89.56</v>
      </c>
      <c r="E23" s="10">
        <v>20</v>
      </c>
      <c r="F23" s="10" t="str">
        <f t="shared" si="0"/>
        <v>Low</v>
      </c>
      <c r="G23" s="11">
        <f t="shared" si="2"/>
        <v>67.17</v>
      </c>
      <c r="H23" s="10">
        <v>3</v>
      </c>
      <c r="I23" s="11">
        <v>214.94</v>
      </c>
      <c r="J23" s="9">
        <v>45776</v>
      </c>
      <c r="K23" s="2" t="str">
        <f t="shared" si="3"/>
        <v>April</v>
      </c>
      <c r="L23" s="2" t="str">
        <f>TEXT(fashiondata[[#This Row],[Date Sold]], "mmm yyyy")</f>
        <v>Apr 2025</v>
      </c>
      <c r="M23" s="2" t="str">
        <f t="shared" si="1"/>
        <v>Tue</v>
      </c>
      <c r="N23" t="s">
        <v>24</v>
      </c>
    </row>
    <row r="24" spans="1:14" x14ac:dyDescent="0.35">
      <c r="A24" t="s">
        <v>56</v>
      </c>
      <c r="B24" t="s">
        <v>26</v>
      </c>
      <c r="C24" t="s">
        <v>18</v>
      </c>
      <c r="D24" s="11">
        <v>16.559999999999999</v>
      </c>
      <c r="E24" s="10">
        <v>0</v>
      </c>
      <c r="F24" s="10" t="str">
        <f t="shared" si="0"/>
        <v>None</v>
      </c>
      <c r="G24" s="11">
        <f t="shared" si="2"/>
        <v>12.419999999999998</v>
      </c>
      <c r="H24" s="10">
        <v>39</v>
      </c>
      <c r="I24" s="11">
        <v>645.84</v>
      </c>
      <c r="J24" s="9">
        <v>45668</v>
      </c>
      <c r="K24" s="2" t="str">
        <f t="shared" si="3"/>
        <v>January</v>
      </c>
      <c r="L24" s="2" t="str">
        <f>TEXT(fashiondata[[#This Row],[Date Sold]], "mmm yyyy")</f>
        <v>Jan 2025</v>
      </c>
      <c r="M24" s="2" t="str">
        <f t="shared" si="1"/>
        <v>Sat</v>
      </c>
      <c r="N24" t="s">
        <v>19</v>
      </c>
    </row>
    <row r="25" spans="1:14" x14ac:dyDescent="0.35">
      <c r="A25" t="s">
        <v>57</v>
      </c>
      <c r="B25" t="s">
        <v>58</v>
      </c>
      <c r="C25" t="s">
        <v>41</v>
      </c>
      <c r="D25" s="11">
        <v>143.03</v>
      </c>
      <c r="E25" s="10">
        <v>10</v>
      </c>
      <c r="F25" s="10" t="str">
        <f t="shared" si="0"/>
        <v>Low</v>
      </c>
      <c r="G25" s="11">
        <f t="shared" si="2"/>
        <v>107.27250000000001</v>
      </c>
      <c r="H25" s="10">
        <v>12</v>
      </c>
      <c r="I25" s="11">
        <v>1544.72</v>
      </c>
      <c r="J25" s="9">
        <v>45760</v>
      </c>
      <c r="K25" s="2" t="str">
        <f t="shared" si="3"/>
        <v>April</v>
      </c>
      <c r="L25" s="2" t="str">
        <f>TEXT(fashiondata[[#This Row],[Date Sold]], "mmm yyyy")</f>
        <v>Apr 2025</v>
      </c>
      <c r="M25" s="2" t="str">
        <f t="shared" si="1"/>
        <v>Sun</v>
      </c>
      <c r="N25" t="s">
        <v>12</v>
      </c>
    </row>
    <row r="26" spans="1:14" x14ac:dyDescent="0.35">
      <c r="A26" t="s">
        <v>59</v>
      </c>
      <c r="B26" t="s">
        <v>60</v>
      </c>
      <c r="C26" t="s">
        <v>18</v>
      </c>
      <c r="D26" s="11">
        <v>32.26</v>
      </c>
      <c r="E26" s="10">
        <v>15</v>
      </c>
      <c r="F26" s="10" t="str">
        <f t="shared" si="0"/>
        <v>Low</v>
      </c>
      <c r="G26" s="11">
        <f t="shared" si="2"/>
        <v>24.195</v>
      </c>
      <c r="H26" s="10">
        <v>41</v>
      </c>
      <c r="I26" s="11">
        <v>1124.26</v>
      </c>
      <c r="J26" s="9">
        <v>45705</v>
      </c>
      <c r="K26" s="2" t="str">
        <f t="shared" si="3"/>
        <v>February</v>
      </c>
      <c r="L26" s="2" t="str">
        <f>TEXT(fashiondata[[#This Row],[Date Sold]], "mmm yyyy")</f>
        <v>Feb 2025</v>
      </c>
      <c r="M26" s="2" t="str">
        <f t="shared" si="1"/>
        <v>Mon</v>
      </c>
      <c r="N26" t="s">
        <v>24</v>
      </c>
    </row>
    <row r="27" spans="1:14" x14ac:dyDescent="0.35">
      <c r="A27" t="s">
        <v>61</v>
      </c>
      <c r="B27" t="s">
        <v>62</v>
      </c>
      <c r="C27" t="s">
        <v>18</v>
      </c>
      <c r="D27" s="11">
        <v>22.71</v>
      </c>
      <c r="E27" s="10">
        <v>0</v>
      </c>
      <c r="F27" s="10" t="str">
        <f t="shared" si="0"/>
        <v>None</v>
      </c>
      <c r="G27" s="11">
        <f t="shared" si="2"/>
        <v>17.032499999999999</v>
      </c>
      <c r="H27" s="10">
        <v>23</v>
      </c>
      <c r="I27" s="11">
        <v>522.33000000000004</v>
      </c>
      <c r="J27" s="9">
        <v>45677</v>
      </c>
      <c r="K27" s="2" t="str">
        <f t="shared" si="3"/>
        <v>January</v>
      </c>
      <c r="L27" s="2" t="str">
        <f>TEXT(fashiondata[[#This Row],[Date Sold]], "mmm yyyy")</f>
        <v>Jan 2025</v>
      </c>
      <c r="M27" s="2" t="str">
        <f t="shared" si="1"/>
        <v>Mon</v>
      </c>
      <c r="N27" t="s">
        <v>38</v>
      </c>
    </row>
    <row r="28" spans="1:14" x14ac:dyDescent="0.35">
      <c r="A28" t="s">
        <v>63</v>
      </c>
      <c r="B28" t="s">
        <v>30</v>
      </c>
      <c r="C28" t="s">
        <v>33</v>
      </c>
      <c r="D28" s="11">
        <v>62.27</v>
      </c>
      <c r="E28" s="10">
        <v>0</v>
      </c>
      <c r="F28" s="10" t="str">
        <f t="shared" si="0"/>
        <v>None</v>
      </c>
      <c r="G28" s="11">
        <f t="shared" si="2"/>
        <v>46.702500000000001</v>
      </c>
      <c r="H28" s="10">
        <v>37</v>
      </c>
      <c r="I28" s="11">
        <v>2303.9899999999998</v>
      </c>
      <c r="J28" s="9">
        <v>45783</v>
      </c>
      <c r="K28" s="2" t="str">
        <f t="shared" si="3"/>
        <v>May</v>
      </c>
      <c r="L28" s="2" t="str">
        <f>TEXT(fashiondata[[#This Row],[Date Sold]], "mmm yyyy")</f>
        <v>May 2025</v>
      </c>
      <c r="M28" s="2" t="str">
        <f t="shared" si="1"/>
        <v>Tue</v>
      </c>
      <c r="N28" t="s">
        <v>19</v>
      </c>
    </row>
    <row r="29" spans="1:14" x14ac:dyDescent="0.35">
      <c r="A29" t="s">
        <v>64</v>
      </c>
      <c r="B29" t="s">
        <v>32</v>
      </c>
      <c r="C29" t="s">
        <v>15</v>
      </c>
      <c r="D29" s="11">
        <v>83.63</v>
      </c>
      <c r="E29" s="10">
        <v>30</v>
      </c>
      <c r="F29" s="10" t="str">
        <f t="shared" si="0"/>
        <v>High</v>
      </c>
      <c r="G29" s="11">
        <f t="shared" si="2"/>
        <v>62.722499999999997</v>
      </c>
      <c r="H29" s="10">
        <v>2</v>
      </c>
      <c r="I29" s="11">
        <v>117.08</v>
      </c>
      <c r="J29" s="9">
        <v>45754</v>
      </c>
      <c r="K29" s="2" t="str">
        <f t="shared" si="3"/>
        <v>April</v>
      </c>
      <c r="L29" s="2" t="str">
        <f>TEXT(fashiondata[[#This Row],[Date Sold]], "mmm yyyy")</f>
        <v>Apr 2025</v>
      </c>
      <c r="M29" s="2" t="str">
        <f t="shared" si="1"/>
        <v>Mon</v>
      </c>
      <c r="N29" t="s">
        <v>12</v>
      </c>
    </row>
    <row r="30" spans="1:14" x14ac:dyDescent="0.35">
      <c r="A30" t="s">
        <v>65</v>
      </c>
      <c r="B30" t="s">
        <v>43</v>
      </c>
      <c r="C30" t="s">
        <v>41</v>
      </c>
      <c r="D30" s="11">
        <v>133.29</v>
      </c>
      <c r="E30" s="10">
        <v>10</v>
      </c>
      <c r="F30" s="10" t="str">
        <f t="shared" si="0"/>
        <v>Low</v>
      </c>
      <c r="G30" s="11">
        <f t="shared" si="2"/>
        <v>99.967500000000001</v>
      </c>
      <c r="H30" s="10">
        <v>21</v>
      </c>
      <c r="I30" s="11">
        <v>2519.1799999999998</v>
      </c>
      <c r="J30" s="9">
        <v>45772</v>
      </c>
      <c r="K30" s="2" t="str">
        <f t="shared" si="3"/>
        <v>April</v>
      </c>
      <c r="L30" s="2" t="str">
        <f>TEXT(fashiondata[[#This Row],[Date Sold]], "mmm yyyy")</f>
        <v>Apr 2025</v>
      </c>
      <c r="M30" s="2" t="str">
        <f t="shared" si="1"/>
        <v>Fri</v>
      </c>
      <c r="N30" t="s">
        <v>45</v>
      </c>
    </row>
    <row r="31" spans="1:14" x14ac:dyDescent="0.35">
      <c r="A31" t="s">
        <v>66</v>
      </c>
      <c r="B31" t="s">
        <v>47</v>
      </c>
      <c r="C31" t="s">
        <v>15</v>
      </c>
      <c r="D31" s="11">
        <v>17.260000000000002</v>
      </c>
      <c r="E31" s="10">
        <v>15</v>
      </c>
      <c r="F31" s="10" t="str">
        <f t="shared" si="0"/>
        <v>Low</v>
      </c>
      <c r="G31" s="11">
        <f t="shared" si="2"/>
        <v>12.945</v>
      </c>
      <c r="H31" s="10">
        <v>3</v>
      </c>
      <c r="I31" s="11">
        <v>44.01</v>
      </c>
      <c r="J31" s="9">
        <v>45758</v>
      </c>
      <c r="K31" s="2" t="str">
        <f t="shared" si="3"/>
        <v>April</v>
      </c>
      <c r="L31" s="2" t="str">
        <f>TEXT(fashiondata[[#This Row],[Date Sold]], "mmm yyyy")</f>
        <v>Apr 2025</v>
      </c>
      <c r="M31" s="2" t="str">
        <f t="shared" si="1"/>
        <v>Fri</v>
      </c>
      <c r="N31" t="s">
        <v>24</v>
      </c>
    </row>
    <row r="32" spans="1:14" x14ac:dyDescent="0.35">
      <c r="A32" t="s">
        <v>67</v>
      </c>
      <c r="B32" t="s">
        <v>30</v>
      </c>
      <c r="C32" t="s">
        <v>33</v>
      </c>
      <c r="D32" s="11">
        <v>147.78</v>
      </c>
      <c r="E32" s="10">
        <v>20</v>
      </c>
      <c r="F32" s="10" t="str">
        <f t="shared" si="0"/>
        <v>Low</v>
      </c>
      <c r="G32" s="11">
        <f t="shared" si="2"/>
        <v>110.83500000000001</v>
      </c>
      <c r="H32" s="10">
        <v>50</v>
      </c>
      <c r="I32" s="11">
        <v>5911.2</v>
      </c>
      <c r="J32" s="9">
        <v>45707</v>
      </c>
      <c r="K32" s="2" t="str">
        <f t="shared" si="3"/>
        <v>February</v>
      </c>
      <c r="L32" s="2" t="str">
        <f>TEXT(fashiondata[[#This Row],[Date Sold]], "mmm yyyy")</f>
        <v>Feb 2025</v>
      </c>
      <c r="M32" s="2" t="str">
        <f t="shared" si="1"/>
        <v>Wed</v>
      </c>
      <c r="N32" t="s">
        <v>24</v>
      </c>
    </row>
    <row r="33" spans="1:14" x14ac:dyDescent="0.35">
      <c r="A33" t="s">
        <v>68</v>
      </c>
      <c r="B33" t="s">
        <v>69</v>
      </c>
      <c r="C33" t="s">
        <v>15</v>
      </c>
      <c r="D33" s="11">
        <v>83.65</v>
      </c>
      <c r="E33" s="10">
        <v>10</v>
      </c>
      <c r="F33" s="10" t="str">
        <f t="shared" si="0"/>
        <v>Low</v>
      </c>
      <c r="G33" s="11">
        <f t="shared" si="2"/>
        <v>62.737500000000004</v>
      </c>
      <c r="H33" s="10">
        <v>47</v>
      </c>
      <c r="I33" s="11">
        <v>3538.4</v>
      </c>
      <c r="J33" s="9">
        <v>45676</v>
      </c>
      <c r="K33" s="2" t="str">
        <f t="shared" si="3"/>
        <v>January</v>
      </c>
      <c r="L33" s="2" t="str">
        <f>TEXT(fashiondata[[#This Row],[Date Sold]], "mmm yyyy")</f>
        <v>Jan 2025</v>
      </c>
      <c r="M33" s="2" t="str">
        <f t="shared" si="1"/>
        <v>Sun</v>
      </c>
      <c r="N33" t="s">
        <v>24</v>
      </c>
    </row>
    <row r="34" spans="1:14" x14ac:dyDescent="0.35">
      <c r="A34" t="s">
        <v>70</v>
      </c>
      <c r="B34" t="s">
        <v>71</v>
      </c>
      <c r="C34" t="s">
        <v>35</v>
      </c>
      <c r="D34" s="11">
        <v>53.62</v>
      </c>
      <c r="E34" s="10">
        <v>25</v>
      </c>
      <c r="F34" s="10" t="str">
        <f t="shared" si="0"/>
        <v>High</v>
      </c>
      <c r="G34" s="11">
        <f t="shared" si="2"/>
        <v>40.214999999999996</v>
      </c>
      <c r="H34" s="10">
        <v>21</v>
      </c>
      <c r="I34" s="11">
        <v>844.51</v>
      </c>
      <c r="J34" s="9">
        <v>45729</v>
      </c>
      <c r="K34" s="2" t="str">
        <f t="shared" si="3"/>
        <v>March</v>
      </c>
      <c r="L34" s="2" t="str">
        <f>TEXT(fashiondata[[#This Row],[Date Sold]], "mmm yyyy")</f>
        <v>Mar 2025</v>
      </c>
      <c r="M34" s="2" t="str">
        <f t="shared" si="1"/>
        <v>Thu</v>
      </c>
      <c r="N34" t="s">
        <v>24</v>
      </c>
    </row>
    <row r="35" spans="1:14" x14ac:dyDescent="0.35">
      <c r="A35" t="s">
        <v>72</v>
      </c>
      <c r="B35" t="s">
        <v>17</v>
      </c>
      <c r="C35" t="s">
        <v>15</v>
      </c>
      <c r="D35" s="11">
        <v>23.9</v>
      </c>
      <c r="E35" s="10">
        <v>10</v>
      </c>
      <c r="F35" s="10" t="str">
        <f t="shared" si="0"/>
        <v>Low</v>
      </c>
      <c r="G35" s="11">
        <f t="shared" si="2"/>
        <v>17.924999999999997</v>
      </c>
      <c r="H35" s="10">
        <v>21</v>
      </c>
      <c r="I35" s="11">
        <v>451.71</v>
      </c>
      <c r="J35" s="9">
        <v>45748</v>
      </c>
      <c r="K35" s="2" t="str">
        <f t="shared" si="3"/>
        <v>April</v>
      </c>
      <c r="L35" s="2" t="str">
        <f>TEXT(fashiondata[[#This Row],[Date Sold]], "mmm yyyy")</f>
        <v>Apr 2025</v>
      </c>
      <c r="M35" s="2" t="str">
        <f t="shared" si="1"/>
        <v>Tue</v>
      </c>
      <c r="N35" t="s">
        <v>45</v>
      </c>
    </row>
    <row r="36" spans="1:14" x14ac:dyDescent="0.35">
      <c r="A36" t="s">
        <v>73</v>
      </c>
      <c r="B36" t="s">
        <v>21</v>
      </c>
      <c r="C36" t="s">
        <v>41</v>
      </c>
      <c r="D36" s="11">
        <v>105.88</v>
      </c>
      <c r="E36" s="10">
        <v>25</v>
      </c>
      <c r="F36" s="10" t="str">
        <f t="shared" si="0"/>
        <v>High</v>
      </c>
      <c r="G36" s="11">
        <f t="shared" si="2"/>
        <v>79.41</v>
      </c>
      <c r="H36" s="10">
        <v>2</v>
      </c>
      <c r="I36" s="11">
        <v>158.82</v>
      </c>
      <c r="J36" s="9">
        <v>45672</v>
      </c>
      <c r="K36" s="2" t="str">
        <f t="shared" si="3"/>
        <v>January</v>
      </c>
      <c r="L36" s="2" t="str">
        <f>TEXT(fashiondata[[#This Row],[Date Sold]], "mmm yyyy")</f>
        <v>Jan 2025</v>
      </c>
      <c r="M36" s="2" t="str">
        <f t="shared" si="1"/>
        <v>Wed</v>
      </c>
      <c r="N36" t="s">
        <v>19</v>
      </c>
    </row>
    <row r="37" spans="1:14" x14ac:dyDescent="0.35">
      <c r="A37" t="s">
        <v>74</v>
      </c>
      <c r="B37" t="s">
        <v>30</v>
      </c>
      <c r="C37" t="s">
        <v>35</v>
      </c>
      <c r="D37" s="11">
        <v>133.91999999999999</v>
      </c>
      <c r="E37" s="10">
        <v>20</v>
      </c>
      <c r="F37" s="10" t="str">
        <f t="shared" si="0"/>
        <v>Low</v>
      </c>
      <c r="G37" s="11">
        <f t="shared" si="2"/>
        <v>100.44</v>
      </c>
      <c r="H37" s="10">
        <v>15</v>
      </c>
      <c r="I37" s="11">
        <v>1607.04</v>
      </c>
      <c r="J37" s="9">
        <v>45702</v>
      </c>
      <c r="K37" s="2" t="str">
        <f t="shared" si="3"/>
        <v>February</v>
      </c>
      <c r="L37" s="2" t="str">
        <f>TEXT(fashiondata[[#This Row],[Date Sold]], "mmm yyyy")</f>
        <v>Feb 2025</v>
      </c>
      <c r="M37" s="2" t="str">
        <f t="shared" si="1"/>
        <v>Fri</v>
      </c>
      <c r="N37" t="s">
        <v>19</v>
      </c>
    </row>
    <row r="38" spans="1:14" x14ac:dyDescent="0.35">
      <c r="A38" t="s">
        <v>75</v>
      </c>
      <c r="B38" t="s">
        <v>58</v>
      </c>
      <c r="C38" t="s">
        <v>35</v>
      </c>
      <c r="D38" s="11">
        <v>110.3</v>
      </c>
      <c r="E38" s="10">
        <v>0</v>
      </c>
      <c r="F38" s="10" t="str">
        <f t="shared" si="0"/>
        <v>None</v>
      </c>
      <c r="G38" s="11">
        <f t="shared" si="2"/>
        <v>82.724999999999994</v>
      </c>
      <c r="H38" s="10">
        <v>28</v>
      </c>
      <c r="I38" s="11">
        <v>3088.4</v>
      </c>
      <c r="J38" s="9">
        <v>45717</v>
      </c>
      <c r="K38" s="2" t="str">
        <f t="shared" si="3"/>
        <v>March</v>
      </c>
      <c r="L38" s="2" t="str">
        <f>TEXT(fashiondata[[#This Row],[Date Sold]], "mmm yyyy")</f>
        <v>Mar 2025</v>
      </c>
      <c r="M38" s="2" t="str">
        <f t="shared" si="1"/>
        <v>Sat</v>
      </c>
      <c r="N38" t="s">
        <v>38</v>
      </c>
    </row>
    <row r="39" spans="1:14" x14ac:dyDescent="0.35">
      <c r="A39" t="s">
        <v>76</v>
      </c>
      <c r="B39" t="s">
        <v>21</v>
      </c>
      <c r="C39" t="s">
        <v>11</v>
      </c>
      <c r="D39" s="11">
        <v>47.27</v>
      </c>
      <c r="E39" s="10">
        <v>10</v>
      </c>
      <c r="F39" s="10" t="str">
        <f t="shared" si="0"/>
        <v>Low</v>
      </c>
      <c r="G39" s="11">
        <f t="shared" si="2"/>
        <v>35.452500000000001</v>
      </c>
      <c r="H39" s="10">
        <v>48</v>
      </c>
      <c r="I39" s="11">
        <v>2042.06</v>
      </c>
      <c r="J39" s="9">
        <v>45707</v>
      </c>
      <c r="K39" s="2" t="str">
        <f t="shared" si="3"/>
        <v>February</v>
      </c>
      <c r="L39" s="2" t="str">
        <f>TEXT(fashiondata[[#This Row],[Date Sold]], "mmm yyyy")</f>
        <v>Feb 2025</v>
      </c>
      <c r="M39" s="2" t="str">
        <f t="shared" si="1"/>
        <v>Wed</v>
      </c>
      <c r="N39" t="s">
        <v>24</v>
      </c>
    </row>
    <row r="40" spans="1:14" x14ac:dyDescent="0.35">
      <c r="A40" t="s">
        <v>77</v>
      </c>
      <c r="B40" t="s">
        <v>69</v>
      </c>
      <c r="C40" t="s">
        <v>11</v>
      </c>
      <c r="D40" s="11">
        <v>122.76</v>
      </c>
      <c r="E40" s="10">
        <v>0</v>
      </c>
      <c r="F40" s="10" t="str">
        <f t="shared" si="0"/>
        <v>None</v>
      </c>
      <c r="G40" s="11">
        <f t="shared" si="2"/>
        <v>92.070000000000007</v>
      </c>
      <c r="H40" s="10">
        <v>35</v>
      </c>
      <c r="I40" s="11">
        <v>4296.6000000000004</v>
      </c>
      <c r="J40" s="9">
        <v>45696</v>
      </c>
      <c r="K40" s="2" t="str">
        <f t="shared" si="3"/>
        <v>February</v>
      </c>
      <c r="L40" s="2" t="str">
        <f>TEXT(fashiondata[[#This Row],[Date Sold]], "mmm yyyy")</f>
        <v>Feb 2025</v>
      </c>
      <c r="M40" s="2" t="str">
        <f t="shared" si="1"/>
        <v>Sat</v>
      </c>
      <c r="N40" t="s">
        <v>19</v>
      </c>
    </row>
    <row r="41" spans="1:14" x14ac:dyDescent="0.35">
      <c r="A41" t="s">
        <v>78</v>
      </c>
      <c r="B41" t="s">
        <v>21</v>
      </c>
      <c r="C41" t="s">
        <v>35</v>
      </c>
      <c r="D41" s="11">
        <v>139.11000000000001</v>
      </c>
      <c r="E41" s="10">
        <v>15</v>
      </c>
      <c r="F41" s="10" t="str">
        <f t="shared" si="0"/>
        <v>Low</v>
      </c>
      <c r="G41" s="11">
        <f t="shared" si="2"/>
        <v>104.33250000000001</v>
      </c>
      <c r="H41" s="10">
        <v>49</v>
      </c>
      <c r="I41" s="11">
        <v>5793.93</v>
      </c>
      <c r="J41" s="9">
        <v>45750</v>
      </c>
      <c r="K41" s="2" t="str">
        <f t="shared" si="3"/>
        <v>April</v>
      </c>
      <c r="L41" s="2" t="str">
        <f>TEXT(fashiondata[[#This Row],[Date Sold]], "mmm yyyy")</f>
        <v>Apr 2025</v>
      </c>
      <c r="M41" s="2" t="str">
        <f t="shared" si="1"/>
        <v>Thu</v>
      </c>
      <c r="N41" t="s">
        <v>45</v>
      </c>
    </row>
    <row r="42" spans="1:14" x14ac:dyDescent="0.35">
      <c r="A42" t="s">
        <v>79</v>
      </c>
      <c r="B42" t="s">
        <v>14</v>
      </c>
      <c r="C42" t="s">
        <v>11</v>
      </c>
      <c r="D42" s="11">
        <v>78.44</v>
      </c>
      <c r="E42" s="10">
        <v>25</v>
      </c>
      <c r="F42" s="10" t="str">
        <f t="shared" si="0"/>
        <v>High</v>
      </c>
      <c r="G42" s="11">
        <f t="shared" si="2"/>
        <v>58.83</v>
      </c>
      <c r="H42" s="10">
        <v>39</v>
      </c>
      <c r="I42" s="11">
        <v>2294.37</v>
      </c>
      <c r="J42" s="9">
        <v>45660</v>
      </c>
      <c r="K42" s="2" t="str">
        <f t="shared" si="3"/>
        <v>January</v>
      </c>
      <c r="L42" s="2" t="str">
        <f>TEXT(fashiondata[[#This Row],[Date Sold]], "mmm yyyy")</f>
        <v>Jan 2025</v>
      </c>
      <c r="M42" s="2" t="str">
        <f t="shared" si="1"/>
        <v>Fri</v>
      </c>
      <c r="N42" t="s">
        <v>12</v>
      </c>
    </row>
    <row r="43" spans="1:14" x14ac:dyDescent="0.35">
      <c r="A43" t="s">
        <v>80</v>
      </c>
      <c r="B43" t="s">
        <v>10</v>
      </c>
      <c r="C43" t="s">
        <v>18</v>
      </c>
      <c r="D43" s="11">
        <v>73.31</v>
      </c>
      <c r="E43" s="10">
        <v>0</v>
      </c>
      <c r="F43" s="10" t="str">
        <f t="shared" si="0"/>
        <v>None</v>
      </c>
      <c r="G43" s="11">
        <f t="shared" si="2"/>
        <v>54.982500000000002</v>
      </c>
      <c r="H43" s="10">
        <v>10</v>
      </c>
      <c r="I43" s="11">
        <v>733.1</v>
      </c>
      <c r="J43" s="9">
        <v>45715</v>
      </c>
      <c r="K43" s="2" t="str">
        <f t="shared" si="3"/>
        <v>February</v>
      </c>
      <c r="L43" s="2" t="str">
        <f>TEXT(fashiondata[[#This Row],[Date Sold]], "mmm yyyy")</f>
        <v>Feb 2025</v>
      </c>
      <c r="M43" s="2" t="str">
        <f t="shared" si="1"/>
        <v>Thu</v>
      </c>
      <c r="N43" t="s">
        <v>19</v>
      </c>
    </row>
    <row r="44" spans="1:14" x14ac:dyDescent="0.35">
      <c r="A44" t="s">
        <v>81</v>
      </c>
      <c r="B44" t="s">
        <v>10</v>
      </c>
      <c r="C44" t="s">
        <v>18</v>
      </c>
      <c r="D44" s="11">
        <v>77.09</v>
      </c>
      <c r="E44" s="10">
        <v>5</v>
      </c>
      <c r="F44" s="10" t="str">
        <f t="shared" si="0"/>
        <v>Low</v>
      </c>
      <c r="G44" s="11">
        <f t="shared" si="2"/>
        <v>57.817500000000003</v>
      </c>
      <c r="H44" s="10">
        <v>27</v>
      </c>
      <c r="I44" s="11">
        <v>1977.36</v>
      </c>
      <c r="J44" s="9">
        <v>45758</v>
      </c>
      <c r="K44" s="2" t="str">
        <f t="shared" si="3"/>
        <v>April</v>
      </c>
      <c r="L44" s="2" t="str">
        <f>TEXT(fashiondata[[#This Row],[Date Sold]], "mmm yyyy")</f>
        <v>Apr 2025</v>
      </c>
      <c r="M44" s="2" t="str">
        <f t="shared" si="1"/>
        <v>Fri</v>
      </c>
      <c r="N44" t="s">
        <v>24</v>
      </c>
    </row>
    <row r="45" spans="1:14" x14ac:dyDescent="0.35">
      <c r="A45" t="s">
        <v>82</v>
      </c>
      <c r="B45" t="s">
        <v>43</v>
      </c>
      <c r="C45" t="s">
        <v>33</v>
      </c>
      <c r="D45" s="11">
        <v>134.36000000000001</v>
      </c>
      <c r="E45" s="10">
        <v>15</v>
      </c>
      <c r="F45" s="10" t="str">
        <f t="shared" si="0"/>
        <v>Low</v>
      </c>
      <c r="G45" s="11">
        <f t="shared" si="2"/>
        <v>100.77000000000001</v>
      </c>
      <c r="H45" s="10">
        <v>23</v>
      </c>
      <c r="I45" s="11">
        <v>2626.74</v>
      </c>
      <c r="J45" s="9">
        <v>45752</v>
      </c>
      <c r="K45" s="2" t="str">
        <f t="shared" si="3"/>
        <v>April</v>
      </c>
      <c r="L45" s="2" t="str">
        <f>TEXT(fashiondata[[#This Row],[Date Sold]], "mmm yyyy")</f>
        <v>Apr 2025</v>
      </c>
      <c r="M45" s="2" t="str">
        <f t="shared" si="1"/>
        <v>Sat</v>
      </c>
      <c r="N45" t="s">
        <v>45</v>
      </c>
    </row>
    <row r="46" spans="1:14" x14ac:dyDescent="0.35">
      <c r="A46" t="s">
        <v>83</v>
      </c>
      <c r="B46" t="s">
        <v>62</v>
      </c>
      <c r="C46" t="s">
        <v>41</v>
      </c>
      <c r="D46" s="11">
        <v>118.84</v>
      </c>
      <c r="E46" s="10">
        <v>30</v>
      </c>
      <c r="F46" s="10" t="str">
        <f t="shared" si="0"/>
        <v>High</v>
      </c>
      <c r="G46" s="11">
        <f t="shared" si="2"/>
        <v>89.13</v>
      </c>
      <c r="H46" s="10">
        <v>5</v>
      </c>
      <c r="I46" s="11">
        <v>415.94</v>
      </c>
      <c r="J46" s="9">
        <v>45660</v>
      </c>
      <c r="K46" s="2" t="str">
        <f t="shared" si="3"/>
        <v>January</v>
      </c>
      <c r="L46" s="2" t="str">
        <f>TEXT(fashiondata[[#This Row],[Date Sold]], "mmm yyyy")</f>
        <v>Jan 2025</v>
      </c>
      <c r="M46" s="2" t="str">
        <f t="shared" si="1"/>
        <v>Fri</v>
      </c>
      <c r="N46" t="s">
        <v>24</v>
      </c>
    </row>
    <row r="47" spans="1:14" x14ac:dyDescent="0.35">
      <c r="A47" t="s">
        <v>84</v>
      </c>
      <c r="B47" t="s">
        <v>85</v>
      </c>
      <c r="C47" t="s">
        <v>15</v>
      </c>
      <c r="D47" s="11">
        <v>136.46</v>
      </c>
      <c r="E47" s="10">
        <v>10</v>
      </c>
      <c r="F47" s="10" t="str">
        <f t="shared" si="0"/>
        <v>Low</v>
      </c>
      <c r="G47" s="11">
        <f t="shared" si="2"/>
        <v>102.345</v>
      </c>
      <c r="H47" s="10">
        <v>46</v>
      </c>
      <c r="I47" s="11">
        <v>5649.44</v>
      </c>
      <c r="J47" s="9">
        <v>45732</v>
      </c>
      <c r="K47" s="2" t="str">
        <f t="shared" si="3"/>
        <v>March</v>
      </c>
      <c r="L47" s="2" t="str">
        <f>TEXT(fashiondata[[#This Row],[Date Sold]], "mmm yyyy")</f>
        <v>Mar 2025</v>
      </c>
      <c r="M47" s="2" t="str">
        <f t="shared" si="1"/>
        <v>Sun</v>
      </c>
      <c r="N47" t="s">
        <v>45</v>
      </c>
    </row>
    <row r="48" spans="1:14" x14ac:dyDescent="0.35">
      <c r="A48" t="s">
        <v>86</v>
      </c>
      <c r="B48" t="s">
        <v>62</v>
      </c>
      <c r="C48" t="s">
        <v>11</v>
      </c>
      <c r="D48" s="11">
        <v>132.34</v>
      </c>
      <c r="E48" s="10">
        <v>0</v>
      </c>
      <c r="F48" s="10" t="str">
        <f t="shared" si="0"/>
        <v>None</v>
      </c>
      <c r="G48" s="11">
        <f t="shared" si="2"/>
        <v>99.254999999999995</v>
      </c>
      <c r="H48" s="10">
        <v>25</v>
      </c>
      <c r="I48" s="11">
        <v>3308.5</v>
      </c>
      <c r="J48" s="9">
        <v>45675</v>
      </c>
      <c r="K48" s="2" t="str">
        <f t="shared" si="3"/>
        <v>January</v>
      </c>
      <c r="L48" s="2" t="str">
        <f>TEXT(fashiondata[[#This Row],[Date Sold]], "mmm yyyy")</f>
        <v>Jan 2025</v>
      </c>
      <c r="M48" s="2" t="str">
        <f t="shared" si="1"/>
        <v>Sat</v>
      </c>
      <c r="N48" t="s">
        <v>38</v>
      </c>
    </row>
    <row r="49" spans="1:14" x14ac:dyDescent="0.35">
      <c r="A49" t="s">
        <v>87</v>
      </c>
      <c r="B49" t="s">
        <v>21</v>
      </c>
      <c r="C49" t="s">
        <v>41</v>
      </c>
      <c r="D49" s="11">
        <v>108.32</v>
      </c>
      <c r="E49" s="10">
        <v>0</v>
      </c>
      <c r="F49" s="10" t="str">
        <f t="shared" si="0"/>
        <v>None</v>
      </c>
      <c r="G49" s="11">
        <f t="shared" si="2"/>
        <v>81.239999999999995</v>
      </c>
      <c r="H49" s="10">
        <v>6</v>
      </c>
      <c r="I49" s="11">
        <v>649.91999999999996</v>
      </c>
      <c r="J49" s="9">
        <v>45772</v>
      </c>
      <c r="K49" s="2" t="str">
        <f t="shared" si="3"/>
        <v>April</v>
      </c>
      <c r="L49" s="2" t="str">
        <f>TEXT(fashiondata[[#This Row],[Date Sold]], "mmm yyyy")</f>
        <v>Apr 2025</v>
      </c>
      <c r="M49" s="2" t="str">
        <f t="shared" si="1"/>
        <v>Fri</v>
      </c>
      <c r="N49" t="s">
        <v>38</v>
      </c>
    </row>
    <row r="50" spans="1:14" x14ac:dyDescent="0.35">
      <c r="A50" t="s">
        <v>88</v>
      </c>
      <c r="B50" t="s">
        <v>14</v>
      </c>
      <c r="C50" t="s">
        <v>41</v>
      </c>
      <c r="D50" s="11">
        <v>145.22</v>
      </c>
      <c r="E50" s="10">
        <v>25</v>
      </c>
      <c r="F50" s="10" t="str">
        <f t="shared" si="0"/>
        <v>High</v>
      </c>
      <c r="G50" s="11">
        <f t="shared" si="2"/>
        <v>108.91499999999999</v>
      </c>
      <c r="H50" s="10">
        <v>17</v>
      </c>
      <c r="I50" s="11">
        <v>1851.55</v>
      </c>
      <c r="J50" s="9">
        <v>45773</v>
      </c>
      <c r="K50" s="2" t="str">
        <f t="shared" si="3"/>
        <v>April</v>
      </c>
      <c r="L50" s="2" t="str">
        <f>TEXT(fashiondata[[#This Row],[Date Sold]], "mmm yyyy")</f>
        <v>Apr 2025</v>
      </c>
      <c r="M50" s="2" t="str">
        <f t="shared" si="1"/>
        <v>Sat</v>
      </c>
      <c r="N50" t="s">
        <v>38</v>
      </c>
    </row>
    <row r="51" spans="1:14" x14ac:dyDescent="0.35">
      <c r="A51" t="s">
        <v>89</v>
      </c>
      <c r="B51" t="s">
        <v>71</v>
      </c>
      <c r="C51" t="s">
        <v>11</v>
      </c>
      <c r="D51" s="11">
        <v>131.35</v>
      </c>
      <c r="E51" s="10">
        <v>5</v>
      </c>
      <c r="F51" s="10" t="str">
        <f t="shared" si="0"/>
        <v>Low</v>
      </c>
      <c r="G51" s="11">
        <f t="shared" si="2"/>
        <v>98.512499999999989</v>
      </c>
      <c r="H51" s="10">
        <v>15</v>
      </c>
      <c r="I51" s="11">
        <v>1871.74</v>
      </c>
      <c r="J51" s="9">
        <v>45727</v>
      </c>
      <c r="K51" s="2" t="str">
        <f t="shared" si="3"/>
        <v>March</v>
      </c>
      <c r="L51" s="2" t="str">
        <f>TEXT(fashiondata[[#This Row],[Date Sold]], "mmm yyyy")</f>
        <v>Mar 2025</v>
      </c>
      <c r="M51" s="2" t="str">
        <f t="shared" si="1"/>
        <v>Tue</v>
      </c>
      <c r="N51" t="s">
        <v>45</v>
      </c>
    </row>
    <row r="52" spans="1:14" x14ac:dyDescent="0.35">
      <c r="A52" t="s">
        <v>90</v>
      </c>
      <c r="B52" t="s">
        <v>58</v>
      </c>
      <c r="C52" t="s">
        <v>33</v>
      </c>
      <c r="D52" s="11">
        <v>69.05</v>
      </c>
      <c r="E52" s="10">
        <v>25</v>
      </c>
      <c r="F52" s="10" t="str">
        <f t="shared" si="0"/>
        <v>High</v>
      </c>
      <c r="G52" s="11">
        <f t="shared" si="2"/>
        <v>51.787499999999994</v>
      </c>
      <c r="H52" s="10">
        <v>22</v>
      </c>
      <c r="I52" s="11">
        <v>1139.32</v>
      </c>
      <c r="J52" s="9">
        <v>45704</v>
      </c>
      <c r="K52" s="2" t="str">
        <f t="shared" si="3"/>
        <v>February</v>
      </c>
      <c r="L52" s="2" t="str">
        <f>TEXT(fashiondata[[#This Row],[Date Sold]], "mmm yyyy")</f>
        <v>Feb 2025</v>
      </c>
      <c r="M52" s="2" t="str">
        <f t="shared" si="1"/>
        <v>Sun</v>
      </c>
      <c r="N52" t="s">
        <v>24</v>
      </c>
    </row>
    <row r="53" spans="1:14" x14ac:dyDescent="0.35">
      <c r="A53" t="s">
        <v>91</v>
      </c>
      <c r="B53" t="s">
        <v>71</v>
      </c>
      <c r="C53" t="s">
        <v>11</v>
      </c>
      <c r="D53" s="11">
        <v>14.61</v>
      </c>
      <c r="E53" s="10">
        <v>0</v>
      </c>
      <c r="F53" s="10" t="str">
        <f t="shared" si="0"/>
        <v>None</v>
      </c>
      <c r="G53" s="11">
        <f t="shared" si="2"/>
        <v>10.9575</v>
      </c>
      <c r="H53" s="10">
        <v>18</v>
      </c>
      <c r="I53" s="11">
        <v>262.98</v>
      </c>
      <c r="J53" s="9">
        <v>45669</v>
      </c>
      <c r="K53" s="2" t="str">
        <f t="shared" si="3"/>
        <v>January</v>
      </c>
      <c r="L53" s="2" t="str">
        <f>TEXT(fashiondata[[#This Row],[Date Sold]], "mmm yyyy")</f>
        <v>Jan 2025</v>
      </c>
      <c r="M53" s="2" t="str">
        <f t="shared" si="1"/>
        <v>Sun</v>
      </c>
      <c r="N53" t="s">
        <v>45</v>
      </c>
    </row>
    <row r="54" spans="1:14" x14ac:dyDescent="0.35">
      <c r="A54" t="s">
        <v>92</v>
      </c>
      <c r="B54" t="s">
        <v>26</v>
      </c>
      <c r="C54" t="s">
        <v>35</v>
      </c>
      <c r="D54" s="11">
        <v>45.98</v>
      </c>
      <c r="E54" s="10">
        <v>25</v>
      </c>
      <c r="F54" s="10" t="str">
        <f t="shared" si="0"/>
        <v>High</v>
      </c>
      <c r="G54" s="11">
        <f t="shared" si="2"/>
        <v>34.484999999999999</v>
      </c>
      <c r="H54" s="10">
        <v>25</v>
      </c>
      <c r="I54" s="11">
        <v>862.12</v>
      </c>
      <c r="J54" s="9">
        <v>45699</v>
      </c>
      <c r="K54" s="2" t="str">
        <f t="shared" si="3"/>
        <v>February</v>
      </c>
      <c r="L54" s="2" t="str">
        <f>TEXT(fashiondata[[#This Row],[Date Sold]], "mmm yyyy")</f>
        <v>Feb 2025</v>
      </c>
      <c r="M54" s="2" t="str">
        <f t="shared" si="1"/>
        <v>Tue</v>
      </c>
      <c r="N54" t="s">
        <v>45</v>
      </c>
    </row>
    <row r="55" spans="1:14" x14ac:dyDescent="0.35">
      <c r="A55" t="s">
        <v>93</v>
      </c>
      <c r="B55" t="s">
        <v>50</v>
      </c>
      <c r="C55" t="s">
        <v>41</v>
      </c>
      <c r="D55" s="11">
        <v>122.67</v>
      </c>
      <c r="E55" s="10">
        <v>15</v>
      </c>
      <c r="F55" s="10" t="str">
        <f t="shared" si="0"/>
        <v>Low</v>
      </c>
      <c r="G55" s="11">
        <f t="shared" si="2"/>
        <v>92.002499999999998</v>
      </c>
      <c r="H55" s="10">
        <v>45</v>
      </c>
      <c r="I55" s="11">
        <v>4692.13</v>
      </c>
      <c r="J55" s="9">
        <v>45718</v>
      </c>
      <c r="K55" s="2" t="str">
        <f t="shared" si="3"/>
        <v>March</v>
      </c>
      <c r="L55" s="2" t="str">
        <f>TEXT(fashiondata[[#This Row],[Date Sold]], "mmm yyyy")</f>
        <v>Mar 2025</v>
      </c>
      <c r="M55" s="2" t="str">
        <f t="shared" si="1"/>
        <v>Sun</v>
      </c>
      <c r="N55" t="s">
        <v>12</v>
      </c>
    </row>
    <row r="56" spans="1:14" x14ac:dyDescent="0.35">
      <c r="A56" t="s">
        <v>94</v>
      </c>
      <c r="B56" t="s">
        <v>21</v>
      </c>
      <c r="C56" t="s">
        <v>18</v>
      </c>
      <c r="D56" s="11">
        <v>147.82</v>
      </c>
      <c r="E56" s="10">
        <v>15</v>
      </c>
      <c r="F56" s="10" t="str">
        <f t="shared" si="0"/>
        <v>Low</v>
      </c>
      <c r="G56" s="11">
        <f t="shared" si="2"/>
        <v>110.86499999999999</v>
      </c>
      <c r="H56" s="10">
        <v>28</v>
      </c>
      <c r="I56" s="11">
        <v>3518.12</v>
      </c>
      <c r="J56" s="9">
        <v>45677</v>
      </c>
      <c r="K56" s="2" t="str">
        <f t="shared" si="3"/>
        <v>January</v>
      </c>
      <c r="L56" s="2" t="str">
        <f>TEXT(fashiondata[[#This Row],[Date Sold]], "mmm yyyy")</f>
        <v>Jan 2025</v>
      </c>
      <c r="M56" s="2" t="str">
        <f t="shared" si="1"/>
        <v>Mon</v>
      </c>
      <c r="N56" t="s">
        <v>19</v>
      </c>
    </row>
    <row r="57" spans="1:14" x14ac:dyDescent="0.35">
      <c r="A57" t="s">
        <v>95</v>
      </c>
      <c r="B57" t="s">
        <v>50</v>
      </c>
      <c r="C57" t="s">
        <v>15</v>
      </c>
      <c r="D57" s="11">
        <v>46.38</v>
      </c>
      <c r="E57" s="10">
        <v>20</v>
      </c>
      <c r="F57" s="10" t="str">
        <f t="shared" si="0"/>
        <v>Low</v>
      </c>
      <c r="G57" s="11">
        <f t="shared" si="2"/>
        <v>34.785000000000004</v>
      </c>
      <c r="H57" s="10">
        <v>12</v>
      </c>
      <c r="I57" s="11">
        <v>445.25</v>
      </c>
      <c r="J57" s="9">
        <v>45710</v>
      </c>
      <c r="K57" s="2" t="str">
        <f t="shared" si="3"/>
        <v>February</v>
      </c>
      <c r="L57" s="2" t="str">
        <f>TEXT(fashiondata[[#This Row],[Date Sold]], "mmm yyyy")</f>
        <v>Feb 2025</v>
      </c>
      <c r="M57" s="2" t="str">
        <f t="shared" si="1"/>
        <v>Sat</v>
      </c>
      <c r="N57" t="s">
        <v>38</v>
      </c>
    </row>
    <row r="58" spans="1:14" x14ac:dyDescent="0.35">
      <c r="A58" t="s">
        <v>96</v>
      </c>
      <c r="B58" t="s">
        <v>10</v>
      </c>
      <c r="C58" t="s">
        <v>35</v>
      </c>
      <c r="D58" s="11">
        <v>16.82</v>
      </c>
      <c r="E58" s="10">
        <v>10</v>
      </c>
      <c r="F58" s="10" t="str">
        <f t="shared" si="0"/>
        <v>Low</v>
      </c>
      <c r="G58" s="11">
        <f t="shared" si="2"/>
        <v>12.615</v>
      </c>
      <c r="H58" s="10">
        <v>48</v>
      </c>
      <c r="I58" s="11">
        <v>726.62</v>
      </c>
      <c r="J58" s="9">
        <v>45683</v>
      </c>
      <c r="K58" s="2" t="str">
        <f t="shared" si="3"/>
        <v>January</v>
      </c>
      <c r="L58" s="2" t="str">
        <f>TEXT(fashiondata[[#This Row],[Date Sold]], "mmm yyyy")</f>
        <v>Jan 2025</v>
      </c>
      <c r="M58" s="2" t="str">
        <f t="shared" si="1"/>
        <v>Sun</v>
      </c>
      <c r="N58" t="s">
        <v>45</v>
      </c>
    </row>
    <row r="59" spans="1:14" x14ac:dyDescent="0.35">
      <c r="A59" t="s">
        <v>97</v>
      </c>
      <c r="B59" t="s">
        <v>40</v>
      </c>
      <c r="C59" t="s">
        <v>11</v>
      </c>
      <c r="D59" s="11">
        <v>78.75</v>
      </c>
      <c r="E59" s="10">
        <v>20</v>
      </c>
      <c r="F59" s="10" t="str">
        <f t="shared" si="0"/>
        <v>Low</v>
      </c>
      <c r="G59" s="11">
        <f t="shared" si="2"/>
        <v>59.0625</v>
      </c>
      <c r="H59" s="10">
        <v>48</v>
      </c>
      <c r="I59" s="11">
        <v>3024</v>
      </c>
      <c r="J59" s="9">
        <v>45733</v>
      </c>
      <c r="K59" s="2" t="str">
        <f t="shared" si="3"/>
        <v>March</v>
      </c>
      <c r="L59" s="2" t="str">
        <f>TEXT(fashiondata[[#This Row],[Date Sold]], "mmm yyyy")</f>
        <v>Mar 2025</v>
      </c>
      <c r="M59" s="2" t="str">
        <f t="shared" si="1"/>
        <v>Mon</v>
      </c>
      <c r="N59" t="s">
        <v>12</v>
      </c>
    </row>
    <row r="60" spans="1:14" x14ac:dyDescent="0.35">
      <c r="A60" t="s">
        <v>98</v>
      </c>
      <c r="B60" t="s">
        <v>10</v>
      </c>
      <c r="C60" t="s">
        <v>35</v>
      </c>
      <c r="D60" s="11">
        <v>68.510000000000005</v>
      </c>
      <c r="E60" s="10">
        <v>30</v>
      </c>
      <c r="F60" s="10" t="str">
        <f t="shared" si="0"/>
        <v>High</v>
      </c>
      <c r="G60" s="11">
        <f t="shared" si="2"/>
        <v>51.382500000000007</v>
      </c>
      <c r="H60" s="10">
        <v>50</v>
      </c>
      <c r="I60" s="11">
        <v>2397.85</v>
      </c>
      <c r="J60" s="9">
        <v>45665</v>
      </c>
      <c r="K60" s="2" t="str">
        <f t="shared" si="3"/>
        <v>January</v>
      </c>
      <c r="L60" s="2" t="str">
        <f>TEXT(fashiondata[[#This Row],[Date Sold]], "mmm yyyy")</f>
        <v>Jan 2025</v>
      </c>
      <c r="M60" s="2" t="str">
        <f t="shared" si="1"/>
        <v>Wed</v>
      </c>
      <c r="N60" t="s">
        <v>45</v>
      </c>
    </row>
    <row r="61" spans="1:14" x14ac:dyDescent="0.35">
      <c r="A61" t="s">
        <v>99</v>
      </c>
      <c r="B61" t="s">
        <v>40</v>
      </c>
      <c r="C61" t="s">
        <v>15</v>
      </c>
      <c r="D61" s="11">
        <v>84.98</v>
      </c>
      <c r="E61" s="10">
        <v>5</v>
      </c>
      <c r="F61" s="10" t="str">
        <f t="shared" si="0"/>
        <v>Low</v>
      </c>
      <c r="G61" s="11">
        <f t="shared" si="2"/>
        <v>63.734999999999999</v>
      </c>
      <c r="H61" s="10">
        <v>44</v>
      </c>
      <c r="I61" s="11">
        <v>3552.16</v>
      </c>
      <c r="J61" s="9">
        <v>45726</v>
      </c>
      <c r="K61" s="2" t="str">
        <f t="shared" si="3"/>
        <v>March</v>
      </c>
      <c r="L61" s="2" t="str">
        <f>TEXT(fashiondata[[#This Row],[Date Sold]], "mmm yyyy")</f>
        <v>Mar 2025</v>
      </c>
      <c r="M61" s="2" t="str">
        <f t="shared" si="1"/>
        <v>Mon</v>
      </c>
      <c r="N61" t="s">
        <v>19</v>
      </c>
    </row>
    <row r="62" spans="1:14" x14ac:dyDescent="0.35">
      <c r="A62" t="s">
        <v>100</v>
      </c>
      <c r="B62" t="s">
        <v>53</v>
      </c>
      <c r="C62" t="s">
        <v>15</v>
      </c>
      <c r="D62" s="11">
        <v>41.75</v>
      </c>
      <c r="E62" s="10">
        <v>15</v>
      </c>
      <c r="F62" s="10" t="str">
        <f t="shared" si="0"/>
        <v>Low</v>
      </c>
      <c r="G62" s="11">
        <f t="shared" si="2"/>
        <v>31.3125</v>
      </c>
      <c r="H62" s="10">
        <v>4</v>
      </c>
      <c r="I62" s="11">
        <v>141.94999999999999</v>
      </c>
      <c r="J62" s="9">
        <v>45773</v>
      </c>
      <c r="K62" s="2" t="str">
        <f t="shared" si="3"/>
        <v>April</v>
      </c>
      <c r="L62" s="2" t="str">
        <f>TEXT(fashiondata[[#This Row],[Date Sold]], "mmm yyyy")</f>
        <v>Apr 2025</v>
      </c>
      <c r="M62" s="2" t="str">
        <f t="shared" si="1"/>
        <v>Sat</v>
      </c>
      <c r="N62" t="s">
        <v>19</v>
      </c>
    </row>
    <row r="63" spans="1:14" x14ac:dyDescent="0.35">
      <c r="A63" t="s">
        <v>101</v>
      </c>
      <c r="B63" t="s">
        <v>58</v>
      </c>
      <c r="C63" t="s">
        <v>11</v>
      </c>
      <c r="D63" s="11">
        <v>118.51</v>
      </c>
      <c r="E63" s="10">
        <v>15</v>
      </c>
      <c r="F63" s="10" t="str">
        <f t="shared" si="0"/>
        <v>Low</v>
      </c>
      <c r="G63" s="11">
        <f t="shared" si="2"/>
        <v>88.882500000000007</v>
      </c>
      <c r="H63" s="10">
        <v>23</v>
      </c>
      <c r="I63" s="11">
        <v>2316.87</v>
      </c>
      <c r="J63" s="9">
        <v>45668</v>
      </c>
      <c r="K63" s="2" t="str">
        <f t="shared" si="3"/>
        <v>January</v>
      </c>
      <c r="L63" s="2" t="str">
        <f>TEXT(fashiondata[[#This Row],[Date Sold]], "mmm yyyy")</f>
        <v>Jan 2025</v>
      </c>
      <c r="M63" s="2" t="str">
        <f t="shared" si="1"/>
        <v>Sat</v>
      </c>
      <c r="N63" t="s">
        <v>45</v>
      </c>
    </row>
    <row r="64" spans="1:14" x14ac:dyDescent="0.35">
      <c r="A64" t="s">
        <v>102</v>
      </c>
      <c r="B64" t="s">
        <v>10</v>
      </c>
      <c r="C64" t="s">
        <v>41</v>
      </c>
      <c r="D64" s="11">
        <v>23.54</v>
      </c>
      <c r="E64" s="10">
        <v>15</v>
      </c>
      <c r="F64" s="10" t="str">
        <f t="shared" si="0"/>
        <v>Low</v>
      </c>
      <c r="G64" s="11">
        <f t="shared" si="2"/>
        <v>17.655000000000001</v>
      </c>
      <c r="H64" s="10">
        <v>35</v>
      </c>
      <c r="I64" s="11">
        <v>700.32</v>
      </c>
      <c r="J64" s="9">
        <v>45663</v>
      </c>
      <c r="K64" s="2" t="str">
        <f t="shared" si="3"/>
        <v>January</v>
      </c>
      <c r="L64" s="2" t="str">
        <f>TEXT(fashiondata[[#This Row],[Date Sold]], "mmm yyyy")</f>
        <v>Jan 2025</v>
      </c>
      <c r="M64" s="2" t="str">
        <f t="shared" si="1"/>
        <v>Mon</v>
      </c>
      <c r="N64" t="s">
        <v>12</v>
      </c>
    </row>
    <row r="65" spans="1:14" x14ac:dyDescent="0.35">
      <c r="A65" t="s">
        <v>103</v>
      </c>
      <c r="B65" t="s">
        <v>10</v>
      </c>
      <c r="C65" t="s">
        <v>41</v>
      </c>
      <c r="D65" s="11">
        <v>91.3</v>
      </c>
      <c r="E65" s="10">
        <v>0</v>
      </c>
      <c r="F65" s="10" t="str">
        <f t="shared" si="0"/>
        <v>None</v>
      </c>
      <c r="G65" s="11">
        <f t="shared" si="2"/>
        <v>68.474999999999994</v>
      </c>
      <c r="H65" s="10">
        <v>23</v>
      </c>
      <c r="I65" s="11">
        <v>2099.9</v>
      </c>
      <c r="J65" s="9">
        <v>45696</v>
      </c>
      <c r="K65" s="2" t="str">
        <f t="shared" si="3"/>
        <v>February</v>
      </c>
      <c r="L65" s="2" t="str">
        <f>TEXT(fashiondata[[#This Row],[Date Sold]], "mmm yyyy")</f>
        <v>Feb 2025</v>
      </c>
      <c r="M65" s="2" t="str">
        <f t="shared" si="1"/>
        <v>Sat</v>
      </c>
      <c r="N65" t="s">
        <v>12</v>
      </c>
    </row>
    <row r="66" spans="1:14" x14ac:dyDescent="0.35">
      <c r="A66" t="s">
        <v>104</v>
      </c>
      <c r="B66" t="s">
        <v>71</v>
      </c>
      <c r="C66" t="s">
        <v>18</v>
      </c>
      <c r="D66" s="11">
        <v>108.86</v>
      </c>
      <c r="E66" s="10">
        <v>0</v>
      </c>
      <c r="F66" s="10" t="str">
        <f t="shared" ref="F66:F129" si="4">IF(E66=0, "None", IF(E66 &lt;=20, "Low", "High"))</f>
        <v>None</v>
      </c>
      <c r="G66" s="11">
        <f t="shared" si="2"/>
        <v>81.644999999999996</v>
      </c>
      <c r="H66" s="10">
        <v>37</v>
      </c>
      <c r="I66" s="11">
        <v>4027.82</v>
      </c>
      <c r="J66" s="9">
        <v>45750</v>
      </c>
      <c r="K66" s="2" t="str">
        <f t="shared" si="3"/>
        <v>April</v>
      </c>
      <c r="L66" s="2" t="str">
        <f>TEXT(fashiondata[[#This Row],[Date Sold]], "mmm yyyy")</f>
        <v>Apr 2025</v>
      </c>
      <c r="M66" s="2" t="str">
        <f t="shared" ref="M66:M129" si="5">TEXT(J66,"ddd")</f>
        <v>Thu</v>
      </c>
      <c r="N66" t="s">
        <v>19</v>
      </c>
    </row>
    <row r="67" spans="1:14" x14ac:dyDescent="0.35">
      <c r="A67" t="s">
        <v>105</v>
      </c>
      <c r="B67" t="s">
        <v>17</v>
      </c>
      <c r="C67" t="s">
        <v>35</v>
      </c>
      <c r="D67" s="11">
        <v>87.17</v>
      </c>
      <c r="E67" s="10">
        <v>5</v>
      </c>
      <c r="F67" s="10" t="str">
        <f t="shared" si="4"/>
        <v>Low</v>
      </c>
      <c r="G67" s="11">
        <f t="shared" ref="G67:G130" si="6">D67 * (1 - 25/100)</f>
        <v>65.377499999999998</v>
      </c>
      <c r="H67" s="10">
        <v>1</v>
      </c>
      <c r="I67" s="11">
        <v>82.81</v>
      </c>
      <c r="J67" s="9">
        <v>45757</v>
      </c>
      <c r="K67" s="2" t="str">
        <f t="shared" ref="K67:K130" si="7">TEXT(J67,"mmmm")</f>
        <v>April</v>
      </c>
      <c r="L67" s="2" t="str">
        <f>TEXT(fashiondata[[#This Row],[Date Sold]], "mmm yyyy")</f>
        <v>Apr 2025</v>
      </c>
      <c r="M67" s="2" t="str">
        <f t="shared" si="5"/>
        <v>Thu</v>
      </c>
      <c r="N67" t="s">
        <v>19</v>
      </c>
    </row>
    <row r="68" spans="1:14" x14ac:dyDescent="0.35">
      <c r="A68" t="s">
        <v>106</v>
      </c>
      <c r="B68" t="s">
        <v>53</v>
      </c>
      <c r="C68" t="s">
        <v>11</v>
      </c>
      <c r="D68" s="11">
        <v>118.1</v>
      </c>
      <c r="E68" s="10">
        <v>5</v>
      </c>
      <c r="F68" s="10" t="str">
        <f t="shared" si="4"/>
        <v>Low</v>
      </c>
      <c r="G68" s="11">
        <f t="shared" si="6"/>
        <v>88.574999999999989</v>
      </c>
      <c r="H68" s="10">
        <v>19</v>
      </c>
      <c r="I68" s="11">
        <v>2131.6999999999998</v>
      </c>
      <c r="J68" s="9">
        <v>45754</v>
      </c>
      <c r="K68" s="2" t="str">
        <f t="shared" si="7"/>
        <v>April</v>
      </c>
      <c r="L68" s="2" t="str">
        <f>TEXT(fashiondata[[#This Row],[Date Sold]], "mmm yyyy")</f>
        <v>Apr 2025</v>
      </c>
      <c r="M68" s="2" t="str">
        <f t="shared" si="5"/>
        <v>Mon</v>
      </c>
      <c r="N68" t="s">
        <v>19</v>
      </c>
    </row>
    <row r="69" spans="1:14" x14ac:dyDescent="0.35">
      <c r="A69" t="s">
        <v>107</v>
      </c>
      <c r="B69" t="s">
        <v>23</v>
      </c>
      <c r="C69" t="s">
        <v>41</v>
      </c>
      <c r="D69" s="11">
        <v>47.7</v>
      </c>
      <c r="E69" s="10">
        <v>30</v>
      </c>
      <c r="F69" s="10" t="str">
        <f t="shared" si="4"/>
        <v>High</v>
      </c>
      <c r="G69" s="11">
        <f t="shared" si="6"/>
        <v>35.775000000000006</v>
      </c>
      <c r="H69" s="10">
        <v>43</v>
      </c>
      <c r="I69" s="11">
        <v>1435.77</v>
      </c>
      <c r="J69" s="9">
        <v>45751</v>
      </c>
      <c r="K69" s="2" t="str">
        <f t="shared" si="7"/>
        <v>April</v>
      </c>
      <c r="L69" s="2" t="str">
        <f>TEXT(fashiondata[[#This Row],[Date Sold]], "mmm yyyy")</f>
        <v>Apr 2025</v>
      </c>
      <c r="M69" s="2" t="str">
        <f t="shared" si="5"/>
        <v>Fri</v>
      </c>
      <c r="N69" t="s">
        <v>19</v>
      </c>
    </row>
    <row r="70" spans="1:14" x14ac:dyDescent="0.35">
      <c r="A70" t="s">
        <v>108</v>
      </c>
      <c r="B70" t="s">
        <v>28</v>
      </c>
      <c r="C70" t="s">
        <v>41</v>
      </c>
      <c r="D70" s="11">
        <v>73.81</v>
      </c>
      <c r="E70" s="10">
        <v>0</v>
      </c>
      <c r="F70" s="10" t="str">
        <f t="shared" si="4"/>
        <v>None</v>
      </c>
      <c r="G70" s="11">
        <f t="shared" si="6"/>
        <v>55.357500000000002</v>
      </c>
      <c r="H70" s="10">
        <v>39</v>
      </c>
      <c r="I70" s="11">
        <v>2878.59</v>
      </c>
      <c r="J70" s="9">
        <v>45690</v>
      </c>
      <c r="K70" s="2" t="str">
        <f t="shared" si="7"/>
        <v>February</v>
      </c>
      <c r="L70" s="2" t="str">
        <f>TEXT(fashiondata[[#This Row],[Date Sold]], "mmm yyyy")</f>
        <v>Feb 2025</v>
      </c>
      <c r="M70" s="2" t="str">
        <f t="shared" si="5"/>
        <v>Sun</v>
      </c>
      <c r="N70" t="s">
        <v>38</v>
      </c>
    </row>
    <row r="71" spans="1:14" x14ac:dyDescent="0.35">
      <c r="A71" t="s">
        <v>109</v>
      </c>
      <c r="B71" t="s">
        <v>17</v>
      </c>
      <c r="C71" t="s">
        <v>33</v>
      </c>
      <c r="D71" s="11">
        <v>50.11</v>
      </c>
      <c r="E71" s="10">
        <v>10</v>
      </c>
      <c r="F71" s="10" t="str">
        <f t="shared" si="4"/>
        <v>Low</v>
      </c>
      <c r="G71" s="11">
        <f t="shared" si="6"/>
        <v>37.582499999999996</v>
      </c>
      <c r="H71" s="10">
        <v>13</v>
      </c>
      <c r="I71" s="11">
        <v>586.29</v>
      </c>
      <c r="J71" s="9">
        <v>45662</v>
      </c>
      <c r="K71" s="2" t="str">
        <f t="shared" si="7"/>
        <v>January</v>
      </c>
      <c r="L71" s="2" t="str">
        <f>TEXT(fashiondata[[#This Row],[Date Sold]], "mmm yyyy")</f>
        <v>Jan 2025</v>
      </c>
      <c r="M71" s="2" t="str">
        <f t="shared" si="5"/>
        <v>Sun</v>
      </c>
      <c r="N71" t="s">
        <v>24</v>
      </c>
    </row>
    <row r="72" spans="1:14" x14ac:dyDescent="0.35">
      <c r="A72" t="s">
        <v>110</v>
      </c>
      <c r="B72" t="s">
        <v>17</v>
      </c>
      <c r="C72" t="s">
        <v>41</v>
      </c>
      <c r="D72" s="11">
        <v>42.27</v>
      </c>
      <c r="E72" s="10">
        <v>25</v>
      </c>
      <c r="F72" s="10" t="str">
        <f t="shared" si="4"/>
        <v>High</v>
      </c>
      <c r="G72" s="11">
        <f t="shared" si="6"/>
        <v>31.702500000000001</v>
      </c>
      <c r="H72" s="10">
        <v>35</v>
      </c>
      <c r="I72" s="11">
        <v>1109.5899999999999</v>
      </c>
      <c r="J72" s="9">
        <v>45702</v>
      </c>
      <c r="K72" s="2" t="str">
        <f t="shared" si="7"/>
        <v>February</v>
      </c>
      <c r="L72" s="2" t="str">
        <f>TEXT(fashiondata[[#This Row],[Date Sold]], "mmm yyyy")</f>
        <v>Feb 2025</v>
      </c>
      <c r="M72" s="2" t="str">
        <f t="shared" si="5"/>
        <v>Fri</v>
      </c>
      <c r="N72" t="s">
        <v>38</v>
      </c>
    </row>
    <row r="73" spans="1:14" x14ac:dyDescent="0.35">
      <c r="A73" t="s">
        <v>111</v>
      </c>
      <c r="B73" t="s">
        <v>17</v>
      </c>
      <c r="C73" t="s">
        <v>15</v>
      </c>
      <c r="D73" s="11">
        <v>146.49</v>
      </c>
      <c r="E73" s="10">
        <v>0</v>
      </c>
      <c r="F73" s="10" t="str">
        <f t="shared" si="4"/>
        <v>None</v>
      </c>
      <c r="G73" s="11">
        <f t="shared" si="6"/>
        <v>109.86750000000001</v>
      </c>
      <c r="H73" s="10">
        <v>19</v>
      </c>
      <c r="I73" s="11">
        <v>2783.31</v>
      </c>
      <c r="J73" s="9">
        <v>45742</v>
      </c>
      <c r="K73" s="2" t="str">
        <f t="shared" si="7"/>
        <v>March</v>
      </c>
      <c r="L73" s="2" t="str">
        <f>TEXT(fashiondata[[#This Row],[Date Sold]], "mmm yyyy")</f>
        <v>Mar 2025</v>
      </c>
      <c r="M73" s="2" t="str">
        <f t="shared" si="5"/>
        <v>Wed</v>
      </c>
      <c r="N73" t="s">
        <v>19</v>
      </c>
    </row>
    <row r="74" spans="1:14" x14ac:dyDescent="0.35">
      <c r="A74" t="s">
        <v>112</v>
      </c>
      <c r="B74" t="s">
        <v>10</v>
      </c>
      <c r="C74" t="s">
        <v>35</v>
      </c>
      <c r="D74" s="11">
        <v>137.59</v>
      </c>
      <c r="E74" s="10">
        <v>30</v>
      </c>
      <c r="F74" s="10" t="str">
        <f t="shared" si="4"/>
        <v>High</v>
      </c>
      <c r="G74" s="11">
        <f t="shared" si="6"/>
        <v>103.1925</v>
      </c>
      <c r="H74" s="10">
        <v>39</v>
      </c>
      <c r="I74" s="11">
        <v>3756.21</v>
      </c>
      <c r="J74" s="9">
        <v>45738</v>
      </c>
      <c r="K74" s="2" t="str">
        <f t="shared" si="7"/>
        <v>March</v>
      </c>
      <c r="L74" s="2" t="str">
        <f>TEXT(fashiondata[[#This Row],[Date Sold]], "mmm yyyy")</f>
        <v>Mar 2025</v>
      </c>
      <c r="M74" s="2" t="str">
        <f t="shared" si="5"/>
        <v>Sat</v>
      </c>
      <c r="N74" t="s">
        <v>24</v>
      </c>
    </row>
    <row r="75" spans="1:14" x14ac:dyDescent="0.35">
      <c r="A75" t="s">
        <v>113</v>
      </c>
      <c r="B75" t="s">
        <v>26</v>
      </c>
      <c r="C75" t="s">
        <v>18</v>
      </c>
      <c r="D75" s="11">
        <v>80.56</v>
      </c>
      <c r="E75" s="10">
        <v>20</v>
      </c>
      <c r="F75" s="10" t="str">
        <f t="shared" si="4"/>
        <v>Low</v>
      </c>
      <c r="G75" s="11">
        <f t="shared" si="6"/>
        <v>60.42</v>
      </c>
      <c r="H75" s="10">
        <v>22</v>
      </c>
      <c r="I75" s="11">
        <v>1417.86</v>
      </c>
      <c r="J75" s="9">
        <v>45754</v>
      </c>
      <c r="K75" s="2" t="str">
        <f t="shared" si="7"/>
        <v>April</v>
      </c>
      <c r="L75" s="2" t="str">
        <f>TEXT(fashiondata[[#This Row],[Date Sold]], "mmm yyyy")</f>
        <v>Apr 2025</v>
      </c>
      <c r="M75" s="2" t="str">
        <f t="shared" si="5"/>
        <v>Mon</v>
      </c>
      <c r="N75" t="s">
        <v>12</v>
      </c>
    </row>
    <row r="76" spans="1:14" x14ac:dyDescent="0.35">
      <c r="A76" t="s">
        <v>114</v>
      </c>
      <c r="B76" t="s">
        <v>14</v>
      </c>
      <c r="C76" t="s">
        <v>11</v>
      </c>
      <c r="D76" s="11">
        <v>136.24</v>
      </c>
      <c r="E76" s="10">
        <v>25</v>
      </c>
      <c r="F76" s="10" t="str">
        <f t="shared" si="4"/>
        <v>High</v>
      </c>
      <c r="G76" s="11">
        <f t="shared" si="6"/>
        <v>102.18</v>
      </c>
      <c r="H76" s="10">
        <v>18</v>
      </c>
      <c r="I76" s="11">
        <v>1839.24</v>
      </c>
      <c r="J76" s="9">
        <v>45722</v>
      </c>
      <c r="K76" s="2" t="str">
        <f t="shared" si="7"/>
        <v>March</v>
      </c>
      <c r="L76" s="2" t="str">
        <f>TEXT(fashiondata[[#This Row],[Date Sold]], "mmm yyyy")</f>
        <v>Mar 2025</v>
      </c>
      <c r="M76" s="2" t="str">
        <f t="shared" si="5"/>
        <v>Thu</v>
      </c>
      <c r="N76" t="s">
        <v>24</v>
      </c>
    </row>
    <row r="77" spans="1:14" x14ac:dyDescent="0.35">
      <c r="A77" t="s">
        <v>115</v>
      </c>
      <c r="B77" t="s">
        <v>58</v>
      </c>
      <c r="C77" t="s">
        <v>18</v>
      </c>
      <c r="D77" s="11">
        <v>80.39</v>
      </c>
      <c r="E77" s="10">
        <v>30</v>
      </c>
      <c r="F77" s="10" t="str">
        <f t="shared" si="4"/>
        <v>High</v>
      </c>
      <c r="G77" s="11">
        <f t="shared" si="6"/>
        <v>60.292500000000004</v>
      </c>
      <c r="H77" s="10">
        <v>17</v>
      </c>
      <c r="I77" s="11">
        <v>956.64</v>
      </c>
      <c r="J77" s="9">
        <v>45718</v>
      </c>
      <c r="K77" s="2" t="str">
        <f t="shared" si="7"/>
        <v>March</v>
      </c>
      <c r="L77" s="2" t="str">
        <f>TEXT(fashiondata[[#This Row],[Date Sold]], "mmm yyyy")</f>
        <v>Mar 2025</v>
      </c>
      <c r="M77" s="2" t="str">
        <f t="shared" si="5"/>
        <v>Sun</v>
      </c>
      <c r="N77" t="s">
        <v>38</v>
      </c>
    </row>
    <row r="78" spans="1:14" x14ac:dyDescent="0.35">
      <c r="A78" t="s">
        <v>116</v>
      </c>
      <c r="B78" t="s">
        <v>43</v>
      </c>
      <c r="C78" t="s">
        <v>33</v>
      </c>
      <c r="D78" s="11">
        <v>11.65</v>
      </c>
      <c r="E78" s="10">
        <v>5</v>
      </c>
      <c r="F78" s="10" t="str">
        <f t="shared" si="4"/>
        <v>Low</v>
      </c>
      <c r="G78" s="11">
        <f t="shared" si="6"/>
        <v>8.7375000000000007</v>
      </c>
      <c r="H78" s="10">
        <v>3</v>
      </c>
      <c r="I78" s="11">
        <v>33.200000000000003</v>
      </c>
      <c r="J78" s="9">
        <v>45672</v>
      </c>
      <c r="K78" s="2" t="str">
        <f t="shared" si="7"/>
        <v>January</v>
      </c>
      <c r="L78" s="2" t="str">
        <f>TEXT(fashiondata[[#This Row],[Date Sold]], "mmm yyyy")</f>
        <v>Jan 2025</v>
      </c>
      <c r="M78" s="2" t="str">
        <f t="shared" si="5"/>
        <v>Wed</v>
      </c>
      <c r="N78" t="s">
        <v>12</v>
      </c>
    </row>
    <row r="79" spans="1:14" x14ac:dyDescent="0.35">
      <c r="A79" t="s">
        <v>117</v>
      </c>
      <c r="B79" t="s">
        <v>47</v>
      </c>
      <c r="C79" t="s">
        <v>33</v>
      </c>
      <c r="D79" s="11">
        <v>127.61</v>
      </c>
      <c r="E79" s="10">
        <v>0</v>
      </c>
      <c r="F79" s="10" t="str">
        <f t="shared" si="4"/>
        <v>None</v>
      </c>
      <c r="G79" s="11">
        <f t="shared" si="6"/>
        <v>95.707499999999996</v>
      </c>
      <c r="H79" s="10">
        <v>40</v>
      </c>
      <c r="I79" s="11">
        <v>5104.3999999999996</v>
      </c>
      <c r="J79" s="9">
        <v>45684</v>
      </c>
      <c r="K79" s="2" t="str">
        <f t="shared" si="7"/>
        <v>January</v>
      </c>
      <c r="L79" s="2" t="str">
        <f>TEXT(fashiondata[[#This Row],[Date Sold]], "mmm yyyy")</f>
        <v>Jan 2025</v>
      </c>
      <c r="M79" s="2" t="str">
        <f t="shared" si="5"/>
        <v>Mon</v>
      </c>
      <c r="N79" t="s">
        <v>12</v>
      </c>
    </row>
    <row r="80" spans="1:14" x14ac:dyDescent="0.35">
      <c r="A80" t="s">
        <v>118</v>
      </c>
      <c r="B80" t="s">
        <v>28</v>
      </c>
      <c r="C80" t="s">
        <v>35</v>
      </c>
      <c r="D80" s="11">
        <v>42.35</v>
      </c>
      <c r="E80" s="10">
        <v>25</v>
      </c>
      <c r="F80" s="10" t="str">
        <f t="shared" si="4"/>
        <v>High</v>
      </c>
      <c r="G80" s="11">
        <f t="shared" si="6"/>
        <v>31.762500000000003</v>
      </c>
      <c r="H80" s="10">
        <v>13</v>
      </c>
      <c r="I80" s="11">
        <v>412.91</v>
      </c>
      <c r="J80" s="9">
        <v>45754</v>
      </c>
      <c r="K80" s="2" t="str">
        <f t="shared" si="7"/>
        <v>April</v>
      </c>
      <c r="L80" s="2" t="str">
        <f>TEXT(fashiondata[[#This Row],[Date Sold]], "mmm yyyy")</f>
        <v>Apr 2025</v>
      </c>
      <c r="M80" s="2" t="str">
        <f t="shared" si="5"/>
        <v>Mon</v>
      </c>
      <c r="N80" t="s">
        <v>45</v>
      </c>
    </row>
    <row r="81" spans="1:14" x14ac:dyDescent="0.35">
      <c r="A81" t="s">
        <v>119</v>
      </c>
      <c r="B81" t="s">
        <v>85</v>
      </c>
      <c r="C81" t="s">
        <v>35</v>
      </c>
      <c r="D81" s="11">
        <v>32.94</v>
      </c>
      <c r="E81" s="10">
        <v>25</v>
      </c>
      <c r="F81" s="10" t="str">
        <f t="shared" si="4"/>
        <v>High</v>
      </c>
      <c r="G81" s="11">
        <f t="shared" si="6"/>
        <v>24.704999999999998</v>
      </c>
      <c r="H81" s="10">
        <v>27</v>
      </c>
      <c r="I81" s="11">
        <v>667.03</v>
      </c>
      <c r="J81" s="9">
        <v>45664</v>
      </c>
      <c r="K81" s="2" t="str">
        <f t="shared" si="7"/>
        <v>January</v>
      </c>
      <c r="L81" s="2" t="str">
        <f>TEXT(fashiondata[[#This Row],[Date Sold]], "mmm yyyy")</f>
        <v>Jan 2025</v>
      </c>
      <c r="M81" s="2" t="str">
        <f t="shared" si="5"/>
        <v>Tue</v>
      </c>
      <c r="N81" t="s">
        <v>19</v>
      </c>
    </row>
    <row r="82" spans="1:14" x14ac:dyDescent="0.35">
      <c r="A82" t="s">
        <v>120</v>
      </c>
      <c r="B82" t="s">
        <v>21</v>
      </c>
      <c r="C82" t="s">
        <v>35</v>
      </c>
      <c r="D82" s="11">
        <v>64.03</v>
      </c>
      <c r="E82" s="10">
        <v>20</v>
      </c>
      <c r="F82" s="10" t="str">
        <f t="shared" si="4"/>
        <v>Low</v>
      </c>
      <c r="G82" s="11">
        <f t="shared" si="6"/>
        <v>48.022500000000001</v>
      </c>
      <c r="H82" s="10">
        <v>2</v>
      </c>
      <c r="I82" s="11">
        <v>102.45</v>
      </c>
      <c r="J82" s="9">
        <v>45727</v>
      </c>
      <c r="K82" s="2" t="str">
        <f t="shared" si="7"/>
        <v>March</v>
      </c>
      <c r="L82" s="2" t="str">
        <f>TEXT(fashiondata[[#This Row],[Date Sold]], "mmm yyyy")</f>
        <v>Mar 2025</v>
      </c>
      <c r="M82" s="2" t="str">
        <f t="shared" si="5"/>
        <v>Tue</v>
      </c>
      <c r="N82" t="s">
        <v>38</v>
      </c>
    </row>
    <row r="83" spans="1:14" x14ac:dyDescent="0.35">
      <c r="A83" t="s">
        <v>121</v>
      </c>
      <c r="B83" t="s">
        <v>30</v>
      </c>
      <c r="C83" t="s">
        <v>15</v>
      </c>
      <c r="D83" s="11">
        <v>43.8</v>
      </c>
      <c r="E83" s="10">
        <v>10</v>
      </c>
      <c r="F83" s="10" t="str">
        <f t="shared" si="4"/>
        <v>Low</v>
      </c>
      <c r="G83" s="11">
        <f t="shared" si="6"/>
        <v>32.849999999999994</v>
      </c>
      <c r="H83" s="10">
        <v>10</v>
      </c>
      <c r="I83" s="11">
        <v>394.2</v>
      </c>
      <c r="J83" s="9">
        <v>45739</v>
      </c>
      <c r="K83" s="2" t="str">
        <f t="shared" si="7"/>
        <v>March</v>
      </c>
      <c r="L83" s="2" t="str">
        <f>TEXT(fashiondata[[#This Row],[Date Sold]], "mmm yyyy")</f>
        <v>Mar 2025</v>
      </c>
      <c r="M83" s="2" t="str">
        <f t="shared" si="5"/>
        <v>Sun</v>
      </c>
      <c r="N83" t="s">
        <v>24</v>
      </c>
    </row>
    <row r="84" spans="1:14" x14ac:dyDescent="0.35">
      <c r="A84" t="s">
        <v>122</v>
      </c>
      <c r="B84" t="s">
        <v>28</v>
      </c>
      <c r="C84" t="s">
        <v>15</v>
      </c>
      <c r="D84" s="11">
        <v>102.05</v>
      </c>
      <c r="E84" s="10">
        <v>15</v>
      </c>
      <c r="F84" s="10" t="str">
        <f t="shared" si="4"/>
        <v>Low</v>
      </c>
      <c r="G84" s="11">
        <f t="shared" si="6"/>
        <v>76.537499999999994</v>
      </c>
      <c r="H84" s="10">
        <v>44</v>
      </c>
      <c r="I84" s="11">
        <v>3816.67</v>
      </c>
      <c r="J84" s="9">
        <v>45726</v>
      </c>
      <c r="K84" s="2" t="str">
        <f t="shared" si="7"/>
        <v>March</v>
      </c>
      <c r="L84" s="2" t="str">
        <f>TEXT(fashiondata[[#This Row],[Date Sold]], "mmm yyyy")</f>
        <v>Mar 2025</v>
      </c>
      <c r="M84" s="2" t="str">
        <f t="shared" si="5"/>
        <v>Mon</v>
      </c>
      <c r="N84" t="s">
        <v>24</v>
      </c>
    </row>
    <row r="85" spans="1:14" x14ac:dyDescent="0.35">
      <c r="A85" t="s">
        <v>123</v>
      </c>
      <c r="B85" t="s">
        <v>60</v>
      </c>
      <c r="C85" t="s">
        <v>41</v>
      </c>
      <c r="D85" s="11">
        <v>72.8</v>
      </c>
      <c r="E85" s="10">
        <v>10</v>
      </c>
      <c r="F85" s="10" t="str">
        <f t="shared" si="4"/>
        <v>Low</v>
      </c>
      <c r="G85" s="11">
        <f t="shared" si="6"/>
        <v>54.599999999999994</v>
      </c>
      <c r="H85" s="10">
        <v>13</v>
      </c>
      <c r="I85" s="11">
        <v>851.76</v>
      </c>
      <c r="J85" s="9">
        <v>45678</v>
      </c>
      <c r="K85" s="2" t="str">
        <f t="shared" si="7"/>
        <v>January</v>
      </c>
      <c r="L85" s="2" t="str">
        <f>TEXT(fashiondata[[#This Row],[Date Sold]], "mmm yyyy")</f>
        <v>Jan 2025</v>
      </c>
      <c r="M85" s="2" t="str">
        <f t="shared" si="5"/>
        <v>Tue</v>
      </c>
      <c r="N85" t="s">
        <v>12</v>
      </c>
    </row>
    <row r="86" spans="1:14" x14ac:dyDescent="0.35">
      <c r="A86" t="s">
        <v>124</v>
      </c>
      <c r="B86" t="s">
        <v>30</v>
      </c>
      <c r="C86" t="s">
        <v>11</v>
      </c>
      <c r="D86" s="11">
        <v>144.75</v>
      </c>
      <c r="E86" s="10">
        <v>30</v>
      </c>
      <c r="F86" s="10" t="str">
        <f t="shared" si="4"/>
        <v>High</v>
      </c>
      <c r="G86" s="11">
        <f t="shared" si="6"/>
        <v>108.5625</v>
      </c>
      <c r="H86" s="10">
        <v>15</v>
      </c>
      <c r="I86" s="11">
        <v>1519.87</v>
      </c>
      <c r="J86" s="9">
        <v>45765</v>
      </c>
      <c r="K86" s="2" t="str">
        <f t="shared" si="7"/>
        <v>April</v>
      </c>
      <c r="L86" s="2" t="str">
        <f>TEXT(fashiondata[[#This Row],[Date Sold]], "mmm yyyy")</f>
        <v>Apr 2025</v>
      </c>
      <c r="M86" s="2" t="str">
        <f t="shared" si="5"/>
        <v>Fri</v>
      </c>
      <c r="N86" t="s">
        <v>38</v>
      </c>
    </row>
    <row r="87" spans="1:14" x14ac:dyDescent="0.35">
      <c r="A87" t="s">
        <v>125</v>
      </c>
      <c r="B87" t="s">
        <v>50</v>
      </c>
      <c r="C87" t="s">
        <v>15</v>
      </c>
      <c r="D87" s="11">
        <v>69.97</v>
      </c>
      <c r="E87" s="10">
        <v>5</v>
      </c>
      <c r="F87" s="10" t="str">
        <f t="shared" si="4"/>
        <v>Low</v>
      </c>
      <c r="G87" s="11">
        <f t="shared" si="6"/>
        <v>52.477499999999999</v>
      </c>
      <c r="H87" s="10">
        <v>41</v>
      </c>
      <c r="I87" s="11">
        <v>2725.33</v>
      </c>
      <c r="J87" s="9">
        <v>45752</v>
      </c>
      <c r="K87" s="2" t="str">
        <f t="shared" si="7"/>
        <v>April</v>
      </c>
      <c r="L87" s="2" t="str">
        <f>TEXT(fashiondata[[#This Row],[Date Sold]], "mmm yyyy")</f>
        <v>Apr 2025</v>
      </c>
      <c r="M87" s="2" t="str">
        <f t="shared" si="5"/>
        <v>Sat</v>
      </c>
      <c r="N87" t="s">
        <v>24</v>
      </c>
    </row>
    <row r="88" spans="1:14" x14ac:dyDescent="0.35">
      <c r="A88" t="s">
        <v>126</v>
      </c>
      <c r="B88" t="s">
        <v>85</v>
      </c>
      <c r="C88" t="s">
        <v>41</v>
      </c>
      <c r="D88" s="11">
        <v>33.85</v>
      </c>
      <c r="E88" s="10">
        <v>10</v>
      </c>
      <c r="F88" s="10" t="str">
        <f t="shared" si="4"/>
        <v>Low</v>
      </c>
      <c r="G88" s="11">
        <f t="shared" si="6"/>
        <v>25.387500000000003</v>
      </c>
      <c r="H88" s="10">
        <v>30</v>
      </c>
      <c r="I88" s="11">
        <v>913.95</v>
      </c>
      <c r="J88" s="9">
        <v>45711</v>
      </c>
      <c r="K88" s="2" t="str">
        <f t="shared" si="7"/>
        <v>February</v>
      </c>
      <c r="L88" s="2" t="str">
        <f>TEXT(fashiondata[[#This Row],[Date Sold]], "mmm yyyy")</f>
        <v>Feb 2025</v>
      </c>
      <c r="M88" s="2" t="str">
        <f t="shared" si="5"/>
        <v>Sun</v>
      </c>
      <c r="N88" t="s">
        <v>45</v>
      </c>
    </row>
    <row r="89" spans="1:14" x14ac:dyDescent="0.35">
      <c r="A89" t="s">
        <v>127</v>
      </c>
      <c r="B89" t="s">
        <v>58</v>
      </c>
      <c r="C89" t="s">
        <v>41</v>
      </c>
      <c r="D89" s="11">
        <v>139.02000000000001</v>
      </c>
      <c r="E89" s="10">
        <v>25</v>
      </c>
      <c r="F89" s="10" t="str">
        <f t="shared" si="4"/>
        <v>High</v>
      </c>
      <c r="G89" s="11">
        <f t="shared" si="6"/>
        <v>104.26500000000001</v>
      </c>
      <c r="H89" s="10">
        <v>8</v>
      </c>
      <c r="I89" s="11">
        <v>834.12</v>
      </c>
      <c r="J89" s="9">
        <v>45738</v>
      </c>
      <c r="K89" s="2" t="str">
        <f t="shared" si="7"/>
        <v>March</v>
      </c>
      <c r="L89" s="2" t="str">
        <f>TEXT(fashiondata[[#This Row],[Date Sold]], "mmm yyyy")</f>
        <v>Mar 2025</v>
      </c>
      <c r="M89" s="2" t="str">
        <f t="shared" si="5"/>
        <v>Sat</v>
      </c>
      <c r="N89" t="s">
        <v>38</v>
      </c>
    </row>
    <row r="90" spans="1:14" x14ac:dyDescent="0.35">
      <c r="A90" t="s">
        <v>128</v>
      </c>
      <c r="B90" t="s">
        <v>58</v>
      </c>
      <c r="C90" t="s">
        <v>18</v>
      </c>
      <c r="D90" s="11">
        <v>115.36</v>
      </c>
      <c r="E90" s="10">
        <v>25</v>
      </c>
      <c r="F90" s="10" t="str">
        <f t="shared" si="4"/>
        <v>High</v>
      </c>
      <c r="G90" s="11">
        <f t="shared" si="6"/>
        <v>86.52</v>
      </c>
      <c r="H90" s="10">
        <v>45</v>
      </c>
      <c r="I90" s="11">
        <v>3893.4</v>
      </c>
      <c r="J90" s="9">
        <v>45733</v>
      </c>
      <c r="K90" s="2" t="str">
        <f t="shared" si="7"/>
        <v>March</v>
      </c>
      <c r="L90" s="2" t="str">
        <f>TEXT(fashiondata[[#This Row],[Date Sold]], "mmm yyyy")</f>
        <v>Mar 2025</v>
      </c>
      <c r="M90" s="2" t="str">
        <f t="shared" si="5"/>
        <v>Mon</v>
      </c>
      <c r="N90" t="s">
        <v>45</v>
      </c>
    </row>
    <row r="91" spans="1:14" x14ac:dyDescent="0.35">
      <c r="A91" t="s">
        <v>129</v>
      </c>
      <c r="B91" t="s">
        <v>14</v>
      </c>
      <c r="C91" t="s">
        <v>11</v>
      </c>
      <c r="D91" s="11">
        <v>128.96</v>
      </c>
      <c r="E91" s="10">
        <v>30</v>
      </c>
      <c r="F91" s="10" t="str">
        <f t="shared" si="4"/>
        <v>High</v>
      </c>
      <c r="G91" s="11">
        <f t="shared" si="6"/>
        <v>96.72</v>
      </c>
      <c r="H91" s="10">
        <v>46</v>
      </c>
      <c r="I91" s="11">
        <v>4152.51</v>
      </c>
      <c r="J91" s="9">
        <v>45748</v>
      </c>
      <c r="K91" s="2" t="str">
        <f t="shared" si="7"/>
        <v>April</v>
      </c>
      <c r="L91" s="2" t="str">
        <f>TEXT(fashiondata[[#This Row],[Date Sold]], "mmm yyyy")</f>
        <v>Apr 2025</v>
      </c>
      <c r="M91" s="2" t="str">
        <f t="shared" si="5"/>
        <v>Tue</v>
      </c>
      <c r="N91" t="s">
        <v>24</v>
      </c>
    </row>
    <row r="92" spans="1:14" x14ac:dyDescent="0.35">
      <c r="A92" t="s">
        <v>130</v>
      </c>
      <c r="B92" t="s">
        <v>14</v>
      </c>
      <c r="C92" t="s">
        <v>11</v>
      </c>
      <c r="D92" s="11">
        <v>56.57</v>
      </c>
      <c r="E92" s="10">
        <v>10</v>
      </c>
      <c r="F92" s="10" t="str">
        <f t="shared" si="4"/>
        <v>Low</v>
      </c>
      <c r="G92" s="11">
        <f t="shared" si="6"/>
        <v>42.427500000000002</v>
      </c>
      <c r="H92" s="10">
        <v>18</v>
      </c>
      <c r="I92" s="11">
        <v>916.43</v>
      </c>
      <c r="J92" s="9">
        <v>45683</v>
      </c>
      <c r="K92" s="2" t="str">
        <f t="shared" si="7"/>
        <v>January</v>
      </c>
      <c r="L92" s="2" t="str">
        <f>TEXT(fashiondata[[#This Row],[Date Sold]], "mmm yyyy")</f>
        <v>Jan 2025</v>
      </c>
      <c r="M92" s="2" t="str">
        <f t="shared" si="5"/>
        <v>Sun</v>
      </c>
      <c r="N92" t="s">
        <v>45</v>
      </c>
    </row>
    <row r="93" spans="1:14" x14ac:dyDescent="0.35">
      <c r="A93" t="s">
        <v>131</v>
      </c>
      <c r="B93" t="s">
        <v>30</v>
      </c>
      <c r="C93" t="s">
        <v>18</v>
      </c>
      <c r="D93" s="11">
        <v>73.47</v>
      </c>
      <c r="E93" s="10">
        <v>0</v>
      </c>
      <c r="F93" s="10" t="str">
        <f t="shared" si="4"/>
        <v>None</v>
      </c>
      <c r="G93" s="11">
        <f t="shared" si="6"/>
        <v>55.102499999999999</v>
      </c>
      <c r="H93" s="10">
        <v>36</v>
      </c>
      <c r="I93" s="11">
        <v>2644.92</v>
      </c>
      <c r="J93" s="9">
        <v>45720</v>
      </c>
      <c r="K93" s="2" t="str">
        <f t="shared" si="7"/>
        <v>March</v>
      </c>
      <c r="L93" s="2" t="str">
        <f>TEXT(fashiondata[[#This Row],[Date Sold]], "mmm yyyy")</f>
        <v>Mar 2025</v>
      </c>
      <c r="M93" s="2" t="str">
        <f t="shared" si="5"/>
        <v>Tue</v>
      </c>
      <c r="N93" t="s">
        <v>19</v>
      </c>
    </row>
    <row r="94" spans="1:14" x14ac:dyDescent="0.35">
      <c r="A94" t="s">
        <v>132</v>
      </c>
      <c r="B94" t="s">
        <v>21</v>
      </c>
      <c r="C94" t="s">
        <v>15</v>
      </c>
      <c r="D94" s="11">
        <v>67.83</v>
      </c>
      <c r="E94" s="10">
        <v>0</v>
      </c>
      <c r="F94" s="10" t="str">
        <f t="shared" si="4"/>
        <v>None</v>
      </c>
      <c r="G94" s="11">
        <f t="shared" si="6"/>
        <v>50.872500000000002</v>
      </c>
      <c r="H94" s="10">
        <v>37</v>
      </c>
      <c r="I94" s="11">
        <v>2509.71</v>
      </c>
      <c r="J94" s="9">
        <v>45788</v>
      </c>
      <c r="K94" s="2" t="str">
        <f t="shared" si="7"/>
        <v>May</v>
      </c>
      <c r="L94" s="2" t="str">
        <f>TEXT(fashiondata[[#This Row],[Date Sold]], "mmm yyyy")</f>
        <v>May 2025</v>
      </c>
      <c r="M94" s="2" t="str">
        <f t="shared" si="5"/>
        <v>Sun</v>
      </c>
      <c r="N94" t="s">
        <v>19</v>
      </c>
    </row>
    <row r="95" spans="1:14" x14ac:dyDescent="0.35">
      <c r="A95" t="s">
        <v>133</v>
      </c>
      <c r="B95" t="s">
        <v>14</v>
      </c>
      <c r="C95" t="s">
        <v>33</v>
      </c>
      <c r="D95" s="11">
        <v>146.66999999999999</v>
      </c>
      <c r="E95" s="10">
        <v>30</v>
      </c>
      <c r="F95" s="10" t="str">
        <f t="shared" si="4"/>
        <v>High</v>
      </c>
      <c r="G95" s="11">
        <f t="shared" si="6"/>
        <v>110.0025</v>
      </c>
      <c r="H95" s="10">
        <v>17</v>
      </c>
      <c r="I95" s="11">
        <v>1745.37</v>
      </c>
      <c r="J95" s="9">
        <v>45720</v>
      </c>
      <c r="K95" s="2" t="str">
        <f t="shared" si="7"/>
        <v>March</v>
      </c>
      <c r="L95" s="2" t="str">
        <f>TEXT(fashiondata[[#This Row],[Date Sold]], "mmm yyyy")</f>
        <v>Mar 2025</v>
      </c>
      <c r="M95" s="2" t="str">
        <f t="shared" si="5"/>
        <v>Tue</v>
      </c>
      <c r="N95" t="s">
        <v>19</v>
      </c>
    </row>
    <row r="96" spans="1:14" x14ac:dyDescent="0.35">
      <c r="A96" t="s">
        <v>134</v>
      </c>
      <c r="B96" t="s">
        <v>17</v>
      </c>
      <c r="C96" t="s">
        <v>18</v>
      </c>
      <c r="D96" s="11">
        <v>84.57</v>
      </c>
      <c r="E96" s="10">
        <v>20</v>
      </c>
      <c r="F96" s="10" t="str">
        <f t="shared" si="4"/>
        <v>Low</v>
      </c>
      <c r="G96" s="11">
        <f t="shared" si="6"/>
        <v>63.427499999999995</v>
      </c>
      <c r="H96" s="10">
        <v>16</v>
      </c>
      <c r="I96" s="11">
        <v>1082.5</v>
      </c>
      <c r="J96" s="9">
        <v>45734</v>
      </c>
      <c r="K96" s="2" t="str">
        <f t="shared" si="7"/>
        <v>March</v>
      </c>
      <c r="L96" s="2" t="str">
        <f>TEXT(fashiondata[[#This Row],[Date Sold]], "mmm yyyy")</f>
        <v>Mar 2025</v>
      </c>
      <c r="M96" s="2" t="str">
        <f t="shared" si="5"/>
        <v>Tue</v>
      </c>
      <c r="N96" t="s">
        <v>12</v>
      </c>
    </row>
    <row r="97" spans="1:14" x14ac:dyDescent="0.35">
      <c r="A97" t="s">
        <v>135</v>
      </c>
      <c r="B97" t="s">
        <v>62</v>
      </c>
      <c r="C97" t="s">
        <v>33</v>
      </c>
      <c r="D97" s="11">
        <v>127.41</v>
      </c>
      <c r="E97" s="10">
        <v>30</v>
      </c>
      <c r="F97" s="10" t="str">
        <f t="shared" si="4"/>
        <v>High</v>
      </c>
      <c r="G97" s="11">
        <f t="shared" si="6"/>
        <v>95.557500000000005</v>
      </c>
      <c r="H97" s="10">
        <v>50</v>
      </c>
      <c r="I97" s="11">
        <v>4459.3500000000004</v>
      </c>
      <c r="J97" s="9">
        <v>45663</v>
      </c>
      <c r="K97" s="2" t="str">
        <f t="shared" si="7"/>
        <v>January</v>
      </c>
      <c r="L97" s="2" t="str">
        <f>TEXT(fashiondata[[#This Row],[Date Sold]], "mmm yyyy")</f>
        <v>Jan 2025</v>
      </c>
      <c r="M97" s="2" t="str">
        <f t="shared" si="5"/>
        <v>Mon</v>
      </c>
      <c r="N97" t="s">
        <v>45</v>
      </c>
    </row>
    <row r="98" spans="1:14" x14ac:dyDescent="0.35">
      <c r="A98" t="s">
        <v>136</v>
      </c>
      <c r="B98" t="s">
        <v>62</v>
      </c>
      <c r="C98" t="s">
        <v>15</v>
      </c>
      <c r="D98" s="11">
        <v>130.5</v>
      </c>
      <c r="E98" s="10">
        <v>5</v>
      </c>
      <c r="F98" s="10" t="str">
        <f t="shared" si="4"/>
        <v>Low</v>
      </c>
      <c r="G98" s="11">
        <f t="shared" si="6"/>
        <v>97.875</v>
      </c>
      <c r="H98" s="10">
        <v>28</v>
      </c>
      <c r="I98" s="11">
        <v>3471.3</v>
      </c>
      <c r="J98" s="9">
        <v>45757</v>
      </c>
      <c r="K98" s="2" t="str">
        <f t="shared" si="7"/>
        <v>April</v>
      </c>
      <c r="L98" s="2" t="str">
        <f>TEXT(fashiondata[[#This Row],[Date Sold]], "mmm yyyy")</f>
        <v>Apr 2025</v>
      </c>
      <c r="M98" s="2" t="str">
        <f t="shared" si="5"/>
        <v>Thu</v>
      </c>
      <c r="N98" t="s">
        <v>12</v>
      </c>
    </row>
    <row r="99" spans="1:14" x14ac:dyDescent="0.35">
      <c r="A99" t="s">
        <v>137</v>
      </c>
      <c r="B99" t="s">
        <v>32</v>
      </c>
      <c r="C99" t="s">
        <v>11</v>
      </c>
      <c r="D99" s="11">
        <v>25.31</v>
      </c>
      <c r="E99" s="10">
        <v>15</v>
      </c>
      <c r="F99" s="10" t="str">
        <f t="shared" si="4"/>
        <v>Low</v>
      </c>
      <c r="G99" s="11">
        <f t="shared" si="6"/>
        <v>18.982499999999998</v>
      </c>
      <c r="H99" s="10">
        <v>19</v>
      </c>
      <c r="I99" s="11">
        <v>408.76</v>
      </c>
      <c r="J99" s="9">
        <v>45690</v>
      </c>
      <c r="K99" s="2" t="str">
        <f t="shared" si="7"/>
        <v>February</v>
      </c>
      <c r="L99" s="2" t="str">
        <f>TEXT(fashiondata[[#This Row],[Date Sold]], "mmm yyyy")</f>
        <v>Feb 2025</v>
      </c>
      <c r="M99" s="2" t="str">
        <f t="shared" si="5"/>
        <v>Sun</v>
      </c>
      <c r="N99" t="s">
        <v>45</v>
      </c>
    </row>
    <row r="100" spans="1:14" x14ac:dyDescent="0.35">
      <c r="A100" t="s">
        <v>138</v>
      </c>
      <c r="B100" t="s">
        <v>53</v>
      </c>
      <c r="C100" t="s">
        <v>11</v>
      </c>
      <c r="D100" s="11">
        <v>103.89</v>
      </c>
      <c r="E100" s="10">
        <v>30</v>
      </c>
      <c r="F100" s="10" t="str">
        <f t="shared" si="4"/>
        <v>High</v>
      </c>
      <c r="G100" s="11">
        <f t="shared" si="6"/>
        <v>77.917500000000004</v>
      </c>
      <c r="H100" s="10">
        <v>32</v>
      </c>
      <c r="I100" s="11">
        <v>2327.14</v>
      </c>
      <c r="J100" s="9">
        <v>45737</v>
      </c>
      <c r="K100" s="2" t="str">
        <f t="shared" si="7"/>
        <v>March</v>
      </c>
      <c r="L100" s="2" t="str">
        <f>TEXT(fashiondata[[#This Row],[Date Sold]], "mmm yyyy")</f>
        <v>Mar 2025</v>
      </c>
      <c r="M100" s="2" t="str">
        <f t="shared" si="5"/>
        <v>Fri</v>
      </c>
      <c r="N100" t="s">
        <v>19</v>
      </c>
    </row>
    <row r="101" spans="1:14" x14ac:dyDescent="0.35">
      <c r="A101" t="s">
        <v>139</v>
      </c>
      <c r="B101" t="s">
        <v>10</v>
      </c>
      <c r="C101" t="s">
        <v>18</v>
      </c>
      <c r="D101" s="11">
        <v>149.81</v>
      </c>
      <c r="E101" s="10">
        <v>15</v>
      </c>
      <c r="F101" s="10" t="str">
        <f t="shared" si="4"/>
        <v>Low</v>
      </c>
      <c r="G101" s="11">
        <f t="shared" si="6"/>
        <v>112.3575</v>
      </c>
      <c r="H101" s="10">
        <v>7</v>
      </c>
      <c r="I101" s="11">
        <v>891.37</v>
      </c>
      <c r="J101" s="9">
        <v>45733</v>
      </c>
      <c r="K101" s="2" t="str">
        <f t="shared" si="7"/>
        <v>March</v>
      </c>
      <c r="L101" s="2" t="str">
        <f>TEXT(fashiondata[[#This Row],[Date Sold]], "mmm yyyy")</f>
        <v>Mar 2025</v>
      </c>
      <c r="M101" s="2" t="str">
        <f t="shared" si="5"/>
        <v>Mon</v>
      </c>
      <c r="N101" t="s">
        <v>24</v>
      </c>
    </row>
    <row r="102" spans="1:14" x14ac:dyDescent="0.35">
      <c r="A102" t="s">
        <v>140</v>
      </c>
      <c r="B102" t="s">
        <v>71</v>
      </c>
      <c r="C102" t="s">
        <v>33</v>
      </c>
      <c r="D102" s="11">
        <v>95.93</v>
      </c>
      <c r="E102" s="10">
        <v>20</v>
      </c>
      <c r="F102" s="10" t="str">
        <f t="shared" si="4"/>
        <v>Low</v>
      </c>
      <c r="G102" s="11">
        <f t="shared" si="6"/>
        <v>71.947500000000005</v>
      </c>
      <c r="H102" s="10">
        <v>28</v>
      </c>
      <c r="I102" s="11">
        <v>2148.83</v>
      </c>
      <c r="J102" s="9">
        <v>45779</v>
      </c>
      <c r="K102" s="2" t="str">
        <f t="shared" si="7"/>
        <v>May</v>
      </c>
      <c r="L102" s="2" t="str">
        <f>TEXT(fashiondata[[#This Row],[Date Sold]], "mmm yyyy")</f>
        <v>May 2025</v>
      </c>
      <c r="M102" s="2" t="str">
        <f t="shared" si="5"/>
        <v>Fri</v>
      </c>
      <c r="N102" t="s">
        <v>12</v>
      </c>
    </row>
    <row r="103" spans="1:14" x14ac:dyDescent="0.35">
      <c r="A103" t="s">
        <v>141</v>
      </c>
      <c r="B103" t="s">
        <v>32</v>
      </c>
      <c r="C103" t="s">
        <v>33</v>
      </c>
      <c r="D103" s="11">
        <v>129.63</v>
      </c>
      <c r="E103" s="10">
        <v>20</v>
      </c>
      <c r="F103" s="10" t="str">
        <f t="shared" si="4"/>
        <v>Low</v>
      </c>
      <c r="G103" s="11">
        <f t="shared" si="6"/>
        <v>97.222499999999997</v>
      </c>
      <c r="H103" s="10">
        <v>7</v>
      </c>
      <c r="I103" s="11">
        <v>725.93</v>
      </c>
      <c r="J103" s="9">
        <v>45709</v>
      </c>
      <c r="K103" s="2" t="str">
        <f t="shared" si="7"/>
        <v>February</v>
      </c>
      <c r="L103" s="2" t="str">
        <f>TEXT(fashiondata[[#This Row],[Date Sold]], "mmm yyyy")</f>
        <v>Feb 2025</v>
      </c>
      <c r="M103" s="2" t="str">
        <f t="shared" si="5"/>
        <v>Fri</v>
      </c>
      <c r="N103" t="s">
        <v>45</v>
      </c>
    </row>
    <row r="104" spans="1:14" x14ac:dyDescent="0.35">
      <c r="A104" t="s">
        <v>142</v>
      </c>
      <c r="B104" t="s">
        <v>43</v>
      </c>
      <c r="C104" t="s">
        <v>18</v>
      </c>
      <c r="D104" s="11">
        <v>56.44</v>
      </c>
      <c r="E104" s="10">
        <v>15</v>
      </c>
      <c r="F104" s="10" t="str">
        <f t="shared" si="4"/>
        <v>Low</v>
      </c>
      <c r="G104" s="11">
        <f t="shared" si="6"/>
        <v>42.33</v>
      </c>
      <c r="H104" s="10">
        <v>29</v>
      </c>
      <c r="I104" s="11">
        <v>1391.25</v>
      </c>
      <c r="J104" s="9">
        <v>45749</v>
      </c>
      <c r="K104" s="2" t="str">
        <f t="shared" si="7"/>
        <v>April</v>
      </c>
      <c r="L104" s="2" t="str">
        <f>TEXT(fashiondata[[#This Row],[Date Sold]], "mmm yyyy")</f>
        <v>Apr 2025</v>
      </c>
      <c r="M104" s="2" t="str">
        <f t="shared" si="5"/>
        <v>Wed</v>
      </c>
      <c r="N104" t="s">
        <v>24</v>
      </c>
    </row>
    <row r="105" spans="1:14" x14ac:dyDescent="0.35">
      <c r="A105" t="s">
        <v>143</v>
      </c>
      <c r="B105" t="s">
        <v>26</v>
      </c>
      <c r="C105" t="s">
        <v>33</v>
      </c>
      <c r="D105" s="11">
        <v>33.369999999999997</v>
      </c>
      <c r="E105" s="10">
        <v>0</v>
      </c>
      <c r="F105" s="10" t="str">
        <f t="shared" si="4"/>
        <v>None</v>
      </c>
      <c r="G105" s="11">
        <f t="shared" si="6"/>
        <v>25.027499999999996</v>
      </c>
      <c r="H105" s="10">
        <v>4</v>
      </c>
      <c r="I105" s="11">
        <v>133.47999999999999</v>
      </c>
      <c r="J105" s="9">
        <v>45778</v>
      </c>
      <c r="K105" s="2" t="str">
        <f t="shared" si="7"/>
        <v>May</v>
      </c>
      <c r="L105" s="2" t="str">
        <f>TEXT(fashiondata[[#This Row],[Date Sold]], "mmm yyyy")</f>
        <v>May 2025</v>
      </c>
      <c r="M105" s="2" t="str">
        <f t="shared" si="5"/>
        <v>Thu</v>
      </c>
      <c r="N105" t="s">
        <v>19</v>
      </c>
    </row>
    <row r="106" spans="1:14" x14ac:dyDescent="0.35">
      <c r="A106" t="s">
        <v>144</v>
      </c>
      <c r="B106" t="s">
        <v>28</v>
      </c>
      <c r="C106" t="s">
        <v>18</v>
      </c>
      <c r="D106" s="11">
        <v>120.96</v>
      </c>
      <c r="E106" s="10">
        <v>10</v>
      </c>
      <c r="F106" s="10" t="str">
        <f t="shared" si="4"/>
        <v>Low</v>
      </c>
      <c r="G106" s="11">
        <f t="shared" si="6"/>
        <v>90.72</v>
      </c>
      <c r="H106" s="10">
        <v>49</v>
      </c>
      <c r="I106" s="11">
        <v>5334.34</v>
      </c>
      <c r="J106" s="9">
        <v>45747</v>
      </c>
      <c r="K106" s="2" t="str">
        <f t="shared" si="7"/>
        <v>March</v>
      </c>
      <c r="L106" s="2" t="str">
        <f>TEXT(fashiondata[[#This Row],[Date Sold]], "mmm yyyy")</f>
        <v>Mar 2025</v>
      </c>
      <c r="M106" s="2" t="str">
        <f t="shared" si="5"/>
        <v>Mon</v>
      </c>
      <c r="N106" t="s">
        <v>24</v>
      </c>
    </row>
    <row r="107" spans="1:14" x14ac:dyDescent="0.35">
      <c r="A107" t="s">
        <v>145</v>
      </c>
      <c r="B107" t="s">
        <v>26</v>
      </c>
      <c r="C107" t="s">
        <v>33</v>
      </c>
      <c r="D107" s="11">
        <v>126.93</v>
      </c>
      <c r="E107" s="10">
        <v>5</v>
      </c>
      <c r="F107" s="10" t="str">
        <f t="shared" si="4"/>
        <v>Low</v>
      </c>
      <c r="G107" s="11">
        <f t="shared" si="6"/>
        <v>95.197500000000005</v>
      </c>
      <c r="H107" s="10">
        <v>8</v>
      </c>
      <c r="I107" s="11">
        <v>964.67</v>
      </c>
      <c r="J107" s="9">
        <v>45748</v>
      </c>
      <c r="K107" s="2" t="str">
        <f t="shared" si="7"/>
        <v>April</v>
      </c>
      <c r="L107" s="2" t="str">
        <f>TEXT(fashiondata[[#This Row],[Date Sold]], "mmm yyyy")</f>
        <v>Apr 2025</v>
      </c>
      <c r="M107" s="2" t="str">
        <f t="shared" si="5"/>
        <v>Tue</v>
      </c>
      <c r="N107" t="s">
        <v>12</v>
      </c>
    </row>
    <row r="108" spans="1:14" x14ac:dyDescent="0.35">
      <c r="A108" t="s">
        <v>146</v>
      </c>
      <c r="B108" t="s">
        <v>23</v>
      </c>
      <c r="C108" t="s">
        <v>18</v>
      </c>
      <c r="D108" s="11">
        <v>75.709999999999994</v>
      </c>
      <c r="E108" s="10">
        <v>5</v>
      </c>
      <c r="F108" s="10" t="str">
        <f t="shared" si="4"/>
        <v>Low</v>
      </c>
      <c r="G108" s="11">
        <f t="shared" si="6"/>
        <v>56.782499999999999</v>
      </c>
      <c r="H108" s="10">
        <v>6</v>
      </c>
      <c r="I108" s="11">
        <v>431.55</v>
      </c>
      <c r="J108" s="9">
        <v>45679</v>
      </c>
      <c r="K108" s="2" t="str">
        <f t="shared" si="7"/>
        <v>January</v>
      </c>
      <c r="L108" s="2" t="str">
        <f>TEXT(fashiondata[[#This Row],[Date Sold]], "mmm yyyy")</f>
        <v>Jan 2025</v>
      </c>
      <c r="M108" s="2" t="str">
        <f t="shared" si="5"/>
        <v>Wed</v>
      </c>
      <c r="N108" t="s">
        <v>19</v>
      </c>
    </row>
    <row r="109" spans="1:14" x14ac:dyDescent="0.35">
      <c r="A109" t="s">
        <v>147</v>
      </c>
      <c r="B109" t="s">
        <v>30</v>
      </c>
      <c r="C109" t="s">
        <v>35</v>
      </c>
      <c r="D109" s="11">
        <v>53.29</v>
      </c>
      <c r="E109" s="10">
        <v>30</v>
      </c>
      <c r="F109" s="10" t="str">
        <f t="shared" si="4"/>
        <v>High</v>
      </c>
      <c r="G109" s="11">
        <f t="shared" si="6"/>
        <v>39.967500000000001</v>
      </c>
      <c r="H109" s="10">
        <v>5</v>
      </c>
      <c r="I109" s="11">
        <v>186.51</v>
      </c>
      <c r="J109" s="9">
        <v>45684</v>
      </c>
      <c r="K109" s="2" t="str">
        <f t="shared" si="7"/>
        <v>January</v>
      </c>
      <c r="L109" s="2" t="str">
        <f>TEXT(fashiondata[[#This Row],[Date Sold]], "mmm yyyy")</f>
        <v>Jan 2025</v>
      </c>
      <c r="M109" s="2" t="str">
        <f t="shared" si="5"/>
        <v>Mon</v>
      </c>
      <c r="N109" t="s">
        <v>24</v>
      </c>
    </row>
    <row r="110" spans="1:14" x14ac:dyDescent="0.35">
      <c r="A110" t="s">
        <v>148</v>
      </c>
      <c r="B110" t="s">
        <v>71</v>
      </c>
      <c r="C110" t="s">
        <v>33</v>
      </c>
      <c r="D110" s="11">
        <v>61.36</v>
      </c>
      <c r="E110" s="10">
        <v>15</v>
      </c>
      <c r="F110" s="10" t="str">
        <f t="shared" si="4"/>
        <v>Low</v>
      </c>
      <c r="G110" s="11">
        <f t="shared" si="6"/>
        <v>46.019999999999996</v>
      </c>
      <c r="H110" s="10">
        <v>26</v>
      </c>
      <c r="I110" s="11">
        <v>1356.06</v>
      </c>
      <c r="J110" s="9">
        <v>45729</v>
      </c>
      <c r="K110" s="2" t="str">
        <f t="shared" si="7"/>
        <v>March</v>
      </c>
      <c r="L110" s="2" t="str">
        <f>TEXT(fashiondata[[#This Row],[Date Sold]], "mmm yyyy")</f>
        <v>Mar 2025</v>
      </c>
      <c r="M110" s="2" t="str">
        <f t="shared" si="5"/>
        <v>Thu</v>
      </c>
      <c r="N110" t="s">
        <v>38</v>
      </c>
    </row>
    <row r="111" spans="1:14" x14ac:dyDescent="0.35">
      <c r="A111" t="s">
        <v>149</v>
      </c>
      <c r="B111" t="s">
        <v>40</v>
      </c>
      <c r="C111" t="s">
        <v>41</v>
      </c>
      <c r="D111" s="11">
        <v>34.1</v>
      </c>
      <c r="E111" s="10">
        <v>20</v>
      </c>
      <c r="F111" s="10" t="str">
        <f t="shared" si="4"/>
        <v>Low</v>
      </c>
      <c r="G111" s="11">
        <f t="shared" si="6"/>
        <v>25.575000000000003</v>
      </c>
      <c r="H111" s="10">
        <v>25</v>
      </c>
      <c r="I111" s="11">
        <v>682</v>
      </c>
      <c r="J111" s="9">
        <v>45665</v>
      </c>
      <c r="K111" s="2" t="str">
        <f t="shared" si="7"/>
        <v>January</v>
      </c>
      <c r="L111" s="2" t="str">
        <f>TEXT(fashiondata[[#This Row],[Date Sold]], "mmm yyyy")</f>
        <v>Jan 2025</v>
      </c>
      <c r="M111" s="2" t="str">
        <f t="shared" si="5"/>
        <v>Wed</v>
      </c>
      <c r="N111" t="s">
        <v>24</v>
      </c>
    </row>
    <row r="112" spans="1:14" x14ac:dyDescent="0.35">
      <c r="A112" t="s">
        <v>150</v>
      </c>
      <c r="B112" t="s">
        <v>50</v>
      </c>
      <c r="C112" t="s">
        <v>35</v>
      </c>
      <c r="D112" s="11">
        <v>102.42</v>
      </c>
      <c r="E112" s="10">
        <v>15</v>
      </c>
      <c r="F112" s="10" t="str">
        <f t="shared" si="4"/>
        <v>Low</v>
      </c>
      <c r="G112" s="11">
        <f t="shared" si="6"/>
        <v>76.814999999999998</v>
      </c>
      <c r="H112" s="10">
        <v>44</v>
      </c>
      <c r="I112" s="11">
        <v>3830.51</v>
      </c>
      <c r="J112" s="9">
        <v>45664</v>
      </c>
      <c r="K112" s="2" t="str">
        <f t="shared" si="7"/>
        <v>January</v>
      </c>
      <c r="L112" s="2" t="str">
        <f>TEXT(fashiondata[[#This Row],[Date Sold]], "mmm yyyy")</f>
        <v>Jan 2025</v>
      </c>
      <c r="M112" s="2" t="str">
        <f t="shared" si="5"/>
        <v>Tue</v>
      </c>
      <c r="N112" t="s">
        <v>19</v>
      </c>
    </row>
    <row r="113" spans="1:14" x14ac:dyDescent="0.35">
      <c r="A113" t="s">
        <v>151</v>
      </c>
      <c r="B113" t="s">
        <v>50</v>
      </c>
      <c r="C113" t="s">
        <v>35</v>
      </c>
      <c r="D113" s="11">
        <v>143.68</v>
      </c>
      <c r="E113" s="10">
        <v>10</v>
      </c>
      <c r="F113" s="10" t="str">
        <f t="shared" si="4"/>
        <v>Low</v>
      </c>
      <c r="G113" s="11">
        <f t="shared" si="6"/>
        <v>107.76</v>
      </c>
      <c r="H113" s="10">
        <v>44</v>
      </c>
      <c r="I113" s="11">
        <v>5689.73</v>
      </c>
      <c r="J113" s="9">
        <v>45661</v>
      </c>
      <c r="K113" s="2" t="str">
        <f t="shared" si="7"/>
        <v>January</v>
      </c>
      <c r="L113" s="2" t="str">
        <f>TEXT(fashiondata[[#This Row],[Date Sold]], "mmm yyyy")</f>
        <v>Jan 2025</v>
      </c>
      <c r="M113" s="2" t="str">
        <f t="shared" si="5"/>
        <v>Sat</v>
      </c>
      <c r="N113" t="s">
        <v>19</v>
      </c>
    </row>
    <row r="114" spans="1:14" x14ac:dyDescent="0.35">
      <c r="A114" t="s">
        <v>152</v>
      </c>
      <c r="B114" t="s">
        <v>53</v>
      </c>
      <c r="C114" t="s">
        <v>15</v>
      </c>
      <c r="D114" s="11">
        <v>22.42</v>
      </c>
      <c r="E114" s="10">
        <v>30</v>
      </c>
      <c r="F114" s="10" t="str">
        <f t="shared" si="4"/>
        <v>High</v>
      </c>
      <c r="G114" s="11">
        <f t="shared" si="6"/>
        <v>16.815000000000001</v>
      </c>
      <c r="H114" s="10">
        <v>24</v>
      </c>
      <c r="I114" s="11">
        <v>376.66</v>
      </c>
      <c r="J114" s="9">
        <v>45673</v>
      </c>
      <c r="K114" s="2" t="str">
        <f t="shared" si="7"/>
        <v>January</v>
      </c>
      <c r="L114" s="2" t="str">
        <f>TEXT(fashiondata[[#This Row],[Date Sold]], "mmm yyyy")</f>
        <v>Jan 2025</v>
      </c>
      <c r="M114" s="2" t="str">
        <f t="shared" si="5"/>
        <v>Thu</v>
      </c>
      <c r="N114" t="s">
        <v>45</v>
      </c>
    </row>
    <row r="115" spans="1:14" x14ac:dyDescent="0.35">
      <c r="A115" t="s">
        <v>153</v>
      </c>
      <c r="B115" t="s">
        <v>85</v>
      </c>
      <c r="C115" t="s">
        <v>11</v>
      </c>
      <c r="D115" s="11">
        <v>62.7</v>
      </c>
      <c r="E115" s="10">
        <v>10</v>
      </c>
      <c r="F115" s="10" t="str">
        <f t="shared" si="4"/>
        <v>Low</v>
      </c>
      <c r="G115" s="11">
        <f t="shared" si="6"/>
        <v>47.025000000000006</v>
      </c>
      <c r="H115" s="10">
        <v>22</v>
      </c>
      <c r="I115" s="11">
        <v>1241.46</v>
      </c>
      <c r="J115" s="9">
        <v>45755</v>
      </c>
      <c r="K115" s="2" t="str">
        <f t="shared" si="7"/>
        <v>April</v>
      </c>
      <c r="L115" s="2" t="str">
        <f>TEXT(fashiondata[[#This Row],[Date Sold]], "mmm yyyy")</f>
        <v>Apr 2025</v>
      </c>
      <c r="M115" s="2" t="str">
        <f t="shared" si="5"/>
        <v>Tue</v>
      </c>
      <c r="N115" t="s">
        <v>38</v>
      </c>
    </row>
    <row r="116" spans="1:14" x14ac:dyDescent="0.35">
      <c r="A116" t="s">
        <v>154</v>
      </c>
      <c r="B116" t="s">
        <v>40</v>
      </c>
      <c r="C116" t="s">
        <v>11</v>
      </c>
      <c r="D116" s="11">
        <v>59.5</v>
      </c>
      <c r="E116" s="10">
        <v>20</v>
      </c>
      <c r="F116" s="10" t="str">
        <f t="shared" si="4"/>
        <v>Low</v>
      </c>
      <c r="G116" s="11">
        <f t="shared" si="6"/>
        <v>44.625</v>
      </c>
      <c r="H116" s="10">
        <v>28</v>
      </c>
      <c r="I116" s="11">
        <v>1332.8</v>
      </c>
      <c r="J116" s="9">
        <v>45662</v>
      </c>
      <c r="K116" s="2" t="str">
        <f t="shared" si="7"/>
        <v>January</v>
      </c>
      <c r="L116" s="2" t="str">
        <f>TEXT(fashiondata[[#This Row],[Date Sold]], "mmm yyyy")</f>
        <v>Jan 2025</v>
      </c>
      <c r="M116" s="2" t="str">
        <f t="shared" si="5"/>
        <v>Sun</v>
      </c>
      <c r="N116" t="s">
        <v>45</v>
      </c>
    </row>
    <row r="117" spans="1:14" x14ac:dyDescent="0.35">
      <c r="A117" t="s">
        <v>155</v>
      </c>
      <c r="B117" t="s">
        <v>62</v>
      </c>
      <c r="C117" t="s">
        <v>41</v>
      </c>
      <c r="D117" s="11">
        <v>42.32</v>
      </c>
      <c r="E117" s="10">
        <v>5</v>
      </c>
      <c r="F117" s="10" t="str">
        <f t="shared" si="4"/>
        <v>Low</v>
      </c>
      <c r="G117" s="11">
        <f t="shared" si="6"/>
        <v>31.740000000000002</v>
      </c>
      <c r="H117" s="10">
        <v>45</v>
      </c>
      <c r="I117" s="11">
        <v>1809.18</v>
      </c>
      <c r="J117" s="9">
        <v>45672</v>
      </c>
      <c r="K117" s="2" t="str">
        <f t="shared" si="7"/>
        <v>January</v>
      </c>
      <c r="L117" s="2" t="str">
        <f>TEXT(fashiondata[[#This Row],[Date Sold]], "mmm yyyy")</f>
        <v>Jan 2025</v>
      </c>
      <c r="M117" s="2" t="str">
        <f t="shared" si="5"/>
        <v>Wed</v>
      </c>
      <c r="N117" t="s">
        <v>38</v>
      </c>
    </row>
    <row r="118" spans="1:14" x14ac:dyDescent="0.35">
      <c r="A118" t="s">
        <v>156</v>
      </c>
      <c r="B118" t="s">
        <v>69</v>
      </c>
      <c r="C118" t="s">
        <v>41</v>
      </c>
      <c r="D118" s="11">
        <v>36.880000000000003</v>
      </c>
      <c r="E118" s="10">
        <v>5</v>
      </c>
      <c r="F118" s="10" t="str">
        <f t="shared" si="4"/>
        <v>Low</v>
      </c>
      <c r="G118" s="11">
        <f t="shared" si="6"/>
        <v>27.660000000000004</v>
      </c>
      <c r="H118" s="10">
        <v>10</v>
      </c>
      <c r="I118" s="11">
        <v>350.36</v>
      </c>
      <c r="J118" s="9">
        <v>45703</v>
      </c>
      <c r="K118" s="2" t="str">
        <f t="shared" si="7"/>
        <v>February</v>
      </c>
      <c r="L118" s="2" t="str">
        <f>TEXT(fashiondata[[#This Row],[Date Sold]], "mmm yyyy")</f>
        <v>Feb 2025</v>
      </c>
      <c r="M118" s="2" t="str">
        <f t="shared" si="5"/>
        <v>Sat</v>
      </c>
      <c r="N118" t="s">
        <v>12</v>
      </c>
    </row>
    <row r="119" spans="1:14" x14ac:dyDescent="0.35">
      <c r="A119" t="s">
        <v>157</v>
      </c>
      <c r="B119" t="s">
        <v>17</v>
      </c>
      <c r="C119" t="s">
        <v>11</v>
      </c>
      <c r="D119" s="11">
        <v>116.94</v>
      </c>
      <c r="E119" s="10">
        <v>5</v>
      </c>
      <c r="F119" s="10" t="str">
        <f t="shared" si="4"/>
        <v>Low</v>
      </c>
      <c r="G119" s="11">
        <f t="shared" si="6"/>
        <v>87.704999999999998</v>
      </c>
      <c r="H119" s="10">
        <v>24</v>
      </c>
      <c r="I119" s="11">
        <v>2666.23</v>
      </c>
      <c r="J119" s="9">
        <v>45788</v>
      </c>
      <c r="K119" s="2" t="str">
        <f t="shared" si="7"/>
        <v>May</v>
      </c>
      <c r="L119" s="2" t="str">
        <f>TEXT(fashiondata[[#This Row],[Date Sold]], "mmm yyyy")</f>
        <v>May 2025</v>
      </c>
      <c r="M119" s="2" t="str">
        <f t="shared" si="5"/>
        <v>Sun</v>
      </c>
      <c r="N119" t="s">
        <v>24</v>
      </c>
    </row>
    <row r="120" spans="1:14" x14ac:dyDescent="0.35">
      <c r="A120" t="s">
        <v>158</v>
      </c>
      <c r="B120" t="s">
        <v>58</v>
      </c>
      <c r="C120" t="s">
        <v>15</v>
      </c>
      <c r="D120" s="11">
        <v>50.28</v>
      </c>
      <c r="E120" s="10">
        <v>30</v>
      </c>
      <c r="F120" s="10" t="str">
        <f t="shared" si="4"/>
        <v>High</v>
      </c>
      <c r="G120" s="11">
        <f t="shared" si="6"/>
        <v>37.71</v>
      </c>
      <c r="H120" s="10">
        <v>43</v>
      </c>
      <c r="I120" s="11">
        <v>1513.43</v>
      </c>
      <c r="J120" s="9">
        <v>45720</v>
      </c>
      <c r="K120" s="2" t="str">
        <f t="shared" si="7"/>
        <v>March</v>
      </c>
      <c r="L120" s="2" t="str">
        <f>TEXT(fashiondata[[#This Row],[Date Sold]], "mmm yyyy")</f>
        <v>Mar 2025</v>
      </c>
      <c r="M120" s="2" t="str">
        <f t="shared" si="5"/>
        <v>Tue</v>
      </c>
      <c r="N120" t="s">
        <v>38</v>
      </c>
    </row>
    <row r="121" spans="1:14" x14ac:dyDescent="0.35">
      <c r="A121" t="s">
        <v>159</v>
      </c>
      <c r="B121" t="s">
        <v>71</v>
      </c>
      <c r="C121" t="s">
        <v>33</v>
      </c>
      <c r="D121" s="11">
        <v>12.62</v>
      </c>
      <c r="E121" s="10">
        <v>30</v>
      </c>
      <c r="F121" s="10" t="str">
        <f t="shared" si="4"/>
        <v>High</v>
      </c>
      <c r="G121" s="11">
        <f t="shared" si="6"/>
        <v>9.4649999999999999</v>
      </c>
      <c r="H121" s="10">
        <v>43</v>
      </c>
      <c r="I121" s="11">
        <v>379.86</v>
      </c>
      <c r="J121" s="9">
        <v>45703</v>
      </c>
      <c r="K121" s="2" t="str">
        <f t="shared" si="7"/>
        <v>February</v>
      </c>
      <c r="L121" s="2" t="str">
        <f>TEXT(fashiondata[[#This Row],[Date Sold]], "mmm yyyy")</f>
        <v>Feb 2025</v>
      </c>
      <c r="M121" s="2" t="str">
        <f t="shared" si="5"/>
        <v>Sat</v>
      </c>
      <c r="N121" t="s">
        <v>24</v>
      </c>
    </row>
    <row r="122" spans="1:14" x14ac:dyDescent="0.35">
      <c r="A122" t="s">
        <v>160</v>
      </c>
      <c r="B122" t="s">
        <v>17</v>
      </c>
      <c r="C122" t="s">
        <v>33</v>
      </c>
      <c r="D122" s="11">
        <v>62.19</v>
      </c>
      <c r="E122" s="10">
        <v>10</v>
      </c>
      <c r="F122" s="10" t="str">
        <f t="shared" si="4"/>
        <v>Low</v>
      </c>
      <c r="G122" s="11">
        <f t="shared" si="6"/>
        <v>46.642499999999998</v>
      </c>
      <c r="H122" s="10">
        <v>5</v>
      </c>
      <c r="I122" s="11">
        <v>279.85000000000002</v>
      </c>
      <c r="J122" s="9">
        <v>45714</v>
      </c>
      <c r="K122" s="2" t="str">
        <f t="shared" si="7"/>
        <v>February</v>
      </c>
      <c r="L122" s="2" t="str">
        <f>TEXT(fashiondata[[#This Row],[Date Sold]], "mmm yyyy")</f>
        <v>Feb 2025</v>
      </c>
      <c r="M122" s="2" t="str">
        <f t="shared" si="5"/>
        <v>Wed</v>
      </c>
      <c r="N122" t="s">
        <v>12</v>
      </c>
    </row>
    <row r="123" spans="1:14" x14ac:dyDescent="0.35">
      <c r="A123" t="s">
        <v>161</v>
      </c>
      <c r="B123" t="s">
        <v>62</v>
      </c>
      <c r="C123" t="s">
        <v>33</v>
      </c>
      <c r="D123" s="11">
        <v>98.66</v>
      </c>
      <c r="E123" s="10">
        <v>15</v>
      </c>
      <c r="F123" s="10" t="str">
        <f t="shared" si="4"/>
        <v>Low</v>
      </c>
      <c r="G123" s="11">
        <f t="shared" si="6"/>
        <v>73.995000000000005</v>
      </c>
      <c r="H123" s="10">
        <v>8</v>
      </c>
      <c r="I123" s="11">
        <v>670.89</v>
      </c>
      <c r="J123" s="9">
        <v>45770</v>
      </c>
      <c r="K123" s="2" t="str">
        <f t="shared" si="7"/>
        <v>April</v>
      </c>
      <c r="L123" s="2" t="str">
        <f>TEXT(fashiondata[[#This Row],[Date Sold]], "mmm yyyy")</f>
        <v>Apr 2025</v>
      </c>
      <c r="M123" s="2" t="str">
        <f t="shared" si="5"/>
        <v>Wed</v>
      </c>
      <c r="N123" t="s">
        <v>24</v>
      </c>
    </row>
    <row r="124" spans="1:14" x14ac:dyDescent="0.35">
      <c r="A124" t="s">
        <v>162</v>
      </c>
      <c r="B124" t="s">
        <v>30</v>
      </c>
      <c r="C124" t="s">
        <v>18</v>
      </c>
      <c r="D124" s="11">
        <v>89.7</v>
      </c>
      <c r="E124" s="10">
        <v>20</v>
      </c>
      <c r="F124" s="10" t="str">
        <f t="shared" si="4"/>
        <v>Low</v>
      </c>
      <c r="G124" s="11">
        <f t="shared" si="6"/>
        <v>67.275000000000006</v>
      </c>
      <c r="H124" s="10">
        <v>42</v>
      </c>
      <c r="I124" s="11">
        <v>3013.92</v>
      </c>
      <c r="J124" s="9">
        <v>45687</v>
      </c>
      <c r="K124" s="2" t="str">
        <f t="shared" si="7"/>
        <v>January</v>
      </c>
      <c r="L124" s="2" t="str">
        <f>TEXT(fashiondata[[#This Row],[Date Sold]], "mmm yyyy")</f>
        <v>Jan 2025</v>
      </c>
      <c r="M124" s="2" t="str">
        <f t="shared" si="5"/>
        <v>Thu</v>
      </c>
      <c r="N124" t="s">
        <v>38</v>
      </c>
    </row>
    <row r="125" spans="1:14" x14ac:dyDescent="0.35">
      <c r="A125" t="s">
        <v>163</v>
      </c>
      <c r="B125" t="s">
        <v>50</v>
      </c>
      <c r="C125" t="s">
        <v>33</v>
      </c>
      <c r="D125" s="11">
        <v>49.89</v>
      </c>
      <c r="E125" s="10">
        <v>25</v>
      </c>
      <c r="F125" s="10" t="str">
        <f t="shared" si="4"/>
        <v>High</v>
      </c>
      <c r="G125" s="11">
        <f t="shared" si="6"/>
        <v>37.417500000000004</v>
      </c>
      <c r="H125" s="10">
        <v>48</v>
      </c>
      <c r="I125" s="11">
        <v>1796.04</v>
      </c>
      <c r="J125" s="9">
        <v>45730</v>
      </c>
      <c r="K125" s="2" t="str">
        <f t="shared" si="7"/>
        <v>March</v>
      </c>
      <c r="L125" s="2" t="str">
        <f>TEXT(fashiondata[[#This Row],[Date Sold]], "mmm yyyy")</f>
        <v>Mar 2025</v>
      </c>
      <c r="M125" s="2" t="str">
        <f t="shared" si="5"/>
        <v>Fri</v>
      </c>
      <c r="N125" t="s">
        <v>45</v>
      </c>
    </row>
    <row r="126" spans="1:14" x14ac:dyDescent="0.35">
      <c r="A126" t="s">
        <v>164</v>
      </c>
      <c r="B126" t="s">
        <v>32</v>
      </c>
      <c r="C126" t="s">
        <v>41</v>
      </c>
      <c r="D126" s="11">
        <v>54.35</v>
      </c>
      <c r="E126" s="10">
        <v>5</v>
      </c>
      <c r="F126" s="10" t="str">
        <f t="shared" si="4"/>
        <v>Low</v>
      </c>
      <c r="G126" s="11">
        <f t="shared" si="6"/>
        <v>40.762500000000003</v>
      </c>
      <c r="H126" s="10">
        <v>40</v>
      </c>
      <c r="I126" s="11">
        <v>2065.3000000000002</v>
      </c>
      <c r="J126" s="9">
        <v>45696</v>
      </c>
      <c r="K126" s="2" t="str">
        <f t="shared" si="7"/>
        <v>February</v>
      </c>
      <c r="L126" s="2" t="str">
        <f>TEXT(fashiondata[[#This Row],[Date Sold]], "mmm yyyy")</f>
        <v>Feb 2025</v>
      </c>
      <c r="M126" s="2" t="str">
        <f t="shared" si="5"/>
        <v>Sat</v>
      </c>
      <c r="N126" t="s">
        <v>12</v>
      </c>
    </row>
    <row r="127" spans="1:14" x14ac:dyDescent="0.35">
      <c r="A127" t="s">
        <v>165</v>
      </c>
      <c r="B127" t="s">
        <v>43</v>
      </c>
      <c r="C127" t="s">
        <v>18</v>
      </c>
      <c r="D127" s="11">
        <v>49.83</v>
      </c>
      <c r="E127" s="10">
        <v>20</v>
      </c>
      <c r="F127" s="10" t="str">
        <f t="shared" si="4"/>
        <v>Low</v>
      </c>
      <c r="G127" s="11">
        <f t="shared" si="6"/>
        <v>37.372500000000002</v>
      </c>
      <c r="H127" s="10">
        <v>9</v>
      </c>
      <c r="I127" s="11">
        <v>358.78</v>
      </c>
      <c r="J127" s="9">
        <v>45696</v>
      </c>
      <c r="K127" s="2" t="str">
        <f t="shared" si="7"/>
        <v>February</v>
      </c>
      <c r="L127" s="2" t="str">
        <f>TEXT(fashiondata[[#This Row],[Date Sold]], "mmm yyyy")</f>
        <v>Feb 2025</v>
      </c>
      <c r="M127" s="2" t="str">
        <f t="shared" si="5"/>
        <v>Sat</v>
      </c>
      <c r="N127" t="s">
        <v>19</v>
      </c>
    </row>
    <row r="128" spans="1:14" x14ac:dyDescent="0.35">
      <c r="A128" t="s">
        <v>166</v>
      </c>
      <c r="B128" t="s">
        <v>58</v>
      </c>
      <c r="C128" t="s">
        <v>35</v>
      </c>
      <c r="D128" s="11">
        <v>101.59</v>
      </c>
      <c r="E128" s="10">
        <v>5</v>
      </c>
      <c r="F128" s="10" t="str">
        <f t="shared" si="4"/>
        <v>Low</v>
      </c>
      <c r="G128" s="11">
        <f t="shared" si="6"/>
        <v>76.192499999999995</v>
      </c>
      <c r="H128" s="10">
        <v>36</v>
      </c>
      <c r="I128" s="11">
        <v>3474.38</v>
      </c>
      <c r="J128" s="9">
        <v>45769</v>
      </c>
      <c r="K128" s="2" t="str">
        <f t="shared" si="7"/>
        <v>April</v>
      </c>
      <c r="L128" s="2" t="str">
        <f>TEXT(fashiondata[[#This Row],[Date Sold]], "mmm yyyy")</f>
        <v>Apr 2025</v>
      </c>
      <c r="M128" s="2" t="str">
        <f t="shared" si="5"/>
        <v>Tue</v>
      </c>
      <c r="N128" t="s">
        <v>12</v>
      </c>
    </row>
    <row r="129" spans="1:14" x14ac:dyDescent="0.35">
      <c r="A129" t="s">
        <v>167</v>
      </c>
      <c r="B129" t="s">
        <v>43</v>
      </c>
      <c r="C129" t="s">
        <v>11</v>
      </c>
      <c r="D129" s="11">
        <v>14.74</v>
      </c>
      <c r="E129" s="10">
        <v>30</v>
      </c>
      <c r="F129" s="10" t="str">
        <f t="shared" si="4"/>
        <v>High</v>
      </c>
      <c r="G129" s="11">
        <f t="shared" si="6"/>
        <v>11.055</v>
      </c>
      <c r="H129" s="10">
        <v>7</v>
      </c>
      <c r="I129" s="11">
        <v>72.23</v>
      </c>
      <c r="J129" s="9">
        <v>45745</v>
      </c>
      <c r="K129" s="2" t="str">
        <f t="shared" si="7"/>
        <v>March</v>
      </c>
      <c r="L129" s="2" t="str">
        <f>TEXT(fashiondata[[#This Row],[Date Sold]], "mmm yyyy")</f>
        <v>Mar 2025</v>
      </c>
      <c r="M129" s="2" t="str">
        <f t="shared" si="5"/>
        <v>Sat</v>
      </c>
      <c r="N129" t="s">
        <v>38</v>
      </c>
    </row>
    <row r="130" spans="1:14" x14ac:dyDescent="0.35">
      <c r="A130" t="s">
        <v>168</v>
      </c>
      <c r="B130" t="s">
        <v>28</v>
      </c>
      <c r="C130" t="s">
        <v>35</v>
      </c>
      <c r="D130" s="11">
        <v>126.55</v>
      </c>
      <c r="E130" s="10">
        <v>20</v>
      </c>
      <c r="F130" s="10" t="str">
        <f t="shared" ref="F130:F193" si="8">IF(E130=0, "None", IF(E130 &lt;=20, "Low", "High"))</f>
        <v>Low</v>
      </c>
      <c r="G130" s="11">
        <f t="shared" si="6"/>
        <v>94.912499999999994</v>
      </c>
      <c r="H130" s="10">
        <v>47</v>
      </c>
      <c r="I130" s="11">
        <v>4758.28</v>
      </c>
      <c r="J130" s="9">
        <v>45767</v>
      </c>
      <c r="K130" s="2" t="str">
        <f t="shared" si="7"/>
        <v>April</v>
      </c>
      <c r="L130" s="2" t="str">
        <f>TEXT(fashiondata[[#This Row],[Date Sold]], "mmm yyyy")</f>
        <v>Apr 2025</v>
      </c>
      <c r="M130" s="2" t="str">
        <f t="shared" ref="M130:M193" si="9">TEXT(J130,"ddd")</f>
        <v>Sun</v>
      </c>
      <c r="N130" t="s">
        <v>38</v>
      </c>
    </row>
    <row r="131" spans="1:14" x14ac:dyDescent="0.35">
      <c r="A131" t="s">
        <v>169</v>
      </c>
      <c r="B131" t="s">
        <v>14</v>
      </c>
      <c r="C131" t="s">
        <v>11</v>
      </c>
      <c r="D131" s="11">
        <v>84.28</v>
      </c>
      <c r="E131" s="10">
        <v>5</v>
      </c>
      <c r="F131" s="10" t="str">
        <f t="shared" si="8"/>
        <v>Low</v>
      </c>
      <c r="G131" s="11">
        <f t="shared" ref="G131:G194" si="10">D131 * (1 - 25/100)</f>
        <v>63.21</v>
      </c>
      <c r="H131" s="10">
        <v>47</v>
      </c>
      <c r="I131" s="11">
        <v>3763.1</v>
      </c>
      <c r="J131" s="9">
        <v>45773</v>
      </c>
      <c r="K131" s="2" t="str">
        <f t="shared" ref="K131:K194" si="11">TEXT(J131,"mmmm")</f>
        <v>April</v>
      </c>
      <c r="L131" s="2" t="str">
        <f>TEXT(fashiondata[[#This Row],[Date Sold]], "mmm yyyy")</f>
        <v>Apr 2025</v>
      </c>
      <c r="M131" s="2" t="str">
        <f t="shared" si="9"/>
        <v>Sat</v>
      </c>
      <c r="N131" t="s">
        <v>45</v>
      </c>
    </row>
    <row r="132" spans="1:14" x14ac:dyDescent="0.35">
      <c r="A132" t="s">
        <v>170</v>
      </c>
      <c r="B132" t="s">
        <v>62</v>
      </c>
      <c r="C132" t="s">
        <v>35</v>
      </c>
      <c r="D132" s="11">
        <v>41.65</v>
      </c>
      <c r="E132" s="10">
        <v>15</v>
      </c>
      <c r="F132" s="10" t="str">
        <f t="shared" si="8"/>
        <v>Low</v>
      </c>
      <c r="G132" s="11">
        <f t="shared" si="10"/>
        <v>31.237499999999997</v>
      </c>
      <c r="H132" s="10">
        <v>47</v>
      </c>
      <c r="I132" s="11">
        <v>1663.92</v>
      </c>
      <c r="J132" s="9">
        <v>45707</v>
      </c>
      <c r="K132" s="2" t="str">
        <f t="shared" si="11"/>
        <v>February</v>
      </c>
      <c r="L132" s="2" t="str">
        <f>TEXT(fashiondata[[#This Row],[Date Sold]], "mmm yyyy")</f>
        <v>Feb 2025</v>
      </c>
      <c r="M132" s="2" t="str">
        <f t="shared" si="9"/>
        <v>Wed</v>
      </c>
      <c r="N132" t="s">
        <v>38</v>
      </c>
    </row>
    <row r="133" spans="1:14" x14ac:dyDescent="0.35">
      <c r="A133" t="s">
        <v>171</v>
      </c>
      <c r="B133" t="s">
        <v>28</v>
      </c>
      <c r="C133" t="s">
        <v>33</v>
      </c>
      <c r="D133" s="11">
        <v>19.899999999999999</v>
      </c>
      <c r="E133" s="10">
        <v>25</v>
      </c>
      <c r="F133" s="10" t="str">
        <f t="shared" si="8"/>
        <v>High</v>
      </c>
      <c r="G133" s="11">
        <f t="shared" si="10"/>
        <v>14.924999999999999</v>
      </c>
      <c r="H133" s="10">
        <v>45</v>
      </c>
      <c r="I133" s="11">
        <v>671.62</v>
      </c>
      <c r="J133" s="9">
        <v>45709</v>
      </c>
      <c r="K133" s="2" t="str">
        <f t="shared" si="11"/>
        <v>February</v>
      </c>
      <c r="L133" s="2" t="str">
        <f>TEXT(fashiondata[[#This Row],[Date Sold]], "mmm yyyy")</f>
        <v>Feb 2025</v>
      </c>
      <c r="M133" s="2" t="str">
        <f t="shared" si="9"/>
        <v>Fri</v>
      </c>
      <c r="N133" t="s">
        <v>45</v>
      </c>
    </row>
    <row r="134" spans="1:14" x14ac:dyDescent="0.35">
      <c r="A134" t="s">
        <v>172</v>
      </c>
      <c r="B134" t="s">
        <v>28</v>
      </c>
      <c r="C134" t="s">
        <v>33</v>
      </c>
      <c r="D134" s="11">
        <v>24.44</v>
      </c>
      <c r="E134" s="10">
        <v>30</v>
      </c>
      <c r="F134" s="10" t="str">
        <f t="shared" si="8"/>
        <v>High</v>
      </c>
      <c r="G134" s="11">
        <f t="shared" si="10"/>
        <v>18.330000000000002</v>
      </c>
      <c r="H134" s="10">
        <v>27</v>
      </c>
      <c r="I134" s="11">
        <v>461.92</v>
      </c>
      <c r="J134" s="9">
        <v>45688</v>
      </c>
      <c r="K134" s="2" t="str">
        <f t="shared" si="11"/>
        <v>January</v>
      </c>
      <c r="L134" s="2" t="str">
        <f>TEXT(fashiondata[[#This Row],[Date Sold]], "mmm yyyy")</f>
        <v>Jan 2025</v>
      </c>
      <c r="M134" s="2" t="str">
        <f t="shared" si="9"/>
        <v>Fri</v>
      </c>
      <c r="N134" t="s">
        <v>24</v>
      </c>
    </row>
    <row r="135" spans="1:14" x14ac:dyDescent="0.35">
      <c r="A135" t="s">
        <v>173</v>
      </c>
      <c r="B135" t="s">
        <v>85</v>
      </c>
      <c r="C135" t="s">
        <v>18</v>
      </c>
      <c r="D135" s="11">
        <v>83.95</v>
      </c>
      <c r="E135" s="10">
        <v>25</v>
      </c>
      <c r="F135" s="10" t="str">
        <f t="shared" si="8"/>
        <v>High</v>
      </c>
      <c r="G135" s="11">
        <f t="shared" si="10"/>
        <v>62.962500000000006</v>
      </c>
      <c r="H135" s="10">
        <v>21</v>
      </c>
      <c r="I135" s="11">
        <v>1322.21</v>
      </c>
      <c r="J135" s="9">
        <v>45775</v>
      </c>
      <c r="K135" s="2" t="str">
        <f t="shared" si="11"/>
        <v>April</v>
      </c>
      <c r="L135" s="2" t="str">
        <f>TEXT(fashiondata[[#This Row],[Date Sold]], "mmm yyyy")</f>
        <v>Apr 2025</v>
      </c>
      <c r="M135" s="2" t="str">
        <f t="shared" si="9"/>
        <v>Mon</v>
      </c>
      <c r="N135" t="s">
        <v>24</v>
      </c>
    </row>
    <row r="136" spans="1:14" x14ac:dyDescent="0.35">
      <c r="A136" t="s">
        <v>174</v>
      </c>
      <c r="B136" t="s">
        <v>50</v>
      </c>
      <c r="C136" t="s">
        <v>15</v>
      </c>
      <c r="D136" s="11">
        <v>62.37</v>
      </c>
      <c r="E136" s="10">
        <v>25</v>
      </c>
      <c r="F136" s="10" t="str">
        <f t="shared" si="8"/>
        <v>High</v>
      </c>
      <c r="G136" s="11">
        <f t="shared" si="10"/>
        <v>46.777499999999996</v>
      </c>
      <c r="H136" s="10">
        <v>25</v>
      </c>
      <c r="I136" s="11">
        <v>1169.44</v>
      </c>
      <c r="J136" s="9">
        <v>45741</v>
      </c>
      <c r="K136" s="2" t="str">
        <f t="shared" si="11"/>
        <v>March</v>
      </c>
      <c r="L136" s="2" t="str">
        <f>TEXT(fashiondata[[#This Row],[Date Sold]], "mmm yyyy")</f>
        <v>Mar 2025</v>
      </c>
      <c r="M136" s="2" t="str">
        <f t="shared" si="9"/>
        <v>Tue</v>
      </c>
      <c r="N136" t="s">
        <v>24</v>
      </c>
    </row>
    <row r="137" spans="1:14" x14ac:dyDescent="0.35">
      <c r="A137" t="s">
        <v>175</v>
      </c>
      <c r="B137" t="s">
        <v>26</v>
      </c>
      <c r="C137" t="s">
        <v>35</v>
      </c>
      <c r="D137" s="11">
        <v>132.22</v>
      </c>
      <c r="E137" s="10">
        <v>30</v>
      </c>
      <c r="F137" s="10" t="str">
        <f t="shared" si="8"/>
        <v>High</v>
      </c>
      <c r="G137" s="11">
        <f t="shared" si="10"/>
        <v>99.164999999999992</v>
      </c>
      <c r="H137" s="10">
        <v>35</v>
      </c>
      <c r="I137" s="11">
        <v>3239.39</v>
      </c>
      <c r="J137" s="9">
        <v>45658</v>
      </c>
      <c r="K137" s="2" t="str">
        <f t="shared" si="11"/>
        <v>January</v>
      </c>
      <c r="L137" s="2" t="str">
        <f>TEXT(fashiondata[[#This Row],[Date Sold]], "mmm yyyy")</f>
        <v>Jan 2025</v>
      </c>
      <c r="M137" s="2" t="str">
        <f t="shared" si="9"/>
        <v>Wed</v>
      </c>
      <c r="N137" t="s">
        <v>24</v>
      </c>
    </row>
    <row r="138" spans="1:14" x14ac:dyDescent="0.35">
      <c r="A138" t="s">
        <v>176</v>
      </c>
      <c r="B138" t="s">
        <v>71</v>
      </c>
      <c r="C138" t="s">
        <v>35</v>
      </c>
      <c r="D138" s="11">
        <v>70.3</v>
      </c>
      <c r="E138" s="10">
        <v>10</v>
      </c>
      <c r="F138" s="10" t="str">
        <f t="shared" si="8"/>
        <v>Low</v>
      </c>
      <c r="G138" s="11">
        <f t="shared" si="10"/>
        <v>52.724999999999994</v>
      </c>
      <c r="H138" s="10">
        <v>9</v>
      </c>
      <c r="I138" s="11">
        <v>569.42999999999995</v>
      </c>
      <c r="J138" s="9">
        <v>45736</v>
      </c>
      <c r="K138" s="2" t="str">
        <f t="shared" si="11"/>
        <v>March</v>
      </c>
      <c r="L138" s="2" t="str">
        <f>TEXT(fashiondata[[#This Row],[Date Sold]], "mmm yyyy")</f>
        <v>Mar 2025</v>
      </c>
      <c r="M138" s="2" t="str">
        <f t="shared" si="9"/>
        <v>Thu</v>
      </c>
      <c r="N138" t="s">
        <v>24</v>
      </c>
    </row>
    <row r="139" spans="1:14" x14ac:dyDescent="0.35">
      <c r="A139" t="s">
        <v>177</v>
      </c>
      <c r="B139" t="s">
        <v>53</v>
      </c>
      <c r="C139" t="s">
        <v>35</v>
      </c>
      <c r="D139" s="11">
        <v>118.77</v>
      </c>
      <c r="E139" s="10">
        <v>15</v>
      </c>
      <c r="F139" s="10" t="str">
        <f t="shared" si="8"/>
        <v>Low</v>
      </c>
      <c r="G139" s="11">
        <f t="shared" si="10"/>
        <v>89.077500000000001</v>
      </c>
      <c r="H139" s="10">
        <v>17</v>
      </c>
      <c r="I139" s="11">
        <v>1716.23</v>
      </c>
      <c r="J139" s="9">
        <v>45668</v>
      </c>
      <c r="K139" s="2" t="str">
        <f t="shared" si="11"/>
        <v>January</v>
      </c>
      <c r="L139" s="2" t="str">
        <f>TEXT(fashiondata[[#This Row],[Date Sold]], "mmm yyyy")</f>
        <v>Jan 2025</v>
      </c>
      <c r="M139" s="2" t="str">
        <f t="shared" si="9"/>
        <v>Sat</v>
      </c>
      <c r="N139" t="s">
        <v>38</v>
      </c>
    </row>
    <row r="140" spans="1:14" x14ac:dyDescent="0.35">
      <c r="A140" t="s">
        <v>178</v>
      </c>
      <c r="B140" t="s">
        <v>50</v>
      </c>
      <c r="C140" t="s">
        <v>33</v>
      </c>
      <c r="D140" s="11">
        <v>124.69</v>
      </c>
      <c r="E140" s="10">
        <v>30</v>
      </c>
      <c r="F140" s="10" t="str">
        <f t="shared" si="8"/>
        <v>High</v>
      </c>
      <c r="G140" s="11">
        <f t="shared" si="10"/>
        <v>93.517499999999998</v>
      </c>
      <c r="H140" s="10">
        <v>24</v>
      </c>
      <c r="I140" s="11">
        <v>2094.79</v>
      </c>
      <c r="J140" s="9">
        <v>45673</v>
      </c>
      <c r="K140" s="2" t="str">
        <f t="shared" si="11"/>
        <v>January</v>
      </c>
      <c r="L140" s="2" t="str">
        <f>TEXT(fashiondata[[#This Row],[Date Sold]], "mmm yyyy")</f>
        <v>Jan 2025</v>
      </c>
      <c r="M140" s="2" t="str">
        <f t="shared" si="9"/>
        <v>Thu</v>
      </c>
      <c r="N140" t="s">
        <v>38</v>
      </c>
    </row>
    <row r="141" spans="1:14" x14ac:dyDescent="0.35">
      <c r="A141" t="s">
        <v>179</v>
      </c>
      <c r="B141" t="s">
        <v>14</v>
      </c>
      <c r="C141" t="s">
        <v>35</v>
      </c>
      <c r="D141" s="11">
        <v>117.12</v>
      </c>
      <c r="E141" s="10">
        <v>10</v>
      </c>
      <c r="F141" s="10" t="str">
        <f t="shared" si="8"/>
        <v>Low</v>
      </c>
      <c r="G141" s="11">
        <f t="shared" si="10"/>
        <v>87.84</v>
      </c>
      <c r="H141" s="10">
        <v>34</v>
      </c>
      <c r="I141" s="11">
        <v>3583.87</v>
      </c>
      <c r="J141" s="9">
        <v>45702</v>
      </c>
      <c r="K141" s="2" t="str">
        <f t="shared" si="11"/>
        <v>February</v>
      </c>
      <c r="L141" s="2" t="str">
        <f>TEXT(fashiondata[[#This Row],[Date Sold]], "mmm yyyy")</f>
        <v>Feb 2025</v>
      </c>
      <c r="M141" s="2" t="str">
        <f t="shared" si="9"/>
        <v>Fri</v>
      </c>
      <c r="N141" t="s">
        <v>45</v>
      </c>
    </row>
    <row r="142" spans="1:14" x14ac:dyDescent="0.35">
      <c r="A142" t="s">
        <v>180</v>
      </c>
      <c r="B142" t="s">
        <v>69</v>
      </c>
      <c r="C142" t="s">
        <v>11</v>
      </c>
      <c r="D142" s="11">
        <v>35.57</v>
      </c>
      <c r="E142" s="10">
        <v>30</v>
      </c>
      <c r="F142" s="10" t="str">
        <f t="shared" si="8"/>
        <v>High</v>
      </c>
      <c r="G142" s="11">
        <f t="shared" si="10"/>
        <v>26.677500000000002</v>
      </c>
      <c r="H142" s="10">
        <v>2</v>
      </c>
      <c r="I142" s="11">
        <v>49.8</v>
      </c>
      <c r="J142" s="9">
        <v>45720</v>
      </c>
      <c r="K142" s="2" t="str">
        <f t="shared" si="11"/>
        <v>March</v>
      </c>
      <c r="L142" s="2" t="str">
        <f>TEXT(fashiondata[[#This Row],[Date Sold]], "mmm yyyy")</f>
        <v>Mar 2025</v>
      </c>
      <c r="M142" s="2" t="str">
        <f t="shared" si="9"/>
        <v>Tue</v>
      </c>
      <c r="N142" t="s">
        <v>24</v>
      </c>
    </row>
    <row r="143" spans="1:14" x14ac:dyDescent="0.35">
      <c r="A143" t="s">
        <v>181</v>
      </c>
      <c r="B143" t="s">
        <v>71</v>
      </c>
      <c r="C143" t="s">
        <v>15</v>
      </c>
      <c r="D143" s="11">
        <v>82.92</v>
      </c>
      <c r="E143" s="10">
        <v>5</v>
      </c>
      <c r="F143" s="10" t="str">
        <f t="shared" si="8"/>
        <v>Low</v>
      </c>
      <c r="G143" s="11">
        <f t="shared" si="10"/>
        <v>62.19</v>
      </c>
      <c r="H143" s="10">
        <v>8</v>
      </c>
      <c r="I143" s="11">
        <v>630.19000000000005</v>
      </c>
      <c r="J143" s="9">
        <v>45673</v>
      </c>
      <c r="K143" s="2" t="str">
        <f t="shared" si="11"/>
        <v>January</v>
      </c>
      <c r="L143" s="2" t="str">
        <f>TEXT(fashiondata[[#This Row],[Date Sold]], "mmm yyyy")</f>
        <v>Jan 2025</v>
      </c>
      <c r="M143" s="2" t="str">
        <f t="shared" si="9"/>
        <v>Thu</v>
      </c>
      <c r="N143" t="s">
        <v>38</v>
      </c>
    </row>
    <row r="144" spans="1:14" x14ac:dyDescent="0.35">
      <c r="A144" t="s">
        <v>182</v>
      </c>
      <c r="B144" t="s">
        <v>47</v>
      </c>
      <c r="C144" t="s">
        <v>15</v>
      </c>
      <c r="D144" s="11">
        <v>40.53</v>
      </c>
      <c r="E144" s="10">
        <v>0</v>
      </c>
      <c r="F144" s="10" t="str">
        <f t="shared" si="8"/>
        <v>None</v>
      </c>
      <c r="G144" s="11">
        <f t="shared" si="10"/>
        <v>30.397500000000001</v>
      </c>
      <c r="H144" s="10">
        <v>5</v>
      </c>
      <c r="I144" s="11">
        <v>202.65</v>
      </c>
      <c r="J144" s="9">
        <v>45780</v>
      </c>
      <c r="K144" s="2" t="str">
        <f t="shared" si="11"/>
        <v>May</v>
      </c>
      <c r="L144" s="2" t="str">
        <f>TEXT(fashiondata[[#This Row],[Date Sold]], "mmm yyyy")</f>
        <v>May 2025</v>
      </c>
      <c r="M144" s="2" t="str">
        <f t="shared" si="9"/>
        <v>Sat</v>
      </c>
      <c r="N144" t="s">
        <v>24</v>
      </c>
    </row>
    <row r="145" spans="1:14" x14ac:dyDescent="0.35">
      <c r="A145" t="s">
        <v>183</v>
      </c>
      <c r="B145" t="s">
        <v>32</v>
      </c>
      <c r="C145" t="s">
        <v>11</v>
      </c>
      <c r="D145" s="11">
        <v>61.79</v>
      </c>
      <c r="E145" s="10">
        <v>0</v>
      </c>
      <c r="F145" s="10" t="str">
        <f t="shared" si="8"/>
        <v>None</v>
      </c>
      <c r="G145" s="11">
        <f t="shared" si="10"/>
        <v>46.342500000000001</v>
      </c>
      <c r="H145" s="10">
        <v>30</v>
      </c>
      <c r="I145" s="11">
        <v>1853.7</v>
      </c>
      <c r="J145" s="9">
        <v>45699</v>
      </c>
      <c r="K145" s="2" t="str">
        <f t="shared" si="11"/>
        <v>February</v>
      </c>
      <c r="L145" s="2" t="str">
        <f>TEXT(fashiondata[[#This Row],[Date Sold]], "mmm yyyy")</f>
        <v>Feb 2025</v>
      </c>
      <c r="M145" s="2" t="str">
        <f t="shared" si="9"/>
        <v>Tue</v>
      </c>
      <c r="N145" t="s">
        <v>24</v>
      </c>
    </row>
    <row r="146" spans="1:14" x14ac:dyDescent="0.35">
      <c r="A146" t="s">
        <v>184</v>
      </c>
      <c r="B146" t="s">
        <v>43</v>
      </c>
      <c r="C146" t="s">
        <v>35</v>
      </c>
      <c r="D146" s="11">
        <v>99.72</v>
      </c>
      <c r="E146" s="10">
        <v>25</v>
      </c>
      <c r="F146" s="10" t="str">
        <f t="shared" si="8"/>
        <v>High</v>
      </c>
      <c r="G146" s="11">
        <f t="shared" si="10"/>
        <v>74.789999999999992</v>
      </c>
      <c r="H146" s="10">
        <v>8</v>
      </c>
      <c r="I146" s="11">
        <v>598.32000000000005</v>
      </c>
      <c r="J146" s="9">
        <v>45760</v>
      </c>
      <c r="K146" s="2" t="str">
        <f t="shared" si="11"/>
        <v>April</v>
      </c>
      <c r="L146" s="2" t="str">
        <f>TEXT(fashiondata[[#This Row],[Date Sold]], "mmm yyyy")</f>
        <v>Apr 2025</v>
      </c>
      <c r="M146" s="2" t="str">
        <f t="shared" si="9"/>
        <v>Sun</v>
      </c>
      <c r="N146" t="s">
        <v>19</v>
      </c>
    </row>
    <row r="147" spans="1:14" x14ac:dyDescent="0.35">
      <c r="A147" t="s">
        <v>185</v>
      </c>
      <c r="B147" t="s">
        <v>30</v>
      </c>
      <c r="C147" t="s">
        <v>35</v>
      </c>
      <c r="D147" s="11">
        <v>64.069999999999993</v>
      </c>
      <c r="E147" s="10">
        <v>30</v>
      </c>
      <c r="F147" s="10" t="str">
        <f t="shared" si="8"/>
        <v>High</v>
      </c>
      <c r="G147" s="11">
        <f t="shared" si="10"/>
        <v>48.052499999999995</v>
      </c>
      <c r="H147" s="10">
        <v>10</v>
      </c>
      <c r="I147" s="11">
        <v>448.49</v>
      </c>
      <c r="J147" s="9">
        <v>45788</v>
      </c>
      <c r="K147" s="2" t="str">
        <f t="shared" si="11"/>
        <v>May</v>
      </c>
      <c r="L147" s="2" t="str">
        <f>TEXT(fashiondata[[#This Row],[Date Sold]], "mmm yyyy")</f>
        <v>May 2025</v>
      </c>
      <c r="M147" s="2" t="str">
        <f t="shared" si="9"/>
        <v>Sun</v>
      </c>
      <c r="N147" t="s">
        <v>19</v>
      </c>
    </row>
    <row r="148" spans="1:14" x14ac:dyDescent="0.35">
      <c r="A148" t="s">
        <v>186</v>
      </c>
      <c r="B148" t="s">
        <v>40</v>
      </c>
      <c r="C148" t="s">
        <v>33</v>
      </c>
      <c r="D148" s="11">
        <v>78.27</v>
      </c>
      <c r="E148" s="10">
        <v>20</v>
      </c>
      <c r="F148" s="10" t="str">
        <f t="shared" si="8"/>
        <v>Low</v>
      </c>
      <c r="G148" s="11">
        <f t="shared" si="10"/>
        <v>58.702500000000001</v>
      </c>
      <c r="H148" s="10">
        <v>44</v>
      </c>
      <c r="I148" s="11">
        <v>2755.1</v>
      </c>
      <c r="J148" s="9">
        <v>45764</v>
      </c>
      <c r="K148" s="2" t="str">
        <f t="shared" si="11"/>
        <v>April</v>
      </c>
      <c r="L148" s="2" t="str">
        <f>TEXT(fashiondata[[#This Row],[Date Sold]], "mmm yyyy")</f>
        <v>Apr 2025</v>
      </c>
      <c r="M148" s="2" t="str">
        <f t="shared" si="9"/>
        <v>Thu</v>
      </c>
      <c r="N148" t="s">
        <v>19</v>
      </c>
    </row>
    <row r="149" spans="1:14" x14ac:dyDescent="0.35">
      <c r="A149" t="s">
        <v>187</v>
      </c>
      <c r="B149" t="s">
        <v>17</v>
      </c>
      <c r="C149" t="s">
        <v>18</v>
      </c>
      <c r="D149" s="11">
        <v>12.45</v>
      </c>
      <c r="E149" s="10">
        <v>10</v>
      </c>
      <c r="F149" s="10" t="str">
        <f t="shared" si="8"/>
        <v>Low</v>
      </c>
      <c r="G149" s="11">
        <f t="shared" si="10"/>
        <v>9.3374999999999986</v>
      </c>
      <c r="H149" s="10">
        <v>9</v>
      </c>
      <c r="I149" s="11">
        <v>100.84</v>
      </c>
      <c r="J149" s="9">
        <v>45707</v>
      </c>
      <c r="K149" s="2" t="str">
        <f t="shared" si="11"/>
        <v>February</v>
      </c>
      <c r="L149" s="2" t="str">
        <f>TEXT(fashiondata[[#This Row],[Date Sold]], "mmm yyyy")</f>
        <v>Feb 2025</v>
      </c>
      <c r="M149" s="2" t="str">
        <f t="shared" si="9"/>
        <v>Wed</v>
      </c>
      <c r="N149" t="s">
        <v>19</v>
      </c>
    </row>
    <row r="150" spans="1:14" x14ac:dyDescent="0.35">
      <c r="A150" t="s">
        <v>188</v>
      </c>
      <c r="B150" t="s">
        <v>23</v>
      </c>
      <c r="C150" t="s">
        <v>18</v>
      </c>
      <c r="D150" s="11">
        <v>50.58</v>
      </c>
      <c r="E150" s="10">
        <v>25</v>
      </c>
      <c r="F150" s="10" t="str">
        <f t="shared" si="8"/>
        <v>High</v>
      </c>
      <c r="G150" s="11">
        <f t="shared" si="10"/>
        <v>37.935000000000002</v>
      </c>
      <c r="H150" s="10">
        <v>8</v>
      </c>
      <c r="I150" s="11">
        <v>303.48</v>
      </c>
      <c r="J150" s="9">
        <v>45703</v>
      </c>
      <c r="K150" s="2" t="str">
        <f t="shared" si="11"/>
        <v>February</v>
      </c>
      <c r="L150" s="2" t="str">
        <f>TEXT(fashiondata[[#This Row],[Date Sold]], "mmm yyyy")</f>
        <v>Feb 2025</v>
      </c>
      <c r="M150" s="2" t="str">
        <f t="shared" si="9"/>
        <v>Sat</v>
      </c>
      <c r="N150" t="s">
        <v>12</v>
      </c>
    </row>
    <row r="151" spans="1:14" x14ac:dyDescent="0.35">
      <c r="A151" t="s">
        <v>189</v>
      </c>
      <c r="B151" t="s">
        <v>60</v>
      </c>
      <c r="C151" t="s">
        <v>33</v>
      </c>
      <c r="D151" s="11">
        <v>10.15</v>
      </c>
      <c r="E151" s="10">
        <v>15</v>
      </c>
      <c r="F151" s="10" t="str">
        <f t="shared" si="8"/>
        <v>Low</v>
      </c>
      <c r="G151" s="11">
        <f t="shared" si="10"/>
        <v>7.6125000000000007</v>
      </c>
      <c r="H151" s="10">
        <v>33</v>
      </c>
      <c r="I151" s="11">
        <v>284.70999999999998</v>
      </c>
      <c r="J151" s="9">
        <v>45787</v>
      </c>
      <c r="K151" s="2" t="str">
        <f t="shared" si="11"/>
        <v>May</v>
      </c>
      <c r="L151" s="2" t="str">
        <f>TEXT(fashiondata[[#This Row],[Date Sold]], "mmm yyyy")</f>
        <v>May 2025</v>
      </c>
      <c r="M151" s="2" t="str">
        <f t="shared" si="9"/>
        <v>Sat</v>
      </c>
      <c r="N151" t="s">
        <v>38</v>
      </c>
    </row>
    <row r="152" spans="1:14" x14ac:dyDescent="0.35">
      <c r="A152" t="s">
        <v>190</v>
      </c>
      <c r="B152" t="s">
        <v>58</v>
      </c>
      <c r="C152" t="s">
        <v>11</v>
      </c>
      <c r="D152" s="11">
        <v>96.09</v>
      </c>
      <c r="E152" s="10">
        <v>10</v>
      </c>
      <c r="F152" s="10" t="str">
        <f t="shared" si="8"/>
        <v>Low</v>
      </c>
      <c r="G152" s="11">
        <f t="shared" si="10"/>
        <v>72.067499999999995</v>
      </c>
      <c r="H152" s="10">
        <v>27</v>
      </c>
      <c r="I152" s="11">
        <v>2334.9899999999998</v>
      </c>
      <c r="J152" s="9">
        <v>45670</v>
      </c>
      <c r="K152" s="2" t="str">
        <f t="shared" si="11"/>
        <v>January</v>
      </c>
      <c r="L152" s="2" t="str">
        <f>TEXT(fashiondata[[#This Row],[Date Sold]], "mmm yyyy")</f>
        <v>Jan 2025</v>
      </c>
      <c r="M152" s="2" t="str">
        <f t="shared" si="9"/>
        <v>Mon</v>
      </c>
      <c r="N152" t="s">
        <v>12</v>
      </c>
    </row>
    <row r="153" spans="1:14" x14ac:dyDescent="0.35">
      <c r="A153" t="s">
        <v>191</v>
      </c>
      <c r="B153" t="s">
        <v>43</v>
      </c>
      <c r="C153" t="s">
        <v>18</v>
      </c>
      <c r="D153" s="11">
        <v>127.95</v>
      </c>
      <c r="E153" s="10">
        <v>10</v>
      </c>
      <c r="F153" s="10" t="str">
        <f t="shared" si="8"/>
        <v>Low</v>
      </c>
      <c r="G153" s="11">
        <f t="shared" si="10"/>
        <v>95.962500000000006</v>
      </c>
      <c r="H153" s="10">
        <v>1</v>
      </c>
      <c r="I153" s="11">
        <v>115.16</v>
      </c>
      <c r="J153" s="9">
        <v>45730</v>
      </c>
      <c r="K153" s="2" t="str">
        <f t="shared" si="11"/>
        <v>March</v>
      </c>
      <c r="L153" s="2" t="str">
        <f>TEXT(fashiondata[[#This Row],[Date Sold]], "mmm yyyy")</f>
        <v>Mar 2025</v>
      </c>
      <c r="M153" s="2" t="str">
        <f t="shared" si="9"/>
        <v>Fri</v>
      </c>
      <c r="N153" t="s">
        <v>45</v>
      </c>
    </row>
    <row r="154" spans="1:14" x14ac:dyDescent="0.35">
      <c r="A154" t="s">
        <v>192</v>
      </c>
      <c r="B154" t="s">
        <v>40</v>
      </c>
      <c r="C154" t="s">
        <v>33</v>
      </c>
      <c r="D154" s="11">
        <v>23.78</v>
      </c>
      <c r="E154" s="10">
        <v>10</v>
      </c>
      <c r="F154" s="10" t="str">
        <f t="shared" si="8"/>
        <v>Low</v>
      </c>
      <c r="G154" s="11">
        <f t="shared" si="10"/>
        <v>17.835000000000001</v>
      </c>
      <c r="H154" s="10">
        <v>42</v>
      </c>
      <c r="I154" s="11">
        <v>898.88</v>
      </c>
      <c r="J154" s="9">
        <v>45659</v>
      </c>
      <c r="K154" s="2" t="str">
        <f t="shared" si="11"/>
        <v>January</v>
      </c>
      <c r="L154" s="2" t="str">
        <f>TEXT(fashiondata[[#This Row],[Date Sold]], "mmm yyyy")</f>
        <v>Jan 2025</v>
      </c>
      <c r="M154" s="2" t="str">
        <f t="shared" si="9"/>
        <v>Thu</v>
      </c>
      <c r="N154" t="s">
        <v>24</v>
      </c>
    </row>
    <row r="155" spans="1:14" x14ac:dyDescent="0.35">
      <c r="A155" t="s">
        <v>193</v>
      </c>
      <c r="B155" t="s">
        <v>62</v>
      </c>
      <c r="C155" t="s">
        <v>18</v>
      </c>
      <c r="D155" s="11">
        <v>47.41</v>
      </c>
      <c r="E155" s="10">
        <v>5</v>
      </c>
      <c r="F155" s="10" t="str">
        <f t="shared" si="8"/>
        <v>Low</v>
      </c>
      <c r="G155" s="11">
        <f t="shared" si="10"/>
        <v>35.557499999999997</v>
      </c>
      <c r="H155" s="10">
        <v>50</v>
      </c>
      <c r="I155" s="11">
        <v>2251.9699999999998</v>
      </c>
      <c r="J155" s="9">
        <v>45688</v>
      </c>
      <c r="K155" s="2" t="str">
        <f t="shared" si="11"/>
        <v>January</v>
      </c>
      <c r="L155" s="2" t="str">
        <f>TEXT(fashiondata[[#This Row],[Date Sold]], "mmm yyyy")</f>
        <v>Jan 2025</v>
      </c>
      <c r="M155" s="2" t="str">
        <f t="shared" si="9"/>
        <v>Fri</v>
      </c>
      <c r="N155" t="s">
        <v>24</v>
      </c>
    </row>
    <row r="156" spans="1:14" x14ac:dyDescent="0.35">
      <c r="A156" t="s">
        <v>194</v>
      </c>
      <c r="B156" t="s">
        <v>14</v>
      </c>
      <c r="C156" t="s">
        <v>15</v>
      </c>
      <c r="D156" s="11">
        <v>83.62</v>
      </c>
      <c r="E156" s="10">
        <v>15</v>
      </c>
      <c r="F156" s="10" t="str">
        <f t="shared" si="8"/>
        <v>Low</v>
      </c>
      <c r="G156" s="11">
        <f t="shared" si="10"/>
        <v>62.715000000000003</v>
      </c>
      <c r="H156" s="10">
        <v>24</v>
      </c>
      <c r="I156" s="11">
        <v>1705.85</v>
      </c>
      <c r="J156" s="9">
        <v>45749</v>
      </c>
      <c r="K156" s="2" t="str">
        <f t="shared" si="11"/>
        <v>April</v>
      </c>
      <c r="L156" s="2" t="str">
        <f>TEXT(fashiondata[[#This Row],[Date Sold]], "mmm yyyy")</f>
        <v>Apr 2025</v>
      </c>
      <c r="M156" s="2" t="str">
        <f t="shared" si="9"/>
        <v>Wed</v>
      </c>
      <c r="N156" t="s">
        <v>38</v>
      </c>
    </row>
    <row r="157" spans="1:14" x14ac:dyDescent="0.35">
      <c r="A157" t="s">
        <v>195</v>
      </c>
      <c r="B157" t="s">
        <v>23</v>
      </c>
      <c r="C157" t="s">
        <v>35</v>
      </c>
      <c r="D157" s="11">
        <v>74.42</v>
      </c>
      <c r="E157" s="10">
        <v>0</v>
      </c>
      <c r="F157" s="10" t="str">
        <f t="shared" si="8"/>
        <v>None</v>
      </c>
      <c r="G157" s="11">
        <f t="shared" si="10"/>
        <v>55.814999999999998</v>
      </c>
      <c r="H157" s="10">
        <v>48</v>
      </c>
      <c r="I157" s="11">
        <v>3572.16</v>
      </c>
      <c r="J157" s="9">
        <v>45741</v>
      </c>
      <c r="K157" s="2" t="str">
        <f t="shared" si="11"/>
        <v>March</v>
      </c>
      <c r="L157" s="2" t="str">
        <f>TEXT(fashiondata[[#This Row],[Date Sold]], "mmm yyyy")</f>
        <v>Mar 2025</v>
      </c>
      <c r="M157" s="2" t="str">
        <f t="shared" si="9"/>
        <v>Tue</v>
      </c>
      <c r="N157" t="s">
        <v>38</v>
      </c>
    </row>
    <row r="158" spans="1:14" x14ac:dyDescent="0.35">
      <c r="A158" t="s">
        <v>196</v>
      </c>
      <c r="B158" t="s">
        <v>26</v>
      </c>
      <c r="C158" t="s">
        <v>11</v>
      </c>
      <c r="D158" s="11">
        <v>93.89</v>
      </c>
      <c r="E158" s="10">
        <v>5</v>
      </c>
      <c r="F158" s="10" t="str">
        <f t="shared" si="8"/>
        <v>Low</v>
      </c>
      <c r="G158" s="11">
        <f t="shared" si="10"/>
        <v>70.417500000000004</v>
      </c>
      <c r="H158" s="10">
        <v>43</v>
      </c>
      <c r="I158" s="11">
        <v>3835.41</v>
      </c>
      <c r="J158" s="9">
        <v>45714</v>
      </c>
      <c r="K158" s="2" t="str">
        <f t="shared" si="11"/>
        <v>February</v>
      </c>
      <c r="L158" s="2" t="str">
        <f>TEXT(fashiondata[[#This Row],[Date Sold]], "mmm yyyy")</f>
        <v>Feb 2025</v>
      </c>
      <c r="M158" s="2" t="str">
        <f t="shared" si="9"/>
        <v>Wed</v>
      </c>
      <c r="N158" t="s">
        <v>19</v>
      </c>
    </row>
    <row r="159" spans="1:14" x14ac:dyDescent="0.35">
      <c r="A159" t="s">
        <v>197</v>
      </c>
      <c r="B159" t="s">
        <v>53</v>
      </c>
      <c r="C159" t="s">
        <v>33</v>
      </c>
      <c r="D159" s="11">
        <v>96.7</v>
      </c>
      <c r="E159" s="10">
        <v>25</v>
      </c>
      <c r="F159" s="10" t="str">
        <f t="shared" si="8"/>
        <v>High</v>
      </c>
      <c r="G159" s="11">
        <f t="shared" si="10"/>
        <v>72.525000000000006</v>
      </c>
      <c r="H159" s="10">
        <v>1</v>
      </c>
      <c r="I159" s="11">
        <v>72.53</v>
      </c>
      <c r="J159" s="9">
        <v>45733</v>
      </c>
      <c r="K159" s="2" t="str">
        <f t="shared" si="11"/>
        <v>March</v>
      </c>
      <c r="L159" s="2" t="str">
        <f>TEXT(fashiondata[[#This Row],[Date Sold]], "mmm yyyy")</f>
        <v>Mar 2025</v>
      </c>
      <c r="M159" s="2" t="str">
        <f t="shared" si="9"/>
        <v>Mon</v>
      </c>
      <c r="N159" t="s">
        <v>45</v>
      </c>
    </row>
    <row r="160" spans="1:14" x14ac:dyDescent="0.35">
      <c r="A160" t="s">
        <v>198</v>
      </c>
      <c r="B160" t="s">
        <v>10</v>
      </c>
      <c r="C160" t="s">
        <v>18</v>
      </c>
      <c r="D160" s="11">
        <v>39.19</v>
      </c>
      <c r="E160" s="10">
        <v>5</v>
      </c>
      <c r="F160" s="10" t="str">
        <f t="shared" si="8"/>
        <v>Low</v>
      </c>
      <c r="G160" s="11">
        <f t="shared" si="10"/>
        <v>29.392499999999998</v>
      </c>
      <c r="H160" s="10">
        <v>8</v>
      </c>
      <c r="I160" s="11">
        <v>297.83999999999997</v>
      </c>
      <c r="J160" s="9">
        <v>45727</v>
      </c>
      <c r="K160" s="2" t="str">
        <f t="shared" si="11"/>
        <v>March</v>
      </c>
      <c r="L160" s="2" t="str">
        <f>TEXT(fashiondata[[#This Row],[Date Sold]], "mmm yyyy")</f>
        <v>Mar 2025</v>
      </c>
      <c r="M160" s="2" t="str">
        <f t="shared" si="9"/>
        <v>Tue</v>
      </c>
      <c r="N160" t="s">
        <v>45</v>
      </c>
    </row>
    <row r="161" spans="1:14" x14ac:dyDescent="0.35">
      <c r="A161" t="s">
        <v>199</v>
      </c>
      <c r="B161" t="s">
        <v>43</v>
      </c>
      <c r="C161" t="s">
        <v>18</v>
      </c>
      <c r="D161" s="11">
        <v>139.25</v>
      </c>
      <c r="E161" s="10">
        <v>5</v>
      </c>
      <c r="F161" s="10" t="str">
        <f t="shared" si="8"/>
        <v>Low</v>
      </c>
      <c r="G161" s="11">
        <f t="shared" si="10"/>
        <v>104.4375</v>
      </c>
      <c r="H161" s="10">
        <v>7</v>
      </c>
      <c r="I161" s="11">
        <v>926.01</v>
      </c>
      <c r="J161" s="9">
        <v>45748</v>
      </c>
      <c r="K161" s="2" t="str">
        <f t="shared" si="11"/>
        <v>April</v>
      </c>
      <c r="L161" s="2" t="str">
        <f>TEXT(fashiondata[[#This Row],[Date Sold]], "mmm yyyy")</f>
        <v>Apr 2025</v>
      </c>
      <c r="M161" s="2" t="str">
        <f t="shared" si="9"/>
        <v>Tue</v>
      </c>
      <c r="N161" t="s">
        <v>19</v>
      </c>
    </row>
    <row r="162" spans="1:14" x14ac:dyDescent="0.35">
      <c r="A162" t="s">
        <v>200</v>
      </c>
      <c r="B162" t="s">
        <v>50</v>
      </c>
      <c r="C162" t="s">
        <v>33</v>
      </c>
      <c r="D162" s="11">
        <v>57.88</v>
      </c>
      <c r="E162" s="10">
        <v>30</v>
      </c>
      <c r="F162" s="10" t="str">
        <f t="shared" si="8"/>
        <v>High</v>
      </c>
      <c r="G162" s="11">
        <f t="shared" si="10"/>
        <v>43.410000000000004</v>
      </c>
      <c r="H162" s="10">
        <v>8</v>
      </c>
      <c r="I162" s="11">
        <v>324.13</v>
      </c>
      <c r="J162" s="9">
        <v>45724</v>
      </c>
      <c r="K162" s="2" t="str">
        <f t="shared" si="11"/>
        <v>March</v>
      </c>
      <c r="L162" s="2" t="str">
        <f>TEXT(fashiondata[[#This Row],[Date Sold]], "mmm yyyy")</f>
        <v>Mar 2025</v>
      </c>
      <c r="M162" s="2" t="str">
        <f t="shared" si="9"/>
        <v>Sat</v>
      </c>
      <c r="N162" t="s">
        <v>38</v>
      </c>
    </row>
    <row r="163" spans="1:14" x14ac:dyDescent="0.35">
      <c r="A163" t="s">
        <v>201</v>
      </c>
      <c r="B163" t="s">
        <v>47</v>
      </c>
      <c r="C163" t="s">
        <v>11</v>
      </c>
      <c r="D163" s="11">
        <v>42.04</v>
      </c>
      <c r="E163" s="10">
        <v>5</v>
      </c>
      <c r="F163" s="10" t="str">
        <f t="shared" si="8"/>
        <v>Low</v>
      </c>
      <c r="G163" s="11">
        <f t="shared" si="10"/>
        <v>31.53</v>
      </c>
      <c r="H163" s="10">
        <v>42</v>
      </c>
      <c r="I163" s="11">
        <v>1677.4</v>
      </c>
      <c r="J163" s="9">
        <v>45700</v>
      </c>
      <c r="K163" s="2" t="str">
        <f t="shared" si="11"/>
        <v>February</v>
      </c>
      <c r="L163" s="2" t="str">
        <f>TEXT(fashiondata[[#This Row],[Date Sold]], "mmm yyyy")</f>
        <v>Feb 2025</v>
      </c>
      <c r="M163" s="2" t="str">
        <f t="shared" si="9"/>
        <v>Wed</v>
      </c>
      <c r="N163" t="s">
        <v>19</v>
      </c>
    </row>
    <row r="164" spans="1:14" x14ac:dyDescent="0.35">
      <c r="A164" t="s">
        <v>202</v>
      </c>
      <c r="B164" t="s">
        <v>28</v>
      </c>
      <c r="C164" t="s">
        <v>35</v>
      </c>
      <c r="D164" s="11">
        <v>113.55</v>
      </c>
      <c r="E164" s="10">
        <v>30</v>
      </c>
      <c r="F164" s="10" t="str">
        <f t="shared" si="8"/>
        <v>High</v>
      </c>
      <c r="G164" s="11">
        <f t="shared" si="10"/>
        <v>85.162499999999994</v>
      </c>
      <c r="H164" s="10">
        <v>7</v>
      </c>
      <c r="I164" s="11">
        <v>556.39</v>
      </c>
      <c r="J164" s="9">
        <v>45764</v>
      </c>
      <c r="K164" s="2" t="str">
        <f t="shared" si="11"/>
        <v>April</v>
      </c>
      <c r="L164" s="2" t="str">
        <f>TEXT(fashiondata[[#This Row],[Date Sold]], "mmm yyyy")</f>
        <v>Apr 2025</v>
      </c>
      <c r="M164" s="2" t="str">
        <f t="shared" si="9"/>
        <v>Thu</v>
      </c>
      <c r="N164" t="s">
        <v>19</v>
      </c>
    </row>
    <row r="165" spans="1:14" x14ac:dyDescent="0.35">
      <c r="A165" t="s">
        <v>203</v>
      </c>
      <c r="B165" t="s">
        <v>28</v>
      </c>
      <c r="C165" t="s">
        <v>41</v>
      </c>
      <c r="D165" s="11">
        <v>94.56</v>
      </c>
      <c r="E165" s="10">
        <v>10</v>
      </c>
      <c r="F165" s="10" t="str">
        <f t="shared" si="8"/>
        <v>Low</v>
      </c>
      <c r="G165" s="11">
        <f t="shared" si="10"/>
        <v>70.92</v>
      </c>
      <c r="H165" s="10">
        <v>44</v>
      </c>
      <c r="I165" s="11">
        <v>3744.58</v>
      </c>
      <c r="J165" s="9">
        <v>45756</v>
      </c>
      <c r="K165" s="2" t="str">
        <f t="shared" si="11"/>
        <v>April</v>
      </c>
      <c r="L165" s="2" t="str">
        <f>TEXT(fashiondata[[#This Row],[Date Sold]], "mmm yyyy")</f>
        <v>Apr 2025</v>
      </c>
      <c r="M165" s="2" t="str">
        <f t="shared" si="9"/>
        <v>Wed</v>
      </c>
      <c r="N165" t="s">
        <v>24</v>
      </c>
    </row>
    <row r="166" spans="1:14" x14ac:dyDescent="0.35">
      <c r="A166" t="s">
        <v>204</v>
      </c>
      <c r="B166" t="s">
        <v>53</v>
      </c>
      <c r="C166" t="s">
        <v>18</v>
      </c>
      <c r="D166" s="11">
        <v>66.42</v>
      </c>
      <c r="E166" s="10">
        <v>30</v>
      </c>
      <c r="F166" s="10" t="str">
        <f t="shared" si="8"/>
        <v>High</v>
      </c>
      <c r="G166" s="11">
        <f t="shared" si="10"/>
        <v>49.814999999999998</v>
      </c>
      <c r="H166" s="10">
        <v>13</v>
      </c>
      <c r="I166" s="11">
        <v>604.41999999999996</v>
      </c>
      <c r="J166" s="9">
        <v>45698</v>
      </c>
      <c r="K166" s="2" t="str">
        <f t="shared" si="11"/>
        <v>February</v>
      </c>
      <c r="L166" s="2" t="str">
        <f>TEXT(fashiondata[[#This Row],[Date Sold]], "mmm yyyy")</f>
        <v>Feb 2025</v>
      </c>
      <c r="M166" s="2" t="str">
        <f t="shared" si="9"/>
        <v>Mon</v>
      </c>
      <c r="N166" t="s">
        <v>38</v>
      </c>
    </row>
    <row r="167" spans="1:14" x14ac:dyDescent="0.35">
      <c r="A167" t="s">
        <v>205</v>
      </c>
      <c r="B167" t="s">
        <v>60</v>
      </c>
      <c r="C167" t="s">
        <v>33</v>
      </c>
      <c r="D167" s="11">
        <v>117.28</v>
      </c>
      <c r="E167" s="10">
        <v>20</v>
      </c>
      <c r="F167" s="10" t="str">
        <f t="shared" si="8"/>
        <v>Low</v>
      </c>
      <c r="G167" s="11">
        <f t="shared" si="10"/>
        <v>87.960000000000008</v>
      </c>
      <c r="H167" s="10">
        <v>16</v>
      </c>
      <c r="I167" s="11">
        <v>1501.18</v>
      </c>
      <c r="J167" s="9">
        <v>45700</v>
      </c>
      <c r="K167" s="2" t="str">
        <f t="shared" si="11"/>
        <v>February</v>
      </c>
      <c r="L167" s="2" t="str">
        <f>TEXT(fashiondata[[#This Row],[Date Sold]], "mmm yyyy")</f>
        <v>Feb 2025</v>
      </c>
      <c r="M167" s="2" t="str">
        <f t="shared" si="9"/>
        <v>Wed</v>
      </c>
      <c r="N167" t="s">
        <v>19</v>
      </c>
    </row>
    <row r="168" spans="1:14" x14ac:dyDescent="0.35">
      <c r="A168" t="s">
        <v>206</v>
      </c>
      <c r="B168" t="s">
        <v>50</v>
      </c>
      <c r="C168" t="s">
        <v>41</v>
      </c>
      <c r="D168" s="11">
        <v>83.29</v>
      </c>
      <c r="E168" s="10">
        <v>5</v>
      </c>
      <c r="F168" s="10" t="str">
        <f t="shared" si="8"/>
        <v>Low</v>
      </c>
      <c r="G168" s="11">
        <f t="shared" si="10"/>
        <v>62.467500000000001</v>
      </c>
      <c r="H168" s="10">
        <v>36</v>
      </c>
      <c r="I168" s="11">
        <v>2848.52</v>
      </c>
      <c r="J168" s="9">
        <v>45672</v>
      </c>
      <c r="K168" s="2" t="str">
        <f t="shared" si="11"/>
        <v>January</v>
      </c>
      <c r="L168" s="2" t="str">
        <f>TEXT(fashiondata[[#This Row],[Date Sold]], "mmm yyyy")</f>
        <v>Jan 2025</v>
      </c>
      <c r="M168" s="2" t="str">
        <f t="shared" si="9"/>
        <v>Wed</v>
      </c>
      <c r="N168" t="s">
        <v>45</v>
      </c>
    </row>
    <row r="169" spans="1:14" x14ac:dyDescent="0.35">
      <c r="A169" t="s">
        <v>207</v>
      </c>
      <c r="B169" t="s">
        <v>17</v>
      </c>
      <c r="C169" t="s">
        <v>35</v>
      </c>
      <c r="D169" s="11">
        <v>41.93</v>
      </c>
      <c r="E169" s="10">
        <v>5</v>
      </c>
      <c r="F169" s="10" t="str">
        <f t="shared" si="8"/>
        <v>Low</v>
      </c>
      <c r="G169" s="11">
        <f t="shared" si="10"/>
        <v>31.447499999999998</v>
      </c>
      <c r="H169" s="10">
        <v>44</v>
      </c>
      <c r="I169" s="11">
        <v>1752.67</v>
      </c>
      <c r="J169" s="9">
        <v>45672</v>
      </c>
      <c r="K169" s="2" t="str">
        <f t="shared" si="11"/>
        <v>January</v>
      </c>
      <c r="L169" s="2" t="str">
        <f>TEXT(fashiondata[[#This Row],[Date Sold]], "mmm yyyy")</f>
        <v>Jan 2025</v>
      </c>
      <c r="M169" s="2" t="str">
        <f t="shared" si="9"/>
        <v>Wed</v>
      </c>
      <c r="N169" t="s">
        <v>38</v>
      </c>
    </row>
    <row r="170" spans="1:14" x14ac:dyDescent="0.35">
      <c r="A170" t="s">
        <v>208</v>
      </c>
      <c r="B170" t="s">
        <v>58</v>
      </c>
      <c r="C170" t="s">
        <v>41</v>
      </c>
      <c r="D170" s="11">
        <v>43.5</v>
      </c>
      <c r="E170" s="10">
        <v>0</v>
      </c>
      <c r="F170" s="10" t="str">
        <f t="shared" si="8"/>
        <v>None</v>
      </c>
      <c r="G170" s="11">
        <f t="shared" si="10"/>
        <v>32.625</v>
      </c>
      <c r="H170" s="10">
        <v>5</v>
      </c>
      <c r="I170" s="11">
        <v>217.5</v>
      </c>
      <c r="J170" s="9">
        <v>45777</v>
      </c>
      <c r="K170" s="2" t="str">
        <f t="shared" si="11"/>
        <v>April</v>
      </c>
      <c r="L170" s="2" t="str">
        <f>TEXT(fashiondata[[#This Row],[Date Sold]], "mmm yyyy")</f>
        <v>Apr 2025</v>
      </c>
      <c r="M170" s="2" t="str">
        <f t="shared" si="9"/>
        <v>Wed</v>
      </c>
      <c r="N170" t="s">
        <v>19</v>
      </c>
    </row>
    <row r="171" spans="1:14" x14ac:dyDescent="0.35">
      <c r="A171" t="s">
        <v>209</v>
      </c>
      <c r="B171" t="s">
        <v>23</v>
      </c>
      <c r="C171" t="s">
        <v>41</v>
      </c>
      <c r="D171" s="11">
        <v>69.3</v>
      </c>
      <c r="E171" s="10">
        <v>10</v>
      </c>
      <c r="F171" s="10" t="str">
        <f t="shared" si="8"/>
        <v>Low</v>
      </c>
      <c r="G171" s="11">
        <f t="shared" si="10"/>
        <v>51.974999999999994</v>
      </c>
      <c r="H171" s="10">
        <v>10</v>
      </c>
      <c r="I171" s="11">
        <v>623.70000000000005</v>
      </c>
      <c r="J171" s="9">
        <v>45757</v>
      </c>
      <c r="K171" s="2" t="str">
        <f t="shared" si="11"/>
        <v>April</v>
      </c>
      <c r="L171" s="2" t="str">
        <f>TEXT(fashiondata[[#This Row],[Date Sold]], "mmm yyyy")</f>
        <v>Apr 2025</v>
      </c>
      <c r="M171" s="2" t="str">
        <f t="shared" si="9"/>
        <v>Thu</v>
      </c>
      <c r="N171" t="s">
        <v>24</v>
      </c>
    </row>
    <row r="172" spans="1:14" x14ac:dyDescent="0.35">
      <c r="A172" t="s">
        <v>210</v>
      </c>
      <c r="B172" t="s">
        <v>58</v>
      </c>
      <c r="C172" t="s">
        <v>11</v>
      </c>
      <c r="D172" s="11">
        <v>83.95</v>
      </c>
      <c r="E172" s="10">
        <v>30</v>
      </c>
      <c r="F172" s="10" t="str">
        <f t="shared" si="8"/>
        <v>High</v>
      </c>
      <c r="G172" s="11">
        <f t="shared" si="10"/>
        <v>62.962500000000006</v>
      </c>
      <c r="H172" s="10">
        <v>18</v>
      </c>
      <c r="I172" s="11">
        <v>1057.77</v>
      </c>
      <c r="J172" s="9">
        <v>45741</v>
      </c>
      <c r="K172" s="2" t="str">
        <f t="shared" si="11"/>
        <v>March</v>
      </c>
      <c r="L172" s="2" t="str">
        <f>TEXT(fashiondata[[#This Row],[Date Sold]], "mmm yyyy")</f>
        <v>Mar 2025</v>
      </c>
      <c r="M172" s="2" t="str">
        <f t="shared" si="9"/>
        <v>Tue</v>
      </c>
      <c r="N172" t="s">
        <v>19</v>
      </c>
    </row>
    <row r="173" spans="1:14" x14ac:dyDescent="0.35">
      <c r="A173" t="s">
        <v>211</v>
      </c>
      <c r="B173" t="s">
        <v>14</v>
      </c>
      <c r="C173" t="s">
        <v>15</v>
      </c>
      <c r="D173" s="11">
        <v>76.849999999999994</v>
      </c>
      <c r="E173" s="10">
        <v>25</v>
      </c>
      <c r="F173" s="10" t="str">
        <f t="shared" si="8"/>
        <v>High</v>
      </c>
      <c r="G173" s="11">
        <f t="shared" si="10"/>
        <v>57.637499999999996</v>
      </c>
      <c r="H173" s="10">
        <v>43</v>
      </c>
      <c r="I173" s="11">
        <v>2478.41</v>
      </c>
      <c r="J173" s="9">
        <v>45777</v>
      </c>
      <c r="K173" s="2" t="str">
        <f t="shared" si="11"/>
        <v>April</v>
      </c>
      <c r="L173" s="2" t="str">
        <f>TEXT(fashiondata[[#This Row],[Date Sold]], "mmm yyyy")</f>
        <v>Apr 2025</v>
      </c>
      <c r="M173" s="2" t="str">
        <f t="shared" si="9"/>
        <v>Wed</v>
      </c>
      <c r="N173" t="s">
        <v>19</v>
      </c>
    </row>
    <row r="174" spans="1:14" x14ac:dyDescent="0.35">
      <c r="A174" t="s">
        <v>212</v>
      </c>
      <c r="B174" t="s">
        <v>32</v>
      </c>
      <c r="C174" t="s">
        <v>35</v>
      </c>
      <c r="D174" s="11">
        <v>88.55</v>
      </c>
      <c r="E174" s="10">
        <v>25</v>
      </c>
      <c r="F174" s="10" t="str">
        <f t="shared" si="8"/>
        <v>High</v>
      </c>
      <c r="G174" s="11">
        <f t="shared" si="10"/>
        <v>66.412499999999994</v>
      </c>
      <c r="H174" s="10">
        <v>31</v>
      </c>
      <c r="I174" s="11">
        <v>2058.79</v>
      </c>
      <c r="J174" s="9">
        <v>45738</v>
      </c>
      <c r="K174" s="2" t="str">
        <f t="shared" si="11"/>
        <v>March</v>
      </c>
      <c r="L174" s="2" t="str">
        <f>TEXT(fashiondata[[#This Row],[Date Sold]], "mmm yyyy")</f>
        <v>Mar 2025</v>
      </c>
      <c r="M174" s="2" t="str">
        <f t="shared" si="9"/>
        <v>Sat</v>
      </c>
      <c r="N174" t="s">
        <v>19</v>
      </c>
    </row>
    <row r="175" spans="1:14" x14ac:dyDescent="0.35">
      <c r="A175" t="s">
        <v>213</v>
      </c>
      <c r="B175" t="s">
        <v>53</v>
      </c>
      <c r="C175" t="s">
        <v>41</v>
      </c>
      <c r="D175" s="11">
        <v>89.83</v>
      </c>
      <c r="E175" s="10">
        <v>20</v>
      </c>
      <c r="F175" s="10" t="str">
        <f t="shared" si="8"/>
        <v>Low</v>
      </c>
      <c r="G175" s="11">
        <f t="shared" si="10"/>
        <v>67.372500000000002</v>
      </c>
      <c r="H175" s="10">
        <v>1</v>
      </c>
      <c r="I175" s="11">
        <v>71.86</v>
      </c>
      <c r="J175" s="9">
        <v>45696</v>
      </c>
      <c r="K175" s="2" t="str">
        <f t="shared" si="11"/>
        <v>February</v>
      </c>
      <c r="L175" s="2" t="str">
        <f>TEXT(fashiondata[[#This Row],[Date Sold]], "mmm yyyy")</f>
        <v>Feb 2025</v>
      </c>
      <c r="M175" s="2" t="str">
        <f t="shared" si="9"/>
        <v>Sat</v>
      </c>
      <c r="N175" t="s">
        <v>45</v>
      </c>
    </row>
    <row r="176" spans="1:14" x14ac:dyDescent="0.35">
      <c r="A176" t="s">
        <v>214</v>
      </c>
      <c r="B176" t="s">
        <v>21</v>
      </c>
      <c r="C176" t="s">
        <v>33</v>
      </c>
      <c r="D176" s="11">
        <v>130.65</v>
      </c>
      <c r="E176" s="10">
        <v>20</v>
      </c>
      <c r="F176" s="10" t="str">
        <f t="shared" si="8"/>
        <v>Low</v>
      </c>
      <c r="G176" s="11">
        <f t="shared" si="10"/>
        <v>97.987500000000011</v>
      </c>
      <c r="H176" s="10">
        <v>34</v>
      </c>
      <c r="I176" s="11">
        <v>3553.68</v>
      </c>
      <c r="J176" s="9">
        <v>45688</v>
      </c>
      <c r="K176" s="2" t="str">
        <f t="shared" si="11"/>
        <v>January</v>
      </c>
      <c r="L176" s="2" t="str">
        <f>TEXT(fashiondata[[#This Row],[Date Sold]], "mmm yyyy")</f>
        <v>Jan 2025</v>
      </c>
      <c r="M176" s="2" t="str">
        <f t="shared" si="9"/>
        <v>Fri</v>
      </c>
      <c r="N176" t="s">
        <v>12</v>
      </c>
    </row>
    <row r="177" spans="1:14" x14ac:dyDescent="0.35">
      <c r="A177" t="s">
        <v>215</v>
      </c>
      <c r="B177" t="s">
        <v>60</v>
      </c>
      <c r="C177" t="s">
        <v>15</v>
      </c>
      <c r="D177" s="11">
        <v>130.29</v>
      </c>
      <c r="E177" s="10">
        <v>25</v>
      </c>
      <c r="F177" s="10" t="str">
        <f t="shared" si="8"/>
        <v>High</v>
      </c>
      <c r="G177" s="11">
        <f t="shared" si="10"/>
        <v>97.717500000000001</v>
      </c>
      <c r="H177" s="10">
        <v>42</v>
      </c>
      <c r="I177" s="11">
        <v>4104.1400000000003</v>
      </c>
      <c r="J177" s="9">
        <v>45738</v>
      </c>
      <c r="K177" s="2" t="str">
        <f t="shared" si="11"/>
        <v>March</v>
      </c>
      <c r="L177" s="2" t="str">
        <f>TEXT(fashiondata[[#This Row],[Date Sold]], "mmm yyyy")</f>
        <v>Mar 2025</v>
      </c>
      <c r="M177" s="2" t="str">
        <f t="shared" si="9"/>
        <v>Sat</v>
      </c>
      <c r="N177" t="s">
        <v>45</v>
      </c>
    </row>
    <row r="178" spans="1:14" x14ac:dyDescent="0.35">
      <c r="A178" t="s">
        <v>216</v>
      </c>
      <c r="B178" t="s">
        <v>58</v>
      </c>
      <c r="C178" t="s">
        <v>35</v>
      </c>
      <c r="D178" s="11">
        <v>132.41999999999999</v>
      </c>
      <c r="E178" s="10">
        <v>30</v>
      </c>
      <c r="F178" s="10" t="str">
        <f t="shared" si="8"/>
        <v>High</v>
      </c>
      <c r="G178" s="11">
        <f t="shared" si="10"/>
        <v>99.314999999999998</v>
      </c>
      <c r="H178" s="10">
        <v>24</v>
      </c>
      <c r="I178" s="11">
        <v>2224.66</v>
      </c>
      <c r="J178" s="9">
        <v>45757</v>
      </c>
      <c r="K178" s="2" t="str">
        <f t="shared" si="11"/>
        <v>April</v>
      </c>
      <c r="L178" s="2" t="str">
        <f>TEXT(fashiondata[[#This Row],[Date Sold]], "mmm yyyy")</f>
        <v>Apr 2025</v>
      </c>
      <c r="M178" s="2" t="str">
        <f t="shared" si="9"/>
        <v>Thu</v>
      </c>
      <c r="N178" t="s">
        <v>45</v>
      </c>
    </row>
    <row r="179" spans="1:14" x14ac:dyDescent="0.35">
      <c r="A179" t="s">
        <v>217</v>
      </c>
      <c r="B179" t="s">
        <v>30</v>
      </c>
      <c r="C179" t="s">
        <v>11</v>
      </c>
      <c r="D179" s="11">
        <v>81.56</v>
      </c>
      <c r="E179" s="10">
        <v>10</v>
      </c>
      <c r="F179" s="10" t="str">
        <f t="shared" si="8"/>
        <v>Low</v>
      </c>
      <c r="G179" s="11">
        <f t="shared" si="10"/>
        <v>61.17</v>
      </c>
      <c r="H179" s="10">
        <v>29</v>
      </c>
      <c r="I179" s="11">
        <v>2128.7199999999998</v>
      </c>
      <c r="J179" s="9">
        <v>45739</v>
      </c>
      <c r="K179" s="2" t="str">
        <f t="shared" si="11"/>
        <v>March</v>
      </c>
      <c r="L179" s="2" t="str">
        <f>TEXT(fashiondata[[#This Row],[Date Sold]], "mmm yyyy")</f>
        <v>Mar 2025</v>
      </c>
      <c r="M179" s="2" t="str">
        <f t="shared" si="9"/>
        <v>Sun</v>
      </c>
      <c r="N179" t="s">
        <v>19</v>
      </c>
    </row>
    <row r="180" spans="1:14" x14ac:dyDescent="0.35">
      <c r="A180" t="s">
        <v>218</v>
      </c>
      <c r="B180" t="s">
        <v>43</v>
      </c>
      <c r="C180" t="s">
        <v>41</v>
      </c>
      <c r="D180" s="11">
        <v>127.44</v>
      </c>
      <c r="E180" s="10">
        <v>5</v>
      </c>
      <c r="F180" s="10" t="str">
        <f t="shared" si="8"/>
        <v>Low</v>
      </c>
      <c r="G180" s="11">
        <f t="shared" si="10"/>
        <v>95.58</v>
      </c>
      <c r="H180" s="10">
        <v>12</v>
      </c>
      <c r="I180" s="11">
        <v>1452.82</v>
      </c>
      <c r="J180" s="9">
        <v>45767</v>
      </c>
      <c r="K180" s="2" t="str">
        <f t="shared" si="11"/>
        <v>April</v>
      </c>
      <c r="L180" s="2" t="str">
        <f>TEXT(fashiondata[[#This Row],[Date Sold]], "mmm yyyy")</f>
        <v>Apr 2025</v>
      </c>
      <c r="M180" s="2" t="str">
        <f t="shared" si="9"/>
        <v>Sun</v>
      </c>
      <c r="N180" t="s">
        <v>24</v>
      </c>
    </row>
    <row r="181" spans="1:14" x14ac:dyDescent="0.35">
      <c r="A181" t="s">
        <v>219</v>
      </c>
      <c r="B181" t="s">
        <v>62</v>
      </c>
      <c r="C181" t="s">
        <v>41</v>
      </c>
      <c r="D181" s="11">
        <v>18.68</v>
      </c>
      <c r="E181" s="10">
        <v>5</v>
      </c>
      <c r="F181" s="10" t="str">
        <f t="shared" si="8"/>
        <v>Low</v>
      </c>
      <c r="G181" s="11">
        <f t="shared" si="10"/>
        <v>14.01</v>
      </c>
      <c r="H181" s="10">
        <v>25</v>
      </c>
      <c r="I181" s="11">
        <v>443.65</v>
      </c>
      <c r="J181" s="9">
        <v>45658</v>
      </c>
      <c r="K181" s="2" t="str">
        <f t="shared" si="11"/>
        <v>January</v>
      </c>
      <c r="L181" s="2" t="str">
        <f>TEXT(fashiondata[[#This Row],[Date Sold]], "mmm yyyy")</f>
        <v>Jan 2025</v>
      </c>
      <c r="M181" s="2" t="str">
        <f t="shared" si="9"/>
        <v>Wed</v>
      </c>
      <c r="N181" t="s">
        <v>38</v>
      </c>
    </row>
    <row r="182" spans="1:14" x14ac:dyDescent="0.35">
      <c r="A182" t="s">
        <v>220</v>
      </c>
      <c r="B182" t="s">
        <v>17</v>
      </c>
      <c r="C182" t="s">
        <v>33</v>
      </c>
      <c r="D182" s="11">
        <v>63.29</v>
      </c>
      <c r="E182" s="10">
        <v>5</v>
      </c>
      <c r="F182" s="10" t="str">
        <f t="shared" si="8"/>
        <v>Low</v>
      </c>
      <c r="G182" s="11">
        <f t="shared" si="10"/>
        <v>47.467500000000001</v>
      </c>
      <c r="H182" s="10">
        <v>35</v>
      </c>
      <c r="I182" s="11">
        <v>2104.39</v>
      </c>
      <c r="J182" s="9">
        <v>45731</v>
      </c>
      <c r="K182" s="2" t="str">
        <f t="shared" si="11"/>
        <v>March</v>
      </c>
      <c r="L182" s="2" t="str">
        <f>TEXT(fashiondata[[#This Row],[Date Sold]], "mmm yyyy")</f>
        <v>Mar 2025</v>
      </c>
      <c r="M182" s="2" t="str">
        <f t="shared" si="9"/>
        <v>Sat</v>
      </c>
      <c r="N182" t="s">
        <v>24</v>
      </c>
    </row>
    <row r="183" spans="1:14" x14ac:dyDescent="0.35">
      <c r="A183" t="s">
        <v>221</v>
      </c>
      <c r="B183" t="s">
        <v>50</v>
      </c>
      <c r="C183" t="s">
        <v>18</v>
      </c>
      <c r="D183" s="11">
        <v>19.43</v>
      </c>
      <c r="E183" s="10">
        <v>5</v>
      </c>
      <c r="F183" s="10" t="str">
        <f t="shared" si="8"/>
        <v>Low</v>
      </c>
      <c r="G183" s="11">
        <f t="shared" si="10"/>
        <v>14.5725</v>
      </c>
      <c r="H183" s="10">
        <v>23</v>
      </c>
      <c r="I183" s="11">
        <v>424.55</v>
      </c>
      <c r="J183" s="9">
        <v>45764</v>
      </c>
      <c r="K183" s="2" t="str">
        <f t="shared" si="11"/>
        <v>April</v>
      </c>
      <c r="L183" s="2" t="str">
        <f>TEXT(fashiondata[[#This Row],[Date Sold]], "mmm yyyy")</f>
        <v>Apr 2025</v>
      </c>
      <c r="M183" s="2" t="str">
        <f t="shared" si="9"/>
        <v>Thu</v>
      </c>
      <c r="N183" t="s">
        <v>38</v>
      </c>
    </row>
    <row r="184" spans="1:14" x14ac:dyDescent="0.35">
      <c r="A184" t="s">
        <v>222</v>
      </c>
      <c r="B184" t="s">
        <v>58</v>
      </c>
      <c r="C184" t="s">
        <v>18</v>
      </c>
      <c r="D184" s="11">
        <v>14.6</v>
      </c>
      <c r="E184" s="10">
        <v>5</v>
      </c>
      <c r="F184" s="10" t="str">
        <f t="shared" si="8"/>
        <v>Low</v>
      </c>
      <c r="G184" s="11">
        <f t="shared" si="10"/>
        <v>10.95</v>
      </c>
      <c r="H184" s="10">
        <v>29</v>
      </c>
      <c r="I184" s="11">
        <v>402.23</v>
      </c>
      <c r="J184" s="9">
        <v>45785</v>
      </c>
      <c r="K184" s="2" t="str">
        <f t="shared" si="11"/>
        <v>May</v>
      </c>
      <c r="L184" s="2" t="str">
        <f>TEXT(fashiondata[[#This Row],[Date Sold]], "mmm yyyy")</f>
        <v>May 2025</v>
      </c>
      <c r="M184" s="2" t="str">
        <f t="shared" si="9"/>
        <v>Thu</v>
      </c>
      <c r="N184" t="s">
        <v>38</v>
      </c>
    </row>
    <row r="185" spans="1:14" x14ac:dyDescent="0.35">
      <c r="A185" t="s">
        <v>223</v>
      </c>
      <c r="B185" t="s">
        <v>21</v>
      </c>
      <c r="C185" t="s">
        <v>11</v>
      </c>
      <c r="D185" s="11">
        <v>101.23</v>
      </c>
      <c r="E185" s="10">
        <v>15</v>
      </c>
      <c r="F185" s="10" t="str">
        <f t="shared" si="8"/>
        <v>Low</v>
      </c>
      <c r="G185" s="11">
        <f t="shared" si="10"/>
        <v>75.922499999999999</v>
      </c>
      <c r="H185" s="10">
        <v>31</v>
      </c>
      <c r="I185" s="11">
        <v>2667.41</v>
      </c>
      <c r="J185" s="9">
        <v>45710</v>
      </c>
      <c r="K185" s="2" t="str">
        <f t="shared" si="11"/>
        <v>February</v>
      </c>
      <c r="L185" s="2" t="str">
        <f>TEXT(fashiondata[[#This Row],[Date Sold]], "mmm yyyy")</f>
        <v>Feb 2025</v>
      </c>
      <c r="M185" s="2" t="str">
        <f t="shared" si="9"/>
        <v>Sat</v>
      </c>
      <c r="N185" t="s">
        <v>19</v>
      </c>
    </row>
    <row r="186" spans="1:14" x14ac:dyDescent="0.35">
      <c r="A186" t="s">
        <v>224</v>
      </c>
      <c r="B186" t="s">
        <v>62</v>
      </c>
      <c r="C186" t="s">
        <v>15</v>
      </c>
      <c r="D186" s="11">
        <v>57.41</v>
      </c>
      <c r="E186" s="10">
        <v>25</v>
      </c>
      <c r="F186" s="10" t="str">
        <f t="shared" si="8"/>
        <v>High</v>
      </c>
      <c r="G186" s="11">
        <f t="shared" si="10"/>
        <v>43.057499999999997</v>
      </c>
      <c r="H186" s="10">
        <v>28</v>
      </c>
      <c r="I186" s="11">
        <v>1205.6099999999999</v>
      </c>
      <c r="J186" s="9">
        <v>45768</v>
      </c>
      <c r="K186" s="2" t="str">
        <f t="shared" si="11"/>
        <v>April</v>
      </c>
      <c r="L186" s="2" t="str">
        <f>TEXT(fashiondata[[#This Row],[Date Sold]], "mmm yyyy")</f>
        <v>Apr 2025</v>
      </c>
      <c r="M186" s="2" t="str">
        <f t="shared" si="9"/>
        <v>Mon</v>
      </c>
      <c r="N186" t="s">
        <v>24</v>
      </c>
    </row>
    <row r="187" spans="1:14" x14ac:dyDescent="0.35">
      <c r="A187" t="s">
        <v>225</v>
      </c>
      <c r="B187" t="s">
        <v>28</v>
      </c>
      <c r="C187" t="s">
        <v>18</v>
      </c>
      <c r="D187" s="11">
        <v>122.25</v>
      </c>
      <c r="E187" s="10">
        <v>15</v>
      </c>
      <c r="F187" s="10" t="str">
        <f t="shared" si="8"/>
        <v>Low</v>
      </c>
      <c r="G187" s="11">
        <f t="shared" si="10"/>
        <v>91.6875</v>
      </c>
      <c r="H187" s="10">
        <v>50</v>
      </c>
      <c r="I187" s="11">
        <v>5195.62</v>
      </c>
      <c r="J187" s="9">
        <v>45716</v>
      </c>
      <c r="K187" s="2" t="str">
        <f t="shared" si="11"/>
        <v>February</v>
      </c>
      <c r="L187" s="2" t="str">
        <f>TEXT(fashiondata[[#This Row],[Date Sold]], "mmm yyyy")</f>
        <v>Feb 2025</v>
      </c>
      <c r="M187" s="2" t="str">
        <f t="shared" si="9"/>
        <v>Fri</v>
      </c>
      <c r="N187" t="s">
        <v>38</v>
      </c>
    </row>
    <row r="188" spans="1:14" x14ac:dyDescent="0.35">
      <c r="A188" t="s">
        <v>226</v>
      </c>
      <c r="B188" t="s">
        <v>32</v>
      </c>
      <c r="C188" t="s">
        <v>11</v>
      </c>
      <c r="D188" s="11">
        <v>104.83</v>
      </c>
      <c r="E188" s="10">
        <v>30</v>
      </c>
      <c r="F188" s="10" t="str">
        <f t="shared" si="8"/>
        <v>High</v>
      </c>
      <c r="G188" s="11">
        <f t="shared" si="10"/>
        <v>78.622500000000002</v>
      </c>
      <c r="H188" s="10">
        <v>25</v>
      </c>
      <c r="I188" s="11">
        <v>1834.53</v>
      </c>
      <c r="J188" s="9">
        <v>45695</v>
      </c>
      <c r="K188" s="2" t="str">
        <f t="shared" si="11"/>
        <v>February</v>
      </c>
      <c r="L188" s="2" t="str">
        <f>TEXT(fashiondata[[#This Row],[Date Sold]], "mmm yyyy")</f>
        <v>Feb 2025</v>
      </c>
      <c r="M188" s="2" t="str">
        <f t="shared" si="9"/>
        <v>Fri</v>
      </c>
      <c r="N188" t="s">
        <v>45</v>
      </c>
    </row>
    <row r="189" spans="1:14" x14ac:dyDescent="0.35">
      <c r="A189" t="s">
        <v>227</v>
      </c>
      <c r="B189" t="s">
        <v>10</v>
      </c>
      <c r="C189" t="s">
        <v>11</v>
      </c>
      <c r="D189" s="11">
        <v>80.67</v>
      </c>
      <c r="E189" s="10">
        <v>15</v>
      </c>
      <c r="F189" s="10" t="str">
        <f t="shared" si="8"/>
        <v>Low</v>
      </c>
      <c r="G189" s="11">
        <f t="shared" si="10"/>
        <v>60.502499999999998</v>
      </c>
      <c r="H189" s="10">
        <v>30</v>
      </c>
      <c r="I189" s="11">
        <v>2057.09</v>
      </c>
      <c r="J189" s="9">
        <v>45675</v>
      </c>
      <c r="K189" s="2" t="str">
        <f t="shared" si="11"/>
        <v>January</v>
      </c>
      <c r="L189" s="2" t="str">
        <f>TEXT(fashiondata[[#This Row],[Date Sold]], "mmm yyyy")</f>
        <v>Jan 2025</v>
      </c>
      <c r="M189" s="2" t="str">
        <f t="shared" si="9"/>
        <v>Sat</v>
      </c>
      <c r="N189" t="s">
        <v>12</v>
      </c>
    </row>
    <row r="190" spans="1:14" x14ac:dyDescent="0.35">
      <c r="A190" t="s">
        <v>228</v>
      </c>
      <c r="B190" t="s">
        <v>71</v>
      </c>
      <c r="C190" t="s">
        <v>15</v>
      </c>
      <c r="D190" s="11">
        <v>113.37</v>
      </c>
      <c r="E190" s="10">
        <v>5</v>
      </c>
      <c r="F190" s="10" t="str">
        <f t="shared" si="8"/>
        <v>Low</v>
      </c>
      <c r="G190" s="11">
        <f t="shared" si="10"/>
        <v>85.027500000000003</v>
      </c>
      <c r="H190" s="10">
        <v>9</v>
      </c>
      <c r="I190" s="11">
        <v>969.31</v>
      </c>
      <c r="J190" s="9">
        <v>45776</v>
      </c>
      <c r="K190" s="2" t="str">
        <f t="shared" si="11"/>
        <v>April</v>
      </c>
      <c r="L190" s="2" t="str">
        <f>TEXT(fashiondata[[#This Row],[Date Sold]], "mmm yyyy")</f>
        <v>Apr 2025</v>
      </c>
      <c r="M190" s="2" t="str">
        <f t="shared" si="9"/>
        <v>Tue</v>
      </c>
      <c r="N190" t="s">
        <v>45</v>
      </c>
    </row>
    <row r="191" spans="1:14" x14ac:dyDescent="0.35">
      <c r="A191" t="s">
        <v>229</v>
      </c>
      <c r="B191" t="s">
        <v>71</v>
      </c>
      <c r="C191" t="s">
        <v>18</v>
      </c>
      <c r="D191" s="11">
        <v>92.2</v>
      </c>
      <c r="E191" s="10">
        <v>15</v>
      </c>
      <c r="F191" s="10" t="str">
        <f t="shared" si="8"/>
        <v>Low</v>
      </c>
      <c r="G191" s="11">
        <f t="shared" si="10"/>
        <v>69.150000000000006</v>
      </c>
      <c r="H191" s="10">
        <v>42</v>
      </c>
      <c r="I191" s="11">
        <v>3291.54</v>
      </c>
      <c r="J191" s="9">
        <v>45678</v>
      </c>
      <c r="K191" s="2" t="str">
        <f t="shared" si="11"/>
        <v>January</v>
      </c>
      <c r="L191" s="2" t="str">
        <f>TEXT(fashiondata[[#This Row],[Date Sold]], "mmm yyyy")</f>
        <v>Jan 2025</v>
      </c>
      <c r="M191" s="2" t="str">
        <f t="shared" si="9"/>
        <v>Tue</v>
      </c>
      <c r="N191" t="s">
        <v>19</v>
      </c>
    </row>
    <row r="192" spans="1:14" x14ac:dyDescent="0.35">
      <c r="A192" t="s">
        <v>230</v>
      </c>
      <c r="B192" t="s">
        <v>40</v>
      </c>
      <c r="C192" t="s">
        <v>18</v>
      </c>
      <c r="D192" s="11">
        <v>104.18</v>
      </c>
      <c r="E192" s="10">
        <v>0</v>
      </c>
      <c r="F192" s="10" t="str">
        <f t="shared" si="8"/>
        <v>None</v>
      </c>
      <c r="G192" s="11">
        <f t="shared" si="10"/>
        <v>78.135000000000005</v>
      </c>
      <c r="H192" s="10">
        <v>20</v>
      </c>
      <c r="I192" s="11">
        <v>2083.6</v>
      </c>
      <c r="J192" s="9">
        <v>45699</v>
      </c>
      <c r="K192" s="2" t="str">
        <f t="shared" si="11"/>
        <v>February</v>
      </c>
      <c r="L192" s="2" t="str">
        <f>TEXT(fashiondata[[#This Row],[Date Sold]], "mmm yyyy")</f>
        <v>Feb 2025</v>
      </c>
      <c r="M192" s="2" t="str">
        <f t="shared" si="9"/>
        <v>Tue</v>
      </c>
      <c r="N192" t="s">
        <v>38</v>
      </c>
    </row>
    <row r="193" spans="1:14" x14ac:dyDescent="0.35">
      <c r="A193" t="s">
        <v>231</v>
      </c>
      <c r="B193" t="s">
        <v>85</v>
      </c>
      <c r="C193" t="s">
        <v>18</v>
      </c>
      <c r="D193" s="11">
        <v>74.52</v>
      </c>
      <c r="E193" s="10">
        <v>10</v>
      </c>
      <c r="F193" s="10" t="str">
        <f t="shared" si="8"/>
        <v>Low</v>
      </c>
      <c r="G193" s="11">
        <f t="shared" si="10"/>
        <v>55.89</v>
      </c>
      <c r="H193" s="10">
        <v>40</v>
      </c>
      <c r="I193" s="11">
        <v>2682.72</v>
      </c>
      <c r="J193" s="9">
        <v>45771</v>
      </c>
      <c r="K193" s="2" t="str">
        <f t="shared" si="11"/>
        <v>April</v>
      </c>
      <c r="L193" s="2" t="str">
        <f>TEXT(fashiondata[[#This Row],[Date Sold]], "mmm yyyy")</f>
        <v>Apr 2025</v>
      </c>
      <c r="M193" s="2" t="str">
        <f t="shared" si="9"/>
        <v>Thu</v>
      </c>
      <c r="N193" t="s">
        <v>24</v>
      </c>
    </row>
    <row r="194" spans="1:14" x14ac:dyDescent="0.35">
      <c r="A194" t="s">
        <v>232</v>
      </c>
      <c r="B194" t="s">
        <v>60</v>
      </c>
      <c r="C194" t="s">
        <v>41</v>
      </c>
      <c r="D194" s="11">
        <v>143.38</v>
      </c>
      <c r="E194" s="10">
        <v>15</v>
      </c>
      <c r="F194" s="10" t="str">
        <f t="shared" ref="F194:F257" si="12">IF(E194=0, "None", IF(E194 &lt;=20, "Low", "High"))</f>
        <v>Low</v>
      </c>
      <c r="G194" s="11">
        <f t="shared" si="10"/>
        <v>107.535</v>
      </c>
      <c r="H194" s="10">
        <v>17</v>
      </c>
      <c r="I194" s="11">
        <v>2071.84</v>
      </c>
      <c r="J194" s="9">
        <v>45706</v>
      </c>
      <c r="K194" s="2" t="str">
        <f t="shared" si="11"/>
        <v>February</v>
      </c>
      <c r="L194" s="2" t="str">
        <f>TEXT(fashiondata[[#This Row],[Date Sold]], "mmm yyyy")</f>
        <v>Feb 2025</v>
      </c>
      <c r="M194" s="2" t="str">
        <f t="shared" ref="M194:M257" si="13">TEXT(J194,"ddd")</f>
        <v>Tue</v>
      </c>
      <c r="N194" t="s">
        <v>45</v>
      </c>
    </row>
    <row r="195" spans="1:14" x14ac:dyDescent="0.35">
      <c r="A195" t="s">
        <v>233</v>
      </c>
      <c r="B195" t="s">
        <v>10</v>
      </c>
      <c r="C195" t="s">
        <v>18</v>
      </c>
      <c r="D195" s="11">
        <v>48.54</v>
      </c>
      <c r="E195" s="10">
        <v>25</v>
      </c>
      <c r="F195" s="10" t="str">
        <f t="shared" si="12"/>
        <v>High</v>
      </c>
      <c r="G195" s="11">
        <f t="shared" ref="G195:G258" si="14">D195 * (1 - 25/100)</f>
        <v>36.405000000000001</v>
      </c>
      <c r="H195" s="10">
        <v>47</v>
      </c>
      <c r="I195" s="11">
        <v>1711.04</v>
      </c>
      <c r="J195" s="9">
        <v>45757</v>
      </c>
      <c r="K195" s="2" t="str">
        <f t="shared" ref="K195:K258" si="15">TEXT(J195,"mmmm")</f>
        <v>April</v>
      </c>
      <c r="L195" s="2" t="str">
        <f>TEXT(fashiondata[[#This Row],[Date Sold]], "mmm yyyy")</f>
        <v>Apr 2025</v>
      </c>
      <c r="M195" s="2" t="str">
        <f t="shared" si="13"/>
        <v>Thu</v>
      </c>
      <c r="N195" t="s">
        <v>19</v>
      </c>
    </row>
    <row r="196" spans="1:14" x14ac:dyDescent="0.35">
      <c r="A196" t="s">
        <v>234</v>
      </c>
      <c r="B196" t="s">
        <v>60</v>
      </c>
      <c r="C196" t="s">
        <v>41</v>
      </c>
      <c r="D196" s="11">
        <v>76.53</v>
      </c>
      <c r="E196" s="10">
        <v>0</v>
      </c>
      <c r="F196" s="10" t="str">
        <f t="shared" si="12"/>
        <v>None</v>
      </c>
      <c r="G196" s="11">
        <f t="shared" si="14"/>
        <v>57.397500000000001</v>
      </c>
      <c r="H196" s="10">
        <v>35</v>
      </c>
      <c r="I196" s="11">
        <v>2678.55</v>
      </c>
      <c r="J196" s="9">
        <v>45667</v>
      </c>
      <c r="K196" s="2" t="str">
        <f t="shared" si="15"/>
        <v>January</v>
      </c>
      <c r="L196" s="2" t="str">
        <f>TEXT(fashiondata[[#This Row],[Date Sold]], "mmm yyyy")</f>
        <v>Jan 2025</v>
      </c>
      <c r="M196" s="2" t="str">
        <f t="shared" si="13"/>
        <v>Fri</v>
      </c>
      <c r="N196" t="s">
        <v>19</v>
      </c>
    </row>
    <row r="197" spans="1:14" x14ac:dyDescent="0.35">
      <c r="A197" t="s">
        <v>235</v>
      </c>
      <c r="B197" t="s">
        <v>32</v>
      </c>
      <c r="C197" t="s">
        <v>15</v>
      </c>
      <c r="D197" s="11">
        <v>35.49</v>
      </c>
      <c r="E197" s="10">
        <v>25</v>
      </c>
      <c r="F197" s="10" t="str">
        <f t="shared" si="12"/>
        <v>High</v>
      </c>
      <c r="G197" s="11">
        <f t="shared" si="14"/>
        <v>26.6175</v>
      </c>
      <c r="H197" s="10">
        <v>19</v>
      </c>
      <c r="I197" s="11">
        <v>505.73</v>
      </c>
      <c r="J197" s="9">
        <v>45666</v>
      </c>
      <c r="K197" s="2" t="str">
        <f t="shared" si="15"/>
        <v>January</v>
      </c>
      <c r="L197" s="2" t="str">
        <f>TEXT(fashiondata[[#This Row],[Date Sold]], "mmm yyyy")</f>
        <v>Jan 2025</v>
      </c>
      <c r="M197" s="2" t="str">
        <f t="shared" si="13"/>
        <v>Thu</v>
      </c>
      <c r="N197" t="s">
        <v>24</v>
      </c>
    </row>
    <row r="198" spans="1:14" x14ac:dyDescent="0.35">
      <c r="A198" t="s">
        <v>236</v>
      </c>
      <c r="B198" t="s">
        <v>85</v>
      </c>
      <c r="C198" t="s">
        <v>18</v>
      </c>
      <c r="D198" s="11">
        <v>101.17</v>
      </c>
      <c r="E198" s="10">
        <v>15</v>
      </c>
      <c r="F198" s="10" t="str">
        <f t="shared" si="12"/>
        <v>Low</v>
      </c>
      <c r="G198" s="11">
        <f t="shared" si="14"/>
        <v>75.877499999999998</v>
      </c>
      <c r="H198" s="10">
        <v>15</v>
      </c>
      <c r="I198" s="11">
        <v>1289.92</v>
      </c>
      <c r="J198" s="9">
        <v>45727</v>
      </c>
      <c r="K198" s="2" t="str">
        <f t="shared" si="15"/>
        <v>March</v>
      </c>
      <c r="L198" s="2" t="str">
        <f>TEXT(fashiondata[[#This Row],[Date Sold]], "mmm yyyy")</f>
        <v>Mar 2025</v>
      </c>
      <c r="M198" s="2" t="str">
        <f t="shared" si="13"/>
        <v>Tue</v>
      </c>
      <c r="N198" t="s">
        <v>38</v>
      </c>
    </row>
    <row r="199" spans="1:14" x14ac:dyDescent="0.35">
      <c r="A199" t="s">
        <v>237</v>
      </c>
      <c r="B199" t="s">
        <v>58</v>
      </c>
      <c r="C199" t="s">
        <v>33</v>
      </c>
      <c r="D199" s="11">
        <v>140.43</v>
      </c>
      <c r="E199" s="10">
        <v>20</v>
      </c>
      <c r="F199" s="10" t="str">
        <f t="shared" si="12"/>
        <v>Low</v>
      </c>
      <c r="G199" s="11">
        <f t="shared" si="14"/>
        <v>105.32250000000001</v>
      </c>
      <c r="H199" s="10">
        <v>6</v>
      </c>
      <c r="I199" s="11">
        <v>674.06</v>
      </c>
      <c r="J199" s="9">
        <v>45788</v>
      </c>
      <c r="K199" s="2" t="str">
        <f t="shared" si="15"/>
        <v>May</v>
      </c>
      <c r="L199" s="2" t="str">
        <f>TEXT(fashiondata[[#This Row],[Date Sold]], "mmm yyyy")</f>
        <v>May 2025</v>
      </c>
      <c r="M199" s="2" t="str">
        <f t="shared" si="13"/>
        <v>Sun</v>
      </c>
      <c r="N199" t="s">
        <v>19</v>
      </c>
    </row>
    <row r="200" spans="1:14" x14ac:dyDescent="0.35">
      <c r="A200" t="s">
        <v>238</v>
      </c>
      <c r="B200" t="s">
        <v>17</v>
      </c>
      <c r="C200" t="s">
        <v>15</v>
      </c>
      <c r="D200" s="11">
        <v>134.36000000000001</v>
      </c>
      <c r="E200" s="10">
        <v>15</v>
      </c>
      <c r="F200" s="10" t="str">
        <f t="shared" si="12"/>
        <v>Low</v>
      </c>
      <c r="G200" s="11">
        <f t="shared" si="14"/>
        <v>100.77000000000001</v>
      </c>
      <c r="H200" s="10">
        <v>34</v>
      </c>
      <c r="I200" s="11">
        <v>3883</v>
      </c>
      <c r="J200" s="9">
        <v>45757</v>
      </c>
      <c r="K200" s="2" t="str">
        <f t="shared" si="15"/>
        <v>April</v>
      </c>
      <c r="L200" s="2" t="str">
        <f>TEXT(fashiondata[[#This Row],[Date Sold]], "mmm yyyy")</f>
        <v>Apr 2025</v>
      </c>
      <c r="M200" s="2" t="str">
        <f t="shared" si="13"/>
        <v>Thu</v>
      </c>
      <c r="N200" t="s">
        <v>38</v>
      </c>
    </row>
    <row r="201" spans="1:14" x14ac:dyDescent="0.35">
      <c r="A201" t="s">
        <v>239</v>
      </c>
      <c r="B201" t="s">
        <v>10</v>
      </c>
      <c r="C201" t="s">
        <v>33</v>
      </c>
      <c r="D201" s="11">
        <v>74.69</v>
      </c>
      <c r="E201" s="10">
        <v>0</v>
      </c>
      <c r="F201" s="10" t="str">
        <f t="shared" si="12"/>
        <v>None</v>
      </c>
      <c r="G201" s="11">
        <f t="shared" si="14"/>
        <v>56.017499999999998</v>
      </c>
      <c r="H201" s="10">
        <v>19</v>
      </c>
      <c r="I201" s="11">
        <v>1419.11</v>
      </c>
      <c r="J201" s="9">
        <v>45675</v>
      </c>
      <c r="K201" s="2" t="str">
        <f t="shared" si="15"/>
        <v>January</v>
      </c>
      <c r="L201" s="2" t="str">
        <f>TEXT(fashiondata[[#This Row],[Date Sold]], "mmm yyyy")</f>
        <v>Jan 2025</v>
      </c>
      <c r="M201" s="2" t="str">
        <f t="shared" si="13"/>
        <v>Sat</v>
      </c>
      <c r="N201" t="s">
        <v>38</v>
      </c>
    </row>
    <row r="202" spans="1:14" x14ac:dyDescent="0.35">
      <c r="A202" t="s">
        <v>240</v>
      </c>
      <c r="B202" t="s">
        <v>50</v>
      </c>
      <c r="C202" t="s">
        <v>41</v>
      </c>
      <c r="D202" s="11">
        <v>18.79</v>
      </c>
      <c r="E202" s="10">
        <v>15</v>
      </c>
      <c r="F202" s="10" t="str">
        <f t="shared" si="12"/>
        <v>Low</v>
      </c>
      <c r="G202" s="11">
        <f t="shared" si="14"/>
        <v>14.092499999999999</v>
      </c>
      <c r="H202" s="10">
        <v>22</v>
      </c>
      <c r="I202" s="11">
        <v>351.37</v>
      </c>
      <c r="J202" s="9">
        <v>45771</v>
      </c>
      <c r="K202" s="2" t="str">
        <f t="shared" si="15"/>
        <v>April</v>
      </c>
      <c r="L202" s="2" t="str">
        <f>TEXT(fashiondata[[#This Row],[Date Sold]], "mmm yyyy")</f>
        <v>Apr 2025</v>
      </c>
      <c r="M202" s="2" t="str">
        <f t="shared" si="13"/>
        <v>Thu</v>
      </c>
      <c r="N202" t="s">
        <v>45</v>
      </c>
    </row>
    <row r="203" spans="1:14" x14ac:dyDescent="0.35">
      <c r="A203" t="s">
        <v>241</v>
      </c>
      <c r="B203" t="s">
        <v>40</v>
      </c>
      <c r="C203" t="s">
        <v>11</v>
      </c>
      <c r="D203" s="11">
        <v>72.540000000000006</v>
      </c>
      <c r="E203" s="10">
        <v>30</v>
      </c>
      <c r="F203" s="10" t="str">
        <f t="shared" si="12"/>
        <v>High</v>
      </c>
      <c r="G203" s="11">
        <f t="shared" si="14"/>
        <v>54.405000000000001</v>
      </c>
      <c r="H203" s="10">
        <v>35</v>
      </c>
      <c r="I203" s="11">
        <v>1777.23</v>
      </c>
      <c r="J203" s="9">
        <v>45768</v>
      </c>
      <c r="K203" s="2" t="str">
        <f t="shared" si="15"/>
        <v>April</v>
      </c>
      <c r="L203" s="2" t="str">
        <f>TEXT(fashiondata[[#This Row],[Date Sold]], "mmm yyyy")</f>
        <v>Apr 2025</v>
      </c>
      <c r="M203" s="2" t="str">
        <f t="shared" si="13"/>
        <v>Mon</v>
      </c>
      <c r="N203" t="s">
        <v>38</v>
      </c>
    </row>
    <row r="204" spans="1:14" x14ac:dyDescent="0.35">
      <c r="A204" t="s">
        <v>242</v>
      </c>
      <c r="B204" t="s">
        <v>10</v>
      </c>
      <c r="C204" t="s">
        <v>41</v>
      </c>
      <c r="D204" s="11">
        <v>49.11</v>
      </c>
      <c r="E204" s="10">
        <v>0</v>
      </c>
      <c r="F204" s="10" t="str">
        <f t="shared" si="12"/>
        <v>None</v>
      </c>
      <c r="G204" s="11">
        <f t="shared" si="14"/>
        <v>36.832499999999996</v>
      </c>
      <c r="H204" s="10">
        <v>45</v>
      </c>
      <c r="I204" s="11">
        <v>2209.9499999999998</v>
      </c>
      <c r="J204" s="9">
        <v>45681</v>
      </c>
      <c r="K204" s="2" t="str">
        <f t="shared" si="15"/>
        <v>January</v>
      </c>
      <c r="L204" s="2" t="str">
        <f>TEXT(fashiondata[[#This Row],[Date Sold]], "mmm yyyy")</f>
        <v>Jan 2025</v>
      </c>
      <c r="M204" s="2" t="str">
        <f t="shared" si="13"/>
        <v>Fri</v>
      </c>
      <c r="N204" t="s">
        <v>38</v>
      </c>
    </row>
    <row r="205" spans="1:14" x14ac:dyDescent="0.35">
      <c r="A205" t="s">
        <v>243</v>
      </c>
      <c r="B205" t="s">
        <v>21</v>
      </c>
      <c r="C205" t="s">
        <v>35</v>
      </c>
      <c r="D205" s="11">
        <v>143.52000000000001</v>
      </c>
      <c r="E205" s="10">
        <v>10</v>
      </c>
      <c r="F205" s="10" t="str">
        <f t="shared" si="12"/>
        <v>Low</v>
      </c>
      <c r="G205" s="11">
        <f t="shared" si="14"/>
        <v>107.64000000000001</v>
      </c>
      <c r="H205" s="10">
        <v>18</v>
      </c>
      <c r="I205" s="11">
        <v>2325.02</v>
      </c>
      <c r="J205" s="9">
        <v>45735</v>
      </c>
      <c r="K205" s="2" t="str">
        <f t="shared" si="15"/>
        <v>March</v>
      </c>
      <c r="L205" s="2" t="str">
        <f>TEXT(fashiondata[[#This Row],[Date Sold]], "mmm yyyy")</f>
        <v>Mar 2025</v>
      </c>
      <c r="M205" s="2" t="str">
        <f t="shared" si="13"/>
        <v>Wed</v>
      </c>
      <c r="N205" t="s">
        <v>19</v>
      </c>
    </row>
    <row r="206" spans="1:14" x14ac:dyDescent="0.35">
      <c r="A206" t="s">
        <v>244</v>
      </c>
      <c r="B206" t="s">
        <v>28</v>
      </c>
      <c r="C206" t="s">
        <v>41</v>
      </c>
      <c r="D206" s="11">
        <v>119.24</v>
      </c>
      <c r="E206" s="10">
        <v>20</v>
      </c>
      <c r="F206" s="10" t="str">
        <f t="shared" si="12"/>
        <v>Low</v>
      </c>
      <c r="G206" s="11">
        <f t="shared" si="14"/>
        <v>89.429999999999993</v>
      </c>
      <c r="H206" s="10">
        <v>36</v>
      </c>
      <c r="I206" s="11">
        <v>3434.11</v>
      </c>
      <c r="J206" s="9">
        <v>45759</v>
      </c>
      <c r="K206" s="2" t="str">
        <f t="shared" si="15"/>
        <v>April</v>
      </c>
      <c r="L206" s="2" t="str">
        <f>TEXT(fashiondata[[#This Row],[Date Sold]], "mmm yyyy")</f>
        <v>Apr 2025</v>
      </c>
      <c r="M206" s="2" t="str">
        <f t="shared" si="13"/>
        <v>Sat</v>
      </c>
      <c r="N206" t="s">
        <v>19</v>
      </c>
    </row>
    <row r="207" spans="1:14" x14ac:dyDescent="0.35">
      <c r="A207" t="s">
        <v>245</v>
      </c>
      <c r="B207" t="s">
        <v>71</v>
      </c>
      <c r="C207" t="s">
        <v>11</v>
      </c>
      <c r="D207" s="11">
        <v>129.30000000000001</v>
      </c>
      <c r="E207" s="10">
        <v>5</v>
      </c>
      <c r="F207" s="10" t="str">
        <f t="shared" si="12"/>
        <v>Low</v>
      </c>
      <c r="G207" s="11">
        <f t="shared" si="14"/>
        <v>96.975000000000009</v>
      </c>
      <c r="H207" s="10">
        <v>17</v>
      </c>
      <c r="I207" s="11">
        <v>2088.1999999999998</v>
      </c>
      <c r="J207" s="9">
        <v>45690</v>
      </c>
      <c r="K207" s="2" t="str">
        <f t="shared" si="15"/>
        <v>February</v>
      </c>
      <c r="L207" s="2" t="str">
        <f>TEXT(fashiondata[[#This Row],[Date Sold]], "mmm yyyy")</f>
        <v>Feb 2025</v>
      </c>
      <c r="M207" s="2" t="str">
        <f t="shared" si="13"/>
        <v>Sun</v>
      </c>
      <c r="N207" t="s">
        <v>38</v>
      </c>
    </row>
    <row r="208" spans="1:14" x14ac:dyDescent="0.35">
      <c r="A208" t="s">
        <v>246</v>
      </c>
      <c r="B208" t="s">
        <v>21</v>
      </c>
      <c r="C208" t="s">
        <v>18</v>
      </c>
      <c r="D208" s="11">
        <v>96.36</v>
      </c>
      <c r="E208" s="10">
        <v>0</v>
      </c>
      <c r="F208" s="10" t="str">
        <f t="shared" si="12"/>
        <v>None</v>
      </c>
      <c r="G208" s="11">
        <f t="shared" si="14"/>
        <v>72.27</v>
      </c>
      <c r="H208" s="10">
        <v>44</v>
      </c>
      <c r="I208" s="11">
        <v>4239.84</v>
      </c>
      <c r="J208" s="9">
        <v>45670</v>
      </c>
      <c r="K208" s="2" t="str">
        <f t="shared" si="15"/>
        <v>January</v>
      </c>
      <c r="L208" s="2" t="str">
        <f>TEXT(fashiondata[[#This Row],[Date Sold]], "mmm yyyy")</f>
        <v>Jan 2025</v>
      </c>
      <c r="M208" s="2" t="str">
        <f t="shared" si="13"/>
        <v>Mon</v>
      </c>
      <c r="N208" t="s">
        <v>38</v>
      </c>
    </row>
    <row r="209" spans="1:14" x14ac:dyDescent="0.35">
      <c r="A209" t="s">
        <v>247</v>
      </c>
      <c r="B209" t="s">
        <v>17</v>
      </c>
      <c r="C209" t="s">
        <v>15</v>
      </c>
      <c r="D209" s="11">
        <v>36.590000000000003</v>
      </c>
      <c r="E209" s="10">
        <v>20</v>
      </c>
      <c r="F209" s="10" t="str">
        <f t="shared" si="12"/>
        <v>Low</v>
      </c>
      <c r="G209" s="11">
        <f t="shared" si="14"/>
        <v>27.442500000000003</v>
      </c>
      <c r="H209" s="10">
        <v>45</v>
      </c>
      <c r="I209" s="11">
        <v>1317.24</v>
      </c>
      <c r="J209" s="9">
        <v>45704</v>
      </c>
      <c r="K209" s="2" t="str">
        <f t="shared" si="15"/>
        <v>February</v>
      </c>
      <c r="L209" s="2" t="str">
        <f>TEXT(fashiondata[[#This Row],[Date Sold]], "mmm yyyy")</f>
        <v>Feb 2025</v>
      </c>
      <c r="M209" s="2" t="str">
        <f t="shared" si="13"/>
        <v>Sun</v>
      </c>
      <c r="N209" t="s">
        <v>24</v>
      </c>
    </row>
    <row r="210" spans="1:14" x14ac:dyDescent="0.35">
      <c r="A210" t="s">
        <v>248</v>
      </c>
      <c r="B210" t="s">
        <v>21</v>
      </c>
      <c r="C210" t="s">
        <v>33</v>
      </c>
      <c r="D210" s="11">
        <v>103.63</v>
      </c>
      <c r="E210" s="10">
        <v>15</v>
      </c>
      <c r="F210" s="10" t="str">
        <f t="shared" si="12"/>
        <v>Low</v>
      </c>
      <c r="G210" s="11">
        <f t="shared" si="14"/>
        <v>77.722499999999997</v>
      </c>
      <c r="H210" s="10">
        <v>39</v>
      </c>
      <c r="I210" s="11">
        <v>3435.33</v>
      </c>
      <c r="J210" s="9">
        <v>45694</v>
      </c>
      <c r="K210" s="2" t="str">
        <f t="shared" si="15"/>
        <v>February</v>
      </c>
      <c r="L210" s="2" t="str">
        <f>TEXT(fashiondata[[#This Row],[Date Sold]], "mmm yyyy")</f>
        <v>Feb 2025</v>
      </c>
      <c r="M210" s="2" t="str">
        <f t="shared" si="13"/>
        <v>Thu</v>
      </c>
      <c r="N210" t="s">
        <v>38</v>
      </c>
    </row>
    <row r="211" spans="1:14" x14ac:dyDescent="0.35">
      <c r="A211" t="s">
        <v>249</v>
      </c>
      <c r="B211" t="s">
        <v>28</v>
      </c>
      <c r="C211" t="s">
        <v>18</v>
      </c>
      <c r="D211" s="11">
        <v>39.130000000000003</v>
      </c>
      <c r="E211" s="10">
        <v>5</v>
      </c>
      <c r="F211" s="10" t="str">
        <f t="shared" si="12"/>
        <v>Low</v>
      </c>
      <c r="G211" s="11">
        <f t="shared" si="14"/>
        <v>29.347500000000004</v>
      </c>
      <c r="H211" s="10">
        <v>26</v>
      </c>
      <c r="I211" s="11">
        <v>966.51</v>
      </c>
      <c r="J211" s="9">
        <v>45742</v>
      </c>
      <c r="K211" s="2" t="str">
        <f t="shared" si="15"/>
        <v>March</v>
      </c>
      <c r="L211" s="2" t="str">
        <f>TEXT(fashiondata[[#This Row],[Date Sold]], "mmm yyyy")</f>
        <v>Mar 2025</v>
      </c>
      <c r="M211" s="2" t="str">
        <f t="shared" si="13"/>
        <v>Wed</v>
      </c>
      <c r="N211" t="s">
        <v>24</v>
      </c>
    </row>
    <row r="212" spans="1:14" x14ac:dyDescent="0.35">
      <c r="A212" t="s">
        <v>250</v>
      </c>
      <c r="B212" t="s">
        <v>40</v>
      </c>
      <c r="C212" t="s">
        <v>15</v>
      </c>
      <c r="D212" s="11">
        <v>122.84</v>
      </c>
      <c r="E212" s="10">
        <v>15</v>
      </c>
      <c r="F212" s="10" t="str">
        <f t="shared" si="12"/>
        <v>Low</v>
      </c>
      <c r="G212" s="11">
        <f t="shared" si="14"/>
        <v>92.13</v>
      </c>
      <c r="H212" s="10">
        <v>34</v>
      </c>
      <c r="I212" s="11">
        <v>3550.08</v>
      </c>
      <c r="J212" s="9">
        <v>45710</v>
      </c>
      <c r="K212" s="2" t="str">
        <f t="shared" si="15"/>
        <v>February</v>
      </c>
      <c r="L212" s="2" t="str">
        <f>TEXT(fashiondata[[#This Row],[Date Sold]], "mmm yyyy")</f>
        <v>Feb 2025</v>
      </c>
      <c r="M212" s="2" t="str">
        <f t="shared" si="13"/>
        <v>Sat</v>
      </c>
      <c r="N212" t="s">
        <v>38</v>
      </c>
    </row>
    <row r="213" spans="1:14" x14ac:dyDescent="0.35">
      <c r="A213" t="s">
        <v>251</v>
      </c>
      <c r="B213" t="s">
        <v>21</v>
      </c>
      <c r="C213" t="s">
        <v>41</v>
      </c>
      <c r="D213" s="11">
        <v>39.61</v>
      </c>
      <c r="E213" s="10">
        <v>20</v>
      </c>
      <c r="F213" s="10" t="str">
        <f t="shared" si="12"/>
        <v>Low</v>
      </c>
      <c r="G213" s="11">
        <f t="shared" si="14"/>
        <v>29.7075</v>
      </c>
      <c r="H213" s="10">
        <v>48</v>
      </c>
      <c r="I213" s="11">
        <v>1521.02</v>
      </c>
      <c r="J213" s="9">
        <v>45727</v>
      </c>
      <c r="K213" s="2" t="str">
        <f t="shared" si="15"/>
        <v>March</v>
      </c>
      <c r="L213" s="2" t="str">
        <f>TEXT(fashiondata[[#This Row],[Date Sold]], "mmm yyyy")</f>
        <v>Mar 2025</v>
      </c>
      <c r="M213" s="2" t="str">
        <f t="shared" si="13"/>
        <v>Tue</v>
      </c>
      <c r="N213" t="s">
        <v>12</v>
      </c>
    </row>
    <row r="214" spans="1:14" x14ac:dyDescent="0.35">
      <c r="A214" t="s">
        <v>252</v>
      </c>
      <c r="B214" t="s">
        <v>10</v>
      </c>
      <c r="C214" t="s">
        <v>33</v>
      </c>
      <c r="D214" s="11">
        <v>38.75</v>
      </c>
      <c r="E214" s="10">
        <v>30</v>
      </c>
      <c r="F214" s="10" t="str">
        <f t="shared" si="12"/>
        <v>High</v>
      </c>
      <c r="G214" s="11">
        <f t="shared" si="14"/>
        <v>29.0625</v>
      </c>
      <c r="H214" s="10">
        <v>41</v>
      </c>
      <c r="I214" s="11">
        <v>1112.1199999999999</v>
      </c>
      <c r="J214" s="9">
        <v>45733</v>
      </c>
      <c r="K214" s="2" t="str">
        <f t="shared" si="15"/>
        <v>March</v>
      </c>
      <c r="L214" s="2" t="str">
        <f>TEXT(fashiondata[[#This Row],[Date Sold]], "mmm yyyy")</f>
        <v>Mar 2025</v>
      </c>
      <c r="M214" s="2" t="str">
        <f t="shared" si="13"/>
        <v>Mon</v>
      </c>
      <c r="N214" t="s">
        <v>12</v>
      </c>
    </row>
    <row r="215" spans="1:14" x14ac:dyDescent="0.35">
      <c r="A215" t="s">
        <v>253</v>
      </c>
      <c r="B215" t="s">
        <v>69</v>
      </c>
      <c r="C215" t="s">
        <v>15</v>
      </c>
      <c r="D215" s="11">
        <v>85.93</v>
      </c>
      <c r="E215" s="10">
        <v>0</v>
      </c>
      <c r="F215" s="10" t="str">
        <f t="shared" si="12"/>
        <v>None</v>
      </c>
      <c r="G215" s="11">
        <f t="shared" si="14"/>
        <v>64.447500000000005</v>
      </c>
      <c r="H215" s="10">
        <v>42</v>
      </c>
      <c r="I215" s="11">
        <v>3609.06</v>
      </c>
      <c r="J215" s="9">
        <v>45729</v>
      </c>
      <c r="K215" s="2" t="str">
        <f t="shared" si="15"/>
        <v>March</v>
      </c>
      <c r="L215" s="2" t="str">
        <f>TEXT(fashiondata[[#This Row],[Date Sold]], "mmm yyyy")</f>
        <v>Mar 2025</v>
      </c>
      <c r="M215" s="2" t="str">
        <f t="shared" si="13"/>
        <v>Thu</v>
      </c>
      <c r="N215" t="s">
        <v>45</v>
      </c>
    </row>
    <row r="216" spans="1:14" x14ac:dyDescent="0.35">
      <c r="A216" t="s">
        <v>254</v>
      </c>
      <c r="B216" t="s">
        <v>71</v>
      </c>
      <c r="C216" t="s">
        <v>18</v>
      </c>
      <c r="D216" s="11">
        <v>83.88</v>
      </c>
      <c r="E216" s="10">
        <v>5</v>
      </c>
      <c r="F216" s="10" t="str">
        <f t="shared" si="12"/>
        <v>Low</v>
      </c>
      <c r="G216" s="11">
        <f t="shared" si="14"/>
        <v>62.91</v>
      </c>
      <c r="H216" s="10">
        <v>5</v>
      </c>
      <c r="I216" s="11">
        <v>398.43</v>
      </c>
      <c r="J216" s="9">
        <v>45711</v>
      </c>
      <c r="K216" s="2" t="str">
        <f t="shared" si="15"/>
        <v>February</v>
      </c>
      <c r="L216" s="2" t="str">
        <f>TEXT(fashiondata[[#This Row],[Date Sold]], "mmm yyyy")</f>
        <v>Feb 2025</v>
      </c>
      <c r="M216" s="2" t="str">
        <f t="shared" si="13"/>
        <v>Sun</v>
      </c>
      <c r="N216" t="s">
        <v>24</v>
      </c>
    </row>
    <row r="217" spans="1:14" x14ac:dyDescent="0.35">
      <c r="A217" t="s">
        <v>255</v>
      </c>
      <c r="B217" t="s">
        <v>14</v>
      </c>
      <c r="C217" t="s">
        <v>11</v>
      </c>
      <c r="D217" s="11">
        <v>89.15</v>
      </c>
      <c r="E217" s="10">
        <v>30</v>
      </c>
      <c r="F217" s="10" t="str">
        <f t="shared" si="12"/>
        <v>High</v>
      </c>
      <c r="G217" s="11">
        <f t="shared" si="14"/>
        <v>66.862500000000011</v>
      </c>
      <c r="H217" s="10">
        <v>48</v>
      </c>
      <c r="I217" s="11">
        <v>2995.44</v>
      </c>
      <c r="J217" s="9">
        <v>45731</v>
      </c>
      <c r="K217" s="2" t="str">
        <f t="shared" si="15"/>
        <v>March</v>
      </c>
      <c r="L217" s="2" t="str">
        <f>TEXT(fashiondata[[#This Row],[Date Sold]], "mmm yyyy")</f>
        <v>Mar 2025</v>
      </c>
      <c r="M217" s="2" t="str">
        <f t="shared" si="13"/>
        <v>Sat</v>
      </c>
      <c r="N217" t="s">
        <v>24</v>
      </c>
    </row>
    <row r="218" spans="1:14" x14ac:dyDescent="0.35">
      <c r="A218" t="s">
        <v>256</v>
      </c>
      <c r="B218" t="s">
        <v>23</v>
      </c>
      <c r="C218" t="s">
        <v>11</v>
      </c>
      <c r="D218" s="11">
        <v>118.99</v>
      </c>
      <c r="E218" s="10">
        <v>0</v>
      </c>
      <c r="F218" s="10" t="str">
        <f t="shared" si="12"/>
        <v>None</v>
      </c>
      <c r="G218" s="11">
        <f t="shared" si="14"/>
        <v>89.242499999999993</v>
      </c>
      <c r="H218" s="10">
        <v>50</v>
      </c>
      <c r="I218" s="11">
        <v>5949.5</v>
      </c>
      <c r="J218" s="9">
        <v>45664</v>
      </c>
      <c r="K218" s="2" t="str">
        <f t="shared" si="15"/>
        <v>January</v>
      </c>
      <c r="L218" s="2" t="str">
        <f>TEXT(fashiondata[[#This Row],[Date Sold]], "mmm yyyy")</f>
        <v>Jan 2025</v>
      </c>
      <c r="M218" s="2" t="str">
        <f t="shared" si="13"/>
        <v>Tue</v>
      </c>
      <c r="N218" t="s">
        <v>19</v>
      </c>
    </row>
    <row r="219" spans="1:14" x14ac:dyDescent="0.35">
      <c r="A219" t="s">
        <v>257</v>
      </c>
      <c r="B219" t="s">
        <v>40</v>
      </c>
      <c r="C219" t="s">
        <v>11</v>
      </c>
      <c r="D219" s="11">
        <v>46.68</v>
      </c>
      <c r="E219" s="10">
        <v>25</v>
      </c>
      <c r="F219" s="10" t="str">
        <f t="shared" si="12"/>
        <v>High</v>
      </c>
      <c r="G219" s="11">
        <f t="shared" si="14"/>
        <v>35.01</v>
      </c>
      <c r="H219" s="10">
        <v>50</v>
      </c>
      <c r="I219" s="11">
        <v>1750.5</v>
      </c>
      <c r="J219" s="9">
        <v>45758</v>
      </c>
      <c r="K219" s="2" t="str">
        <f t="shared" si="15"/>
        <v>April</v>
      </c>
      <c r="L219" s="2" t="str">
        <f>TEXT(fashiondata[[#This Row],[Date Sold]], "mmm yyyy")</f>
        <v>Apr 2025</v>
      </c>
      <c r="M219" s="2" t="str">
        <f t="shared" si="13"/>
        <v>Fri</v>
      </c>
      <c r="N219" t="s">
        <v>12</v>
      </c>
    </row>
    <row r="220" spans="1:14" x14ac:dyDescent="0.35">
      <c r="A220" t="s">
        <v>258</v>
      </c>
      <c r="B220" t="s">
        <v>28</v>
      </c>
      <c r="C220" t="s">
        <v>33</v>
      </c>
      <c r="D220" s="11">
        <v>39.71</v>
      </c>
      <c r="E220" s="10">
        <v>30</v>
      </c>
      <c r="F220" s="10" t="str">
        <f t="shared" si="12"/>
        <v>High</v>
      </c>
      <c r="G220" s="11">
        <f t="shared" si="14"/>
        <v>29.782499999999999</v>
      </c>
      <c r="H220" s="10">
        <v>11</v>
      </c>
      <c r="I220" s="11">
        <v>305.77</v>
      </c>
      <c r="J220" s="9">
        <v>45746</v>
      </c>
      <c r="K220" s="2" t="str">
        <f t="shared" si="15"/>
        <v>March</v>
      </c>
      <c r="L220" s="2" t="str">
        <f>TEXT(fashiondata[[#This Row],[Date Sold]], "mmm yyyy")</f>
        <v>Mar 2025</v>
      </c>
      <c r="M220" s="2" t="str">
        <f t="shared" si="13"/>
        <v>Sun</v>
      </c>
      <c r="N220" t="s">
        <v>24</v>
      </c>
    </row>
    <row r="221" spans="1:14" x14ac:dyDescent="0.35">
      <c r="A221" t="s">
        <v>259</v>
      </c>
      <c r="B221" t="s">
        <v>30</v>
      </c>
      <c r="C221" t="s">
        <v>18</v>
      </c>
      <c r="D221" s="11">
        <v>28.38</v>
      </c>
      <c r="E221" s="10">
        <v>15</v>
      </c>
      <c r="F221" s="10" t="str">
        <f t="shared" si="12"/>
        <v>Low</v>
      </c>
      <c r="G221" s="11">
        <f t="shared" si="14"/>
        <v>21.285</v>
      </c>
      <c r="H221" s="10">
        <v>25</v>
      </c>
      <c r="I221" s="11">
        <v>603.07000000000005</v>
      </c>
      <c r="J221" s="9">
        <v>45765</v>
      </c>
      <c r="K221" s="2" t="str">
        <f t="shared" si="15"/>
        <v>April</v>
      </c>
      <c r="L221" s="2" t="str">
        <f>TEXT(fashiondata[[#This Row],[Date Sold]], "mmm yyyy")</f>
        <v>Apr 2025</v>
      </c>
      <c r="M221" s="2" t="str">
        <f t="shared" si="13"/>
        <v>Fri</v>
      </c>
      <c r="N221" t="s">
        <v>24</v>
      </c>
    </row>
    <row r="222" spans="1:14" x14ac:dyDescent="0.35">
      <c r="A222" t="s">
        <v>260</v>
      </c>
      <c r="B222" t="s">
        <v>40</v>
      </c>
      <c r="C222" t="s">
        <v>35</v>
      </c>
      <c r="D222" s="11">
        <v>129.94</v>
      </c>
      <c r="E222" s="10">
        <v>25</v>
      </c>
      <c r="F222" s="10" t="str">
        <f t="shared" si="12"/>
        <v>High</v>
      </c>
      <c r="G222" s="11">
        <f t="shared" si="14"/>
        <v>97.454999999999998</v>
      </c>
      <c r="H222" s="10">
        <v>43</v>
      </c>
      <c r="I222" s="11">
        <v>4190.5600000000004</v>
      </c>
      <c r="J222" s="9">
        <v>45669</v>
      </c>
      <c r="K222" s="2" t="str">
        <f t="shared" si="15"/>
        <v>January</v>
      </c>
      <c r="L222" s="2" t="str">
        <f>TEXT(fashiondata[[#This Row],[Date Sold]], "mmm yyyy")</f>
        <v>Jan 2025</v>
      </c>
      <c r="M222" s="2" t="str">
        <f t="shared" si="13"/>
        <v>Sun</v>
      </c>
      <c r="N222" t="s">
        <v>45</v>
      </c>
    </row>
    <row r="223" spans="1:14" x14ac:dyDescent="0.35">
      <c r="A223" t="s">
        <v>261</v>
      </c>
      <c r="B223" t="s">
        <v>26</v>
      </c>
      <c r="C223" t="s">
        <v>11</v>
      </c>
      <c r="D223" s="11">
        <v>82.63</v>
      </c>
      <c r="E223" s="10">
        <v>30</v>
      </c>
      <c r="F223" s="10" t="str">
        <f t="shared" si="12"/>
        <v>High</v>
      </c>
      <c r="G223" s="11">
        <f t="shared" si="14"/>
        <v>61.972499999999997</v>
      </c>
      <c r="H223" s="10">
        <v>32</v>
      </c>
      <c r="I223" s="11">
        <v>1850.91</v>
      </c>
      <c r="J223" s="9">
        <v>45686</v>
      </c>
      <c r="K223" s="2" t="str">
        <f t="shared" si="15"/>
        <v>January</v>
      </c>
      <c r="L223" s="2" t="str">
        <f>TEXT(fashiondata[[#This Row],[Date Sold]], "mmm yyyy")</f>
        <v>Jan 2025</v>
      </c>
      <c r="M223" s="2" t="str">
        <f t="shared" si="13"/>
        <v>Wed</v>
      </c>
      <c r="N223" t="s">
        <v>45</v>
      </c>
    </row>
    <row r="224" spans="1:14" x14ac:dyDescent="0.35">
      <c r="A224" t="s">
        <v>262</v>
      </c>
      <c r="B224" t="s">
        <v>85</v>
      </c>
      <c r="C224" t="s">
        <v>18</v>
      </c>
      <c r="D224" s="11">
        <v>125.46</v>
      </c>
      <c r="E224" s="10">
        <v>30</v>
      </c>
      <c r="F224" s="10" t="str">
        <f t="shared" si="12"/>
        <v>High</v>
      </c>
      <c r="G224" s="11">
        <f t="shared" si="14"/>
        <v>94.094999999999999</v>
      </c>
      <c r="H224" s="10">
        <v>43</v>
      </c>
      <c r="I224" s="11">
        <v>3776.35</v>
      </c>
      <c r="J224" s="9">
        <v>45735</v>
      </c>
      <c r="K224" s="2" t="str">
        <f t="shared" si="15"/>
        <v>March</v>
      </c>
      <c r="L224" s="2" t="str">
        <f>TEXT(fashiondata[[#This Row],[Date Sold]], "mmm yyyy")</f>
        <v>Mar 2025</v>
      </c>
      <c r="M224" s="2" t="str">
        <f t="shared" si="13"/>
        <v>Wed</v>
      </c>
      <c r="N224" t="s">
        <v>45</v>
      </c>
    </row>
    <row r="225" spans="1:14" x14ac:dyDescent="0.35">
      <c r="A225" t="s">
        <v>263</v>
      </c>
      <c r="B225" t="s">
        <v>50</v>
      </c>
      <c r="C225" t="s">
        <v>15</v>
      </c>
      <c r="D225" s="11">
        <v>31.1</v>
      </c>
      <c r="E225" s="10">
        <v>30</v>
      </c>
      <c r="F225" s="10" t="str">
        <f t="shared" si="12"/>
        <v>High</v>
      </c>
      <c r="G225" s="11">
        <f t="shared" si="14"/>
        <v>23.325000000000003</v>
      </c>
      <c r="H225" s="10">
        <v>15</v>
      </c>
      <c r="I225" s="11">
        <v>326.55</v>
      </c>
      <c r="J225" s="9">
        <v>45756</v>
      </c>
      <c r="K225" s="2" t="str">
        <f t="shared" si="15"/>
        <v>April</v>
      </c>
      <c r="L225" s="2" t="str">
        <f>TEXT(fashiondata[[#This Row],[Date Sold]], "mmm yyyy")</f>
        <v>Apr 2025</v>
      </c>
      <c r="M225" s="2" t="str">
        <f t="shared" si="13"/>
        <v>Wed</v>
      </c>
      <c r="N225" t="s">
        <v>45</v>
      </c>
    </row>
    <row r="226" spans="1:14" x14ac:dyDescent="0.35">
      <c r="A226" t="s">
        <v>264</v>
      </c>
      <c r="B226" t="s">
        <v>14</v>
      </c>
      <c r="C226" t="s">
        <v>11</v>
      </c>
      <c r="D226" s="11">
        <v>38.840000000000003</v>
      </c>
      <c r="E226" s="10">
        <v>5</v>
      </c>
      <c r="F226" s="10" t="str">
        <f t="shared" si="12"/>
        <v>Low</v>
      </c>
      <c r="G226" s="11">
        <f t="shared" si="14"/>
        <v>29.130000000000003</v>
      </c>
      <c r="H226" s="10">
        <v>34</v>
      </c>
      <c r="I226" s="11">
        <v>1254.53</v>
      </c>
      <c r="J226" s="9">
        <v>45734</v>
      </c>
      <c r="K226" s="2" t="str">
        <f t="shared" si="15"/>
        <v>March</v>
      </c>
      <c r="L226" s="2" t="str">
        <f>TEXT(fashiondata[[#This Row],[Date Sold]], "mmm yyyy")</f>
        <v>Mar 2025</v>
      </c>
      <c r="M226" s="2" t="str">
        <f t="shared" si="13"/>
        <v>Tue</v>
      </c>
      <c r="N226" t="s">
        <v>45</v>
      </c>
    </row>
    <row r="227" spans="1:14" x14ac:dyDescent="0.35">
      <c r="A227" t="s">
        <v>265</v>
      </c>
      <c r="B227" t="s">
        <v>62</v>
      </c>
      <c r="C227" t="s">
        <v>11</v>
      </c>
      <c r="D227" s="11">
        <v>96.27</v>
      </c>
      <c r="E227" s="10">
        <v>25</v>
      </c>
      <c r="F227" s="10" t="str">
        <f t="shared" si="12"/>
        <v>High</v>
      </c>
      <c r="G227" s="11">
        <f t="shared" si="14"/>
        <v>72.202500000000001</v>
      </c>
      <c r="H227" s="10">
        <v>41</v>
      </c>
      <c r="I227" s="11">
        <v>2960.3</v>
      </c>
      <c r="J227" s="9">
        <v>45662</v>
      </c>
      <c r="K227" s="2" t="str">
        <f t="shared" si="15"/>
        <v>January</v>
      </c>
      <c r="L227" s="2" t="str">
        <f>TEXT(fashiondata[[#This Row],[Date Sold]], "mmm yyyy")</f>
        <v>Jan 2025</v>
      </c>
      <c r="M227" s="2" t="str">
        <f t="shared" si="13"/>
        <v>Sun</v>
      </c>
      <c r="N227" t="s">
        <v>24</v>
      </c>
    </row>
    <row r="228" spans="1:14" x14ac:dyDescent="0.35">
      <c r="A228" t="s">
        <v>266</v>
      </c>
      <c r="B228" t="s">
        <v>28</v>
      </c>
      <c r="C228" t="s">
        <v>15</v>
      </c>
      <c r="D228" s="11">
        <v>40.83</v>
      </c>
      <c r="E228" s="10">
        <v>0</v>
      </c>
      <c r="F228" s="10" t="str">
        <f t="shared" si="12"/>
        <v>None</v>
      </c>
      <c r="G228" s="11">
        <f t="shared" si="14"/>
        <v>30.622499999999999</v>
      </c>
      <c r="H228" s="10">
        <v>24</v>
      </c>
      <c r="I228" s="11">
        <v>979.92</v>
      </c>
      <c r="J228" s="9">
        <v>45784</v>
      </c>
      <c r="K228" s="2" t="str">
        <f t="shared" si="15"/>
        <v>May</v>
      </c>
      <c r="L228" s="2" t="str">
        <f>TEXT(fashiondata[[#This Row],[Date Sold]], "mmm yyyy")</f>
        <v>May 2025</v>
      </c>
      <c r="M228" s="2" t="str">
        <f t="shared" si="13"/>
        <v>Wed</v>
      </c>
      <c r="N228" t="s">
        <v>45</v>
      </c>
    </row>
    <row r="229" spans="1:14" x14ac:dyDescent="0.35">
      <c r="A229" t="s">
        <v>267</v>
      </c>
      <c r="B229" t="s">
        <v>53</v>
      </c>
      <c r="C229" t="s">
        <v>35</v>
      </c>
      <c r="D229" s="11">
        <v>56.44</v>
      </c>
      <c r="E229" s="10">
        <v>0</v>
      </c>
      <c r="F229" s="10" t="str">
        <f t="shared" si="12"/>
        <v>None</v>
      </c>
      <c r="G229" s="11">
        <f t="shared" si="14"/>
        <v>42.33</v>
      </c>
      <c r="H229" s="10">
        <v>12</v>
      </c>
      <c r="I229" s="11">
        <v>677.28</v>
      </c>
      <c r="J229" s="9">
        <v>45668</v>
      </c>
      <c r="K229" s="2" t="str">
        <f t="shared" si="15"/>
        <v>January</v>
      </c>
      <c r="L229" s="2" t="str">
        <f>TEXT(fashiondata[[#This Row],[Date Sold]], "mmm yyyy")</f>
        <v>Jan 2025</v>
      </c>
      <c r="M229" s="2" t="str">
        <f t="shared" si="13"/>
        <v>Sat</v>
      </c>
      <c r="N229" t="s">
        <v>45</v>
      </c>
    </row>
    <row r="230" spans="1:14" x14ac:dyDescent="0.35">
      <c r="A230" t="s">
        <v>268</v>
      </c>
      <c r="B230" t="s">
        <v>58</v>
      </c>
      <c r="C230" t="s">
        <v>41</v>
      </c>
      <c r="D230" s="11">
        <v>132.09</v>
      </c>
      <c r="E230" s="10">
        <v>5</v>
      </c>
      <c r="F230" s="10" t="str">
        <f t="shared" si="12"/>
        <v>Low</v>
      </c>
      <c r="G230" s="11">
        <f t="shared" si="14"/>
        <v>99.067499999999995</v>
      </c>
      <c r="H230" s="10">
        <v>42</v>
      </c>
      <c r="I230" s="11">
        <v>5270.39</v>
      </c>
      <c r="J230" s="9">
        <v>45765</v>
      </c>
      <c r="K230" s="2" t="str">
        <f t="shared" si="15"/>
        <v>April</v>
      </c>
      <c r="L230" s="2" t="str">
        <f>TEXT(fashiondata[[#This Row],[Date Sold]], "mmm yyyy")</f>
        <v>Apr 2025</v>
      </c>
      <c r="M230" s="2" t="str">
        <f t="shared" si="13"/>
        <v>Fri</v>
      </c>
      <c r="N230" t="s">
        <v>24</v>
      </c>
    </row>
    <row r="231" spans="1:14" x14ac:dyDescent="0.35">
      <c r="A231" t="s">
        <v>269</v>
      </c>
      <c r="B231" t="s">
        <v>53</v>
      </c>
      <c r="C231" t="s">
        <v>41</v>
      </c>
      <c r="D231" s="11">
        <v>29.74</v>
      </c>
      <c r="E231" s="10">
        <v>15</v>
      </c>
      <c r="F231" s="10" t="str">
        <f t="shared" si="12"/>
        <v>Low</v>
      </c>
      <c r="G231" s="11">
        <f t="shared" si="14"/>
        <v>22.305</v>
      </c>
      <c r="H231" s="10">
        <v>28</v>
      </c>
      <c r="I231" s="11">
        <v>707.81</v>
      </c>
      <c r="J231" s="9">
        <v>45667</v>
      </c>
      <c r="K231" s="2" t="str">
        <f t="shared" si="15"/>
        <v>January</v>
      </c>
      <c r="L231" s="2" t="str">
        <f>TEXT(fashiondata[[#This Row],[Date Sold]], "mmm yyyy")</f>
        <v>Jan 2025</v>
      </c>
      <c r="M231" s="2" t="str">
        <f t="shared" si="13"/>
        <v>Fri</v>
      </c>
      <c r="N231" t="s">
        <v>38</v>
      </c>
    </row>
    <row r="232" spans="1:14" x14ac:dyDescent="0.35">
      <c r="A232" t="s">
        <v>270</v>
      </c>
      <c r="B232" t="s">
        <v>69</v>
      </c>
      <c r="C232" t="s">
        <v>11</v>
      </c>
      <c r="D232" s="11">
        <v>98.68</v>
      </c>
      <c r="E232" s="10">
        <v>25</v>
      </c>
      <c r="F232" s="10" t="str">
        <f t="shared" si="12"/>
        <v>High</v>
      </c>
      <c r="G232" s="11">
        <f t="shared" si="14"/>
        <v>74.010000000000005</v>
      </c>
      <c r="H232" s="10">
        <v>20</v>
      </c>
      <c r="I232" s="11">
        <v>1480.2</v>
      </c>
      <c r="J232" s="9">
        <v>45785</v>
      </c>
      <c r="K232" s="2" t="str">
        <f t="shared" si="15"/>
        <v>May</v>
      </c>
      <c r="L232" s="2" t="str">
        <f>TEXT(fashiondata[[#This Row],[Date Sold]], "mmm yyyy")</f>
        <v>May 2025</v>
      </c>
      <c r="M232" s="2" t="str">
        <f t="shared" si="13"/>
        <v>Thu</v>
      </c>
      <c r="N232" t="s">
        <v>19</v>
      </c>
    </row>
    <row r="233" spans="1:14" x14ac:dyDescent="0.35">
      <c r="A233" t="s">
        <v>271</v>
      </c>
      <c r="B233" t="s">
        <v>71</v>
      </c>
      <c r="C233" t="s">
        <v>18</v>
      </c>
      <c r="D233" s="11">
        <v>107.02</v>
      </c>
      <c r="E233" s="10">
        <v>15</v>
      </c>
      <c r="F233" s="10" t="str">
        <f t="shared" si="12"/>
        <v>Low</v>
      </c>
      <c r="G233" s="11">
        <f t="shared" si="14"/>
        <v>80.265000000000001</v>
      </c>
      <c r="H233" s="10">
        <v>34</v>
      </c>
      <c r="I233" s="11">
        <v>3092.88</v>
      </c>
      <c r="J233" s="9">
        <v>45695</v>
      </c>
      <c r="K233" s="2" t="str">
        <f t="shared" si="15"/>
        <v>February</v>
      </c>
      <c r="L233" s="2" t="str">
        <f>TEXT(fashiondata[[#This Row],[Date Sold]], "mmm yyyy")</f>
        <v>Feb 2025</v>
      </c>
      <c r="M233" s="2" t="str">
        <f t="shared" si="13"/>
        <v>Fri</v>
      </c>
      <c r="N233" t="s">
        <v>24</v>
      </c>
    </row>
    <row r="234" spans="1:14" x14ac:dyDescent="0.35">
      <c r="A234" t="s">
        <v>272</v>
      </c>
      <c r="B234" t="s">
        <v>50</v>
      </c>
      <c r="C234" t="s">
        <v>35</v>
      </c>
      <c r="D234" s="11">
        <v>14.83</v>
      </c>
      <c r="E234" s="10">
        <v>5</v>
      </c>
      <c r="F234" s="10" t="str">
        <f t="shared" si="12"/>
        <v>Low</v>
      </c>
      <c r="G234" s="11">
        <f t="shared" si="14"/>
        <v>11.1225</v>
      </c>
      <c r="H234" s="10">
        <v>25</v>
      </c>
      <c r="I234" s="11">
        <v>352.21</v>
      </c>
      <c r="J234" s="9">
        <v>45663</v>
      </c>
      <c r="K234" s="2" t="str">
        <f t="shared" si="15"/>
        <v>January</v>
      </c>
      <c r="L234" s="2" t="str">
        <f>TEXT(fashiondata[[#This Row],[Date Sold]], "mmm yyyy")</f>
        <v>Jan 2025</v>
      </c>
      <c r="M234" s="2" t="str">
        <f t="shared" si="13"/>
        <v>Mon</v>
      </c>
      <c r="N234" t="s">
        <v>45</v>
      </c>
    </row>
    <row r="235" spans="1:14" x14ac:dyDescent="0.35">
      <c r="A235" t="s">
        <v>273</v>
      </c>
      <c r="B235" t="s">
        <v>10</v>
      </c>
      <c r="C235" t="s">
        <v>35</v>
      </c>
      <c r="D235" s="11">
        <v>149.6</v>
      </c>
      <c r="E235" s="10">
        <v>5</v>
      </c>
      <c r="F235" s="10" t="str">
        <f t="shared" si="12"/>
        <v>Low</v>
      </c>
      <c r="G235" s="11">
        <f t="shared" si="14"/>
        <v>112.19999999999999</v>
      </c>
      <c r="H235" s="10">
        <v>41</v>
      </c>
      <c r="I235" s="11">
        <v>5826.92</v>
      </c>
      <c r="J235" s="9">
        <v>45783</v>
      </c>
      <c r="K235" s="2" t="str">
        <f t="shared" si="15"/>
        <v>May</v>
      </c>
      <c r="L235" s="2" t="str">
        <f>TEXT(fashiondata[[#This Row],[Date Sold]], "mmm yyyy")</f>
        <v>May 2025</v>
      </c>
      <c r="M235" s="2" t="str">
        <f t="shared" si="13"/>
        <v>Tue</v>
      </c>
      <c r="N235" t="s">
        <v>12</v>
      </c>
    </row>
    <row r="236" spans="1:14" x14ac:dyDescent="0.35">
      <c r="A236" t="s">
        <v>274</v>
      </c>
      <c r="B236" t="s">
        <v>69</v>
      </c>
      <c r="C236" t="s">
        <v>15</v>
      </c>
      <c r="D236" s="11">
        <v>120.51</v>
      </c>
      <c r="E236" s="10">
        <v>20</v>
      </c>
      <c r="F236" s="10" t="str">
        <f t="shared" si="12"/>
        <v>Low</v>
      </c>
      <c r="G236" s="11">
        <f t="shared" si="14"/>
        <v>90.382500000000007</v>
      </c>
      <c r="H236" s="10">
        <v>16</v>
      </c>
      <c r="I236" s="11">
        <v>1542.53</v>
      </c>
      <c r="J236" s="9">
        <v>45660</v>
      </c>
      <c r="K236" s="2" t="str">
        <f t="shared" si="15"/>
        <v>January</v>
      </c>
      <c r="L236" s="2" t="str">
        <f>TEXT(fashiondata[[#This Row],[Date Sold]], "mmm yyyy")</f>
        <v>Jan 2025</v>
      </c>
      <c r="M236" s="2" t="str">
        <f t="shared" si="13"/>
        <v>Fri</v>
      </c>
      <c r="N236" t="s">
        <v>12</v>
      </c>
    </row>
    <row r="237" spans="1:14" x14ac:dyDescent="0.35">
      <c r="A237" t="s">
        <v>275</v>
      </c>
      <c r="B237" t="s">
        <v>23</v>
      </c>
      <c r="C237" t="s">
        <v>35</v>
      </c>
      <c r="D237" s="11">
        <v>121.55</v>
      </c>
      <c r="E237" s="10">
        <v>30</v>
      </c>
      <c r="F237" s="10" t="str">
        <f t="shared" si="12"/>
        <v>High</v>
      </c>
      <c r="G237" s="11">
        <f t="shared" si="14"/>
        <v>91.162499999999994</v>
      </c>
      <c r="H237" s="10">
        <v>41</v>
      </c>
      <c r="I237" s="11">
        <v>3488.48</v>
      </c>
      <c r="J237" s="9">
        <v>45739</v>
      </c>
      <c r="K237" s="2" t="str">
        <f t="shared" si="15"/>
        <v>March</v>
      </c>
      <c r="L237" s="2" t="str">
        <f>TEXT(fashiondata[[#This Row],[Date Sold]], "mmm yyyy")</f>
        <v>Mar 2025</v>
      </c>
      <c r="M237" s="2" t="str">
        <f t="shared" si="13"/>
        <v>Sun</v>
      </c>
      <c r="N237" t="s">
        <v>45</v>
      </c>
    </row>
    <row r="238" spans="1:14" x14ac:dyDescent="0.35">
      <c r="A238" t="s">
        <v>276</v>
      </c>
      <c r="B238" t="s">
        <v>23</v>
      </c>
      <c r="C238" t="s">
        <v>33</v>
      </c>
      <c r="D238" s="11">
        <v>24.43</v>
      </c>
      <c r="E238" s="10">
        <v>0</v>
      </c>
      <c r="F238" s="10" t="str">
        <f t="shared" si="12"/>
        <v>None</v>
      </c>
      <c r="G238" s="11">
        <f t="shared" si="14"/>
        <v>18.322499999999998</v>
      </c>
      <c r="H238" s="10">
        <v>38</v>
      </c>
      <c r="I238" s="11">
        <v>928.34</v>
      </c>
      <c r="J238" s="9">
        <v>45732</v>
      </c>
      <c r="K238" s="2" t="str">
        <f t="shared" si="15"/>
        <v>March</v>
      </c>
      <c r="L238" s="2" t="str">
        <f>TEXT(fashiondata[[#This Row],[Date Sold]], "mmm yyyy")</f>
        <v>Mar 2025</v>
      </c>
      <c r="M238" s="2" t="str">
        <f t="shared" si="13"/>
        <v>Sun</v>
      </c>
      <c r="N238" t="s">
        <v>24</v>
      </c>
    </row>
    <row r="239" spans="1:14" x14ac:dyDescent="0.35">
      <c r="A239" t="s">
        <v>277</v>
      </c>
      <c r="B239" t="s">
        <v>62</v>
      </c>
      <c r="C239" t="s">
        <v>41</v>
      </c>
      <c r="D239" s="11">
        <v>34.15</v>
      </c>
      <c r="E239" s="10">
        <v>10</v>
      </c>
      <c r="F239" s="10" t="str">
        <f t="shared" si="12"/>
        <v>Low</v>
      </c>
      <c r="G239" s="11">
        <f t="shared" si="14"/>
        <v>25.612499999999997</v>
      </c>
      <c r="H239" s="10">
        <v>40</v>
      </c>
      <c r="I239" s="11">
        <v>1229.4000000000001</v>
      </c>
      <c r="J239" s="9">
        <v>45773</v>
      </c>
      <c r="K239" s="2" t="str">
        <f t="shared" si="15"/>
        <v>April</v>
      </c>
      <c r="L239" s="2" t="str">
        <f>TEXT(fashiondata[[#This Row],[Date Sold]], "mmm yyyy")</f>
        <v>Apr 2025</v>
      </c>
      <c r="M239" s="2" t="str">
        <f t="shared" si="13"/>
        <v>Sat</v>
      </c>
      <c r="N239" t="s">
        <v>38</v>
      </c>
    </row>
    <row r="240" spans="1:14" x14ac:dyDescent="0.35">
      <c r="A240" t="s">
        <v>278</v>
      </c>
      <c r="B240" t="s">
        <v>17</v>
      </c>
      <c r="C240" t="s">
        <v>15</v>
      </c>
      <c r="D240" s="11">
        <v>91.67</v>
      </c>
      <c r="E240" s="10">
        <v>0</v>
      </c>
      <c r="F240" s="10" t="str">
        <f t="shared" si="12"/>
        <v>None</v>
      </c>
      <c r="G240" s="11">
        <f t="shared" si="14"/>
        <v>68.752499999999998</v>
      </c>
      <c r="H240" s="10">
        <v>1</v>
      </c>
      <c r="I240" s="11">
        <v>91.67</v>
      </c>
      <c r="J240" s="9">
        <v>45779</v>
      </c>
      <c r="K240" s="2" t="str">
        <f t="shared" si="15"/>
        <v>May</v>
      </c>
      <c r="L240" s="2" t="str">
        <f>TEXT(fashiondata[[#This Row],[Date Sold]], "mmm yyyy")</f>
        <v>May 2025</v>
      </c>
      <c r="M240" s="2" t="str">
        <f t="shared" si="13"/>
        <v>Fri</v>
      </c>
      <c r="N240" t="s">
        <v>19</v>
      </c>
    </row>
    <row r="241" spans="1:14" x14ac:dyDescent="0.35">
      <c r="A241" t="s">
        <v>279</v>
      </c>
      <c r="B241" t="s">
        <v>58</v>
      </c>
      <c r="C241" t="s">
        <v>41</v>
      </c>
      <c r="D241" s="11">
        <v>32.96</v>
      </c>
      <c r="E241" s="10">
        <v>25</v>
      </c>
      <c r="F241" s="10" t="str">
        <f t="shared" si="12"/>
        <v>High</v>
      </c>
      <c r="G241" s="11">
        <f t="shared" si="14"/>
        <v>24.72</v>
      </c>
      <c r="H241" s="10">
        <v>34</v>
      </c>
      <c r="I241" s="11">
        <v>840.48</v>
      </c>
      <c r="J241" s="9">
        <v>45773</v>
      </c>
      <c r="K241" s="2" t="str">
        <f t="shared" si="15"/>
        <v>April</v>
      </c>
      <c r="L241" s="2" t="str">
        <f>TEXT(fashiondata[[#This Row],[Date Sold]], "mmm yyyy")</f>
        <v>Apr 2025</v>
      </c>
      <c r="M241" s="2" t="str">
        <f t="shared" si="13"/>
        <v>Sat</v>
      </c>
      <c r="N241" t="s">
        <v>24</v>
      </c>
    </row>
    <row r="242" spans="1:14" x14ac:dyDescent="0.35">
      <c r="A242" t="s">
        <v>280</v>
      </c>
      <c r="B242" t="s">
        <v>69</v>
      </c>
      <c r="C242" t="s">
        <v>15</v>
      </c>
      <c r="D242" s="11">
        <v>48.41</v>
      </c>
      <c r="E242" s="10">
        <v>5</v>
      </c>
      <c r="F242" s="10" t="str">
        <f t="shared" si="12"/>
        <v>Low</v>
      </c>
      <c r="G242" s="11">
        <f t="shared" si="14"/>
        <v>36.307499999999997</v>
      </c>
      <c r="H242" s="10">
        <v>40</v>
      </c>
      <c r="I242" s="11">
        <v>1839.58</v>
      </c>
      <c r="J242" s="9">
        <v>45700</v>
      </c>
      <c r="K242" s="2" t="str">
        <f t="shared" si="15"/>
        <v>February</v>
      </c>
      <c r="L242" s="2" t="str">
        <f>TEXT(fashiondata[[#This Row],[Date Sold]], "mmm yyyy")</f>
        <v>Feb 2025</v>
      </c>
      <c r="M242" s="2" t="str">
        <f t="shared" si="13"/>
        <v>Wed</v>
      </c>
      <c r="N242" t="s">
        <v>45</v>
      </c>
    </row>
    <row r="243" spans="1:14" x14ac:dyDescent="0.35">
      <c r="A243" t="s">
        <v>281</v>
      </c>
      <c r="B243" t="s">
        <v>43</v>
      </c>
      <c r="C243" t="s">
        <v>33</v>
      </c>
      <c r="D243" s="11">
        <v>32.200000000000003</v>
      </c>
      <c r="E243" s="10">
        <v>20</v>
      </c>
      <c r="F243" s="10" t="str">
        <f t="shared" si="12"/>
        <v>Low</v>
      </c>
      <c r="G243" s="11">
        <f t="shared" si="14"/>
        <v>24.150000000000002</v>
      </c>
      <c r="H243" s="10">
        <v>14</v>
      </c>
      <c r="I243" s="11">
        <v>360.64</v>
      </c>
      <c r="J243" s="9">
        <v>45784</v>
      </c>
      <c r="K243" s="2" t="str">
        <f t="shared" si="15"/>
        <v>May</v>
      </c>
      <c r="L243" s="2" t="str">
        <f>TEXT(fashiondata[[#This Row],[Date Sold]], "mmm yyyy")</f>
        <v>May 2025</v>
      </c>
      <c r="M243" s="2" t="str">
        <f t="shared" si="13"/>
        <v>Wed</v>
      </c>
      <c r="N243" t="s">
        <v>45</v>
      </c>
    </row>
    <row r="244" spans="1:14" x14ac:dyDescent="0.35">
      <c r="A244" t="s">
        <v>282</v>
      </c>
      <c r="B244" t="s">
        <v>17</v>
      </c>
      <c r="C244" t="s">
        <v>15</v>
      </c>
      <c r="D244" s="11">
        <v>147.1</v>
      </c>
      <c r="E244" s="10">
        <v>30</v>
      </c>
      <c r="F244" s="10" t="str">
        <f t="shared" si="12"/>
        <v>High</v>
      </c>
      <c r="G244" s="11">
        <f t="shared" si="14"/>
        <v>110.32499999999999</v>
      </c>
      <c r="H244" s="10">
        <v>11</v>
      </c>
      <c r="I244" s="11">
        <v>1132.67</v>
      </c>
      <c r="J244" s="9">
        <v>45679</v>
      </c>
      <c r="K244" s="2" t="str">
        <f t="shared" si="15"/>
        <v>January</v>
      </c>
      <c r="L244" s="2" t="str">
        <f>TEXT(fashiondata[[#This Row],[Date Sold]], "mmm yyyy")</f>
        <v>Jan 2025</v>
      </c>
      <c r="M244" s="2" t="str">
        <f t="shared" si="13"/>
        <v>Wed</v>
      </c>
      <c r="N244" t="s">
        <v>19</v>
      </c>
    </row>
    <row r="245" spans="1:14" x14ac:dyDescent="0.35">
      <c r="A245" t="s">
        <v>283</v>
      </c>
      <c r="B245" t="s">
        <v>62</v>
      </c>
      <c r="C245" t="s">
        <v>11</v>
      </c>
      <c r="D245" s="11">
        <v>58.71</v>
      </c>
      <c r="E245" s="10">
        <v>0</v>
      </c>
      <c r="F245" s="10" t="str">
        <f t="shared" si="12"/>
        <v>None</v>
      </c>
      <c r="G245" s="11">
        <f t="shared" si="14"/>
        <v>44.032499999999999</v>
      </c>
      <c r="H245" s="10">
        <v>28</v>
      </c>
      <c r="I245" s="11">
        <v>1643.88</v>
      </c>
      <c r="J245" s="9">
        <v>45727</v>
      </c>
      <c r="K245" s="2" t="str">
        <f t="shared" si="15"/>
        <v>March</v>
      </c>
      <c r="L245" s="2" t="str">
        <f>TEXT(fashiondata[[#This Row],[Date Sold]], "mmm yyyy")</f>
        <v>Mar 2025</v>
      </c>
      <c r="M245" s="2" t="str">
        <f t="shared" si="13"/>
        <v>Tue</v>
      </c>
      <c r="N245" t="s">
        <v>19</v>
      </c>
    </row>
    <row r="246" spans="1:14" x14ac:dyDescent="0.35">
      <c r="A246" t="s">
        <v>284</v>
      </c>
      <c r="B246" t="s">
        <v>69</v>
      </c>
      <c r="C246" t="s">
        <v>15</v>
      </c>
      <c r="D246" s="11">
        <v>127.75</v>
      </c>
      <c r="E246" s="10">
        <v>10</v>
      </c>
      <c r="F246" s="10" t="str">
        <f t="shared" si="12"/>
        <v>Low</v>
      </c>
      <c r="G246" s="11">
        <f t="shared" si="14"/>
        <v>95.8125</v>
      </c>
      <c r="H246" s="10">
        <v>40</v>
      </c>
      <c r="I246" s="11">
        <v>4599</v>
      </c>
      <c r="J246" s="9">
        <v>45759</v>
      </c>
      <c r="K246" s="2" t="str">
        <f t="shared" si="15"/>
        <v>April</v>
      </c>
      <c r="L246" s="2" t="str">
        <f>TEXT(fashiondata[[#This Row],[Date Sold]], "mmm yyyy")</f>
        <v>Apr 2025</v>
      </c>
      <c r="M246" s="2" t="str">
        <f t="shared" si="13"/>
        <v>Sat</v>
      </c>
      <c r="N246" t="s">
        <v>24</v>
      </c>
    </row>
    <row r="247" spans="1:14" x14ac:dyDescent="0.35">
      <c r="A247" t="s">
        <v>285</v>
      </c>
      <c r="B247" t="s">
        <v>50</v>
      </c>
      <c r="C247" t="s">
        <v>15</v>
      </c>
      <c r="D247" s="11">
        <v>61.22</v>
      </c>
      <c r="E247" s="10">
        <v>20</v>
      </c>
      <c r="F247" s="10" t="str">
        <f t="shared" si="12"/>
        <v>Low</v>
      </c>
      <c r="G247" s="11">
        <f t="shared" si="14"/>
        <v>45.914999999999999</v>
      </c>
      <c r="H247" s="10">
        <v>37</v>
      </c>
      <c r="I247" s="11">
        <v>1812.11</v>
      </c>
      <c r="J247" s="9">
        <v>45700</v>
      </c>
      <c r="K247" s="2" t="str">
        <f t="shared" si="15"/>
        <v>February</v>
      </c>
      <c r="L247" s="2" t="str">
        <f>TEXT(fashiondata[[#This Row],[Date Sold]], "mmm yyyy")</f>
        <v>Feb 2025</v>
      </c>
      <c r="M247" s="2" t="str">
        <f t="shared" si="13"/>
        <v>Wed</v>
      </c>
      <c r="N247" t="s">
        <v>45</v>
      </c>
    </row>
    <row r="248" spans="1:14" x14ac:dyDescent="0.35">
      <c r="A248" t="s">
        <v>286</v>
      </c>
      <c r="B248" t="s">
        <v>69</v>
      </c>
      <c r="C248" t="s">
        <v>35</v>
      </c>
      <c r="D248" s="11">
        <v>90.65</v>
      </c>
      <c r="E248" s="10">
        <v>5</v>
      </c>
      <c r="F248" s="10" t="str">
        <f t="shared" si="12"/>
        <v>Low</v>
      </c>
      <c r="G248" s="11">
        <f t="shared" si="14"/>
        <v>67.987500000000011</v>
      </c>
      <c r="H248" s="10">
        <v>33</v>
      </c>
      <c r="I248" s="11">
        <v>2841.88</v>
      </c>
      <c r="J248" s="9">
        <v>45716</v>
      </c>
      <c r="K248" s="2" t="str">
        <f t="shared" si="15"/>
        <v>February</v>
      </c>
      <c r="L248" s="2" t="str">
        <f>TEXT(fashiondata[[#This Row],[Date Sold]], "mmm yyyy")</f>
        <v>Feb 2025</v>
      </c>
      <c r="M248" s="2" t="str">
        <f t="shared" si="13"/>
        <v>Fri</v>
      </c>
      <c r="N248" t="s">
        <v>12</v>
      </c>
    </row>
    <row r="249" spans="1:14" x14ac:dyDescent="0.35">
      <c r="A249" t="s">
        <v>287</v>
      </c>
      <c r="B249" t="s">
        <v>53</v>
      </c>
      <c r="C249" t="s">
        <v>41</v>
      </c>
      <c r="D249" s="11">
        <v>19.670000000000002</v>
      </c>
      <c r="E249" s="10">
        <v>10</v>
      </c>
      <c r="F249" s="10" t="str">
        <f t="shared" si="12"/>
        <v>Low</v>
      </c>
      <c r="G249" s="11">
        <f t="shared" si="14"/>
        <v>14.752500000000001</v>
      </c>
      <c r="H249" s="10">
        <v>18</v>
      </c>
      <c r="I249" s="11">
        <v>318.64999999999998</v>
      </c>
      <c r="J249" s="9">
        <v>45668</v>
      </c>
      <c r="K249" s="2" t="str">
        <f t="shared" si="15"/>
        <v>January</v>
      </c>
      <c r="L249" s="2" t="str">
        <f>TEXT(fashiondata[[#This Row],[Date Sold]], "mmm yyyy")</f>
        <v>Jan 2025</v>
      </c>
      <c r="M249" s="2" t="str">
        <f t="shared" si="13"/>
        <v>Sat</v>
      </c>
      <c r="N249" t="s">
        <v>45</v>
      </c>
    </row>
    <row r="250" spans="1:14" x14ac:dyDescent="0.35">
      <c r="A250" t="s">
        <v>288</v>
      </c>
      <c r="B250" t="s">
        <v>40</v>
      </c>
      <c r="C250" t="s">
        <v>41</v>
      </c>
      <c r="D250" s="11">
        <v>42.47</v>
      </c>
      <c r="E250" s="10">
        <v>0</v>
      </c>
      <c r="F250" s="10" t="str">
        <f t="shared" si="12"/>
        <v>None</v>
      </c>
      <c r="G250" s="11">
        <f t="shared" si="14"/>
        <v>31.852499999999999</v>
      </c>
      <c r="H250" s="10">
        <v>47</v>
      </c>
      <c r="I250" s="11">
        <v>1996.09</v>
      </c>
      <c r="J250" s="9">
        <v>45765</v>
      </c>
      <c r="K250" s="2" t="str">
        <f t="shared" si="15"/>
        <v>April</v>
      </c>
      <c r="L250" s="2" t="str">
        <f>TEXT(fashiondata[[#This Row],[Date Sold]], "mmm yyyy")</f>
        <v>Apr 2025</v>
      </c>
      <c r="M250" s="2" t="str">
        <f t="shared" si="13"/>
        <v>Fri</v>
      </c>
      <c r="N250" t="s">
        <v>12</v>
      </c>
    </row>
    <row r="251" spans="1:14" x14ac:dyDescent="0.35">
      <c r="A251" t="s">
        <v>289</v>
      </c>
      <c r="B251" t="s">
        <v>32</v>
      </c>
      <c r="C251" t="s">
        <v>33</v>
      </c>
      <c r="D251" s="11">
        <v>17.66</v>
      </c>
      <c r="E251" s="10">
        <v>5</v>
      </c>
      <c r="F251" s="10" t="str">
        <f t="shared" si="12"/>
        <v>Low</v>
      </c>
      <c r="G251" s="11">
        <f t="shared" si="14"/>
        <v>13.245000000000001</v>
      </c>
      <c r="H251" s="10">
        <v>25</v>
      </c>
      <c r="I251" s="11">
        <v>419.43</v>
      </c>
      <c r="J251" s="9">
        <v>45750</v>
      </c>
      <c r="K251" s="2" t="str">
        <f t="shared" si="15"/>
        <v>April</v>
      </c>
      <c r="L251" s="2" t="str">
        <f>TEXT(fashiondata[[#This Row],[Date Sold]], "mmm yyyy")</f>
        <v>Apr 2025</v>
      </c>
      <c r="M251" s="2" t="str">
        <f t="shared" si="13"/>
        <v>Thu</v>
      </c>
      <c r="N251" t="s">
        <v>24</v>
      </c>
    </row>
    <row r="252" spans="1:14" x14ac:dyDescent="0.35">
      <c r="A252" t="s">
        <v>290</v>
      </c>
      <c r="B252" t="s">
        <v>28</v>
      </c>
      <c r="C252" t="s">
        <v>11</v>
      </c>
      <c r="D252" s="11">
        <v>110.87</v>
      </c>
      <c r="E252" s="10">
        <v>30</v>
      </c>
      <c r="F252" s="10" t="str">
        <f t="shared" si="12"/>
        <v>High</v>
      </c>
      <c r="G252" s="11">
        <f t="shared" si="14"/>
        <v>83.152500000000003</v>
      </c>
      <c r="H252" s="10">
        <v>30</v>
      </c>
      <c r="I252" s="11">
        <v>2328.27</v>
      </c>
      <c r="J252" s="9">
        <v>45785</v>
      </c>
      <c r="K252" s="2" t="str">
        <f t="shared" si="15"/>
        <v>May</v>
      </c>
      <c r="L252" s="2" t="str">
        <f>TEXT(fashiondata[[#This Row],[Date Sold]], "mmm yyyy")</f>
        <v>May 2025</v>
      </c>
      <c r="M252" s="2" t="str">
        <f t="shared" si="13"/>
        <v>Thu</v>
      </c>
      <c r="N252" t="s">
        <v>38</v>
      </c>
    </row>
    <row r="253" spans="1:14" x14ac:dyDescent="0.35">
      <c r="A253" t="s">
        <v>291</v>
      </c>
      <c r="B253" t="s">
        <v>14</v>
      </c>
      <c r="C253" t="s">
        <v>15</v>
      </c>
      <c r="D253" s="11">
        <v>42.83</v>
      </c>
      <c r="E253" s="10">
        <v>5</v>
      </c>
      <c r="F253" s="10" t="str">
        <f t="shared" si="12"/>
        <v>Low</v>
      </c>
      <c r="G253" s="11">
        <f t="shared" si="14"/>
        <v>32.122500000000002</v>
      </c>
      <c r="H253" s="10">
        <v>4</v>
      </c>
      <c r="I253" s="11">
        <v>162.75</v>
      </c>
      <c r="J253" s="9">
        <v>45724</v>
      </c>
      <c r="K253" s="2" t="str">
        <f t="shared" si="15"/>
        <v>March</v>
      </c>
      <c r="L253" s="2" t="str">
        <f>TEXT(fashiondata[[#This Row],[Date Sold]], "mmm yyyy")</f>
        <v>Mar 2025</v>
      </c>
      <c r="M253" s="2" t="str">
        <f t="shared" si="13"/>
        <v>Sat</v>
      </c>
      <c r="N253" t="s">
        <v>19</v>
      </c>
    </row>
    <row r="254" spans="1:14" x14ac:dyDescent="0.35">
      <c r="A254" t="s">
        <v>292</v>
      </c>
      <c r="B254" t="s">
        <v>47</v>
      </c>
      <c r="C254" t="s">
        <v>18</v>
      </c>
      <c r="D254" s="11">
        <v>84.19</v>
      </c>
      <c r="E254" s="10">
        <v>20</v>
      </c>
      <c r="F254" s="10" t="str">
        <f t="shared" si="12"/>
        <v>Low</v>
      </c>
      <c r="G254" s="11">
        <f t="shared" si="14"/>
        <v>63.142499999999998</v>
      </c>
      <c r="H254" s="10">
        <v>50</v>
      </c>
      <c r="I254" s="11">
        <v>3367.6</v>
      </c>
      <c r="J254" s="9">
        <v>45686</v>
      </c>
      <c r="K254" s="2" t="str">
        <f t="shared" si="15"/>
        <v>January</v>
      </c>
      <c r="L254" s="2" t="str">
        <f>TEXT(fashiondata[[#This Row],[Date Sold]], "mmm yyyy")</f>
        <v>Jan 2025</v>
      </c>
      <c r="M254" s="2" t="str">
        <f t="shared" si="13"/>
        <v>Wed</v>
      </c>
      <c r="N254" t="s">
        <v>24</v>
      </c>
    </row>
    <row r="255" spans="1:14" x14ac:dyDescent="0.35">
      <c r="A255" t="s">
        <v>293</v>
      </c>
      <c r="B255" t="s">
        <v>71</v>
      </c>
      <c r="C255" t="s">
        <v>33</v>
      </c>
      <c r="D255" s="11">
        <v>143.63</v>
      </c>
      <c r="E255" s="10">
        <v>30</v>
      </c>
      <c r="F255" s="10" t="str">
        <f t="shared" si="12"/>
        <v>High</v>
      </c>
      <c r="G255" s="11">
        <f t="shared" si="14"/>
        <v>107.7225</v>
      </c>
      <c r="H255" s="10">
        <v>17</v>
      </c>
      <c r="I255" s="11">
        <v>1709.2</v>
      </c>
      <c r="J255" s="9">
        <v>45698</v>
      </c>
      <c r="K255" s="2" t="str">
        <f t="shared" si="15"/>
        <v>February</v>
      </c>
      <c r="L255" s="2" t="str">
        <f>TEXT(fashiondata[[#This Row],[Date Sold]], "mmm yyyy")</f>
        <v>Feb 2025</v>
      </c>
      <c r="M255" s="2" t="str">
        <f t="shared" si="13"/>
        <v>Mon</v>
      </c>
      <c r="N255" t="s">
        <v>19</v>
      </c>
    </row>
    <row r="256" spans="1:14" x14ac:dyDescent="0.35">
      <c r="A256" t="s">
        <v>294</v>
      </c>
      <c r="B256" t="s">
        <v>53</v>
      </c>
      <c r="C256" t="s">
        <v>15</v>
      </c>
      <c r="D256" s="11">
        <v>116.36</v>
      </c>
      <c r="E256" s="10">
        <v>0</v>
      </c>
      <c r="F256" s="10" t="str">
        <f t="shared" si="12"/>
        <v>None</v>
      </c>
      <c r="G256" s="11">
        <f t="shared" si="14"/>
        <v>87.27</v>
      </c>
      <c r="H256" s="10">
        <v>21</v>
      </c>
      <c r="I256" s="11">
        <v>2443.56</v>
      </c>
      <c r="J256" s="9">
        <v>45751</v>
      </c>
      <c r="K256" s="2" t="str">
        <f t="shared" si="15"/>
        <v>April</v>
      </c>
      <c r="L256" s="2" t="str">
        <f>TEXT(fashiondata[[#This Row],[Date Sold]], "mmm yyyy")</f>
        <v>Apr 2025</v>
      </c>
      <c r="M256" s="2" t="str">
        <f t="shared" si="13"/>
        <v>Fri</v>
      </c>
      <c r="N256" t="s">
        <v>12</v>
      </c>
    </row>
    <row r="257" spans="1:14" x14ac:dyDescent="0.35">
      <c r="A257" t="s">
        <v>295</v>
      </c>
      <c r="B257" t="s">
        <v>10</v>
      </c>
      <c r="C257" t="s">
        <v>18</v>
      </c>
      <c r="D257" s="11">
        <v>107.97</v>
      </c>
      <c r="E257" s="10">
        <v>15</v>
      </c>
      <c r="F257" s="10" t="str">
        <f t="shared" si="12"/>
        <v>Low</v>
      </c>
      <c r="G257" s="11">
        <f t="shared" si="14"/>
        <v>80.977499999999992</v>
      </c>
      <c r="H257" s="10">
        <v>21</v>
      </c>
      <c r="I257" s="11">
        <v>1927.26</v>
      </c>
      <c r="J257" s="9">
        <v>45753</v>
      </c>
      <c r="K257" s="2" t="str">
        <f t="shared" si="15"/>
        <v>April</v>
      </c>
      <c r="L257" s="2" t="str">
        <f>TEXT(fashiondata[[#This Row],[Date Sold]], "mmm yyyy")</f>
        <v>Apr 2025</v>
      </c>
      <c r="M257" s="2" t="str">
        <f t="shared" si="13"/>
        <v>Sun</v>
      </c>
      <c r="N257" t="s">
        <v>24</v>
      </c>
    </row>
    <row r="258" spans="1:14" x14ac:dyDescent="0.35">
      <c r="A258" t="s">
        <v>296</v>
      </c>
      <c r="B258" t="s">
        <v>43</v>
      </c>
      <c r="C258" t="s">
        <v>33</v>
      </c>
      <c r="D258" s="11">
        <v>149.51</v>
      </c>
      <c r="E258" s="10">
        <v>25</v>
      </c>
      <c r="F258" s="10" t="str">
        <f t="shared" ref="F258:F321" si="16">IF(E258=0, "None", IF(E258 &lt;=20, "Low", "High"))</f>
        <v>High</v>
      </c>
      <c r="G258" s="11">
        <f t="shared" si="14"/>
        <v>112.13249999999999</v>
      </c>
      <c r="H258" s="10">
        <v>31</v>
      </c>
      <c r="I258" s="11">
        <v>3476.11</v>
      </c>
      <c r="J258" s="9">
        <v>45739</v>
      </c>
      <c r="K258" s="2" t="str">
        <f t="shared" si="15"/>
        <v>March</v>
      </c>
      <c r="L258" s="2" t="str">
        <f>TEXT(fashiondata[[#This Row],[Date Sold]], "mmm yyyy")</f>
        <v>Mar 2025</v>
      </c>
      <c r="M258" s="2" t="str">
        <f t="shared" ref="M258:M321" si="17">TEXT(J258,"ddd")</f>
        <v>Sun</v>
      </c>
      <c r="N258" t="s">
        <v>12</v>
      </c>
    </row>
    <row r="259" spans="1:14" x14ac:dyDescent="0.35">
      <c r="A259" t="s">
        <v>297</v>
      </c>
      <c r="B259" t="s">
        <v>26</v>
      </c>
      <c r="C259" t="s">
        <v>33</v>
      </c>
      <c r="D259" s="11">
        <v>149.18</v>
      </c>
      <c r="E259" s="10">
        <v>25</v>
      </c>
      <c r="F259" s="10" t="str">
        <f t="shared" si="16"/>
        <v>High</v>
      </c>
      <c r="G259" s="11">
        <f t="shared" ref="G259:G322" si="18">D259 * (1 - 25/100)</f>
        <v>111.88500000000001</v>
      </c>
      <c r="H259" s="10">
        <v>7</v>
      </c>
      <c r="I259" s="11">
        <v>783.2</v>
      </c>
      <c r="J259" s="9">
        <v>45741</v>
      </c>
      <c r="K259" s="2" t="str">
        <f t="shared" ref="K259:K322" si="19">TEXT(J259,"mmmm")</f>
        <v>March</v>
      </c>
      <c r="L259" s="2" t="str">
        <f>TEXT(fashiondata[[#This Row],[Date Sold]], "mmm yyyy")</f>
        <v>Mar 2025</v>
      </c>
      <c r="M259" s="2" t="str">
        <f t="shared" si="17"/>
        <v>Tue</v>
      </c>
      <c r="N259" t="s">
        <v>12</v>
      </c>
    </row>
    <row r="260" spans="1:14" x14ac:dyDescent="0.35">
      <c r="A260" t="s">
        <v>298</v>
      </c>
      <c r="B260" t="s">
        <v>69</v>
      </c>
      <c r="C260" t="s">
        <v>18</v>
      </c>
      <c r="D260" s="11">
        <v>145.57</v>
      </c>
      <c r="E260" s="10">
        <v>20</v>
      </c>
      <c r="F260" s="10" t="str">
        <f t="shared" si="16"/>
        <v>Low</v>
      </c>
      <c r="G260" s="11">
        <f t="shared" si="18"/>
        <v>109.17749999999999</v>
      </c>
      <c r="H260" s="10">
        <v>22</v>
      </c>
      <c r="I260" s="11">
        <v>2562.0300000000002</v>
      </c>
      <c r="J260" s="9">
        <v>45668</v>
      </c>
      <c r="K260" s="2" t="str">
        <f t="shared" si="19"/>
        <v>January</v>
      </c>
      <c r="L260" s="2" t="str">
        <f>TEXT(fashiondata[[#This Row],[Date Sold]], "mmm yyyy")</f>
        <v>Jan 2025</v>
      </c>
      <c r="M260" s="2" t="str">
        <f t="shared" si="17"/>
        <v>Sat</v>
      </c>
      <c r="N260" t="s">
        <v>12</v>
      </c>
    </row>
    <row r="261" spans="1:14" x14ac:dyDescent="0.35">
      <c r="A261" t="s">
        <v>299</v>
      </c>
      <c r="B261" t="s">
        <v>85</v>
      </c>
      <c r="C261" t="s">
        <v>15</v>
      </c>
      <c r="D261" s="11">
        <v>137.93</v>
      </c>
      <c r="E261" s="10">
        <v>15</v>
      </c>
      <c r="F261" s="10" t="str">
        <f t="shared" si="16"/>
        <v>Low</v>
      </c>
      <c r="G261" s="11">
        <f t="shared" si="18"/>
        <v>103.44750000000001</v>
      </c>
      <c r="H261" s="10">
        <v>16</v>
      </c>
      <c r="I261" s="11">
        <v>1875.85</v>
      </c>
      <c r="J261" s="9">
        <v>45767</v>
      </c>
      <c r="K261" s="2" t="str">
        <f t="shared" si="19"/>
        <v>April</v>
      </c>
      <c r="L261" s="2" t="str">
        <f>TEXT(fashiondata[[#This Row],[Date Sold]], "mmm yyyy")</f>
        <v>Apr 2025</v>
      </c>
      <c r="M261" s="2" t="str">
        <f t="shared" si="17"/>
        <v>Sun</v>
      </c>
      <c r="N261" t="s">
        <v>45</v>
      </c>
    </row>
    <row r="262" spans="1:14" x14ac:dyDescent="0.35">
      <c r="A262" t="s">
        <v>300</v>
      </c>
      <c r="B262" t="s">
        <v>53</v>
      </c>
      <c r="C262" t="s">
        <v>18</v>
      </c>
      <c r="D262" s="11">
        <v>116.17</v>
      </c>
      <c r="E262" s="10">
        <v>20</v>
      </c>
      <c r="F262" s="10" t="str">
        <f t="shared" si="16"/>
        <v>Low</v>
      </c>
      <c r="G262" s="11">
        <f t="shared" si="18"/>
        <v>87.127499999999998</v>
      </c>
      <c r="H262" s="10">
        <v>29</v>
      </c>
      <c r="I262" s="11">
        <v>2695.14</v>
      </c>
      <c r="J262" s="9">
        <v>45708</v>
      </c>
      <c r="K262" s="2" t="str">
        <f t="shared" si="19"/>
        <v>February</v>
      </c>
      <c r="L262" s="2" t="str">
        <f>TEXT(fashiondata[[#This Row],[Date Sold]], "mmm yyyy")</f>
        <v>Feb 2025</v>
      </c>
      <c r="M262" s="2" t="str">
        <f t="shared" si="17"/>
        <v>Thu</v>
      </c>
      <c r="N262" t="s">
        <v>38</v>
      </c>
    </row>
    <row r="263" spans="1:14" x14ac:dyDescent="0.35">
      <c r="A263" t="s">
        <v>301</v>
      </c>
      <c r="B263" t="s">
        <v>30</v>
      </c>
      <c r="C263" t="s">
        <v>11</v>
      </c>
      <c r="D263" s="11">
        <v>121.86</v>
      </c>
      <c r="E263" s="10">
        <v>25</v>
      </c>
      <c r="F263" s="10" t="str">
        <f t="shared" si="16"/>
        <v>High</v>
      </c>
      <c r="G263" s="11">
        <f t="shared" si="18"/>
        <v>91.394999999999996</v>
      </c>
      <c r="H263" s="10">
        <v>21</v>
      </c>
      <c r="I263" s="11">
        <v>1919.29</v>
      </c>
      <c r="J263" s="9">
        <v>45667</v>
      </c>
      <c r="K263" s="2" t="str">
        <f t="shared" si="19"/>
        <v>January</v>
      </c>
      <c r="L263" s="2" t="str">
        <f>TEXT(fashiondata[[#This Row],[Date Sold]], "mmm yyyy")</f>
        <v>Jan 2025</v>
      </c>
      <c r="M263" s="2" t="str">
        <f t="shared" si="17"/>
        <v>Fri</v>
      </c>
      <c r="N263" t="s">
        <v>45</v>
      </c>
    </row>
    <row r="264" spans="1:14" x14ac:dyDescent="0.35">
      <c r="A264" t="s">
        <v>302</v>
      </c>
      <c r="B264" t="s">
        <v>23</v>
      </c>
      <c r="C264" t="s">
        <v>18</v>
      </c>
      <c r="D264" s="11">
        <v>149.21</v>
      </c>
      <c r="E264" s="10">
        <v>15</v>
      </c>
      <c r="F264" s="10" t="str">
        <f t="shared" si="16"/>
        <v>Low</v>
      </c>
      <c r="G264" s="11">
        <f t="shared" si="18"/>
        <v>111.9075</v>
      </c>
      <c r="H264" s="10">
        <v>31</v>
      </c>
      <c r="I264" s="11">
        <v>3931.68</v>
      </c>
      <c r="J264" s="9">
        <v>45673</v>
      </c>
      <c r="K264" s="2" t="str">
        <f t="shared" si="19"/>
        <v>January</v>
      </c>
      <c r="L264" s="2" t="str">
        <f>TEXT(fashiondata[[#This Row],[Date Sold]], "mmm yyyy")</f>
        <v>Jan 2025</v>
      </c>
      <c r="M264" s="2" t="str">
        <f t="shared" si="17"/>
        <v>Thu</v>
      </c>
      <c r="N264" t="s">
        <v>12</v>
      </c>
    </row>
    <row r="265" spans="1:14" x14ac:dyDescent="0.35">
      <c r="A265" t="s">
        <v>303</v>
      </c>
      <c r="B265" t="s">
        <v>21</v>
      </c>
      <c r="C265" t="s">
        <v>33</v>
      </c>
      <c r="D265" s="11">
        <v>41.45</v>
      </c>
      <c r="E265" s="10">
        <v>5</v>
      </c>
      <c r="F265" s="10" t="str">
        <f t="shared" si="16"/>
        <v>Low</v>
      </c>
      <c r="G265" s="11">
        <f t="shared" si="18"/>
        <v>31.087500000000002</v>
      </c>
      <c r="H265" s="10">
        <v>6</v>
      </c>
      <c r="I265" s="11">
        <v>236.26</v>
      </c>
      <c r="J265" s="9">
        <v>45753</v>
      </c>
      <c r="K265" s="2" t="str">
        <f t="shared" si="19"/>
        <v>April</v>
      </c>
      <c r="L265" s="2" t="str">
        <f>TEXT(fashiondata[[#This Row],[Date Sold]], "mmm yyyy")</f>
        <v>Apr 2025</v>
      </c>
      <c r="M265" s="2" t="str">
        <f t="shared" si="17"/>
        <v>Sun</v>
      </c>
      <c r="N265" t="s">
        <v>45</v>
      </c>
    </row>
    <row r="266" spans="1:14" x14ac:dyDescent="0.35">
      <c r="A266" t="s">
        <v>304</v>
      </c>
      <c r="B266" t="s">
        <v>85</v>
      </c>
      <c r="C266" t="s">
        <v>18</v>
      </c>
      <c r="D266" s="11">
        <v>140.66</v>
      </c>
      <c r="E266" s="10">
        <v>5</v>
      </c>
      <c r="F266" s="10" t="str">
        <f t="shared" si="16"/>
        <v>Low</v>
      </c>
      <c r="G266" s="11">
        <f t="shared" si="18"/>
        <v>105.495</v>
      </c>
      <c r="H266" s="10">
        <v>18</v>
      </c>
      <c r="I266" s="11">
        <v>2405.29</v>
      </c>
      <c r="J266" s="9">
        <v>45722</v>
      </c>
      <c r="K266" s="2" t="str">
        <f t="shared" si="19"/>
        <v>March</v>
      </c>
      <c r="L266" s="2" t="str">
        <f>TEXT(fashiondata[[#This Row],[Date Sold]], "mmm yyyy")</f>
        <v>Mar 2025</v>
      </c>
      <c r="M266" s="2" t="str">
        <f t="shared" si="17"/>
        <v>Thu</v>
      </c>
      <c r="N266" t="s">
        <v>24</v>
      </c>
    </row>
    <row r="267" spans="1:14" x14ac:dyDescent="0.35">
      <c r="A267" t="s">
        <v>305</v>
      </c>
      <c r="B267" t="s">
        <v>62</v>
      </c>
      <c r="C267" t="s">
        <v>18</v>
      </c>
      <c r="D267" s="11">
        <v>16.88</v>
      </c>
      <c r="E267" s="10">
        <v>15</v>
      </c>
      <c r="F267" s="10" t="str">
        <f t="shared" si="16"/>
        <v>Low</v>
      </c>
      <c r="G267" s="11">
        <f t="shared" si="18"/>
        <v>12.66</v>
      </c>
      <c r="H267" s="10">
        <v>10</v>
      </c>
      <c r="I267" s="11">
        <v>143.47999999999999</v>
      </c>
      <c r="J267" s="9">
        <v>45769</v>
      </c>
      <c r="K267" s="2" t="str">
        <f t="shared" si="19"/>
        <v>April</v>
      </c>
      <c r="L267" s="2" t="str">
        <f>TEXT(fashiondata[[#This Row],[Date Sold]], "mmm yyyy")</f>
        <v>Apr 2025</v>
      </c>
      <c r="M267" s="2" t="str">
        <f t="shared" si="17"/>
        <v>Tue</v>
      </c>
      <c r="N267" t="s">
        <v>12</v>
      </c>
    </row>
    <row r="268" spans="1:14" x14ac:dyDescent="0.35">
      <c r="A268" t="s">
        <v>306</v>
      </c>
      <c r="B268" t="s">
        <v>21</v>
      </c>
      <c r="C268" t="s">
        <v>18</v>
      </c>
      <c r="D268" s="11">
        <v>116.73</v>
      </c>
      <c r="E268" s="10">
        <v>10</v>
      </c>
      <c r="F268" s="10" t="str">
        <f t="shared" si="16"/>
        <v>Low</v>
      </c>
      <c r="G268" s="11">
        <f t="shared" si="18"/>
        <v>87.547499999999999</v>
      </c>
      <c r="H268" s="10">
        <v>31</v>
      </c>
      <c r="I268" s="11">
        <v>3256.77</v>
      </c>
      <c r="J268" s="9">
        <v>45753</v>
      </c>
      <c r="K268" s="2" t="str">
        <f t="shared" si="19"/>
        <v>April</v>
      </c>
      <c r="L268" s="2" t="str">
        <f>TEXT(fashiondata[[#This Row],[Date Sold]], "mmm yyyy")</f>
        <v>Apr 2025</v>
      </c>
      <c r="M268" s="2" t="str">
        <f t="shared" si="17"/>
        <v>Sun</v>
      </c>
      <c r="N268" t="s">
        <v>12</v>
      </c>
    </row>
    <row r="269" spans="1:14" x14ac:dyDescent="0.35">
      <c r="A269" t="s">
        <v>307</v>
      </c>
      <c r="B269" t="s">
        <v>10</v>
      </c>
      <c r="C269" t="s">
        <v>33</v>
      </c>
      <c r="D269" s="11">
        <v>31.62</v>
      </c>
      <c r="E269" s="10">
        <v>25</v>
      </c>
      <c r="F269" s="10" t="str">
        <f t="shared" si="16"/>
        <v>High</v>
      </c>
      <c r="G269" s="11">
        <f t="shared" si="18"/>
        <v>23.715</v>
      </c>
      <c r="H269" s="10">
        <v>8</v>
      </c>
      <c r="I269" s="11">
        <v>189.72</v>
      </c>
      <c r="J269" s="9">
        <v>45659</v>
      </c>
      <c r="K269" s="2" t="str">
        <f t="shared" si="19"/>
        <v>January</v>
      </c>
      <c r="L269" s="2" t="str">
        <f>TEXT(fashiondata[[#This Row],[Date Sold]], "mmm yyyy")</f>
        <v>Jan 2025</v>
      </c>
      <c r="M269" s="2" t="str">
        <f t="shared" si="17"/>
        <v>Thu</v>
      </c>
      <c r="N269" t="s">
        <v>38</v>
      </c>
    </row>
    <row r="270" spans="1:14" x14ac:dyDescent="0.35">
      <c r="A270" t="s">
        <v>308</v>
      </c>
      <c r="B270" t="s">
        <v>10</v>
      </c>
      <c r="C270" t="s">
        <v>15</v>
      </c>
      <c r="D270" s="11">
        <v>120.6</v>
      </c>
      <c r="E270" s="10">
        <v>5</v>
      </c>
      <c r="F270" s="10" t="str">
        <f t="shared" si="16"/>
        <v>Low</v>
      </c>
      <c r="G270" s="11">
        <f t="shared" si="18"/>
        <v>90.449999999999989</v>
      </c>
      <c r="H270" s="10">
        <v>27</v>
      </c>
      <c r="I270" s="11">
        <v>3093.39</v>
      </c>
      <c r="J270" s="9">
        <v>45669</v>
      </c>
      <c r="K270" s="2" t="str">
        <f t="shared" si="19"/>
        <v>January</v>
      </c>
      <c r="L270" s="2" t="str">
        <f>TEXT(fashiondata[[#This Row],[Date Sold]], "mmm yyyy")</f>
        <v>Jan 2025</v>
      </c>
      <c r="M270" s="2" t="str">
        <f t="shared" si="17"/>
        <v>Sun</v>
      </c>
      <c r="N270" t="s">
        <v>24</v>
      </c>
    </row>
    <row r="271" spans="1:14" x14ac:dyDescent="0.35">
      <c r="A271" t="s">
        <v>309</v>
      </c>
      <c r="B271" t="s">
        <v>14</v>
      </c>
      <c r="C271" t="s">
        <v>18</v>
      </c>
      <c r="D271" s="11">
        <v>138.94999999999999</v>
      </c>
      <c r="E271" s="10">
        <v>15</v>
      </c>
      <c r="F271" s="10" t="str">
        <f t="shared" si="16"/>
        <v>Low</v>
      </c>
      <c r="G271" s="11">
        <f t="shared" si="18"/>
        <v>104.21249999999999</v>
      </c>
      <c r="H271" s="10">
        <v>23</v>
      </c>
      <c r="I271" s="11">
        <v>2716.47</v>
      </c>
      <c r="J271" s="9">
        <v>45749</v>
      </c>
      <c r="K271" s="2" t="str">
        <f t="shared" si="19"/>
        <v>April</v>
      </c>
      <c r="L271" s="2" t="str">
        <f>TEXT(fashiondata[[#This Row],[Date Sold]], "mmm yyyy")</f>
        <v>Apr 2025</v>
      </c>
      <c r="M271" s="2" t="str">
        <f t="shared" si="17"/>
        <v>Wed</v>
      </c>
      <c r="N271" t="s">
        <v>45</v>
      </c>
    </row>
    <row r="272" spans="1:14" x14ac:dyDescent="0.35">
      <c r="A272" t="s">
        <v>310</v>
      </c>
      <c r="B272" t="s">
        <v>17</v>
      </c>
      <c r="C272" t="s">
        <v>33</v>
      </c>
      <c r="D272" s="11">
        <v>33.68</v>
      </c>
      <c r="E272" s="10">
        <v>25</v>
      </c>
      <c r="F272" s="10" t="str">
        <f t="shared" si="16"/>
        <v>High</v>
      </c>
      <c r="G272" s="11">
        <f t="shared" si="18"/>
        <v>25.259999999999998</v>
      </c>
      <c r="H272" s="10">
        <v>7</v>
      </c>
      <c r="I272" s="11">
        <v>176.82</v>
      </c>
      <c r="J272" s="9">
        <v>45777</v>
      </c>
      <c r="K272" s="2" t="str">
        <f t="shared" si="19"/>
        <v>April</v>
      </c>
      <c r="L272" s="2" t="str">
        <f>TEXT(fashiondata[[#This Row],[Date Sold]], "mmm yyyy")</f>
        <v>Apr 2025</v>
      </c>
      <c r="M272" s="2" t="str">
        <f t="shared" si="17"/>
        <v>Wed</v>
      </c>
      <c r="N272" t="s">
        <v>12</v>
      </c>
    </row>
    <row r="273" spans="1:14" x14ac:dyDescent="0.35">
      <c r="A273" t="s">
        <v>311</v>
      </c>
      <c r="B273" t="s">
        <v>32</v>
      </c>
      <c r="C273" t="s">
        <v>35</v>
      </c>
      <c r="D273" s="11">
        <v>52.6</v>
      </c>
      <c r="E273" s="10">
        <v>25</v>
      </c>
      <c r="F273" s="10" t="str">
        <f t="shared" si="16"/>
        <v>High</v>
      </c>
      <c r="G273" s="11">
        <f t="shared" si="18"/>
        <v>39.450000000000003</v>
      </c>
      <c r="H273" s="10">
        <v>3</v>
      </c>
      <c r="I273" s="11">
        <v>118.35</v>
      </c>
      <c r="J273" s="9">
        <v>45678</v>
      </c>
      <c r="K273" s="2" t="str">
        <f t="shared" si="19"/>
        <v>January</v>
      </c>
      <c r="L273" s="2" t="str">
        <f>TEXT(fashiondata[[#This Row],[Date Sold]], "mmm yyyy")</f>
        <v>Jan 2025</v>
      </c>
      <c r="M273" s="2" t="str">
        <f t="shared" si="17"/>
        <v>Tue</v>
      </c>
      <c r="N273" t="s">
        <v>45</v>
      </c>
    </row>
    <row r="274" spans="1:14" x14ac:dyDescent="0.35">
      <c r="A274" t="s">
        <v>312</v>
      </c>
      <c r="B274" t="s">
        <v>40</v>
      </c>
      <c r="C274" t="s">
        <v>41</v>
      </c>
      <c r="D274" s="11">
        <v>133.44</v>
      </c>
      <c r="E274" s="10">
        <v>20</v>
      </c>
      <c r="F274" s="10" t="str">
        <f t="shared" si="16"/>
        <v>Low</v>
      </c>
      <c r="G274" s="11">
        <f t="shared" si="18"/>
        <v>100.08</v>
      </c>
      <c r="H274" s="10">
        <v>35</v>
      </c>
      <c r="I274" s="11">
        <v>3736.32</v>
      </c>
      <c r="J274" s="9">
        <v>45673</v>
      </c>
      <c r="K274" s="2" t="str">
        <f t="shared" si="19"/>
        <v>January</v>
      </c>
      <c r="L274" s="2" t="str">
        <f>TEXT(fashiondata[[#This Row],[Date Sold]], "mmm yyyy")</f>
        <v>Jan 2025</v>
      </c>
      <c r="M274" s="2" t="str">
        <f t="shared" si="17"/>
        <v>Thu</v>
      </c>
      <c r="N274" t="s">
        <v>24</v>
      </c>
    </row>
    <row r="275" spans="1:14" x14ac:dyDescent="0.35">
      <c r="A275" t="s">
        <v>313</v>
      </c>
      <c r="B275" t="s">
        <v>23</v>
      </c>
      <c r="C275" t="s">
        <v>11</v>
      </c>
      <c r="D275" s="11">
        <v>57.51</v>
      </c>
      <c r="E275" s="10">
        <v>5</v>
      </c>
      <c r="F275" s="10" t="str">
        <f t="shared" si="16"/>
        <v>Low</v>
      </c>
      <c r="G275" s="11">
        <f t="shared" si="18"/>
        <v>43.1325</v>
      </c>
      <c r="H275" s="10">
        <v>45</v>
      </c>
      <c r="I275" s="11">
        <v>2458.5500000000002</v>
      </c>
      <c r="J275" s="9">
        <v>45676</v>
      </c>
      <c r="K275" s="2" t="str">
        <f t="shared" si="19"/>
        <v>January</v>
      </c>
      <c r="L275" s="2" t="str">
        <f>TEXT(fashiondata[[#This Row],[Date Sold]], "mmm yyyy")</f>
        <v>Jan 2025</v>
      </c>
      <c r="M275" s="2" t="str">
        <f t="shared" si="17"/>
        <v>Sun</v>
      </c>
      <c r="N275" t="s">
        <v>24</v>
      </c>
    </row>
    <row r="276" spans="1:14" x14ac:dyDescent="0.35">
      <c r="A276" t="s">
        <v>314</v>
      </c>
      <c r="B276" t="s">
        <v>30</v>
      </c>
      <c r="C276" t="s">
        <v>18</v>
      </c>
      <c r="D276" s="11">
        <v>109.79</v>
      </c>
      <c r="E276" s="10">
        <v>0</v>
      </c>
      <c r="F276" s="10" t="str">
        <f t="shared" si="16"/>
        <v>None</v>
      </c>
      <c r="G276" s="11">
        <f t="shared" si="18"/>
        <v>82.342500000000001</v>
      </c>
      <c r="H276" s="10">
        <v>50</v>
      </c>
      <c r="I276" s="11">
        <v>5489.5</v>
      </c>
      <c r="J276" s="9">
        <v>45684</v>
      </c>
      <c r="K276" s="2" t="str">
        <f t="shared" si="19"/>
        <v>January</v>
      </c>
      <c r="L276" s="2" t="str">
        <f>TEXT(fashiondata[[#This Row],[Date Sold]], "mmm yyyy")</f>
        <v>Jan 2025</v>
      </c>
      <c r="M276" s="2" t="str">
        <f t="shared" si="17"/>
        <v>Mon</v>
      </c>
      <c r="N276" t="s">
        <v>38</v>
      </c>
    </row>
    <row r="277" spans="1:14" x14ac:dyDescent="0.35">
      <c r="A277" t="s">
        <v>315</v>
      </c>
      <c r="B277" t="s">
        <v>17</v>
      </c>
      <c r="C277" t="s">
        <v>18</v>
      </c>
      <c r="D277" s="11">
        <v>117.41</v>
      </c>
      <c r="E277" s="10">
        <v>15</v>
      </c>
      <c r="F277" s="10" t="str">
        <f t="shared" si="16"/>
        <v>Low</v>
      </c>
      <c r="G277" s="11">
        <f t="shared" si="18"/>
        <v>88.057500000000005</v>
      </c>
      <c r="H277" s="10">
        <v>43</v>
      </c>
      <c r="I277" s="11">
        <v>4291.34</v>
      </c>
      <c r="J277" s="9">
        <v>45731</v>
      </c>
      <c r="K277" s="2" t="str">
        <f t="shared" si="19"/>
        <v>March</v>
      </c>
      <c r="L277" s="2" t="str">
        <f>TEXT(fashiondata[[#This Row],[Date Sold]], "mmm yyyy")</f>
        <v>Mar 2025</v>
      </c>
      <c r="M277" s="2" t="str">
        <f t="shared" si="17"/>
        <v>Sat</v>
      </c>
      <c r="N277" t="s">
        <v>12</v>
      </c>
    </row>
    <row r="278" spans="1:14" x14ac:dyDescent="0.35">
      <c r="A278" t="s">
        <v>316</v>
      </c>
      <c r="B278" t="s">
        <v>62</v>
      </c>
      <c r="C278" t="s">
        <v>15</v>
      </c>
      <c r="D278" s="11">
        <v>24.56</v>
      </c>
      <c r="E278" s="10">
        <v>15</v>
      </c>
      <c r="F278" s="10" t="str">
        <f t="shared" si="16"/>
        <v>Low</v>
      </c>
      <c r="G278" s="11">
        <f t="shared" si="18"/>
        <v>18.419999999999998</v>
      </c>
      <c r="H278" s="10">
        <v>28</v>
      </c>
      <c r="I278" s="11">
        <v>584.53</v>
      </c>
      <c r="J278" s="9">
        <v>45783</v>
      </c>
      <c r="K278" s="2" t="str">
        <f t="shared" si="19"/>
        <v>May</v>
      </c>
      <c r="L278" s="2" t="str">
        <f>TEXT(fashiondata[[#This Row],[Date Sold]], "mmm yyyy")</f>
        <v>May 2025</v>
      </c>
      <c r="M278" s="2" t="str">
        <f t="shared" si="17"/>
        <v>Tue</v>
      </c>
      <c r="N278" t="s">
        <v>12</v>
      </c>
    </row>
    <row r="279" spans="1:14" x14ac:dyDescent="0.35">
      <c r="A279" t="s">
        <v>317</v>
      </c>
      <c r="B279" t="s">
        <v>85</v>
      </c>
      <c r="C279" t="s">
        <v>11</v>
      </c>
      <c r="D279" s="11">
        <v>68.34</v>
      </c>
      <c r="E279" s="10">
        <v>25</v>
      </c>
      <c r="F279" s="10" t="str">
        <f t="shared" si="16"/>
        <v>High</v>
      </c>
      <c r="G279" s="11">
        <f t="shared" si="18"/>
        <v>51.255000000000003</v>
      </c>
      <c r="H279" s="10">
        <v>10</v>
      </c>
      <c r="I279" s="11">
        <v>512.54999999999995</v>
      </c>
      <c r="J279" s="9">
        <v>45786</v>
      </c>
      <c r="K279" s="2" t="str">
        <f t="shared" si="19"/>
        <v>May</v>
      </c>
      <c r="L279" s="2" t="str">
        <f>TEXT(fashiondata[[#This Row],[Date Sold]], "mmm yyyy")</f>
        <v>May 2025</v>
      </c>
      <c r="M279" s="2" t="str">
        <f t="shared" si="17"/>
        <v>Fri</v>
      </c>
      <c r="N279" t="s">
        <v>38</v>
      </c>
    </row>
    <row r="280" spans="1:14" x14ac:dyDescent="0.35">
      <c r="A280" t="s">
        <v>318</v>
      </c>
      <c r="B280" t="s">
        <v>62</v>
      </c>
      <c r="C280" t="s">
        <v>35</v>
      </c>
      <c r="D280" s="11">
        <v>25.25</v>
      </c>
      <c r="E280" s="10">
        <v>0</v>
      </c>
      <c r="F280" s="10" t="str">
        <f t="shared" si="16"/>
        <v>None</v>
      </c>
      <c r="G280" s="11">
        <f t="shared" si="18"/>
        <v>18.9375</v>
      </c>
      <c r="H280" s="10">
        <v>38</v>
      </c>
      <c r="I280" s="11">
        <v>959.5</v>
      </c>
      <c r="J280" s="9">
        <v>45721</v>
      </c>
      <c r="K280" s="2" t="str">
        <f t="shared" si="19"/>
        <v>March</v>
      </c>
      <c r="L280" s="2" t="str">
        <f>TEXT(fashiondata[[#This Row],[Date Sold]], "mmm yyyy")</f>
        <v>Mar 2025</v>
      </c>
      <c r="M280" s="2" t="str">
        <f t="shared" si="17"/>
        <v>Wed</v>
      </c>
      <c r="N280" t="s">
        <v>12</v>
      </c>
    </row>
    <row r="281" spans="1:14" x14ac:dyDescent="0.35">
      <c r="A281" t="s">
        <v>319</v>
      </c>
      <c r="B281" t="s">
        <v>58</v>
      </c>
      <c r="C281" t="s">
        <v>15</v>
      </c>
      <c r="D281" s="11">
        <v>95.21</v>
      </c>
      <c r="E281" s="10">
        <v>15</v>
      </c>
      <c r="F281" s="10" t="str">
        <f t="shared" si="16"/>
        <v>Low</v>
      </c>
      <c r="G281" s="11">
        <f t="shared" si="18"/>
        <v>71.407499999999999</v>
      </c>
      <c r="H281" s="10">
        <v>42</v>
      </c>
      <c r="I281" s="11">
        <v>3399</v>
      </c>
      <c r="J281" s="9">
        <v>45693</v>
      </c>
      <c r="K281" s="2" t="str">
        <f t="shared" si="19"/>
        <v>February</v>
      </c>
      <c r="L281" s="2" t="str">
        <f>TEXT(fashiondata[[#This Row],[Date Sold]], "mmm yyyy")</f>
        <v>Feb 2025</v>
      </c>
      <c r="M281" s="2" t="str">
        <f t="shared" si="17"/>
        <v>Wed</v>
      </c>
      <c r="N281" t="s">
        <v>12</v>
      </c>
    </row>
    <row r="282" spans="1:14" x14ac:dyDescent="0.35">
      <c r="A282" t="s">
        <v>320</v>
      </c>
      <c r="B282" t="s">
        <v>40</v>
      </c>
      <c r="C282" t="s">
        <v>35</v>
      </c>
      <c r="D282" s="11">
        <v>96.25</v>
      </c>
      <c r="E282" s="10">
        <v>10</v>
      </c>
      <c r="F282" s="10" t="str">
        <f t="shared" si="16"/>
        <v>Low</v>
      </c>
      <c r="G282" s="11">
        <f t="shared" si="18"/>
        <v>72.1875</v>
      </c>
      <c r="H282" s="10">
        <v>25</v>
      </c>
      <c r="I282" s="11">
        <v>2165.62</v>
      </c>
      <c r="J282" s="9">
        <v>45701</v>
      </c>
      <c r="K282" s="2" t="str">
        <f t="shared" si="19"/>
        <v>February</v>
      </c>
      <c r="L282" s="2" t="str">
        <f>TEXT(fashiondata[[#This Row],[Date Sold]], "mmm yyyy")</f>
        <v>Feb 2025</v>
      </c>
      <c r="M282" s="2" t="str">
        <f t="shared" si="17"/>
        <v>Thu</v>
      </c>
      <c r="N282" t="s">
        <v>45</v>
      </c>
    </row>
    <row r="283" spans="1:14" x14ac:dyDescent="0.35">
      <c r="A283" t="s">
        <v>321</v>
      </c>
      <c r="B283" t="s">
        <v>28</v>
      </c>
      <c r="C283" t="s">
        <v>15</v>
      </c>
      <c r="D283" s="11">
        <v>123.53</v>
      </c>
      <c r="E283" s="10">
        <v>20</v>
      </c>
      <c r="F283" s="10" t="str">
        <f t="shared" si="16"/>
        <v>Low</v>
      </c>
      <c r="G283" s="11">
        <f t="shared" si="18"/>
        <v>92.647500000000008</v>
      </c>
      <c r="H283" s="10">
        <v>39</v>
      </c>
      <c r="I283" s="11">
        <v>3854.14</v>
      </c>
      <c r="J283" s="9">
        <v>45768</v>
      </c>
      <c r="K283" s="2" t="str">
        <f t="shared" si="19"/>
        <v>April</v>
      </c>
      <c r="L283" s="2" t="str">
        <f>TEXT(fashiondata[[#This Row],[Date Sold]], "mmm yyyy")</f>
        <v>Apr 2025</v>
      </c>
      <c r="M283" s="2" t="str">
        <f t="shared" si="17"/>
        <v>Mon</v>
      </c>
      <c r="N283" t="s">
        <v>38</v>
      </c>
    </row>
    <row r="284" spans="1:14" x14ac:dyDescent="0.35">
      <c r="A284" t="s">
        <v>322</v>
      </c>
      <c r="B284" t="s">
        <v>17</v>
      </c>
      <c r="C284" t="s">
        <v>35</v>
      </c>
      <c r="D284" s="11">
        <v>137.46</v>
      </c>
      <c r="E284" s="10">
        <v>0</v>
      </c>
      <c r="F284" s="10" t="str">
        <f t="shared" si="16"/>
        <v>None</v>
      </c>
      <c r="G284" s="11">
        <f t="shared" si="18"/>
        <v>103.095</v>
      </c>
      <c r="H284" s="10">
        <v>42</v>
      </c>
      <c r="I284" s="11">
        <v>5773.32</v>
      </c>
      <c r="J284" s="9">
        <v>45747</v>
      </c>
      <c r="K284" s="2" t="str">
        <f t="shared" si="19"/>
        <v>March</v>
      </c>
      <c r="L284" s="2" t="str">
        <f>TEXT(fashiondata[[#This Row],[Date Sold]], "mmm yyyy")</f>
        <v>Mar 2025</v>
      </c>
      <c r="M284" s="2" t="str">
        <f t="shared" si="17"/>
        <v>Mon</v>
      </c>
      <c r="N284" t="s">
        <v>38</v>
      </c>
    </row>
    <row r="285" spans="1:14" x14ac:dyDescent="0.35">
      <c r="A285" t="s">
        <v>323</v>
      </c>
      <c r="B285" t="s">
        <v>85</v>
      </c>
      <c r="C285" t="s">
        <v>15</v>
      </c>
      <c r="D285" s="11">
        <v>42.15</v>
      </c>
      <c r="E285" s="10">
        <v>25</v>
      </c>
      <c r="F285" s="10" t="str">
        <f t="shared" si="16"/>
        <v>High</v>
      </c>
      <c r="G285" s="11">
        <f t="shared" si="18"/>
        <v>31.612499999999997</v>
      </c>
      <c r="H285" s="10">
        <v>42</v>
      </c>
      <c r="I285" s="11">
        <v>1327.72</v>
      </c>
      <c r="J285" s="9">
        <v>45778</v>
      </c>
      <c r="K285" s="2" t="str">
        <f t="shared" si="19"/>
        <v>May</v>
      </c>
      <c r="L285" s="2" t="str">
        <f>TEXT(fashiondata[[#This Row],[Date Sold]], "mmm yyyy")</f>
        <v>May 2025</v>
      </c>
      <c r="M285" s="2" t="str">
        <f t="shared" si="17"/>
        <v>Thu</v>
      </c>
      <c r="N285" t="s">
        <v>19</v>
      </c>
    </row>
    <row r="286" spans="1:14" x14ac:dyDescent="0.35">
      <c r="A286" t="s">
        <v>324</v>
      </c>
      <c r="B286" t="s">
        <v>28</v>
      </c>
      <c r="C286" t="s">
        <v>33</v>
      </c>
      <c r="D286" s="11">
        <v>141.65</v>
      </c>
      <c r="E286" s="10">
        <v>20</v>
      </c>
      <c r="F286" s="10" t="str">
        <f t="shared" si="16"/>
        <v>Low</v>
      </c>
      <c r="G286" s="11">
        <f t="shared" si="18"/>
        <v>106.23750000000001</v>
      </c>
      <c r="H286" s="10">
        <v>16</v>
      </c>
      <c r="I286" s="11">
        <v>1813.12</v>
      </c>
      <c r="J286" s="9">
        <v>45729</v>
      </c>
      <c r="K286" s="2" t="str">
        <f t="shared" si="19"/>
        <v>March</v>
      </c>
      <c r="L286" s="2" t="str">
        <f>TEXT(fashiondata[[#This Row],[Date Sold]], "mmm yyyy")</f>
        <v>Mar 2025</v>
      </c>
      <c r="M286" s="2" t="str">
        <f t="shared" si="17"/>
        <v>Thu</v>
      </c>
      <c r="N286" t="s">
        <v>38</v>
      </c>
    </row>
    <row r="287" spans="1:14" x14ac:dyDescent="0.35">
      <c r="A287" t="s">
        <v>325</v>
      </c>
      <c r="B287" t="s">
        <v>30</v>
      </c>
      <c r="C287" t="s">
        <v>35</v>
      </c>
      <c r="D287" s="11">
        <v>98.96</v>
      </c>
      <c r="E287" s="10">
        <v>5</v>
      </c>
      <c r="F287" s="10" t="str">
        <f t="shared" si="16"/>
        <v>Low</v>
      </c>
      <c r="G287" s="11">
        <f t="shared" si="18"/>
        <v>74.22</v>
      </c>
      <c r="H287" s="10">
        <v>2</v>
      </c>
      <c r="I287" s="11">
        <v>188.02</v>
      </c>
      <c r="J287" s="9">
        <v>45776</v>
      </c>
      <c r="K287" s="2" t="str">
        <f t="shared" si="19"/>
        <v>April</v>
      </c>
      <c r="L287" s="2" t="str">
        <f>TEXT(fashiondata[[#This Row],[Date Sold]], "mmm yyyy")</f>
        <v>Apr 2025</v>
      </c>
      <c r="M287" s="2" t="str">
        <f t="shared" si="17"/>
        <v>Tue</v>
      </c>
      <c r="N287" t="s">
        <v>12</v>
      </c>
    </row>
    <row r="288" spans="1:14" x14ac:dyDescent="0.35">
      <c r="A288" t="s">
        <v>326</v>
      </c>
      <c r="B288" t="s">
        <v>58</v>
      </c>
      <c r="C288" t="s">
        <v>18</v>
      </c>
      <c r="D288" s="11">
        <v>129.76</v>
      </c>
      <c r="E288" s="10">
        <v>20</v>
      </c>
      <c r="F288" s="10" t="str">
        <f t="shared" si="16"/>
        <v>Low</v>
      </c>
      <c r="G288" s="11">
        <f t="shared" si="18"/>
        <v>97.32</v>
      </c>
      <c r="H288" s="10">
        <v>13</v>
      </c>
      <c r="I288" s="11">
        <v>1349.5</v>
      </c>
      <c r="J288" s="9">
        <v>45679</v>
      </c>
      <c r="K288" s="2" t="str">
        <f t="shared" si="19"/>
        <v>January</v>
      </c>
      <c r="L288" s="2" t="str">
        <f>TEXT(fashiondata[[#This Row],[Date Sold]], "mmm yyyy")</f>
        <v>Jan 2025</v>
      </c>
      <c r="M288" s="2" t="str">
        <f t="shared" si="17"/>
        <v>Wed</v>
      </c>
      <c r="N288" t="s">
        <v>24</v>
      </c>
    </row>
    <row r="289" spans="1:14" x14ac:dyDescent="0.35">
      <c r="A289" t="s">
        <v>327</v>
      </c>
      <c r="B289" t="s">
        <v>30</v>
      </c>
      <c r="C289" t="s">
        <v>35</v>
      </c>
      <c r="D289" s="11">
        <v>35.08</v>
      </c>
      <c r="E289" s="10">
        <v>0</v>
      </c>
      <c r="F289" s="10" t="str">
        <f t="shared" si="16"/>
        <v>None</v>
      </c>
      <c r="G289" s="11">
        <f t="shared" si="18"/>
        <v>26.31</v>
      </c>
      <c r="H289" s="10">
        <v>22</v>
      </c>
      <c r="I289" s="11">
        <v>771.76</v>
      </c>
      <c r="J289" s="9">
        <v>45670</v>
      </c>
      <c r="K289" s="2" t="str">
        <f t="shared" si="19"/>
        <v>January</v>
      </c>
      <c r="L289" s="2" t="str">
        <f>TEXT(fashiondata[[#This Row],[Date Sold]], "mmm yyyy")</f>
        <v>Jan 2025</v>
      </c>
      <c r="M289" s="2" t="str">
        <f t="shared" si="17"/>
        <v>Mon</v>
      </c>
      <c r="N289" t="s">
        <v>45</v>
      </c>
    </row>
    <row r="290" spans="1:14" x14ac:dyDescent="0.35">
      <c r="A290" t="s">
        <v>328</v>
      </c>
      <c r="B290" t="s">
        <v>30</v>
      </c>
      <c r="C290" t="s">
        <v>33</v>
      </c>
      <c r="D290" s="11">
        <v>97.47</v>
      </c>
      <c r="E290" s="10">
        <v>0</v>
      </c>
      <c r="F290" s="10" t="str">
        <f t="shared" si="16"/>
        <v>None</v>
      </c>
      <c r="G290" s="11">
        <f t="shared" si="18"/>
        <v>73.102499999999992</v>
      </c>
      <c r="H290" s="10">
        <v>49</v>
      </c>
      <c r="I290" s="11">
        <v>4776.03</v>
      </c>
      <c r="J290" s="9">
        <v>45753</v>
      </c>
      <c r="K290" s="2" t="str">
        <f t="shared" si="19"/>
        <v>April</v>
      </c>
      <c r="L290" s="2" t="str">
        <f>TEXT(fashiondata[[#This Row],[Date Sold]], "mmm yyyy")</f>
        <v>Apr 2025</v>
      </c>
      <c r="M290" s="2" t="str">
        <f t="shared" si="17"/>
        <v>Sun</v>
      </c>
      <c r="N290" t="s">
        <v>38</v>
      </c>
    </row>
    <row r="291" spans="1:14" x14ac:dyDescent="0.35">
      <c r="A291" t="s">
        <v>329</v>
      </c>
      <c r="B291" t="s">
        <v>28</v>
      </c>
      <c r="C291" t="s">
        <v>35</v>
      </c>
      <c r="D291" s="11">
        <v>13.51</v>
      </c>
      <c r="E291" s="10">
        <v>25</v>
      </c>
      <c r="F291" s="10" t="str">
        <f t="shared" si="16"/>
        <v>High</v>
      </c>
      <c r="G291" s="11">
        <f t="shared" si="18"/>
        <v>10.1325</v>
      </c>
      <c r="H291" s="10">
        <v>39</v>
      </c>
      <c r="I291" s="11">
        <v>395.17</v>
      </c>
      <c r="J291" s="9">
        <v>45679</v>
      </c>
      <c r="K291" s="2" t="str">
        <f t="shared" si="19"/>
        <v>January</v>
      </c>
      <c r="L291" s="2" t="str">
        <f>TEXT(fashiondata[[#This Row],[Date Sold]], "mmm yyyy")</f>
        <v>Jan 2025</v>
      </c>
      <c r="M291" s="2" t="str">
        <f t="shared" si="17"/>
        <v>Wed</v>
      </c>
      <c r="N291" t="s">
        <v>24</v>
      </c>
    </row>
    <row r="292" spans="1:14" x14ac:dyDescent="0.35">
      <c r="A292" t="s">
        <v>330</v>
      </c>
      <c r="B292" t="s">
        <v>62</v>
      </c>
      <c r="C292" t="s">
        <v>33</v>
      </c>
      <c r="D292" s="11">
        <v>61.39</v>
      </c>
      <c r="E292" s="10">
        <v>5</v>
      </c>
      <c r="F292" s="10" t="str">
        <f t="shared" si="16"/>
        <v>Low</v>
      </c>
      <c r="G292" s="11">
        <f t="shared" si="18"/>
        <v>46.042500000000004</v>
      </c>
      <c r="H292" s="10">
        <v>24</v>
      </c>
      <c r="I292" s="11">
        <v>1399.69</v>
      </c>
      <c r="J292" s="9">
        <v>45760</v>
      </c>
      <c r="K292" s="2" t="str">
        <f t="shared" si="19"/>
        <v>April</v>
      </c>
      <c r="L292" s="2" t="str">
        <f>TEXT(fashiondata[[#This Row],[Date Sold]], "mmm yyyy")</f>
        <v>Apr 2025</v>
      </c>
      <c r="M292" s="2" t="str">
        <f t="shared" si="17"/>
        <v>Sun</v>
      </c>
      <c r="N292" t="s">
        <v>38</v>
      </c>
    </row>
    <row r="293" spans="1:14" x14ac:dyDescent="0.35">
      <c r="A293" t="s">
        <v>331</v>
      </c>
      <c r="B293" t="s">
        <v>53</v>
      </c>
      <c r="C293" t="s">
        <v>33</v>
      </c>
      <c r="D293" s="11">
        <v>128.16</v>
      </c>
      <c r="E293" s="10">
        <v>20</v>
      </c>
      <c r="F293" s="10" t="str">
        <f t="shared" si="16"/>
        <v>Low</v>
      </c>
      <c r="G293" s="11">
        <f t="shared" si="18"/>
        <v>96.12</v>
      </c>
      <c r="H293" s="10">
        <v>18</v>
      </c>
      <c r="I293" s="11">
        <v>1845.5</v>
      </c>
      <c r="J293" s="9">
        <v>45716</v>
      </c>
      <c r="K293" s="2" t="str">
        <f t="shared" si="19"/>
        <v>February</v>
      </c>
      <c r="L293" s="2" t="str">
        <f>TEXT(fashiondata[[#This Row],[Date Sold]], "mmm yyyy")</f>
        <v>Feb 2025</v>
      </c>
      <c r="M293" s="2" t="str">
        <f t="shared" si="17"/>
        <v>Fri</v>
      </c>
      <c r="N293" t="s">
        <v>12</v>
      </c>
    </row>
    <row r="294" spans="1:14" x14ac:dyDescent="0.35">
      <c r="A294" t="s">
        <v>332</v>
      </c>
      <c r="B294" t="s">
        <v>10</v>
      </c>
      <c r="C294" t="s">
        <v>11</v>
      </c>
      <c r="D294" s="11">
        <v>100.45</v>
      </c>
      <c r="E294" s="10">
        <v>25</v>
      </c>
      <c r="F294" s="10" t="str">
        <f t="shared" si="16"/>
        <v>High</v>
      </c>
      <c r="G294" s="11">
        <f t="shared" si="18"/>
        <v>75.337500000000006</v>
      </c>
      <c r="H294" s="10">
        <v>34</v>
      </c>
      <c r="I294" s="11">
        <v>2561.48</v>
      </c>
      <c r="J294" s="9">
        <v>45717</v>
      </c>
      <c r="K294" s="2" t="str">
        <f t="shared" si="19"/>
        <v>March</v>
      </c>
      <c r="L294" s="2" t="str">
        <f>TEXT(fashiondata[[#This Row],[Date Sold]], "mmm yyyy")</f>
        <v>Mar 2025</v>
      </c>
      <c r="M294" s="2" t="str">
        <f t="shared" si="17"/>
        <v>Sat</v>
      </c>
      <c r="N294" t="s">
        <v>38</v>
      </c>
    </row>
    <row r="295" spans="1:14" x14ac:dyDescent="0.35">
      <c r="A295" t="s">
        <v>333</v>
      </c>
      <c r="B295" t="s">
        <v>32</v>
      </c>
      <c r="C295" t="s">
        <v>41</v>
      </c>
      <c r="D295" s="11">
        <v>27.48</v>
      </c>
      <c r="E295" s="10">
        <v>15</v>
      </c>
      <c r="F295" s="10" t="str">
        <f t="shared" si="16"/>
        <v>Low</v>
      </c>
      <c r="G295" s="11">
        <f t="shared" si="18"/>
        <v>20.61</v>
      </c>
      <c r="H295" s="10">
        <v>19</v>
      </c>
      <c r="I295" s="11">
        <v>443.8</v>
      </c>
      <c r="J295" s="9">
        <v>45712</v>
      </c>
      <c r="K295" s="2" t="str">
        <f t="shared" si="19"/>
        <v>February</v>
      </c>
      <c r="L295" s="2" t="str">
        <f>TEXT(fashiondata[[#This Row],[Date Sold]], "mmm yyyy")</f>
        <v>Feb 2025</v>
      </c>
      <c r="M295" s="2" t="str">
        <f t="shared" si="17"/>
        <v>Mon</v>
      </c>
      <c r="N295" t="s">
        <v>38</v>
      </c>
    </row>
    <row r="296" spans="1:14" x14ac:dyDescent="0.35">
      <c r="A296" t="s">
        <v>334</v>
      </c>
      <c r="B296" t="s">
        <v>23</v>
      </c>
      <c r="C296" t="s">
        <v>18</v>
      </c>
      <c r="D296" s="11">
        <v>40.9</v>
      </c>
      <c r="E296" s="10">
        <v>0</v>
      </c>
      <c r="F296" s="10" t="str">
        <f t="shared" si="16"/>
        <v>None</v>
      </c>
      <c r="G296" s="11">
        <f t="shared" si="18"/>
        <v>30.674999999999997</v>
      </c>
      <c r="H296" s="10">
        <v>23</v>
      </c>
      <c r="I296" s="11">
        <v>940.7</v>
      </c>
      <c r="J296" s="9">
        <v>45726</v>
      </c>
      <c r="K296" s="2" t="str">
        <f t="shared" si="19"/>
        <v>March</v>
      </c>
      <c r="L296" s="2" t="str">
        <f>TEXT(fashiondata[[#This Row],[Date Sold]], "mmm yyyy")</f>
        <v>Mar 2025</v>
      </c>
      <c r="M296" s="2" t="str">
        <f t="shared" si="17"/>
        <v>Mon</v>
      </c>
      <c r="N296" t="s">
        <v>45</v>
      </c>
    </row>
    <row r="297" spans="1:14" x14ac:dyDescent="0.35">
      <c r="A297" t="s">
        <v>335</v>
      </c>
      <c r="B297" t="s">
        <v>85</v>
      </c>
      <c r="C297" t="s">
        <v>35</v>
      </c>
      <c r="D297" s="11">
        <v>145.44999999999999</v>
      </c>
      <c r="E297" s="10">
        <v>5</v>
      </c>
      <c r="F297" s="10" t="str">
        <f t="shared" si="16"/>
        <v>Low</v>
      </c>
      <c r="G297" s="11">
        <f t="shared" si="18"/>
        <v>109.08749999999999</v>
      </c>
      <c r="H297" s="10">
        <v>19</v>
      </c>
      <c r="I297" s="11">
        <v>2625.37</v>
      </c>
      <c r="J297" s="9">
        <v>45675</v>
      </c>
      <c r="K297" s="2" t="str">
        <f t="shared" si="19"/>
        <v>January</v>
      </c>
      <c r="L297" s="2" t="str">
        <f>TEXT(fashiondata[[#This Row],[Date Sold]], "mmm yyyy")</f>
        <v>Jan 2025</v>
      </c>
      <c r="M297" s="2" t="str">
        <f t="shared" si="17"/>
        <v>Sat</v>
      </c>
      <c r="N297" t="s">
        <v>19</v>
      </c>
    </row>
    <row r="298" spans="1:14" x14ac:dyDescent="0.35">
      <c r="A298" t="s">
        <v>336</v>
      </c>
      <c r="B298" t="s">
        <v>32</v>
      </c>
      <c r="C298" t="s">
        <v>41</v>
      </c>
      <c r="D298" s="11">
        <v>83.23</v>
      </c>
      <c r="E298" s="10">
        <v>5</v>
      </c>
      <c r="F298" s="10" t="str">
        <f t="shared" si="16"/>
        <v>Low</v>
      </c>
      <c r="G298" s="11">
        <f t="shared" si="18"/>
        <v>62.422499999999999</v>
      </c>
      <c r="H298" s="10">
        <v>38</v>
      </c>
      <c r="I298" s="11">
        <v>3004.6</v>
      </c>
      <c r="J298" s="9">
        <v>45724</v>
      </c>
      <c r="K298" s="2" t="str">
        <f t="shared" si="19"/>
        <v>March</v>
      </c>
      <c r="L298" s="2" t="str">
        <f>TEXT(fashiondata[[#This Row],[Date Sold]], "mmm yyyy")</f>
        <v>Mar 2025</v>
      </c>
      <c r="M298" s="2" t="str">
        <f t="shared" si="17"/>
        <v>Sat</v>
      </c>
      <c r="N298" t="s">
        <v>38</v>
      </c>
    </row>
    <row r="299" spans="1:14" x14ac:dyDescent="0.35">
      <c r="A299" t="s">
        <v>337</v>
      </c>
      <c r="B299" t="s">
        <v>17</v>
      </c>
      <c r="C299" t="s">
        <v>41</v>
      </c>
      <c r="D299" s="11">
        <v>134.30000000000001</v>
      </c>
      <c r="E299" s="10">
        <v>15</v>
      </c>
      <c r="F299" s="10" t="str">
        <f t="shared" si="16"/>
        <v>Low</v>
      </c>
      <c r="G299" s="11">
        <f t="shared" si="18"/>
        <v>100.72500000000001</v>
      </c>
      <c r="H299" s="10">
        <v>7</v>
      </c>
      <c r="I299" s="11">
        <v>799.09</v>
      </c>
      <c r="J299" s="9">
        <v>45725</v>
      </c>
      <c r="K299" s="2" t="str">
        <f t="shared" si="19"/>
        <v>March</v>
      </c>
      <c r="L299" s="2" t="str">
        <f>TEXT(fashiondata[[#This Row],[Date Sold]], "mmm yyyy")</f>
        <v>Mar 2025</v>
      </c>
      <c r="M299" s="2" t="str">
        <f t="shared" si="17"/>
        <v>Sun</v>
      </c>
      <c r="N299" t="s">
        <v>38</v>
      </c>
    </row>
    <row r="300" spans="1:14" x14ac:dyDescent="0.35">
      <c r="A300" t="s">
        <v>338</v>
      </c>
      <c r="B300" t="s">
        <v>40</v>
      </c>
      <c r="C300" t="s">
        <v>11</v>
      </c>
      <c r="D300" s="11">
        <v>21.62</v>
      </c>
      <c r="E300" s="10">
        <v>15</v>
      </c>
      <c r="F300" s="10" t="str">
        <f t="shared" si="16"/>
        <v>Low</v>
      </c>
      <c r="G300" s="11">
        <f t="shared" si="18"/>
        <v>16.215</v>
      </c>
      <c r="H300" s="10">
        <v>29</v>
      </c>
      <c r="I300" s="11">
        <v>532.92999999999995</v>
      </c>
      <c r="J300" s="9">
        <v>45675</v>
      </c>
      <c r="K300" s="2" t="str">
        <f t="shared" si="19"/>
        <v>January</v>
      </c>
      <c r="L300" s="2" t="str">
        <f>TEXT(fashiondata[[#This Row],[Date Sold]], "mmm yyyy")</f>
        <v>Jan 2025</v>
      </c>
      <c r="M300" s="2" t="str">
        <f t="shared" si="17"/>
        <v>Sat</v>
      </c>
      <c r="N300" t="s">
        <v>38</v>
      </c>
    </row>
    <row r="301" spans="1:14" x14ac:dyDescent="0.35">
      <c r="A301" t="s">
        <v>339</v>
      </c>
      <c r="B301" t="s">
        <v>47</v>
      </c>
      <c r="C301" t="s">
        <v>18</v>
      </c>
      <c r="D301" s="11">
        <v>117.4</v>
      </c>
      <c r="E301" s="10">
        <v>0</v>
      </c>
      <c r="F301" s="10" t="str">
        <f t="shared" si="16"/>
        <v>None</v>
      </c>
      <c r="G301" s="11">
        <f t="shared" si="18"/>
        <v>88.050000000000011</v>
      </c>
      <c r="H301" s="10">
        <v>6</v>
      </c>
      <c r="I301" s="11">
        <v>704.4</v>
      </c>
      <c r="J301" s="9">
        <v>45696</v>
      </c>
      <c r="K301" s="2" t="str">
        <f t="shared" si="19"/>
        <v>February</v>
      </c>
      <c r="L301" s="2" t="str">
        <f>TEXT(fashiondata[[#This Row],[Date Sold]], "mmm yyyy")</f>
        <v>Feb 2025</v>
      </c>
      <c r="M301" s="2" t="str">
        <f t="shared" si="17"/>
        <v>Sat</v>
      </c>
      <c r="N301" t="s">
        <v>12</v>
      </c>
    </row>
    <row r="302" spans="1:14" x14ac:dyDescent="0.35">
      <c r="A302" t="s">
        <v>340</v>
      </c>
      <c r="B302" t="s">
        <v>85</v>
      </c>
      <c r="C302" t="s">
        <v>11</v>
      </c>
      <c r="D302" s="11">
        <v>102.15</v>
      </c>
      <c r="E302" s="10">
        <v>5</v>
      </c>
      <c r="F302" s="10" t="str">
        <f t="shared" si="16"/>
        <v>Low</v>
      </c>
      <c r="G302" s="11">
        <f t="shared" si="18"/>
        <v>76.612500000000011</v>
      </c>
      <c r="H302" s="10">
        <v>18</v>
      </c>
      <c r="I302" s="11">
        <v>1746.77</v>
      </c>
      <c r="J302" s="9">
        <v>45757</v>
      </c>
      <c r="K302" s="2" t="str">
        <f t="shared" si="19"/>
        <v>April</v>
      </c>
      <c r="L302" s="2" t="str">
        <f>TEXT(fashiondata[[#This Row],[Date Sold]], "mmm yyyy")</f>
        <v>Apr 2025</v>
      </c>
      <c r="M302" s="2" t="str">
        <f t="shared" si="17"/>
        <v>Thu</v>
      </c>
      <c r="N302" t="s">
        <v>19</v>
      </c>
    </row>
    <row r="303" spans="1:14" x14ac:dyDescent="0.35">
      <c r="A303" t="s">
        <v>341</v>
      </c>
      <c r="B303" t="s">
        <v>43</v>
      </c>
      <c r="C303" t="s">
        <v>15</v>
      </c>
      <c r="D303" s="11">
        <v>11.2</v>
      </c>
      <c r="E303" s="10">
        <v>15</v>
      </c>
      <c r="F303" s="10" t="str">
        <f t="shared" si="16"/>
        <v>Low</v>
      </c>
      <c r="G303" s="11">
        <f t="shared" si="18"/>
        <v>8.3999999999999986</v>
      </c>
      <c r="H303" s="10">
        <v>37</v>
      </c>
      <c r="I303" s="11">
        <v>352.24</v>
      </c>
      <c r="J303" s="9">
        <v>45786</v>
      </c>
      <c r="K303" s="2" t="str">
        <f t="shared" si="19"/>
        <v>May</v>
      </c>
      <c r="L303" s="2" t="str">
        <f>TEXT(fashiondata[[#This Row],[Date Sold]], "mmm yyyy")</f>
        <v>May 2025</v>
      </c>
      <c r="M303" s="2" t="str">
        <f t="shared" si="17"/>
        <v>Fri</v>
      </c>
      <c r="N303" t="s">
        <v>38</v>
      </c>
    </row>
    <row r="304" spans="1:14" x14ac:dyDescent="0.35">
      <c r="A304" t="s">
        <v>342</v>
      </c>
      <c r="B304" t="s">
        <v>10</v>
      </c>
      <c r="C304" t="s">
        <v>41</v>
      </c>
      <c r="D304" s="11">
        <v>108.91</v>
      </c>
      <c r="E304" s="10">
        <v>0</v>
      </c>
      <c r="F304" s="10" t="str">
        <f t="shared" si="16"/>
        <v>None</v>
      </c>
      <c r="G304" s="11">
        <f t="shared" si="18"/>
        <v>81.682500000000005</v>
      </c>
      <c r="H304" s="10">
        <v>13</v>
      </c>
      <c r="I304" s="11">
        <v>1415.83</v>
      </c>
      <c r="J304" s="9">
        <v>45774</v>
      </c>
      <c r="K304" s="2" t="str">
        <f t="shared" si="19"/>
        <v>April</v>
      </c>
      <c r="L304" s="2" t="str">
        <f>TEXT(fashiondata[[#This Row],[Date Sold]], "mmm yyyy")</f>
        <v>Apr 2025</v>
      </c>
      <c r="M304" s="2" t="str">
        <f t="shared" si="17"/>
        <v>Sun</v>
      </c>
      <c r="N304" t="s">
        <v>19</v>
      </c>
    </row>
    <row r="305" spans="1:14" x14ac:dyDescent="0.35">
      <c r="A305" t="s">
        <v>343</v>
      </c>
      <c r="B305" t="s">
        <v>10</v>
      </c>
      <c r="C305" t="s">
        <v>33</v>
      </c>
      <c r="D305" s="11">
        <v>19.48</v>
      </c>
      <c r="E305" s="10">
        <v>15</v>
      </c>
      <c r="F305" s="10" t="str">
        <f t="shared" si="16"/>
        <v>Low</v>
      </c>
      <c r="G305" s="11">
        <f t="shared" si="18"/>
        <v>14.61</v>
      </c>
      <c r="H305" s="10">
        <v>30</v>
      </c>
      <c r="I305" s="11">
        <v>496.74</v>
      </c>
      <c r="J305" s="9">
        <v>45773</v>
      </c>
      <c r="K305" s="2" t="str">
        <f t="shared" si="19"/>
        <v>April</v>
      </c>
      <c r="L305" s="2" t="str">
        <f>TEXT(fashiondata[[#This Row],[Date Sold]], "mmm yyyy")</f>
        <v>Apr 2025</v>
      </c>
      <c r="M305" s="2" t="str">
        <f t="shared" si="17"/>
        <v>Sat</v>
      </c>
      <c r="N305" t="s">
        <v>38</v>
      </c>
    </row>
    <row r="306" spans="1:14" x14ac:dyDescent="0.35">
      <c r="A306" t="s">
        <v>344</v>
      </c>
      <c r="B306" t="s">
        <v>71</v>
      </c>
      <c r="C306" t="s">
        <v>33</v>
      </c>
      <c r="D306" s="11">
        <v>135.63</v>
      </c>
      <c r="E306" s="10">
        <v>25</v>
      </c>
      <c r="F306" s="10" t="str">
        <f t="shared" si="16"/>
        <v>High</v>
      </c>
      <c r="G306" s="11">
        <f t="shared" si="18"/>
        <v>101.7225</v>
      </c>
      <c r="H306" s="10">
        <v>22</v>
      </c>
      <c r="I306" s="11">
        <v>2237.89</v>
      </c>
      <c r="J306" s="9">
        <v>45710</v>
      </c>
      <c r="K306" s="2" t="str">
        <f t="shared" si="19"/>
        <v>February</v>
      </c>
      <c r="L306" s="2" t="str">
        <f>TEXT(fashiondata[[#This Row],[Date Sold]], "mmm yyyy")</f>
        <v>Feb 2025</v>
      </c>
      <c r="M306" s="2" t="str">
        <f t="shared" si="17"/>
        <v>Sat</v>
      </c>
      <c r="N306" t="s">
        <v>45</v>
      </c>
    </row>
    <row r="307" spans="1:14" x14ac:dyDescent="0.35">
      <c r="A307" t="s">
        <v>345</v>
      </c>
      <c r="B307" t="s">
        <v>60</v>
      </c>
      <c r="C307" t="s">
        <v>41</v>
      </c>
      <c r="D307" s="11">
        <v>60.66</v>
      </c>
      <c r="E307" s="10">
        <v>0</v>
      </c>
      <c r="F307" s="10" t="str">
        <f t="shared" si="16"/>
        <v>None</v>
      </c>
      <c r="G307" s="11">
        <f t="shared" si="18"/>
        <v>45.494999999999997</v>
      </c>
      <c r="H307" s="10">
        <v>20</v>
      </c>
      <c r="I307" s="11">
        <v>1213.2</v>
      </c>
      <c r="J307" s="9">
        <v>45676</v>
      </c>
      <c r="K307" s="2" t="str">
        <f t="shared" si="19"/>
        <v>January</v>
      </c>
      <c r="L307" s="2" t="str">
        <f>TEXT(fashiondata[[#This Row],[Date Sold]], "mmm yyyy")</f>
        <v>Jan 2025</v>
      </c>
      <c r="M307" s="2" t="str">
        <f t="shared" si="17"/>
        <v>Sun</v>
      </c>
      <c r="N307" t="s">
        <v>12</v>
      </c>
    </row>
    <row r="308" spans="1:14" x14ac:dyDescent="0.35">
      <c r="A308" t="s">
        <v>346</v>
      </c>
      <c r="B308" t="s">
        <v>32</v>
      </c>
      <c r="C308" t="s">
        <v>33</v>
      </c>
      <c r="D308" s="11">
        <v>111.62</v>
      </c>
      <c r="E308" s="10">
        <v>15</v>
      </c>
      <c r="F308" s="10" t="str">
        <f t="shared" si="16"/>
        <v>Low</v>
      </c>
      <c r="G308" s="11">
        <f t="shared" si="18"/>
        <v>83.715000000000003</v>
      </c>
      <c r="H308" s="10">
        <v>46</v>
      </c>
      <c r="I308" s="11">
        <v>4364.34</v>
      </c>
      <c r="J308" s="9">
        <v>45661</v>
      </c>
      <c r="K308" s="2" t="str">
        <f t="shared" si="19"/>
        <v>January</v>
      </c>
      <c r="L308" s="2" t="str">
        <f>TEXT(fashiondata[[#This Row],[Date Sold]], "mmm yyyy")</f>
        <v>Jan 2025</v>
      </c>
      <c r="M308" s="2" t="str">
        <f t="shared" si="17"/>
        <v>Sat</v>
      </c>
      <c r="N308" t="s">
        <v>24</v>
      </c>
    </row>
    <row r="309" spans="1:14" x14ac:dyDescent="0.35">
      <c r="A309" t="s">
        <v>347</v>
      </c>
      <c r="B309" t="s">
        <v>40</v>
      </c>
      <c r="C309" t="s">
        <v>11</v>
      </c>
      <c r="D309" s="11">
        <v>25.78</v>
      </c>
      <c r="E309" s="10">
        <v>5</v>
      </c>
      <c r="F309" s="10" t="str">
        <f t="shared" si="16"/>
        <v>Low</v>
      </c>
      <c r="G309" s="11">
        <f t="shared" si="18"/>
        <v>19.335000000000001</v>
      </c>
      <c r="H309" s="10">
        <v>8</v>
      </c>
      <c r="I309" s="11">
        <v>195.93</v>
      </c>
      <c r="J309" s="9">
        <v>45783</v>
      </c>
      <c r="K309" s="2" t="str">
        <f t="shared" si="19"/>
        <v>May</v>
      </c>
      <c r="L309" s="2" t="str">
        <f>TEXT(fashiondata[[#This Row],[Date Sold]], "mmm yyyy")</f>
        <v>May 2025</v>
      </c>
      <c r="M309" s="2" t="str">
        <f t="shared" si="17"/>
        <v>Tue</v>
      </c>
      <c r="N309" t="s">
        <v>45</v>
      </c>
    </row>
    <row r="310" spans="1:14" x14ac:dyDescent="0.35">
      <c r="A310" t="s">
        <v>348</v>
      </c>
      <c r="B310" t="s">
        <v>21</v>
      </c>
      <c r="C310" t="s">
        <v>11</v>
      </c>
      <c r="D310" s="11">
        <v>78.099999999999994</v>
      </c>
      <c r="E310" s="10">
        <v>25</v>
      </c>
      <c r="F310" s="10" t="str">
        <f t="shared" si="16"/>
        <v>High</v>
      </c>
      <c r="G310" s="11">
        <f t="shared" si="18"/>
        <v>58.574999999999996</v>
      </c>
      <c r="H310" s="10">
        <v>19</v>
      </c>
      <c r="I310" s="11">
        <v>1112.92</v>
      </c>
      <c r="J310" s="9">
        <v>45735</v>
      </c>
      <c r="K310" s="2" t="str">
        <f t="shared" si="19"/>
        <v>March</v>
      </c>
      <c r="L310" s="2" t="str">
        <f>TEXT(fashiondata[[#This Row],[Date Sold]], "mmm yyyy")</f>
        <v>Mar 2025</v>
      </c>
      <c r="M310" s="2" t="str">
        <f t="shared" si="17"/>
        <v>Wed</v>
      </c>
      <c r="N310" t="s">
        <v>24</v>
      </c>
    </row>
    <row r="311" spans="1:14" x14ac:dyDescent="0.35">
      <c r="A311" t="s">
        <v>349</v>
      </c>
      <c r="B311" t="s">
        <v>62</v>
      </c>
      <c r="C311" t="s">
        <v>35</v>
      </c>
      <c r="D311" s="11">
        <v>127.34</v>
      </c>
      <c r="E311" s="10">
        <v>15</v>
      </c>
      <c r="F311" s="10" t="str">
        <f t="shared" si="16"/>
        <v>Low</v>
      </c>
      <c r="G311" s="11">
        <f t="shared" si="18"/>
        <v>95.504999999999995</v>
      </c>
      <c r="H311" s="10">
        <v>25</v>
      </c>
      <c r="I311" s="11">
        <v>2705.97</v>
      </c>
      <c r="J311" s="9">
        <v>45717</v>
      </c>
      <c r="K311" s="2" t="str">
        <f t="shared" si="19"/>
        <v>March</v>
      </c>
      <c r="L311" s="2" t="str">
        <f>TEXT(fashiondata[[#This Row],[Date Sold]], "mmm yyyy")</f>
        <v>Mar 2025</v>
      </c>
      <c r="M311" s="2" t="str">
        <f t="shared" si="17"/>
        <v>Sat</v>
      </c>
      <c r="N311" t="s">
        <v>45</v>
      </c>
    </row>
    <row r="312" spans="1:14" x14ac:dyDescent="0.35">
      <c r="A312" t="s">
        <v>350</v>
      </c>
      <c r="B312" t="s">
        <v>60</v>
      </c>
      <c r="C312" t="s">
        <v>33</v>
      </c>
      <c r="D312" s="11">
        <v>104.34</v>
      </c>
      <c r="E312" s="10">
        <v>10</v>
      </c>
      <c r="F312" s="10" t="str">
        <f t="shared" si="16"/>
        <v>Low</v>
      </c>
      <c r="G312" s="11">
        <f t="shared" si="18"/>
        <v>78.254999999999995</v>
      </c>
      <c r="H312" s="10">
        <v>11</v>
      </c>
      <c r="I312" s="11">
        <v>1032.97</v>
      </c>
      <c r="J312" s="9">
        <v>45712</v>
      </c>
      <c r="K312" s="2" t="str">
        <f t="shared" si="19"/>
        <v>February</v>
      </c>
      <c r="L312" s="2" t="str">
        <f>TEXT(fashiondata[[#This Row],[Date Sold]], "mmm yyyy")</f>
        <v>Feb 2025</v>
      </c>
      <c r="M312" s="2" t="str">
        <f t="shared" si="17"/>
        <v>Mon</v>
      </c>
      <c r="N312" t="s">
        <v>12</v>
      </c>
    </row>
    <row r="313" spans="1:14" x14ac:dyDescent="0.35">
      <c r="A313" t="s">
        <v>351</v>
      </c>
      <c r="B313" t="s">
        <v>32</v>
      </c>
      <c r="C313" t="s">
        <v>35</v>
      </c>
      <c r="D313" s="11">
        <v>48.56</v>
      </c>
      <c r="E313" s="10">
        <v>0</v>
      </c>
      <c r="F313" s="10" t="str">
        <f t="shared" si="16"/>
        <v>None</v>
      </c>
      <c r="G313" s="11">
        <f t="shared" si="18"/>
        <v>36.42</v>
      </c>
      <c r="H313" s="10">
        <v>45</v>
      </c>
      <c r="I313" s="11">
        <v>2185.1999999999998</v>
      </c>
      <c r="J313" s="9">
        <v>45731</v>
      </c>
      <c r="K313" s="2" t="str">
        <f t="shared" si="19"/>
        <v>March</v>
      </c>
      <c r="L313" s="2" t="str">
        <f>TEXT(fashiondata[[#This Row],[Date Sold]], "mmm yyyy")</f>
        <v>Mar 2025</v>
      </c>
      <c r="M313" s="2" t="str">
        <f t="shared" si="17"/>
        <v>Sat</v>
      </c>
      <c r="N313" t="s">
        <v>12</v>
      </c>
    </row>
    <row r="314" spans="1:14" x14ac:dyDescent="0.35">
      <c r="A314" t="s">
        <v>352</v>
      </c>
      <c r="B314" t="s">
        <v>21</v>
      </c>
      <c r="C314" t="s">
        <v>18</v>
      </c>
      <c r="D314" s="11">
        <v>65.8</v>
      </c>
      <c r="E314" s="10">
        <v>20</v>
      </c>
      <c r="F314" s="10" t="str">
        <f t="shared" si="16"/>
        <v>Low</v>
      </c>
      <c r="G314" s="11">
        <f t="shared" si="18"/>
        <v>49.349999999999994</v>
      </c>
      <c r="H314" s="10">
        <v>5</v>
      </c>
      <c r="I314" s="11">
        <v>263.2</v>
      </c>
      <c r="J314" s="9">
        <v>45714</v>
      </c>
      <c r="K314" s="2" t="str">
        <f t="shared" si="19"/>
        <v>February</v>
      </c>
      <c r="L314" s="2" t="str">
        <f>TEXT(fashiondata[[#This Row],[Date Sold]], "mmm yyyy")</f>
        <v>Feb 2025</v>
      </c>
      <c r="M314" s="2" t="str">
        <f t="shared" si="17"/>
        <v>Wed</v>
      </c>
      <c r="N314" t="s">
        <v>38</v>
      </c>
    </row>
    <row r="315" spans="1:14" x14ac:dyDescent="0.35">
      <c r="A315" t="s">
        <v>353</v>
      </c>
      <c r="B315" t="s">
        <v>26</v>
      </c>
      <c r="C315" t="s">
        <v>18</v>
      </c>
      <c r="D315" s="11">
        <v>85.33</v>
      </c>
      <c r="E315" s="10">
        <v>5</v>
      </c>
      <c r="F315" s="10" t="str">
        <f t="shared" si="16"/>
        <v>Low</v>
      </c>
      <c r="G315" s="11">
        <f t="shared" si="18"/>
        <v>63.997500000000002</v>
      </c>
      <c r="H315" s="10">
        <v>5</v>
      </c>
      <c r="I315" s="11">
        <v>405.32</v>
      </c>
      <c r="J315" s="9">
        <v>45676</v>
      </c>
      <c r="K315" s="2" t="str">
        <f t="shared" si="19"/>
        <v>January</v>
      </c>
      <c r="L315" s="2" t="str">
        <f>TEXT(fashiondata[[#This Row],[Date Sold]], "mmm yyyy")</f>
        <v>Jan 2025</v>
      </c>
      <c r="M315" s="2" t="str">
        <f t="shared" si="17"/>
        <v>Sun</v>
      </c>
      <c r="N315" t="s">
        <v>19</v>
      </c>
    </row>
    <row r="316" spans="1:14" x14ac:dyDescent="0.35">
      <c r="A316" t="s">
        <v>354</v>
      </c>
      <c r="B316" t="s">
        <v>50</v>
      </c>
      <c r="C316" t="s">
        <v>33</v>
      </c>
      <c r="D316" s="11">
        <v>71.849999999999994</v>
      </c>
      <c r="E316" s="10">
        <v>25</v>
      </c>
      <c r="F316" s="10" t="str">
        <f t="shared" si="16"/>
        <v>High</v>
      </c>
      <c r="G316" s="11">
        <f t="shared" si="18"/>
        <v>53.887499999999996</v>
      </c>
      <c r="H316" s="10">
        <v>40</v>
      </c>
      <c r="I316" s="11">
        <v>2155.5</v>
      </c>
      <c r="J316" s="9">
        <v>45752</v>
      </c>
      <c r="K316" s="2" t="str">
        <f t="shared" si="19"/>
        <v>April</v>
      </c>
      <c r="L316" s="2" t="str">
        <f>TEXT(fashiondata[[#This Row],[Date Sold]], "mmm yyyy")</f>
        <v>Apr 2025</v>
      </c>
      <c r="M316" s="2" t="str">
        <f t="shared" si="17"/>
        <v>Sat</v>
      </c>
      <c r="N316" t="s">
        <v>38</v>
      </c>
    </row>
    <row r="317" spans="1:14" x14ac:dyDescent="0.35">
      <c r="A317" t="s">
        <v>355</v>
      </c>
      <c r="B317" t="s">
        <v>10</v>
      </c>
      <c r="C317" t="s">
        <v>35</v>
      </c>
      <c r="D317" s="11">
        <v>35.22</v>
      </c>
      <c r="E317" s="10">
        <v>15</v>
      </c>
      <c r="F317" s="10" t="str">
        <f t="shared" si="16"/>
        <v>Low</v>
      </c>
      <c r="G317" s="11">
        <f t="shared" si="18"/>
        <v>26.414999999999999</v>
      </c>
      <c r="H317" s="10">
        <v>39</v>
      </c>
      <c r="I317" s="11">
        <v>1167.54</v>
      </c>
      <c r="J317" s="9">
        <v>45719</v>
      </c>
      <c r="K317" s="2" t="str">
        <f t="shared" si="19"/>
        <v>March</v>
      </c>
      <c r="L317" s="2" t="str">
        <f>TEXT(fashiondata[[#This Row],[Date Sold]], "mmm yyyy")</f>
        <v>Mar 2025</v>
      </c>
      <c r="M317" s="2" t="str">
        <f t="shared" si="17"/>
        <v>Mon</v>
      </c>
      <c r="N317" t="s">
        <v>12</v>
      </c>
    </row>
    <row r="318" spans="1:14" x14ac:dyDescent="0.35">
      <c r="A318" t="s">
        <v>356</v>
      </c>
      <c r="B318" t="s">
        <v>60</v>
      </c>
      <c r="C318" t="s">
        <v>11</v>
      </c>
      <c r="D318" s="11">
        <v>64.92</v>
      </c>
      <c r="E318" s="10">
        <v>25</v>
      </c>
      <c r="F318" s="10" t="str">
        <f t="shared" si="16"/>
        <v>High</v>
      </c>
      <c r="G318" s="11">
        <f t="shared" si="18"/>
        <v>48.69</v>
      </c>
      <c r="H318" s="10">
        <v>21</v>
      </c>
      <c r="I318" s="11">
        <v>1022.49</v>
      </c>
      <c r="J318" s="9">
        <v>45732</v>
      </c>
      <c r="K318" s="2" t="str">
        <f t="shared" si="19"/>
        <v>March</v>
      </c>
      <c r="L318" s="2" t="str">
        <f>TEXT(fashiondata[[#This Row],[Date Sold]], "mmm yyyy")</f>
        <v>Mar 2025</v>
      </c>
      <c r="M318" s="2" t="str">
        <f t="shared" si="17"/>
        <v>Sun</v>
      </c>
      <c r="N318" t="s">
        <v>45</v>
      </c>
    </row>
    <row r="319" spans="1:14" x14ac:dyDescent="0.35">
      <c r="A319" t="s">
        <v>357</v>
      </c>
      <c r="B319" t="s">
        <v>43</v>
      </c>
      <c r="C319" t="s">
        <v>11</v>
      </c>
      <c r="D319" s="11">
        <v>126.34</v>
      </c>
      <c r="E319" s="10">
        <v>5</v>
      </c>
      <c r="F319" s="10" t="str">
        <f t="shared" si="16"/>
        <v>Low</v>
      </c>
      <c r="G319" s="11">
        <f t="shared" si="18"/>
        <v>94.754999999999995</v>
      </c>
      <c r="H319" s="10">
        <v>33</v>
      </c>
      <c r="I319" s="11">
        <v>3960.76</v>
      </c>
      <c r="J319" s="9">
        <v>45752</v>
      </c>
      <c r="K319" s="2" t="str">
        <f t="shared" si="19"/>
        <v>April</v>
      </c>
      <c r="L319" s="2" t="str">
        <f>TEXT(fashiondata[[#This Row],[Date Sold]], "mmm yyyy")</f>
        <v>Apr 2025</v>
      </c>
      <c r="M319" s="2" t="str">
        <f t="shared" si="17"/>
        <v>Sat</v>
      </c>
      <c r="N319" t="s">
        <v>45</v>
      </c>
    </row>
    <row r="320" spans="1:14" x14ac:dyDescent="0.35">
      <c r="A320" t="s">
        <v>358</v>
      </c>
      <c r="B320" t="s">
        <v>60</v>
      </c>
      <c r="C320" t="s">
        <v>15</v>
      </c>
      <c r="D320" s="11">
        <v>100.53</v>
      </c>
      <c r="E320" s="10">
        <v>5</v>
      </c>
      <c r="F320" s="10" t="str">
        <f t="shared" si="16"/>
        <v>Low</v>
      </c>
      <c r="G320" s="11">
        <f t="shared" si="18"/>
        <v>75.397500000000008</v>
      </c>
      <c r="H320" s="10">
        <v>17</v>
      </c>
      <c r="I320" s="11">
        <v>1623.56</v>
      </c>
      <c r="J320" s="9">
        <v>45734</v>
      </c>
      <c r="K320" s="2" t="str">
        <f t="shared" si="19"/>
        <v>March</v>
      </c>
      <c r="L320" s="2" t="str">
        <f>TEXT(fashiondata[[#This Row],[Date Sold]], "mmm yyyy")</f>
        <v>Mar 2025</v>
      </c>
      <c r="M320" s="2" t="str">
        <f t="shared" si="17"/>
        <v>Tue</v>
      </c>
      <c r="N320" t="s">
        <v>45</v>
      </c>
    </row>
    <row r="321" spans="1:14" x14ac:dyDescent="0.35">
      <c r="A321" t="s">
        <v>359</v>
      </c>
      <c r="B321" t="s">
        <v>23</v>
      </c>
      <c r="C321" t="s">
        <v>15</v>
      </c>
      <c r="D321" s="11">
        <v>112.82</v>
      </c>
      <c r="E321" s="10">
        <v>25</v>
      </c>
      <c r="F321" s="10" t="str">
        <f t="shared" si="16"/>
        <v>High</v>
      </c>
      <c r="G321" s="11">
        <f t="shared" si="18"/>
        <v>84.614999999999995</v>
      </c>
      <c r="H321" s="10">
        <v>5</v>
      </c>
      <c r="I321" s="11">
        <v>423.07</v>
      </c>
      <c r="J321" s="9">
        <v>45703</v>
      </c>
      <c r="K321" s="2" t="str">
        <f t="shared" si="19"/>
        <v>February</v>
      </c>
      <c r="L321" s="2" t="str">
        <f>TEXT(fashiondata[[#This Row],[Date Sold]], "mmm yyyy")</f>
        <v>Feb 2025</v>
      </c>
      <c r="M321" s="2" t="str">
        <f t="shared" si="17"/>
        <v>Sat</v>
      </c>
      <c r="N321" t="s">
        <v>24</v>
      </c>
    </row>
    <row r="322" spans="1:14" x14ac:dyDescent="0.35">
      <c r="A322" t="s">
        <v>360</v>
      </c>
      <c r="B322" t="s">
        <v>71</v>
      </c>
      <c r="C322" t="s">
        <v>18</v>
      </c>
      <c r="D322" s="11">
        <v>109.89</v>
      </c>
      <c r="E322" s="10">
        <v>20</v>
      </c>
      <c r="F322" s="10" t="str">
        <f t="shared" ref="F322:F385" si="20">IF(E322=0, "None", IF(E322 &lt;=20, "Low", "High"))</f>
        <v>Low</v>
      </c>
      <c r="G322" s="11">
        <f t="shared" si="18"/>
        <v>82.417500000000004</v>
      </c>
      <c r="H322" s="10">
        <v>34</v>
      </c>
      <c r="I322" s="11">
        <v>2989.01</v>
      </c>
      <c r="J322" s="9">
        <v>45664</v>
      </c>
      <c r="K322" s="2" t="str">
        <f t="shared" si="19"/>
        <v>January</v>
      </c>
      <c r="L322" s="2" t="str">
        <f>TEXT(fashiondata[[#This Row],[Date Sold]], "mmm yyyy")</f>
        <v>Jan 2025</v>
      </c>
      <c r="M322" s="2" t="str">
        <f t="shared" ref="M322:M385" si="21">TEXT(J322,"ddd")</f>
        <v>Tue</v>
      </c>
      <c r="N322" t="s">
        <v>38</v>
      </c>
    </row>
    <row r="323" spans="1:14" x14ac:dyDescent="0.35">
      <c r="A323" t="s">
        <v>361</v>
      </c>
      <c r="B323" t="s">
        <v>10</v>
      </c>
      <c r="C323" t="s">
        <v>41</v>
      </c>
      <c r="D323" s="11">
        <v>59.37</v>
      </c>
      <c r="E323" s="10">
        <v>10</v>
      </c>
      <c r="F323" s="10" t="str">
        <f t="shared" si="20"/>
        <v>Low</v>
      </c>
      <c r="G323" s="11">
        <f t="shared" ref="G323:G386" si="22">D323 * (1 - 25/100)</f>
        <v>44.527499999999996</v>
      </c>
      <c r="H323" s="10">
        <v>34</v>
      </c>
      <c r="I323" s="11">
        <v>1816.72</v>
      </c>
      <c r="J323" s="9">
        <v>45755</v>
      </c>
      <c r="K323" s="2" t="str">
        <f t="shared" ref="K323:K386" si="23">TEXT(J323,"mmmm")</f>
        <v>April</v>
      </c>
      <c r="L323" s="2" t="str">
        <f>TEXT(fashiondata[[#This Row],[Date Sold]], "mmm yyyy")</f>
        <v>Apr 2025</v>
      </c>
      <c r="M323" s="2" t="str">
        <f t="shared" si="21"/>
        <v>Tue</v>
      </c>
      <c r="N323" t="s">
        <v>45</v>
      </c>
    </row>
    <row r="324" spans="1:14" x14ac:dyDescent="0.35">
      <c r="A324" t="s">
        <v>362</v>
      </c>
      <c r="B324" t="s">
        <v>60</v>
      </c>
      <c r="C324" t="s">
        <v>11</v>
      </c>
      <c r="D324" s="11">
        <v>11.53</v>
      </c>
      <c r="E324" s="10">
        <v>15</v>
      </c>
      <c r="F324" s="10" t="str">
        <f t="shared" si="20"/>
        <v>Low</v>
      </c>
      <c r="G324" s="11">
        <f t="shared" si="22"/>
        <v>8.6474999999999991</v>
      </c>
      <c r="H324" s="10">
        <v>48</v>
      </c>
      <c r="I324" s="11">
        <v>470.42</v>
      </c>
      <c r="J324" s="9">
        <v>45712</v>
      </c>
      <c r="K324" s="2" t="str">
        <f t="shared" si="23"/>
        <v>February</v>
      </c>
      <c r="L324" s="2" t="str">
        <f>TEXT(fashiondata[[#This Row],[Date Sold]], "mmm yyyy")</f>
        <v>Feb 2025</v>
      </c>
      <c r="M324" s="2" t="str">
        <f t="shared" si="21"/>
        <v>Mon</v>
      </c>
      <c r="N324" t="s">
        <v>19</v>
      </c>
    </row>
    <row r="325" spans="1:14" x14ac:dyDescent="0.35">
      <c r="A325" t="s">
        <v>363</v>
      </c>
      <c r="B325" t="s">
        <v>47</v>
      </c>
      <c r="C325" t="s">
        <v>15</v>
      </c>
      <c r="D325" s="11">
        <v>148.44</v>
      </c>
      <c r="E325" s="10">
        <v>0</v>
      </c>
      <c r="F325" s="10" t="str">
        <f t="shared" si="20"/>
        <v>None</v>
      </c>
      <c r="G325" s="11">
        <f t="shared" si="22"/>
        <v>111.33</v>
      </c>
      <c r="H325" s="10">
        <v>50</v>
      </c>
      <c r="I325" s="11">
        <v>7422</v>
      </c>
      <c r="J325" s="9">
        <v>45690</v>
      </c>
      <c r="K325" s="2" t="str">
        <f t="shared" si="23"/>
        <v>February</v>
      </c>
      <c r="L325" s="2" t="str">
        <f>TEXT(fashiondata[[#This Row],[Date Sold]], "mmm yyyy")</f>
        <v>Feb 2025</v>
      </c>
      <c r="M325" s="2" t="str">
        <f t="shared" si="21"/>
        <v>Sun</v>
      </c>
      <c r="N325" t="s">
        <v>38</v>
      </c>
    </row>
    <row r="326" spans="1:14" x14ac:dyDescent="0.35">
      <c r="A326" t="s">
        <v>364</v>
      </c>
      <c r="B326" t="s">
        <v>21</v>
      </c>
      <c r="C326" t="s">
        <v>35</v>
      </c>
      <c r="D326" s="11">
        <v>112.95</v>
      </c>
      <c r="E326" s="10">
        <v>0</v>
      </c>
      <c r="F326" s="10" t="str">
        <f t="shared" si="20"/>
        <v>None</v>
      </c>
      <c r="G326" s="11">
        <f t="shared" si="22"/>
        <v>84.712500000000006</v>
      </c>
      <c r="H326" s="10">
        <v>2</v>
      </c>
      <c r="I326" s="11">
        <v>225.9</v>
      </c>
      <c r="J326" s="9">
        <v>45728</v>
      </c>
      <c r="K326" s="2" t="str">
        <f t="shared" si="23"/>
        <v>March</v>
      </c>
      <c r="L326" s="2" t="str">
        <f>TEXT(fashiondata[[#This Row],[Date Sold]], "mmm yyyy")</f>
        <v>Mar 2025</v>
      </c>
      <c r="M326" s="2" t="str">
        <f t="shared" si="21"/>
        <v>Wed</v>
      </c>
      <c r="N326" t="s">
        <v>24</v>
      </c>
    </row>
    <row r="327" spans="1:14" x14ac:dyDescent="0.35">
      <c r="A327" t="s">
        <v>365</v>
      </c>
      <c r="B327" t="s">
        <v>14</v>
      </c>
      <c r="C327" t="s">
        <v>41</v>
      </c>
      <c r="D327" s="11">
        <v>119.23</v>
      </c>
      <c r="E327" s="10">
        <v>15</v>
      </c>
      <c r="F327" s="10" t="str">
        <f t="shared" si="20"/>
        <v>Low</v>
      </c>
      <c r="G327" s="11">
        <f t="shared" si="22"/>
        <v>89.422499999999999</v>
      </c>
      <c r="H327" s="10">
        <v>5</v>
      </c>
      <c r="I327" s="11">
        <v>506.73</v>
      </c>
      <c r="J327" s="9">
        <v>45778</v>
      </c>
      <c r="K327" s="2" t="str">
        <f t="shared" si="23"/>
        <v>May</v>
      </c>
      <c r="L327" s="2" t="str">
        <f>TEXT(fashiondata[[#This Row],[Date Sold]], "mmm yyyy")</f>
        <v>May 2025</v>
      </c>
      <c r="M327" s="2" t="str">
        <f t="shared" si="21"/>
        <v>Thu</v>
      </c>
      <c r="N327" t="s">
        <v>38</v>
      </c>
    </row>
    <row r="328" spans="1:14" x14ac:dyDescent="0.35">
      <c r="A328" t="s">
        <v>366</v>
      </c>
      <c r="B328" t="s">
        <v>60</v>
      </c>
      <c r="C328" t="s">
        <v>18</v>
      </c>
      <c r="D328" s="11">
        <v>23.08</v>
      </c>
      <c r="E328" s="10">
        <v>30</v>
      </c>
      <c r="F328" s="10" t="str">
        <f t="shared" si="20"/>
        <v>High</v>
      </c>
      <c r="G328" s="11">
        <f t="shared" si="22"/>
        <v>17.309999999999999</v>
      </c>
      <c r="H328" s="10">
        <v>3</v>
      </c>
      <c r="I328" s="11">
        <v>48.47</v>
      </c>
      <c r="J328" s="9">
        <v>45707</v>
      </c>
      <c r="K328" s="2" t="str">
        <f t="shared" si="23"/>
        <v>February</v>
      </c>
      <c r="L328" s="2" t="str">
        <f>TEXT(fashiondata[[#This Row],[Date Sold]], "mmm yyyy")</f>
        <v>Feb 2025</v>
      </c>
      <c r="M328" s="2" t="str">
        <f t="shared" si="21"/>
        <v>Wed</v>
      </c>
      <c r="N328" t="s">
        <v>24</v>
      </c>
    </row>
    <row r="329" spans="1:14" x14ac:dyDescent="0.35">
      <c r="A329" t="s">
        <v>367</v>
      </c>
      <c r="B329" t="s">
        <v>53</v>
      </c>
      <c r="C329" t="s">
        <v>41</v>
      </c>
      <c r="D329" s="11">
        <v>72.760000000000005</v>
      </c>
      <c r="E329" s="10">
        <v>30</v>
      </c>
      <c r="F329" s="10" t="str">
        <f t="shared" si="20"/>
        <v>High</v>
      </c>
      <c r="G329" s="11">
        <f t="shared" si="22"/>
        <v>54.570000000000007</v>
      </c>
      <c r="H329" s="10">
        <v>16</v>
      </c>
      <c r="I329" s="11">
        <v>814.91</v>
      </c>
      <c r="J329" s="9">
        <v>45781</v>
      </c>
      <c r="K329" s="2" t="str">
        <f t="shared" si="23"/>
        <v>May</v>
      </c>
      <c r="L329" s="2" t="str">
        <f>TEXT(fashiondata[[#This Row],[Date Sold]], "mmm yyyy")</f>
        <v>May 2025</v>
      </c>
      <c r="M329" s="2" t="str">
        <f t="shared" si="21"/>
        <v>Sun</v>
      </c>
      <c r="N329" t="s">
        <v>38</v>
      </c>
    </row>
    <row r="330" spans="1:14" x14ac:dyDescent="0.35">
      <c r="A330" t="s">
        <v>368</v>
      </c>
      <c r="B330" t="s">
        <v>71</v>
      </c>
      <c r="C330" t="s">
        <v>41</v>
      </c>
      <c r="D330" s="11">
        <v>101.65</v>
      </c>
      <c r="E330" s="10">
        <v>10</v>
      </c>
      <c r="F330" s="10" t="str">
        <f t="shared" si="20"/>
        <v>Low</v>
      </c>
      <c r="G330" s="11">
        <f t="shared" si="22"/>
        <v>76.237500000000011</v>
      </c>
      <c r="H330" s="10">
        <v>22</v>
      </c>
      <c r="I330" s="11">
        <v>2012.67</v>
      </c>
      <c r="J330" s="9">
        <v>45717</v>
      </c>
      <c r="K330" s="2" t="str">
        <f t="shared" si="23"/>
        <v>March</v>
      </c>
      <c r="L330" s="2" t="str">
        <f>TEXT(fashiondata[[#This Row],[Date Sold]], "mmm yyyy")</f>
        <v>Mar 2025</v>
      </c>
      <c r="M330" s="2" t="str">
        <f t="shared" si="21"/>
        <v>Sat</v>
      </c>
      <c r="N330" t="s">
        <v>12</v>
      </c>
    </row>
    <row r="331" spans="1:14" x14ac:dyDescent="0.35">
      <c r="A331" t="s">
        <v>369</v>
      </c>
      <c r="B331" t="s">
        <v>40</v>
      </c>
      <c r="C331" t="s">
        <v>41</v>
      </c>
      <c r="D331" s="11">
        <v>94.79</v>
      </c>
      <c r="E331" s="10">
        <v>30</v>
      </c>
      <c r="F331" s="10" t="str">
        <f t="shared" si="20"/>
        <v>High</v>
      </c>
      <c r="G331" s="11">
        <f t="shared" si="22"/>
        <v>71.092500000000001</v>
      </c>
      <c r="H331" s="10">
        <v>17</v>
      </c>
      <c r="I331" s="11">
        <v>1128</v>
      </c>
      <c r="J331" s="9">
        <v>45670</v>
      </c>
      <c r="K331" s="2" t="str">
        <f t="shared" si="23"/>
        <v>January</v>
      </c>
      <c r="L331" s="2" t="str">
        <f>TEXT(fashiondata[[#This Row],[Date Sold]], "mmm yyyy")</f>
        <v>Jan 2025</v>
      </c>
      <c r="M331" s="2" t="str">
        <f t="shared" si="21"/>
        <v>Mon</v>
      </c>
      <c r="N331" t="s">
        <v>12</v>
      </c>
    </row>
    <row r="332" spans="1:14" x14ac:dyDescent="0.35">
      <c r="A332" t="s">
        <v>370</v>
      </c>
      <c r="B332" t="s">
        <v>30</v>
      </c>
      <c r="C332" t="s">
        <v>33</v>
      </c>
      <c r="D332" s="11">
        <v>60.58</v>
      </c>
      <c r="E332" s="10">
        <v>20</v>
      </c>
      <c r="F332" s="10" t="str">
        <f t="shared" si="20"/>
        <v>Low</v>
      </c>
      <c r="G332" s="11">
        <f t="shared" si="22"/>
        <v>45.435000000000002</v>
      </c>
      <c r="H332" s="10">
        <v>47</v>
      </c>
      <c r="I332" s="11">
        <v>2277.81</v>
      </c>
      <c r="J332" s="9">
        <v>45754</v>
      </c>
      <c r="K332" s="2" t="str">
        <f t="shared" si="23"/>
        <v>April</v>
      </c>
      <c r="L332" s="2" t="str">
        <f>TEXT(fashiondata[[#This Row],[Date Sold]], "mmm yyyy")</f>
        <v>Apr 2025</v>
      </c>
      <c r="M332" s="2" t="str">
        <f t="shared" si="21"/>
        <v>Mon</v>
      </c>
      <c r="N332" t="s">
        <v>45</v>
      </c>
    </row>
    <row r="333" spans="1:14" x14ac:dyDescent="0.35">
      <c r="A333" t="s">
        <v>371</v>
      </c>
      <c r="B333" t="s">
        <v>23</v>
      </c>
      <c r="C333" t="s">
        <v>15</v>
      </c>
      <c r="D333" s="11">
        <v>148.13999999999999</v>
      </c>
      <c r="E333" s="10">
        <v>30</v>
      </c>
      <c r="F333" s="10" t="str">
        <f t="shared" si="20"/>
        <v>High</v>
      </c>
      <c r="G333" s="11">
        <f t="shared" si="22"/>
        <v>111.10499999999999</v>
      </c>
      <c r="H333" s="10">
        <v>7</v>
      </c>
      <c r="I333" s="11">
        <v>725.89</v>
      </c>
      <c r="J333" s="9">
        <v>45694</v>
      </c>
      <c r="K333" s="2" t="str">
        <f t="shared" si="23"/>
        <v>February</v>
      </c>
      <c r="L333" s="2" t="str">
        <f>TEXT(fashiondata[[#This Row],[Date Sold]], "mmm yyyy")</f>
        <v>Feb 2025</v>
      </c>
      <c r="M333" s="2" t="str">
        <f t="shared" si="21"/>
        <v>Thu</v>
      </c>
      <c r="N333" t="s">
        <v>38</v>
      </c>
    </row>
    <row r="334" spans="1:14" x14ac:dyDescent="0.35">
      <c r="A334" t="s">
        <v>372</v>
      </c>
      <c r="B334" t="s">
        <v>43</v>
      </c>
      <c r="C334" t="s">
        <v>15</v>
      </c>
      <c r="D334" s="11">
        <v>55.13</v>
      </c>
      <c r="E334" s="10">
        <v>10</v>
      </c>
      <c r="F334" s="10" t="str">
        <f t="shared" si="20"/>
        <v>Low</v>
      </c>
      <c r="G334" s="11">
        <f t="shared" si="22"/>
        <v>41.347500000000004</v>
      </c>
      <c r="H334" s="10">
        <v>23</v>
      </c>
      <c r="I334" s="11">
        <v>1141.19</v>
      </c>
      <c r="J334" s="9">
        <v>45727</v>
      </c>
      <c r="K334" s="2" t="str">
        <f t="shared" si="23"/>
        <v>March</v>
      </c>
      <c r="L334" s="2" t="str">
        <f>TEXT(fashiondata[[#This Row],[Date Sold]], "mmm yyyy")</f>
        <v>Mar 2025</v>
      </c>
      <c r="M334" s="2" t="str">
        <f t="shared" si="21"/>
        <v>Tue</v>
      </c>
      <c r="N334" t="s">
        <v>45</v>
      </c>
    </row>
    <row r="335" spans="1:14" x14ac:dyDescent="0.35">
      <c r="A335" t="s">
        <v>373</v>
      </c>
      <c r="B335" t="s">
        <v>17</v>
      </c>
      <c r="C335" t="s">
        <v>35</v>
      </c>
      <c r="D335" s="11">
        <v>19.329999999999998</v>
      </c>
      <c r="E335" s="10">
        <v>15</v>
      </c>
      <c r="F335" s="10" t="str">
        <f t="shared" si="20"/>
        <v>Low</v>
      </c>
      <c r="G335" s="11">
        <f t="shared" si="22"/>
        <v>14.497499999999999</v>
      </c>
      <c r="H335" s="10">
        <v>23</v>
      </c>
      <c r="I335" s="11">
        <v>377.9</v>
      </c>
      <c r="J335" s="9">
        <v>45674</v>
      </c>
      <c r="K335" s="2" t="str">
        <f t="shared" si="23"/>
        <v>January</v>
      </c>
      <c r="L335" s="2" t="str">
        <f>TEXT(fashiondata[[#This Row],[Date Sold]], "mmm yyyy")</f>
        <v>Jan 2025</v>
      </c>
      <c r="M335" s="2" t="str">
        <f t="shared" si="21"/>
        <v>Fri</v>
      </c>
      <c r="N335" t="s">
        <v>19</v>
      </c>
    </row>
    <row r="336" spans="1:14" x14ac:dyDescent="0.35">
      <c r="A336" t="s">
        <v>374</v>
      </c>
      <c r="B336" t="s">
        <v>30</v>
      </c>
      <c r="C336" t="s">
        <v>11</v>
      </c>
      <c r="D336" s="11">
        <v>64.650000000000006</v>
      </c>
      <c r="E336" s="10">
        <v>20</v>
      </c>
      <c r="F336" s="10" t="str">
        <f t="shared" si="20"/>
        <v>Low</v>
      </c>
      <c r="G336" s="11">
        <f t="shared" si="22"/>
        <v>48.487500000000004</v>
      </c>
      <c r="H336" s="10">
        <v>20</v>
      </c>
      <c r="I336" s="11">
        <v>1034.4000000000001</v>
      </c>
      <c r="J336" s="9">
        <v>45727</v>
      </c>
      <c r="K336" s="2" t="str">
        <f t="shared" si="23"/>
        <v>March</v>
      </c>
      <c r="L336" s="2" t="str">
        <f>TEXT(fashiondata[[#This Row],[Date Sold]], "mmm yyyy")</f>
        <v>Mar 2025</v>
      </c>
      <c r="M336" s="2" t="str">
        <f t="shared" si="21"/>
        <v>Tue</v>
      </c>
      <c r="N336" t="s">
        <v>45</v>
      </c>
    </row>
    <row r="337" spans="1:14" x14ac:dyDescent="0.35">
      <c r="A337" t="s">
        <v>375</v>
      </c>
      <c r="B337" t="s">
        <v>40</v>
      </c>
      <c r="C337" t="s">
        <v>11</v>
      </c>
      <c r="D337" s="11">
        <v>53.21</v>
      </c>
      <c r="E337" s="10">
        <v>5</v>
      </c>
      <c r="F337" s="10" t="str">
        <f t="shared" si="20"/>
        <v>Low</v>
      </c>
      <c r="G337" s="11">
        <f t="shared" si="22"/>
        <v>39.907499999999999</v>
      </c>
      <c r="H337" s="10">
        <v>30</v>
      </c>
      <c r="I337" s="11">
        <v>1516.49</v>
      </c>
      <c r="J337" s="9">
        <v>45770</v>
      </c>
      <c r="K337" s="2" t="str">
        <f t="shared" si="23"/>
        <v>April</v>
      </c>
      <c r="L337" s="2" t="str">
        <f>TEXT(fashiondata[[#This Row],[Date Sold]], "mmm yyyy")</f>
        <v>Apr 2025</v>
      </c>
      <c r="M337" s="2" t="str">
        <f t="shared" si="21"/>
        <v>Wed</v>
      </c>
      <c r="N337" t="s">
        <v>24</v>
      </c>
    </row>
    <row r="338" spans="1:14" x14ac:dyDescent="0.35">
      <c r="A338" t="s">
        <v>376</v>
      </c>
      <c r="B338" t="s">
        <v>40</v>
      </c>
      <c r="C338" t="s">
        <v>15</v>
      </c>
      <c r="D338" s="11">
        <v>99.78</v>
      </c>
      <c r="E338" s="10">
        <v>25</v>
      </c>
      <c r="F338" s="10" t="str">
        <f t="shared" si="20"/>
        <v>High</v>
      </c>
      <c r="G338" s="11">
        <f t="shared" si="22"/>
        <v>74.835000000000008</v>
      </c>
      <c r="H338" s="10">
        <v>11</v>
      </c>
      <c r="I338" s="11">
        <v>823.19</v>
      </c>
      <c r="J338" s="9">
        <v>45710</v>
      </c>
      <c r="K338" s="2" t="str">
        <f t="shared" si="23"/>
        <v>February</v>
      </c>
      <c r="L338" s="2" t="str">
        <f>TEXT(fashiondata[[#This Row],[Date Sold]], "mmm yyyy")</f>
        <v>Feb 2025</v>
      </c>
      <c r="M338" s="2" t="str">
        <f t="shared" si="21"/>
        <v>Sat</v>
      </c>
      <c r="N338" t="s">
        <v>19</v>
      </c>
    </row>
    <row r="339" spans="1:14" x14ac:dyDescent="0.35">
      <c r="A339" t="s">
        <v>377</v>
      </c>
      <c r="B339" t="s">
        <v>26</v>
      </c>
      <c r="C339" t="s">
        <v>11</v>
      </c>
      <c r="D339" s="11">
        <v>94.59</v>
      </c>
      <c r="E339" s="10">
        <v>20</v>
      </c>
      <c r="F339" s="10" t="str">
        <f t="shared" si="20"/>
        <v>Low</v>
      </c>
      <c r="G339" s="11">
        <f t="shared" si="22"/>
        <v>70.942499999999995</v>
      </c>
      <c r="H339" s="10">
        <v>10</v>
      </c>
      <c r="I339" s="11">
        <v>756.72</v>
      </c>
      <c r="J339" s="9">
        <v>45690</v>
      </c>
      <c r="K339" s="2" t="str">
        <f t="shared" si="23"/>
        <v>February</v>
      </c>
      <c r="L339" s="2" t="str">
        <f>TEXT(fashiondata[[#This Row],[Date Sold]], "mmm yyyy")</f>
        <v>Feb 2025</v>
      </c>
      <c r="M339" s="2" t="str">
        <f t="shared" si="21"/>
        <v>Sun</v>
      </c>
      <c r="N339" t="s">
        <v>24</v>
      </c>
    </row>
    <row r="340" spans="1:14" x14ac:dyDescent="0.35">
      <c r="A340" t="s">
        <v>378</v>
      </c>
      <c r="B340" t="s">
        <v>53</v>
      </c>
      <c r="C340" t="s">
        <v>11</v>
      </c>
      <c r="D340" s="11">
        <v>106.89</v>
      </c>
      <c r="E340" s="10">
        <v>10</v>
      </c>
      <c r="F340" s="10" t="str">
        <f t="shared" si="20"/>
        <v>Low</v>
      </c>
      <c r="G340" s="11">
        <f t="shared" si="22"/>
        <v>80.167500000000004</v>
      </c>
      <c r="H340" s="10">
        <v>5</v>
      </c>
      <c r="I340" s="11">
        <v>481.01</v>
      </c>
      <c r="J340" s="9">
        <v>45779</v>
      </c>
      <c r="K340" s="2" t="str">
        <f t="shared" si="23"/>
        <v>May</v>
      </c>
      <c r="L340" s="2" t="str">
        <f>TEXT(fashiondata[[#This Row],[Date Sold]], "mmm yyyy")</f>
        <v>May 2025</v>
      </c>
      <c r="M340" s="2" t="str">
        <f t="shared" si="21"/>
        <v>Fri</v>
      </c>
      <c r="N340" t="s">
        <v>19</v>
      </c>
    </row>
    <row r="341" spans="1:14" x14ac:dyDescent="0.35">
      <c r="A341" t="s">
        <v>379</v>
      </c>
      <c r="B341" t="s">
        <v>32</v>
      </c>
      <c r="C341" t="s">
        <v>41</v>
      </c>
      <c r="D341" s="11">
        <v>127.81</v>
      </c>
      <c r="E341" s="10">
        <v>15</v>
      </c>
      <c r="F341" s="10" t="str">
        <f t="shared" si="20"/>
        <v>Low</v>
      </c>
      <c r="G341" s="11">
        <f t="shared" si="22"/>
        <v>95.857500000000002</v>
      </c>
      <c r="H341" s="10">
        <v>4</v>
      </c>
      <c r="I341" s="11">
        <v>434.55</v>
      </c>
      <c r="J341" s="9">
        <v>45691</v>
      </c>
      <c r="K341" s="2" t="str">
        <f t="shared" si="23"/>
        <v>February</v>
      </c>
      <c r="L341" s="2" t="str">
        <f>TEXT(fashiondata[[#This Row],[Date Sold]], "mmm yyyy")</f>
        <v>Feb 2025</v>
      </c>
      <c r="M341" s="2" t="str">
        <f t="shared" si="21"/>
        <v>Mon</v>
      </c>
      <c r="N341" t="s">
        <v>12</v>
      </c>
    </row>
    <row r="342" spans="1:14" x14ac:dyDescent="0.35">
      <c r="A342" t="s">
        <v>380</v>
      </c>
      <c r="B342" t="s">
        <v>60</v>
      </c>
      <c r="C342" t="s">
        <v>33</v>
      </c>
      <c r="D342" s="11">
        <v>50.26</v>
      </c>
      <c r="E342" s="10">
        <v>30</v>
      </c>
      <c r="F342" s="10" t="str">
        <f t="shared" si="20"/>
        <v>High</v>
      </c>
      <c r="G342" s="11">
        <f t="shared" si="22"/>
        <v>37.695</v>
      </c>
      <c r="H342" s="10">
        <v>37</v>
      </c>
      <c r="I342" s="11">
        <v>1301.73</v>
      </c>
      <c r="J342" s="9">
        <v>45743</v>
      </c>
      <c r="K342" s="2" t="str">
        <f t="shared" si="23"/>
        <v>March</v>
      </c>
      <c r="L342" s="2" t="str">
        <f>TEXT(fashiondata[[#This Row],[Date Sold]], "mmm yyyy")</f>
        <v>Mar 2025</v>
      </c>
      <c r="M342" s="2" t="str">
        <f t="shared" si="21"/>
        <v>Thu</v>
      </c>
      <c r="N342" t="s">
        <v>12</v>
      </c>
    </row>
    <row r="343" spans="1:14" x14ac:dyDescent="0.35">
      <c r="A343" t="s">
        <v>381</v>
      </c>
      <c r="B343" t="s">
        <v>32</v>
      </c>
      <c r="C343" t="s">
        <v>35</v>
      </c>
      <c r="D343" s="11">
        <v>63.96</v>
      </c>
      <c r="E343" s="10">
        <v>0</v>
      </c>
      <c r="F343" s="10" t="str">
        <f t="shared" si="20"/>
        <v>None</v>
      </c>
      <c r="G343" s="11">
        <f t="shared" si="22"/>
        <v>47.97</v>
      </c>
      <c r="H343" s="10">
        <v>36</v>
      </c>
      <c r="I343" s="11">
        <v>2302.56</v>
      </c>
      <c r="J343" s="9">
        <v>45664</v>
      </c>
      <c r="K343" s="2" t="str">
        <f t="shared" si="23"/>
        <v>January</v>
      </c>
      <c r="L343" s="2" t="str">
        <f>TEXT(fashiondata[[#This Row],[Date Sold]], "mmm yyyy")</f>
        <v>Jan 2025</v>
      </c>
      <c r="M343" s="2" t="str">
        <f t="shared" si="21"/>
        <v>Tue</v>
      </c>
      <c r="N343" t="s">
        <v>12</v>
      </c>
    </row>
    <row r="344" spans="1:14" x14ac:dyDescent="0.35">
      <c r="A344" t="s">
        <v>382</v>
      </c>
      <c r="B344" t="s">
        <v>71</v>
      </c>
      <c r="C344" t="s">
        <v>18</v>
      </c>
      <c r="D344" s="11">
        <v>105.61</v>
      </c>
      <c r="E344" s="10">
        <v>20</v>
      </c>
      <c r="F344" s="10" t="str">
        <f t="shared" si="20"/>
        <v>Low</v>
      </c>
      <c r="G344" s="11">
        <f t="shared" si="22"/>
        <v>79.207499999999996</v>
      </c>
      <c r="H344" s="10">
        <v>16</v>
      </c>
      <c r="I344" s="11">
        <v>1351.81</v>
      </c>
      <c r="J344" s="9">
        <v>45764</v>
      </c>
      <c r="K344" s="2" t="str">
        <f t="shared" si="23"/>
        <v>April</v>
      </c>
      <c r="L344" s="2" t="str">
        <f>TEXT(fashiondata[[#This Row],[Date Sold]], "mmm yyyy")</f>
        <v>Apr 2025</v>
      </c>
      <c r="M344" s="2" t="str">
        <f t="shared" si="21"/>
        <v>Thu</v>
      </c>
      <c r="N344" t="s">
        <v>24</v>
      </c>
    </row>
    <row r="345" spans="1:14" x14ac:dyDescent="0.35">
      <c r="A345" t="s">
        <v>383</v>
      </c>
      <c r="B345" t="s">
        <v>17</v>
      </c>
      <c r="C345" t="s">
        <v>35</v>
      </c>
      <c r="D345" s="11">
        <v>123.83</v>
      </c>
      <c r="E345" s="10">
        <v>10</v>
      </c>
      <c r="F345" s="10" t="str">
        <f t="shared" si="20"/>
        <v>Low</v>
      </c>
      <c r="G345" s="11">
        <f t="shared" si="22"/>
        <v>92.872500000000002</v>
      </c>
      <c r="H345" s="10">
        <v>7</v>
      </c>
      <c r="I345" s="11">
        <v>780.13</v>
      </c>
      <c r="J345" s="9">
        <v>45776</v>
      </c>
      <c r="K345" s="2" t="str">
        <f t="shared" si="23"/>
        <v>April</v>
      </c>
      <c r="L345" s="2" t="str">
        <f>TEXT(fashiondata[[#This Row],[Date Sold]], "mmm yyyy")</f>
        <v>Apr 2025</v>
      </c>
      <c r="M345" s="2" t="str">
        <f t="shared" si="21"/>
        <v>Tue</v>
      </c>
      <c r="N345" t="s">
        <v>19</v>
      </c>
    </row>
    <row r="346" spans="1:14" x14ac:dyDescent="0.35">
      <c r="A346" t="s">
        <v>384</v>
      </c>
      <c r="B346" t="s">
        <v>10</v>
      </c>
      <c r="C346" t="s">
        <v>15</v>
      </c>
      <c r="D346" s="11">
        <v>17.3</v>
      </c>
      <c r="E346" s="10">
        <v>5</v>
      </c>
      <c r="F346" s="10" t="str">
        <f t="shared" si="20"/>
        <v>Low</v>
      </c>
      <c r="G346" s="11">
        <f t="shared" si="22"/>
        <v>12.975000000000001</v>
      </c>
      <c r="H346" s="10">
        <v>18</v>
      </c>
      <c r="I346" s="11">
        <v>295.83</v>
      </c>
      <c r="J346" s="9">
        <v>45702</v>
      </c>
      <c r="K346" s="2" t="str">
        <f t="shared" si="23"/>
        <v>February</v>
      </c>
      <c r="L346" s="2" t="str">
        <f>TEXT(fashiondata[[#This Row],[Date Sold]], "mmm yyyy")</f>
        <v>Feb 2025</v>
      </c>
      <c r="M346" s="2" t="str">
        <f t="shared" si="21"/>
        <v>Fri</v>
      </c>
      <c r="N346" t="s">
        <v>12</v>
      </c>
    </row>
    <row r="347" spans="1:14" x14ac:dyDescent="0.35">
      <c r="A347" t="s">
        <v>385</v>
      </c>
      <c r="B347" t="s">
        <v>32</v>
      </c>
      <c r="C347" t="s">
        <v>15</v>
      </c>
      <c r="D347" s="11">
        <v>94.61</v>
      </c>
      <c r="E347" s="10">
        <v>25</v>
      </c>
      <c r="F347" s="10" t="str">
        <f t="shared" si="20"/>
        <v>High</v>
      </c>
      <c r="G347" s="11">
        <f t="shared" si="22"/>
        <v>70.957499999999996</v>
      </c>
      <c r="H347" s="10">
        <v>21</v>
      </c>
      <c r="I347" s="11">
        <v>1490.11</v>
      </c>
      <c r="J347" s="9">
        <v>45733</v>
      </c>
      <c r="K347" s="2" t="str">
        <f t="shared" si="23"/>
        <v>March</v>
      </c>
      <c r="L347" s="2" t="str">
        <f>TEXT(fashiondata[[#This Row],[Date Sold]], "mmm yyyy")</f>
        <v>Mar 2025</v>
      </c>
      <c r="M347" s="2" t="str">
        <f t="shared" si="21"/>
        <v>Mon</v>
      </c>
      <c r="N347" t="s">
        <v>45</v>
      </c>
    </row>
    <row r="348" spans="1:14" x14ac:dyDescent="0.35">
      <c r="A348" t="s">
        <v>386</v>
      </c>
      <c r="B348" t="s">
        <v>50</v>
      </c>
      <c r="C348" t="s">
        <v>11</v>
      </c>
      <c r="D348" s="11">
        <v>47.43</v>
      </c>
      <c r="E348" s="10">
        <v>25</v>
      </c>
      <c r="F348" s="10" t="str">
        <f t="shared" si="20"/>
        <v>High</v>
      </c>
      <c r="G348" s="11">
        <f t="shared" si="22"/>
        <v>35.572499999999998</v>
      </c>
      <c r="H348" s="10">
        <v>7</v>
      </c>
      <c r="I348" s="11">
        <v>249.01</v>
      </c>
      <c r="J348" s="9">
        <v>45715</v>
      </c>
      <c r="K348" s="2" t="str">
        <f t="shared" si="23"/>
        <v>February</v>
      </c>
      <c r="L348" s="2" t="str">
        <f>TEXT(fashiondata[[#This Row],[Date Sold]], "mmm yyyy")</f>
        <v>Feb 2025</v>
      </c>
      <c r="M348" s="2" t="str">
        <f t="shared" si="21"/>
        <v>Thu</v>
      </c>
      <c r="N348" t="s">
        <v>24</v>
      </c>
    </row>
    <row r="349" spans="1:14" x14ac:dyDescent="0.35">
      <c r="A349" t="s">
        <v>387</v>
      </c>
      <c r="B349" t="s">
        <v>40</v>
      </c>
      <c r="C349" t="s">
        <v>15</v>
      </c>
      <c r="D349" s="11">
        <v>109.81</v>
      </c>
      <c r="E349" s="10">
        <v>10</v>
      </c>
      <c r="F349" s="10" t="str">
        <f t="shared" si="20"/>
        <v>Low</v>
      </c>
      <c r="G349" s="11">
        <f t="shared" si="22"/>
        <v>82.357500000000002</v>
      </c>
      <c r="H349" s="10">
        <v>7</v>
      </c>
      <c r="I349" s="11">
        <v>691.8</v>
      </c>
      <c r="J349" s="9">
        <v>45715</v>
      </c>
      <c r="K349" s="2" t="str">
        <f t="shared" si="23"/>
        <v>February</v>
      </c>
      <c r="L349" s="2" t="str">
        <f>TEXT(fashiondata[[#This Row],[Date Sold]], "mmm yyyy")</f>
        <v>Feb 2025</v>
      </c>
      <c r="M349" s="2" t="str">
        <f t="shared" si="21"/>
        <v>Thu</v>
      </c>
      <c r="N349" t="s">
        <v>38</v>
      </c>
    </row>
    <row r="350" spans="1:14" x14ac:dyDescent="0.35">
      <c r="A350" t="s">
        <v>388</v>
      </c>
      <c r="B350" t="s">
        <v>85</v>
      </c>
      <c r="C350" t="s">
        <v>18</v>
      </c>
      <c r="D350" s="11">
        <v>126.46</v>
      </c>
      <c r="E350" s="10">
        <v>5</v>
      </c>
      <c r="F350" s="10" t="str">
        <f t="shared" si="20"/>
        <v>Low</v>
      </c>
      <c r="G350" s="11">
        <f t="shared" si="22"/>
        <v>94.844999999999999</v>
      </c>
      <c r="H350" s="10">
        <v>50</v>
      </c>
      <c r="I350" s="11">
        <v>6006.85</v>
      </c>
      <c r="J350" s="9">
        <v>45752</v>
      </c>
      <c r="K350" s="2" t="str">
        <f t="shared" si="23"/>
        <v>April</v>
      </c>
      <c r="L350" s="2" t="str">
        <f>TEXT(fashiondata[[#This Row],[Date Sold]], "mmm yyyy")</f>
        <v>Apr 2025</v>
      </c>
      <c r="M350" s="2" t="str">
        <f t="shared" si="21"/>
        <v>Sat</v>
      </c>
      <c r="N350" t="s">
        <v>19</v>
      </c>
    </row>
    <row r="351" spans="1:14" x14ac:dyDescent="0.35">
      <c r="A351" t="s">
        <v>389</v>
      </c>
      <c r="B351" t="s">
        <v>21</v>
      </c>
      <c r="C351" t="s">
        <v>11</v>
      </c>
      <c r="D351" s="11">
        <v>39.44</v>
      </c>
      <c r="E351" s="10">
        <v>30</v>
      </c>
      <c r="F351" s="10" t="str">
        <f t="shared" si="20"/>
        <v>High</v>
      </c>
      <c r="G351" s="11">
        <f t="shared" si="22"/>
        <v>29.58</v>
      </c>
      <c r="H351" s="10">
        <v>16</v>
      </c>
      <c r="I351" s="11">
        <v>441.73</v>
      </c>
      <c r="J351" s="9">
        <v>45676</v>
      </c>
      <c r="K351" s="2" t="str">
        <f t="shared" si="23"/>
        <v>January</v>
      </c>
      <c r="L351" s="2" t="str">
        <f>TEXT(fashiondata[[#This Row],[Date Sold]], "mmm yyyy")</f>
        <v>Jan 2025</v>
      </c>
      <c r="M351" s="2" t="str">
        <f t="shared" si="21"/>
        <v>Sun</v>
      </c>
      <c r="N351" t="s">
        <v>38</v>
      </c>
    </row>
    <row r="352" spans="1:14" x14ac:dyDescent="0.35">
      <c r="A352" t="s">
        <v>390</v>
      </c>
      <c r="B352" t="s">
        <v>43</v>
      </c>
      <c r="C352" t="s">
        <v>35</v>
      </c>
      <c r="D352" s="11">
        <v>144.16</v>
      </c>
      <c r="E352" s="10">
        <v>0</v>
      </c>
      <c r="F352" s="10" t="str">
        <f t="shared" si="20"/>
        <v>None</v>
      </c>
      <c r="G352" s="11">
        <f t="shared" si="22"/>
        <v>108.12</v>
      </c>
      <c r="H352" s="10">
        <v>11</v>
      </c>
      <c r="I352" s="11">
        <v>1585.76</v>
      </c>
      <c r="J352" s="9">
        <v>45711</v>
      </c>
      <c r="K352" s="2" t="str">
        <f t="shared" si="23"/>
        <v>February</v>
      </c>
      <c r="L352" s="2" t="str">
        <f>TEXT(fashiondata[[#This Row],[Date Sold]], "mmm yyyy")</f>
        <v>Feb 2025</v>
      </c>
      <c r="M352" s="2" t="str">
        <f t="shared" si="21"/>
        <v>Sun</v>
      </c>
      <c r="N352" t="s">
        <v>24</v>
      </c>
    </row>
    <row r="353" spans="1:14" x14ac:dyDescent="0.35">
      <c r="A353" t="s">
        <v>391</v>
      </c>
      <c r="B353" t="s">
        <v>32</v>
      </c>
      <c r="C353" t="s">
        <v>35</v>
      </c>
      <c r="D353" s="11">
        <v>88.66</v>
      </c>
      <c r="E353" s="10">
        <v>20</v>
      </c>
      <c r="F353" s="10" t="str">
        <f t="shared" si="20"/>
        <v>Low</v>
      </c>
      <c r="G353" s="11">
        <f t="shared" si="22"/>
        <v>66.495000000000005</v>
      </c>
      <c r="H353" s="10">
        <v>28</v>
      </c>
      <c r="I353" s="11">
        <v>1985.98</v>
      </c>
      <c r="J353" s="9">
        <v>45732</v>
      </c>
      <c r="K353" s="2" t="str">
        <f t="shared" si="23"/>
        <v>March</v>
      </c>
      <c r="L353" s="2" t="str">
        <f>TEXT(fashiondata[[#This Row],[Date Sold]], "mmm yyyy")</f>
        <v>Mar 2025</v>
      </c>
      <c r="M353" s="2" t="str">
        <f t="shared" si="21"/>
        <v>Sun</v>
      </c>
      <c r="N353" t="s">
        <v>45</v>
      </c>
    </row>
    <row r="354" spans="1:14" x14ac:dyDescent="0.35">
      <c r="A354" t="s">
        <v>392</v>
      </c>
      <c r="B354" t="s">
        <v>60</v>
      </c>
      <c r="C354" t="s">
        <v>11</v>
      </c>
      <c r="D354" s="11">
        <v>142.13</v>
      </c>
      <c r="E354" s="10">
        <v>25</v>
      </c>
      <c r="F354" s="10" t="str">
        <f t="shared" si="20"/>
        <v>High</v>
      </c>
      <c r="G354" s="11">
        <f t="shared" si="22"/>
        <v>106.5975</v>
      </c>
      <c r="H354" s="10">
        <v>46</v>
      </c>
      <c r="I354" s="11">
        <v>4903.4799999999996</v>
      </c>
      <c r="J354" s="9">
        <v>45727</v>
      </c>
      <c r="K354" s="2" t="str">
        <f t="shared" si="23"/>
        <v>March</v>
      </c>
      <c r="L354" s="2" t="str">
        <f>TEXT(fashiondata[[#This Row],[Date Sold]], "mmm yyyy")</f>
        <v>Mar 2025</v>
      </c>
      <c r="M354" s="2" t="str">
        <f t="shared" si="21"/>
        <v>Tue</v>
      </c>
      <c r="N354" t="s">
        <v>19</v>
      </c>
    </row>
    <row r="355" spans="1:14" x14ac:dyDescent="0.35">
      <c r="A355" t="s">
        <v>393</v>
      </c>
      <c r="B355" t="s">
        <v>60</v>
      </c>
      <c r="C355" t="s">
        <v>11</v>
      </c>
      <c r="D355" s="11">
        <v>18.079999999999998</v>
      </c>
      <c r="E355" s="10">
        <v>25</v>
      </c>
      <c r="F355" s="10" t="str">
        <f t="shared" si="20"/>
        <v>High</v>
      </c>
      <c r="G355" s="11">
        <f t="shared" si="22"/>
        <v>13.559999999999999</v>
      </c>
      <c r="H355" s="10">
        <v>1</v>
      </c>
      <c r="I355" s="11">
        <v>13.56</v>
      </c>
      <c r="J355" s="9">
        <v>45711</v>
      </c>
      <c r="K355" s="2" t="str">
        <f t="shared" si="23"/>
        <v>February</v>
      </c>
      <c r="L355" s="2" t="str">
        <f>TEXT(fashiondata[[#This Row],[Date Sold]], "mmm yyyy")</f>
        <v>Feb 2025</v>
      </c>
      <c r="M355" s="2" t="str">
        <f t="shared" si="21"/>
        <v>Sun</v>
      </c>
      <c r="N355" t="s">
        <v>45</v>
      </c>
    </row>
    <row r="356" spans="1:14" x14ac:dyDescent="0.35">
      <c r="A356" t="s">
        <v>394</v>
      </c>
      <c r="B356" t="s">
        <v>58</v>
      </c>
      <c r="C356" t="s">
        <v>33</v>
      </c>
      <c r="D356" s="11">
        <v>44.71</v>
      </c>
      <c r="E356" s="10">
        <v>15</v>
      </c>
      <c r="F356" s="10" t="str">
        <f t="shared" si="20"/>
        <v>Low</v>
      </c>
      <c r="G356" s="11">
        <f t="shared" si="22"/>
        <v>33.532499999999999</v>
      </c>
      <c r="H356" s="10">
        <v>7</v>
      </c>
      <c r="I356" s="11">
        <v>266.02</v>
      </c>
      <c r="J356" s="9">
        <v>45752</v>
      </c>
      <c r="K356" s="2" t="str">
        <f t="shared" si="23"/>
        <v>April</v>
      </c>
      <c r="L356" s="2" t="str">
        <f>TEXT(fashiondata[[#This Row],[Date Sold]], "mmm yyyy")</f>
        <v>Apr 2025</v>
      </c>
      <c r="M356" s="2" t="str">
        <f t="shared" si="21"/>
        <v>Sat</v>
      </c>
      <c r="N356" t="s">
        <v>12</v>
      </c>
    </row>
    <row r="357" spans="1:14" x14ac:dyDescent="0.35">
      <c r="A357" t="s">
        <v>395</v>
      </c>
      <c r="B357" t="s">
        <v>53</v>
      </c>
      <c r="C357" t="s">
        <v>41</v>
      </c>
      <c r="D357" s="11">
        <v>99.66</v>
      </c>
      <c r="E357" s="10">
        <v>30</v>
      </c>
      <c r="F357" s="10" t="str">
        <f t="shared" si="20"/>
        <v>High</v>
      </c>
      <c r="G357" s="11">
        <f t="shared" si="22"/>
        <v>74.745000000000005</v>
      </c>
      <c r="H357" s="10">
        <v>32</v>
      </c>
      <c r="I357" s="11">
        <v>2232.38</v>
      </c>
      <c r="J357" s="9">
        <v>45661</v>
      </c>
      <c r="K357" s="2" t="str">
        <f t="shared" si="23"/>
        <v>January</v>
      </c>
      <c r="L357" s="2" t="str">
        <f>TEXT(fashiondata[[#This Row],[Date Sold]], "mmm yyyy")</f>
        <v>Jan 2025</v>
      </c>
      <c r="M357" s="2" t="str">
        <f t="shared" si="21"/>
        <v>Sat</v>
      </c>
      <c r="N357" t="s">
        <v>12</v>
      </c>
    </row>
    <row r="358" spans="1:14" x14ac:dyDescent="0.35">
      <c r="A358" t="s">
        <v>396</v>
      </c>
      <c r="B358" t="s">
        <v>17</v>
      </c>
      <c r="C358" t="s">
        <v>15</v>
      </c>
      <c r="D358" s="11">
        <v>111.24</v>
      </c>
      <c r="E358" s="10">
        <v>25</v>
      </c>
      <c r="F358" s="10" t="str">
        <f t="shared" si="20"/>
        <v>High</v>
      </c>
      <c r="G358" s="11">
        <f t="shared" si="22"/>
        <v>83.429999999999993</v>
      </c>
      <c r="H358" s="10">
        <v>24</v>
      </c>
      <c r="I358" s="11">
        <v>2002.32</v>
      </c>
      <c r="J358" s="9">
        <v>45735</v>
      </c>
      <c r="K358" s="2" t="str">
        <f t="shared" si="23"/>
        <v>March</v>
      </c>
      <c r="L358" s="2" t="str">
        <f>TEXT(fashiondata[[#This Row],[Date Sold]], "mmm yyyy")</f>
        <v>Mar 2025</v>
      </c>
      <c r="M358" s="2" t="str">
        <f t="shared" si="21"/>
        <v>Wed</v>
      </c>
      <c r="N358" t="s">
        <v>45</v>
      </c>
    </row>
    <row r="359" spans="1:14" x14ac:dyDescent="0.35">
      <c r="A359" t="s">
        <v>397</v>
      </c>
      <c r="B359" t="s">
        <v>10</v>
      </c>
      <c r="C359" t="s">
        <v>41</v>
      </c>
      <c r="D359" s="11">
        <v>41.19</v>
      </c>
      <c r="E359" s="10">
        <v>0</v>
      </c>
      <c r="F359" s="10" t="str">
        <f t="shared" si="20"/>
        <v>None</v>
      </c>
      <c r="G359" s="11">
        <f t="shared" si="22"/>
        <v>30.892499999999998</v>
      </c>
      <c r="H359" s="10">
        <v>29</v>
      </c>
      <c r="I359" s="11">
        <v>1194.51</v>
      </c>
      <c r="J359" s="9">
        <v>45721</v>
      </c>
      <c r="K359" s="2" t="str">
        <f t="shared" si="23"/>
        <v>March</v>
      </c>
      <c r="L359" s="2" t="str">
        <f>TEXT(fashiondata[[#This Row],[Date Sold]], "mmm yyyy")</f>
        <v>Mar 2025</v>
      </c>
      <c r="M359" s="2" t="str">
        <f t="shared" si="21"/>
        <v>Wed</v>
      </c>
      <c r="N359" t="s">
        <v>19</v>
      </c>
    </row>
    <row r="360" spans="1:14" x14ac:dyDescent="0.35">
      <c r="A360" t="s">
        <v>398</v>
      </c>
      <c r="B360" t="s">
        <v>21</v>
      </c>
      <c r="C360" t="s">
        <v>15</v>
      </c>
      <c r="D360" s="11">
        <v>68.260000000000005</v>
      </c>
      <c r="E360" s="10">
        <v>5</v>
      </c>
      <c r="F360" s="10" t="str">
        <f t="shared" si="20"/>
        <v>Low</v>
      </c>
      <c r="G360" s="11">
        <f t="shared" si="22"/>
        <v>51.195000000000007</v>
      </c>
      <c r="H360" s="10">
        <v>8</v>
      </c>
      <c r="I360" s="11">
        <v>518.78</v>
      </c>
      <c r="J360" s="9">
        <v>45770</v>
      </c>
      <c r="K360" s="2" t="str">
        <f t="shared" si="23"/>
        <v>April</v>
      </c>
      <c r="L360" s="2" t="str">
        <f>TEXT(fashiondata[[#This Row],[Date Sold]], "mmm yyyy")</f>
        <v>Apr 2025</v>
      </c>
      <c r="M360" s="2" t="str">
        <f t="shared" si="21"/>
        <v>Wed</v>
      </c>
      <c r="N360" t="s">
        <v>12</v>
      </c>
    </row>
    <row r="361" spans="1:14" x14ac:dyDescent="0.35">
      <c r="A361" t="s">
        <v>399</v>
      </c>
      <c r="B361" t="s">
        <v>47</v>
      </c>
      <c r="C361" t="s">
        <v>33</v>
      </c>
      <c r="D361" s="11">
        <v>65.400000000000006</v>
      </c>
      <c r="E361" s="10">
        <v>30</v>
      </c>
      <c r="F361" s="10" t="str">
        <f t="shared" si="20"/>
        <v>High</v>
      </c>
      <c r="G361" s="11">
        <f t="shared" si="22"/>
        <v>49.050000000000004</v>
      </c>
      <c r="H361" s="10">
        <v>17</v>
      </c>
      <c r="I361" s="11">
        <v>778.26</v>
      </c>
      <c r="J361" s="9">
        <v>45684</v>
      </c>
      <c r="K361" s="2" t="str">
        <f t="shared" si="23"/>
        <v>January</v>
      </c>
      <c r="L361" s="2" t="str">
        <f>TEXT(fashiondata[[#This Row],[Date Sold]], "mmm yyyy")</f>
        <v>Jan 2025</v>
      </c>
      <c r="M361" s="2" t="str">
        <f t="shared" si="21"/>
        <v>Mon</v>
      </c>
      <c r="N361" t="s">
        <v>24</v>
      </c>
    </row>
    <row r="362" spans="1:14" x14ac:dyDescent="0.35">
      <c r="A362" t="s">
        <v>400</v>
      </c>
      <c r="B362" t="s">
        <v>14</v>
      </c>
      <c r="C362" t="s">
        <v>33</v>
      </c>
      <c r="D362" s="11">
        <v>145</v>
      </c>
      <c r="E362" s="10">
        <v>5</v>
      </c>
      <c r="F362" s="10" t="str">
        <f t="shared" si="20"/>
        <v>Low</v>
      </c>
      <c r="G362" s="11">
        <f t="shared" si="22"/>
        <v>108.75</v>
      </c>
      <c r="H362" s="10">
        <v>29</v>
      </c>
      <c r="I362" s="11">
        <v>3994.75</v>
      </c>
      <c r="J362" s="9">
        <v>45765</v>
      </c>
      <c r="K362" s="2" t="str">
        <f t="shared" si="23"/>
        <v>April</v>
      </c>
      <c r="L362" s="2" t="str">
        <f>TEXT(fashiondata[[#This Row],[Date Sold]], "mmm yyyy")</f>
        <v>Apr 2025</v>
      </c>
      <c r="M362" s="2" t="str">
        <f t="shared" si="21"/>
        <v>Fri</v>
      </c>
      <c r="N362" t="s">
        <v>12</v>
      </c>
    </row>
    <row r="363" spans="1:14" x14ac:dyDescent="0.35">
      <c r="A363" t="s">
        <v>401</v>
      </c>
      <c r="B363" t="s">
        <v>58</v>
      </c>
      <c r="C363" t="s">
        <v>35</v>
      </c>
      <c r="D363" s="11">
        <v>10.91</v>
      </c>
      <c r="E363" s="10">
        <v>30</v>
      </c>
      <c r="F363" s="10" t="str">
        <f t="shared" si="20"/>
        <v>High</v>
      </c>
      <c r="G363" s="11">
        <f t="shared" si="22"/>
        <v>8.182500000000001</v>
      </c>
      <c r="H363" s="10">
        <v>49</v>
      </c>
      <c r="I363" s="11">
        <v>374.21</v>
      </c>
      <c r="J363" s="9">
        <v>45726</v>
      </c>
      <c r="K363" s="2" t="str">
        <f t="shared" si="23"/>
        <v>March</v>
      </c>
      <c r="L363" s="2" t="str">
        <f>TEXT(fashiondata[[#This Row],[Date Sold]], "mmm yyyy")</f>
        <v>Mar 2025</v>
      </c>
      <c r="M363" s="2" t="str">
        <f t="shared" si="21"/>
        <v>Mon</v>
      </c>
      <c r="N363" t="s">
        <v>24</v>
      </c>
    </row>
    <row r="364" spans="1:14" x14ac:dyDescent="0.35">
      <c r="A364" t="s">
        <v>402</v>
      </c>
      <c r="B364" t="s">
        <v>14</v>
      </c>
      <c r="C364" t="s">
        <v>18</v>
      </c>
      <c r="D364" s="11">
        <v>52.96</v>
      </c>
      <c r="E364" s="10">
        <v>30</v>
      </c>
      <c r="F364" s="10" t="str">
        <f t="shared" si="20"/>
        <v>High</v>
      </c>
      <c r="G364" s="11">
        <f t="shared" si="22"/>
        <v>39.72</v>
      </c>
      <c r="H364" s="10">
        <v>45</v>
      </c>
      <c r="I364" s="11">
        <v>1668.24</v>
      </c>
      <c r="J364" s="9">
        <v>45767</v>
      </c>
      <c r="K364" s="2" t="str">
        <f t="shared" si="23"/>
        <v>April</v>
      </c>
      <c r="L364" s="2" t="str">
        <f>TEXT(fashiondata[[#This Row],[Date Sold]], "mmm yyyy")</f>
        <v>Apr 2025</v>
      </c>
      <c r="M364" s="2" t="str">
        <f t="shared" si="21"/>
        <v>Sun</v>
      </c>
      <c r="N364" t="s">
        <v>45</v>
      </c>
    </row>
    <row r="365" spans="1:14" x14ac:dyDescent="0.35">
      <c r="A365" t="s">
        <v>403</v>
      </c>
      <c r="B365" t="s">
        <v>69</v>
      </c>
      <c r="C365" t="s">
        <v>11</v>
      </c>
      <c r="D365" s="11">
        <v>149.88</v>
      </c>
      <c r="E365" s="10">
        <v>25</v>
      </c>
      <c r="F365" s="10" t="str">
        <f t="shared" si="20"/>
        <v>High</v>
      </c>
      <c r="G365" s="11">
        <f t="shared" si="22"/>
        <v>112.41</v>
      </c>
      <c r="H365" s="10">
        <v>12</v>
      </c>
      <c r="I365" s="11">
        <v>1348.92</v>
      </c>
      <c r="J365" s="9">
        <v>45664</v>
      </c>
      <c r="K365" s="2" t="str">
        <f t="shared" si="23"/>
        <v>January</v>
      </c>
      <c r="L365" s="2" t="str">
        <f>TEXT(fashiondata[[#This Row],[Date Sold]], "mmm yyyy")</f>
        <v>Jan 2025</v>
      </c>
      <c r="M365" s="2" t="str">
        <f t="shared" si="21"/>
        <v>Tue</v>
      </c>
      <c r="N365" t="s">
        <v>38</v>
      </c>
    </row>
    <row r="366" spans="1:14" x14ac:dyDescent="0.35">
      <c r="A366" t="s">
        <v>404</v>
      </c>
      <c r="B366" t="s">
        <v>26</v>
      </c>
      <c r="C366" t="s">
        <v>15</v>
      </c>
      <c r="D366" s="11">
        <v>141.84</v>
      </c>
      <c r="E366" s="10">
        <v>25</v>
      </c>
      <c r="F366" s="10" t="str">
        <f t="shared" si="20"/>
        <v>High</v>
      </c>
      <c r="G366" s="11">
        <f t="shared" si="22"/>
        <v>106.38</v>
      </c>
      <c r="H366" s="10">
        <v>14</v>
      </c>
      <c r="I366" s="11">
        <v>1489.32</v>
      </c>
      <c r="J366" s="9">
        <v>45667</v>
      </c>
      <c r="K366" s="2" t="str">
        <f t="shared" si="23"/>
        <v>January</v>
      </c>
      <c r="L366" s="2" t="str">
        <f>TEXT(fashiondata[[#This Row],[Date Sold]], "mmm yyyy")</f>
        <v>Jan 2025</v>
      </c>
      <c r="M366" s="2" t="str">
        <f t="shared" si="21"/>
        <v>Fri</v>
      </c>
      <c r="N366" t="s">
        <v>45</v>
      </c>
    </row>
    <row r="367" spans="1:14" x14ac:dyDescent="0.35">
      <c r="A367" t="s">
        <v>405</v>
      </c>
      <c r="B367" t="s">
        <v>85</v>
      </c>
      <c r="C367" t="s">
        <v>15</v>
      </c>
      <c r="D367" s="11">
        <v>127.03</v>
      </c>
      <c r="E367" s="10">
        <v>30</v>
      </c>
      <c r="F367" s="10" t="str">
        <f t="shared" si="20"/>
        <v>High</v>
      </c>
      <c r="G367" s="11">
        <f t="shared" si="22"/>
        <v>95.272500000000008</v>
      </c>
      <c r="H367" s="10">
        <v>6</v>
      </c>
      <c r="I367" s="11">
        <v>533.53</v>
      </c>
      <c r="J367" s="9">
        <v>45731</v>
      </c>
      <c r="K367" s="2" t="str">
        <f t="shared" si="23"/>
        <v>March</v>
      </c>
      <c r="L367" s="2" t="str">
        <f>TEXT(fashiondata[[#This Row],[Date Sold]], "mmm yyyy")</f>
        <v>Mar 2025</v>
      </c>
      <c r="M367" s="2" t="str">
        <f t="shared" si="21"/>
        <v>Sat</v>
      </c>
      <c r="N367" t="s">
        <v>38</v>
      </c>
    </row>
    <row r="368" spans="1:14" x14ac:dyDescent="0.35">
      <c r="A368" t="s">
        <v>406</v>
      </c>
      <c r="B368" t="s">
        <v>26</v>
      </c>
      <c r="C368" t="s">
        <v>15</v>
      </c>
      <c r="D368" s="11">
        <v>126.78</v>
      </c>
      <c r="E368" s="10">
        <v>10</v>
      </c>
      <c r="F368" s="10" t="str">
        <f t="shared" si="20"/>
        <v>Low</v>
      </c>
      <c r="G368" s="11">
        <f t="shared" si="22"/>
        <v>95.085000000000008</v>
      </c>
      <c r="H368" s="10">
        <v>25</v>
      </c>
      <c r="I368" s="11">
        <v>2852.55</v>
      </c>
      <c r="J368" s="9">
        <v>45664</v>
      </c>
      <c r="K368" s="2" t="str">
        <f t="shared" si="23"/>
        <v>January</v>
      </c>
      <c r="L368" s="2" t="str">
        <f>TEXT(fashiondata[[#This Row],[Date Sold]], "mmm yyyy")</f>
        <v>Jan 2025</v>
      </c>
      <c r="M368" s="2" t="str">
        <f t="shared" si="21"/>
        <v>Tue</v>
      </c>
      <c r="N368" t="s">
        <v>38</v>
      </c>
    </row>
    <row r="369" spans="1:14" x14ac:dyDescent="0.35">
      <c r="A369" t="s">
        <v>407</v>
      </c>
      <c r="B369" t="s">
        <v>43</v>
      </c>
      <c r="C369" t="s">
        <v>15</v>
      </c>
      <c r="D369" s="11">
        <v>37.78</v>
      </c>
      <c r="E369" s="10">
        <v>20</v>
      </c>
      <c r="F369" s="10" t="str">
        <f t="shared" si="20"/>
        <v>Low</v>
      </c>
      <c r="G369" s="11">
        <f t="shared" si="22"/>
        <v>28.335000000000001</v>
      </c>
      <c r="H369" s="10">
        <v>5</v>
      </c>
      <c r="I369" s="11">
        <v>151.12</v>
      </c>
      <c r="J369" s="9">
        <v>45688</v>
      </c>
      <c r="K369" s="2" t="str">
        <f t="shared" si="23"/>
        <v>January</v>
      </c>
      <c r="L369" s="2" t="str">
        <f>TEXT(fashiondata[[#This Row],[Date Sold]], "mmm yyyy")</f>
        <v>Jan 2025</v>
      </c>
      <c r="M369" s="2" t="str">
        <f t="shared" si="21"/>
        <v>Fri</v>
      </c>
      <c r="N369" t="s">
        <v>38</v>
      </c>
    </row>
    <row r="370" spans="1:14" x14ac:dyDescent="0.35">
      <c r="A370" t="s">
        <v>408</v>
      </c>
      <c r="B370" t="s">
        <v>23</v>
      </c>
      <c r="C370" t="s">
        <v>35</v>
      </c>
      <c r="D370" s="11">
        <v>83.7</v>
      </c>
      <c r="E370" s="10">
        <v>30</v>
      </c>
      <c r="F370" s="10" t="str">
        <f t="shared" si="20"/>
        <v>High</v>
      </c>
      <c r="G370" s="11">
        <f t="shared" si="22"/>
        <v>62.775000000000006</v>
      </c>
      <c r="H370" s="10">
        <v>35</v>
      </c>
      <c r="I370" s="11">
        <v>2050.65</v>
      </c>
      <c r="J370" s="9">
        <v>45720</v>
      </c>
      <c r="K370" s="2" t="str">
        <f t="shared" si="23"/>
        <v>March</v>
      </c>
      <c r="L370" s="2" t="str">
        <f>TEXT(fashiondata[[#This Row],[Date Sold]], "mmm yyyy")</f>
        <v>Mar 2025</v>
      </c>
      <c r="M370" s="2" t="str">
        <f t="shared" si="21"/>
        <v>Tue</v>
      </c>
      <c r="N370" t="s">
        <v>12</v>
      </c>
    </row>
    <row r="371" spans="1:14" x14ac:dyDescent="0.35">
      <c r="A371" t="s">
        <v>409</v>
      </c>
      <c r="B371" t="s">
        <v>32</v>
      </c>
      <c r="C371" t="s">
        <v>11</v>
      </c>
      <c r="D371" s="11">
        <v>27.84</v>
      </c>
      <c r="E371" s="10">
        <v>5</v>
      </c>
      <c r="F371" s="10" t="str">
        <f t="shared" si="20"/>
        <v>Low</v>
      </c>
      <c r="G371" s="11">
        <f t="shared" si="22"/>
        <v>20.88</v>
      </c>
      <c r="H371" s="10">
        <v>3</v>
      </c>
      <c r="I371" s="11">
        <v>79.34</v>
      </c>
      <c r="J371" s="9">
        <v>45759</v>
      </c>
      <c r="K371" s="2" t="str">
        <f t="shared" si="23"/>
        <v>April</v>
      </c>
      <c r="L371" s="2" t="str">
        <f>TEXT(fashiondata[[#This Row],[Date Sold]], "mmm yyyy")</f>
        <v>Apr 2025</v>
      </c>
      <c r="M371" s="2" t="str">
        <f t="shared" si="21"/>
        <v>Sat</v>
      </c>
      <c r="N371" t="s">
        <v>12</v>
      </c>
    </row>
    <row r="372" spans="1:14" x14ac:dyDescent="0.35">
      <c r="A372" t="s">
        <v>410</v>
      </c>
      <c r="B372" t="s">
        <v>71</v>
      </c>
      <c r="C372" t="s">
        <v>18</v>
      </c>
      <c r="D372" s="11">
        <v>79.77</v>
      </c>
      <c r="E372" s="10">
        <v>25</v>
      </c>
      <c r="F372" s="10" t="str">
        <f t="shared" si="20"/>
        <v>High</v>
      </c>
      <c r="G372" s="11">
        <f t="shared" si="22"/>
        <v>59.827500000000001</v>
      </c>
      <c r="H372" s="10">
        <v>14</v>
      </c>
      <c r="I372" s="11">
        <v>837.59</v>
      </c>
      <c r="J372" s="9">
        <v>45734</v>
      </c>
      <c r="K372" s="2" t="str">
        <f t="shared" si="23"/>
        <v>March</v>
      </c>
      <c r="L372" s="2" t="str">
        <f>TEXT(fashiondata[[#This Row],[Date Sold]], "mmm yyyy")</f>
        <v>Mar 2025</v>
      </c>
      <c r="M372" s="2" t="str">
        <f t="shared" si="21"/>
        <v>Tue</v>
      </c>
      <c r="N372" t="s">
        <v>19</v>
      </c>
    </row>
    <row r="373" spans="1:14" x14ac:dyDescent="0.35">
      <c r="A373" t="s">
        <v>411</v>
      </c>
      <c r="B373" t="s">
        <v>58</v>
      </c>
      <c r="C373" t="s">
        <v>15</v>
      </c>
      <c r="D373" s="11">
        <v>90.22</v>
      </c>
      <c r="E373" s="10">
        <v>5</v>
      </c>
      <c r="F373" s="10" t="str">
        <f t="shared" si="20"/>
        <v>Low</v>
      </c>
      <c r="G373" s="11">
        <f t="shared" si="22"/>
        <v>67.664999999999992</v>
      </c>
      <c r="H373" s="10">
        <v>48</v>
      </c>
      <c r="I373" s="11">
        <v>4114.03</v>
      </c>
      <c r="J373" s="9">
        <v>45788</v>
      </c>
      <c r="K373" s="2" t="str">
        <f t="shared" si="23"/>
        <v>May</v>
      </c>
      <c r="L373" s="2" t="str">
        <f>TEXT(fashiondata[[#This Row],[Date Sold]], "mmm yyyy")</f>
        <v>May 2025</v>
      </c>
      <c r="M373" s="2" t="str">
        <f t="shared" si="21"/>
        <v>Sun</v>
      </c>
      <c r="N373" t="s">
        <v>12</v>
      </c>
    </row>
    <row r="374" spans="1:14" x14ac:dyDescent="0.35">
      <c r="A374" t="s">
        <v>412</v>
      </c>
      <c r="B374" t="s">
        <v>30</v>
      </c>
      <c r="C374" t="s">
        <v>18</v>
      </c>
      <c r="D374" s="11">
        <v>82.84</v>
      </c>
      <c r="E374" s="10">
        <v>20</v>
      </c>
      <c r="F374" s="10" t="str">
        <f t="shared" si="20"/>
        <v>Low</v>
      </c>
      <c r="G374" s="11">
        <f t="shared" si="22"/>
        <v>62.13</v>
      </c>
      <c r="H374" s="10">
        <v>24</v>
      </c>
      <c r="I374" s="11">
        <v>1590.53</v>
      </c>
      <c r="J374" s="9">
        <v>45709</v>
      </c>
      <c r="K374" s="2" t="str">
        <f t="shared" si="23"/>
        <v>February</v>
      </c>
      <c r="L374" s="2" t="str">
        <f>TEXT(fashiondata[[#This Row],[Date Sold]], "mmm yyyy")</f>
        <v>Feb 2025</v>
      </c>
      <c r="M374" s="2" t="str">
        <f t="shared" si="21"/>
        <v>Fri</v>
      </c>
      <c r="N374" t="s">
        <v>24</v>
      </c>
    </row>
    <row r="375" spans="1:14" x14ac:dyDescent="0.35">
      <c r="A375" t="s">
        <v>413</v>
      </c>
      <c r="B375" t="s">
        <v>32</v>
      </c>
      <c r="C375" t="s">
        <v>33</v>
      </c>
      <c r="D375" s="11">
        <v>70.959999999999994</v>
      </c>
      <c r="E375" s="10">
        <v>10</v>
      </c>
      <c r="F375" s="10" t="str">
        <f t="shared" si="20"/>
        <v>Low</v>
      </c>
      <c r="G375" s="11">
        <f t="shared" si="22"/>
        <v>53.22</v>
      </c>
      <c r="H375" s="10">
        <v>7</v>
      </c>
      <c r="I375" s="11">
        <v>447.05</v>
      </c>
      <c r="J375" s="9">
        <v>45673</v>
      </c>
      <c r="K375" s="2" t="str">
        <f t="shared" si="23"/>
        <v>January</v>
      </c>
      <c r="L375" s="2" t="str">
        <f>TEXT(fashiondata[[#This Row],[Date Sold]], "mmm yyyy")</f>
        <v>Jan 2025</v>
      </c>
      <c r="M375" s="2" t="str">
        <f t="shared" si="21"/>
        <v>Thu</v>
      </c>
      <c r="N375" t="s">
        <v>12</v>
      </c>
    </row>
    <row r="376" spans="1:14" x14ac:dyDescent="0.35">
      <c r="A376" t="s">
        <v>414</v>
      </c>
      <c r="B376" t="s">
        <v>10</v>
      </c>
      <c r="C376" t="s">
        <v>15</v>
      </c>
      <c r="D376" s="11">
        <v>83.34</v>
      </c>
      <c r="E376" s="10">
        <v>5</v>
      </c>
      <c r="F376" s="10" t="str">
        <f t="shared" si="20"/>
        <v>Low</v>
      </c>
      <c r="G376" s="11">
        <f t="shared" si="22"/>
        <v>62.505000000000003</v>
      </c>
      <c r="H376" s="10">
        <v>40</v>
      </c>
      <c r="I376" s="11">
        <v>3166.92</v>
      </c>
      <c r="J376" s="9">
        <v>45736</v>
      </c>
      <c r="K376" s="2" t="str">
        <f t="shared" si="23"/>
        <v>March</v>
      </c>
      <c r="L376" s="2" t="str">
        <f>TEXT(fashiondata[[#This Row],[Date Sold]], "mmm yyyy")</f>
        <v>Mar 2025</v>
      </c>
      <c r="M376" s="2" t="str">
        <f t="shared" si="21"/>
        <v>Thu</v>
      </c>
      <c r="N376" t="s">
        <v>12</v>
      </c>
    </row>
    <row r="377" spans="1:14" x14ac:dyDescent="0.35">
      <c r="A377" t="s">
        <v>415</v>
      </c>
      <c r="B377" t="s">
        <v>23</v>
      </c>
      <c r="C377" t="s">
        <v>41</v>
      </c>
      <c r="D377" s="11">
        <v>67.78</v>
      </c>
      <c r="E377" s="10">
        <v>15</v>
      </c>
      <c r="F377" s="10" t="str">
        <f t="shared" si="20"/>
        <v>Low</v>
      </c>
      <c r="G377" s="11">
        <f t="shared" si="22"/>
        <v>50.835000000000001</v>
      </c>
      <c r="H377" s="10">
        <v>27</v>
      </c>
      <c r="I377" s="11">
        <v>1555.55</v>
      </c>
      <c r="J377" s="9">
        <v>45765</v>
      </c>
      <c r="K377" s="2" t="str">
        <f t="shared" si="23"/>
        <v>April</v>
      </c>
      <c r="L377" s="2" t="str">
        <f>TEXT(fashiondata[[#This Row],[Date Sold]], "mmm yyyy")</f>
        <v>Apr 2025</v>
      </c>
      <c r="M377" s="2" t="str">
        <f t="shared" si="21"/>
        <v>Fri</v>
      </c>
      <c r="N377" t="s">
        <v>24</v>
      </c>
    </row>
    <row r="378" spans="1:14" x14ac:dyDescent="0.35">
      <c r="A378" t="s">
        <v>416</v>
      </c>
      <c r="B378" t="s">
        <v>50</v>
      </c>
      <c r="C378" t="s">
        <v>15</v>
      </c>
      <c r="D378" s="11">
        <v>30.31</v>
      </c>
      <c r="E378" s="10">
        <v>20</v>
      </c>
      <c r="F378" s="10" t="str">
        <f t="shared" si="20"/>
        <v>Low</v>
      </c>
      <c r="G378" s="11">
        <f t="shared" si="22"/>
        <v>22.732499999999998</v>
      </c>
      <c r="H378" s="10">
        <v>24</v>
      </c>
      <c r="I378" s="11">
        <v>581.95000000000005</v>
      </c>
      <c r="J378" s="9">
        <v>45777</v>
      </c>
      <c r="K378" s="2" t="str">
        <f t="shared" si="23"/>
        <v>April</v>
      </c>
      <c r="L378" s="2" t="str">
        <f>TEXT(fashiondata[[#This Row],[Date Sold]], "mmm yyyy")</f>
        <v>Apr 2025</v>
      </c>
      <c r="M378" s="2" t="str">
        <f t="shared" si="21"/>
        <v>Wed</v>
      </c>
      <c r="N378" t="s">
        <v>45</v>
      </c>
    </row>
    <row r="379" spans="1:14" x14ac:dyDescent="0.35">
      <c r="A379" t="s">
        <v>417</v>
      </c>
      <c r="B379" t="s">
        <v>62</v>
      </c>
      <c r="C379" t="s">
        <v>35</v>
      </c>
      <c r="D379" s="11">
        <v>19.510000000000002</v>
      </c>
      <c r="E379" s="10">
        <v>20</v>
      </c>
      <c r="F379" s="10" t="str">
        <f t="shared" si="20"/>
        <v>Low</v>
      </c>
      <c r="G379" s="11">
        <f t="shared" si="22"/>
        <v>14.6325</v>
      </c>
      <c r="H379" s="10">
        <v>46</v>
      </c>
      <c r="I379" s="11">
        <v>717.97</v>
      </c>
      <c r="J379" s="9">
        <v>45755</v>
      </c>
      <c r="K379" s="2" t="str">
        <f t="shared" si="23"/>
        <v>April</v>
      </c>
      <c r="L379" s="2" t="str">
        <f>TEXT(fashiondata[[#This Row],[Date Sold]], "mmm yyyy")</f>
        <v>Apr 2025</v>
      </c>
      <c r="M379" s="2" t="str">
        <f t="shared" si="21"/>
        <v>Tue</v>
      </c>
      <c r="N379" t="s">
        <v>45</v>
      </c>
    </row>
    <row r="380" spans="1:14" x14ac:dyDescent="0.35">
      <c r="A380" t="s">
        <v>418</v>
      </c>
      <c r="B380" t="s">
        <v>58</v>
      </c>
      <c r="C380" t="s">
        <v>18</v>
      </c>
      <c r="D380" s="11">
        <v>129.66</v>
      </c>
      <c r="E380" s="10">
        <v>25</v>
      </c>
      <c r="F380" s="10" t="str">
        <f t="shared" si="20"/>
        <v>High</v>
      </c>
      <c r="G380" s="11">
        <f t="shared" si="22"/>
        <v>97.245000000000005</v>
      </c>
      <c r="H380" s="10">
        <v>1</v>
      </c>
      <c r="I380" s="11">
        <v>97.25</v>
      </c>
      <c r="J380" s="9">
        <v>45692</v>
      </c>
      <c r="K380" s="2" t="str">
        <f t="shared" si="23"/>
        <v>February</v>
      </c>
      <c r="L380" s="2" t="str">
        <f>TEXT(fashiondata[[#This Row],[Date Sold]], "mmm yyyy")</f>
        <v>Feb 2025</v>
      </c>
      <c r="M380" s="2" t="str">
        <f t="shared" si="21"/>
        <v>Tue</v>
      </c>
      <c r="N380" t="s">
        <v>12</v>
      </c>
    </row>
    <row r="381" spans="1:14" x14ac:dyDescent="0.35">
      <c r="A381" t="s">
        <v>419</v>
      </c>
      <c r="B381" t="s">
        <v>71</v>
      </c>
      <c r="C381" t="s">
        <v>35</v>
      </c>
      <c r="D381" s="11">
        <v>95.57</v>
      </c>
      <c r="E381" s="10">
        <v>30</v>
      </c>
      <c r="F381" s="10" t="str">
        <f t="shared" si="20"/>
        <v>High</v>
      </c>
      <c r="G381" s="11">
        <f t="shared" si="22"/>
        <v>71.677499999999995</v>
      </c>
      <c r="H381" s="10">
        <v>31</v>
      </c>
      <c r="I381" s="11">
        <v>2073.87</v>
      </c>
      <c r="J381" s="9">
        <v>45719</v>
      </c>
      <c r="K381" s="2" t="str">
        <f t="shared" si="23"/>
        <v>March</v>
      </c>
      <c r="L381" s="2" t="str">
        <f>TEXT(fashiondata[[#This Row],[Date Sold]], "mmm yyyy")</f>
        <v>Mar 2025</v>
      </c>
      <c r="M381" s="2" t="str">
        <f t="shared" si="21"/>
        <v>Mon</v>
      </c>
      <c r="N381" t="s">
        <v>45</v>
      </c>
    </row>
    <row r="382" spans="1:14" x14ac:dyDescent="0.35">
      <c r="A382" t="s">
        <v>420</v>
      </c>
      <c r="B382" t="s">
        <v>58</v>
      </c>
      <c r="C382" t="s">
        <v>15</v>
      </c>
      <c r="D382" s="11">
        <v>64.08</v>
      </c>
      <c r="E382" s="10">
        <v>5</v>
      </c>
      <c r="F382" s="10" t="str">
        <f t="shared" si="20"/>
        <v>Low</v>
      </c>
      <c r="G382" s="11">
        <f t="shared" si="22"/>
        <v>48.06</v>
      </c>
      <c r="H382" s="10">
        <v>15</v>
      </c>
      <c r="I382" s="11">
        <v>913.14</v>
      </c>
      <c r="J382" s="9">
        <v>45755</v>
      </c>
      <c r="K382" s="2" t="str">
        <f t="shared" si="23"/>
        <v>April</v>
      </c>
      <c r="L382" s="2" t="str">
        <f>TEXT(fashiondata[[#This Row],[Date Sold]], "mmm yyyy")</f>
        <v>Apr 2025</v>
      </c>
      <c r="M382" s="2" t="str">
        <f t="shared" si="21"/>
        <v>Tue</v>
      </c>
      <c r="N382" t="s">
        <v>45</v>
      </c>
    </row>
    <row r="383" spans="1:14" x14ac:dyDescent="0.35">
      <c r="A383" t="s">
        <v>421</v>
      </c>
      <c r="B383" t="s">
        <v>26</v>
      </c>
      <c r="C383" t="s">
        <v>11</v>
      </c>
      <c r="D383" s="11">
        <v>12.87</v>
      </c>
      <c r="E383" s="10">
        <v>10</v>
      </c>
      <c r="F383" s="10" t="str">
        <f t="shared" si="20"/>
        <v>Low</v>
      </c>
      <c r="G383" s="11">
        <f t="shared" si="22"/>
        <v>9.6524999999999999</v>
      </c>
      <c r="H383" s="10">
        <v>15</v>
      </c>
      <c r="I383" s="11">
        <v>173.75</v>
      </c>
      <c r="J383" s="9">
        <v>45671</v>
      </c>
      <c r="K383" s="2" t="str">
        <f t="shared" si="23"/>
        <v>January</v>
      </c>
      <c r="L383" s="2" t="str">
        <f>TEXT(fashiondata[[#This Row],[Date Sold]], "mmm yyyy")</f>
        <v>Jan 2025</v>
      </c>
      <c r="M383" s="2" t="str">
        <f t="shared" si="21"/>
        <v>Tue</v>
      </c>
      <c r="N383" t="s">
        <v>12</v>
      </c>
    </row>
    <row r="384" spans="1:14" x14ac:dyDescent="0.35">
      <c r="A384" t="s">
        <v>422</v>
      </c>
      <c r="B384" t="s">
        <v>21</v>
      </c>
      <c r="C384" t="s">
        <v>33</v>
      </c>
      <c r="D384" s="11">
        <v>128.87</v>
      </c>
      <c r="E384" s="10">
        <v>15</v>
      </c>
      <c r="F384" s="10" t="str">
        <f t="shared" si="20"/>
        <v>Low</v>
      </c>
      <c r="G384" s="11">
        <f t="shared" si="22"/>
        <v>96.652500000000003</v>
      </c>
      <c r="H384" s="10">
        <v>26</v>
      </c>
      <c r="I384" s="11">
        <v>2848.03</v>
      </c>
      <c r="J384" s="9">
        <v>45764</v>
      </c>
      <c r="K384" s="2" t="str">
        <f t="shared" si="23"/>
        <v>April</v>
      </c>
      <c r="L384" s="2" t="str">
        <f>TEXT(fashiondata[[#This Row],[Date Sold]], "mmm yyyy")</f>
        <v>Apr 2025</v>
      </c>
      <c r="M384" s="2" t="str">
        <f t="shared" si="21"/>
        <v>Thu</v>
      </c>
      <c r="N384" t="s">
        <v>45</v>
      </c>
    </row>
    <row r="385" spans="1:14" x14ac:dyDescent="0.35">
      <c r="A385" t="s">
        <v>423</v>
      </c>
      <c r="B385" t="s">
        <v>43</v>
      </c>
      <c r="C385" t="s">
        <v>11</v>
      </c>
      <c r="D385" s="11">
        <v>56.81</v>
      </c>
      <c r="E385" s="10">
        <v>25</v>
      </c>
      <c r="F385" s="10" t="str">
        <f t="shared" si="20"/>
        <v>High</v>
      </c>
      <c r="G385" s="11">
        <f t="shared" si="22"/>
        <v>42.607500000000002</v>
      </c>
      <c r="H385" s="10">
        <v>42</v>
      </c>
      <c r="I385" s="11">
        <v>1789.52</v>
      </c>
      <c r="J385" s="9">
        <v>45727</v>
      </c>
      <c r="K385" s="2" t="str">
        <f t="shared" si="23"/>
        <v>March</v>
      </c>
      <c r="L385" s="2" t="str">
        <f>TEXT(fashiondata[[#This Row],[Date Sold]], "mmm yyyy")</f>
        <v>Mar 2025</v>
      </c>
      <c r="M385" s="2" t="str">
        <f t="shared" si="21"/>
        <v>Tue</v>
      </c>
      <c r="N385" t="s">
        <v>12</v>
      </c>
    </row>
    <row r="386" spans="1:14" x14ac:dyDescent="0.35">
      <c r="A386" t="s">
        <v>424</v>
      </c>
      <c r="B386" t="s">
        <v>17</v>
      </c>
      <c r="C386" t="s">
        <v>18</v>
      </c>
      <c r="D386" s="11">
        <v>89.49</v>
      </c>
      <c r="E386" s="10">
        <v>25</v>
      </c>
      <c r="F386" s="10" t="str">
        <f t="shared" ref="F386:F449" si="24">IF(E386=0, "None", IF(E386 &lt;=20, "Low", "High"))</f>
        <v>High</v>
      </c>
      <c r="G386" s="11">
        <f t="shared" si="22"/>
        <v>67.117499999999993</v>
      </c>
      <c r="H386" s="10">
        <v>21</v>
      </c>
      <c r="I386" s="11">
        <v>1409.47</v>
      </c>
      <c r="J386" s="9">
        <v>45772</v>
      </c>
      <c r="K386" s="2" t="str">
        <f t="shared" si="23"/>
        <v>April</v>
      </c>
      <c r="L386" s="2" t="str">
        <f>TEXT(fashiondata[[#This Row],[Date Sold]], "mmm yyyy")</f>
        <v>Apr 2025</v>
      </c>
      <c r="M386" s="2" t="str">
        <f t="shared" ref="M386:M449" si="25">TEXT(J386,"ddd")</f>
        <v>Fri</v>
      </c>
      <c r="N386" t="s">
        <v>19</v>
      </c>
    </row>
    <row r="387" spans="1:14" x14ac:dyDescent="0.35">
      <c r="A387" t="s">
        <v>425</v>
      </c>
      <c r="B387" t="s">
        <v>50</v>
      </c>
      <c r="C387" t="s">
        <v>41</v>
      </c>
      <c r="D387" s="11">
        <v>22.84</v>
      </c>
      <c r="E387" s="10">
        <v>10</v>
      </c>
      <c r="F387" s="10" t="str">
        <f t="shared" si="24"/>
        <v>Low</v>
      </c>
      <c r="G387" s="11">
        <f t="shared" ref="G387:G450" si="26">D387 * (1 - 25/100)</f>
        <v>17.13</v>
      </c>
      <c r="H387" s="10">
        <v>2</v>
      </c>
      <c r="I387" s="11">
        <v>41.11</v>
      </c>
      <c r="J387" s="9">
        <v>45734</v>
      </c>
      <c r="K387" s="2" t="str">
        <f t="shared" ref="K387:K450" si="27">TEXT(J387,"mmmm")</f>
        <v>March</v>
      </c>
      <c r="L387" s="2" t="str">
        <f>TEXT(fashiondata[[#This Row],[Date Sold]], "mmm yyyy")</f>
        <v>Mar 2025</v>
      </c>
      <c r="M387" s="2" t="str">
        <f t="shared" si="25"/>
        <v>Tue</v>
      </c>
      <c r="N387" t="s">
        <v>12</v>
      </c>
    </row>
    <row r="388" spans="1:14" x14ac:dyDescent="0.35">
      <c r="A388" t="s">
        <v>426</v>
      </c>
      <c r="B388" t="s">
        <v>62</v>
      </c>
      <c r="C388" t="s">
        <v>15</v>
      </c>
      <c r="D388" s="11">
        <v>55.67</v>
      </c>
      <c r="E388" s="10">
        <v>25</v>
      </c>
      <c r="F388" s="10" t="str">
        <f t="shared" si="24"/>
        <v>High</v>
      </c>
      <c r="G388" s="11">
        <f t="shared" si="26"/>
        <v>41.752499999999998</v>
      </c>
      <c r="H388" s="10">
        <v>5</v>
      </c>
      <c r="I388" s="11">
        <v>208.76</v>
      </c>
      <c r="J388" s="9">
        <v>45715</v>
      </c>
      <c r="K388" s="2" t="str">
        <f t="shared" si="27"/>
        <v>February</v>
      </c>
      <c r="L388" s="2" t="str">
        <f>TEXT(fashiondata[[#This Row],[Date Sold]], "mmm yyyy")</f>
        <v>Feb 2025</v>
      </c>
      <c r="M388" s="2" t="str">
        <f t="shared" si="25"/>
        <v>Thu</v>
      </c>
      <c r="N388" t="s">
        <v>45</v>
      </c>
    </row>
    <row r="389" spans="1:14" x14ac:dyDescent="0.35">
      <c r="A389" t="s">
        <v>427</v>
      </c>
      <c r="B389" t="s">
        <v>60</v>
      </c>
      <c r="C389" t="s">
        <v>35</v>
      </c>
      <c r="D389" s="11">
        <v>73.72</v>
      </c>
      <c r="E389" s="10">
        <v>25</v>
      </c>
      <c r="F389" s="10" t="str">
        <f t="shared" si="24"/>
        <v>High</v>
      </c>
      <c r="G389" s="11">
        <f t="shared" si="26"/>
        <v>55.29</v>
      </c>
      <c r="H389" s="10">
        <v>49</v>
      </c>
      <c r="I389" s="11">
        <v>2709.21</v>
      </c>
      <c r="J389" s="9">
        <v>45742</v>
      </c>
      <c r="K389" s="2" t="str">
        <f t="shared" si="27"/>
        <v>March</v>
      </c>
      <c r="L389" s="2" t="str">
        <f>TEXT(fashiondata[[#This Row],[Date Sold]], "mmm yyyy")</f>
        <v>Mar 2025</v>
      </c>
      <c r="M389" s="2" t="str">
        <f t="shared" si="25"/>
        <v>Wed</v>
      </c>
      <c r="N389" t="s">
        <v>12</v>
      </c>
    </row>
    <row r="390" spans="1:14" x14ac:dyDescent="0.35">
      <c r="A390" t="s">
        <v>428</v>
      </c>
      <c r="B390" t="s">
        <v>21</v>
      </c>
      <c r="C390" t="s">
        <v>41</v>
      </c>
      <c r="D390" s="11">
        <v>88.05</v>
      </c>
      <c r="E390" s="10">
        <v>5</v>
      </c>
      <c r="F390" s="10" t="str">
        <f t="shared" si="24"/>
        <v>Low</v>
      </c>
      <c r="G390" s="11">
        <f t="shared" si="26"/>
        <v>66.037499999999994</v>
      </c>
      <c r="H390" s="10">
        <v>15</v>
      </c>
      <c r="I390" s="11">
        <v>1254.71</v>
      </c>
      <c r="J390" s="9">
        <v>45667</v>
      </c>
      <c r="K390" s="2" t="str">
        <f t="shared" si="27"/>
        <v>January</v>
      </c>
      <c r="L390" s="2" t="str">
        <f>TEXT(fashiondata[[#This Row],[Date Sold]], "mmm yyyy")</f>
        <v>Jan 2025</v>
      </c>
      <c r="M390" s="2" t="str">
        <f t="shared" si="25"/>
        <v>Fri</v>
      </c>
      <c r="N390" t="s">
        <v>12</v>
      </c>
    </row>
    <row r="391" spans="1:14" x14ac:dyDescent="0.35">
      <c r="A391" t="s">
        <v>429</v>
      </c>
      <c r="B391" t="s">
        <v>10</v>
      </c>
      <c r="C391" t="s">
        <v>41</v>
      </c>
      <c r="D391" s="11">
        <v>59</v>
      </c>
      <c r="E391" s="10">
        <v>25</v>
      </c>
      <c r="F391" s="10" t="str">
        <f t="shared" si="24"/>
        <v>High</v>
      </c>
      <c r="G391" s="11">
        <f t="shared" si="26"/>
        <v>44.25</v>
      </c>
      <c r="H391" s="10">
        <v>1</v>
      </c>
      <c r="I391" s="11">
        <v>44.25</v>
      </c>
      <c r="J391" s="9">
        <v>45785</v>
      </c>
      <c r="K391" s="2" t="str">
        <f t="shared" si="27"/>
        <v>May</v>
      </c>
      <c r="L391" s="2" t="str">
        <f>TEXT(fashiondata[[#This Row],[Date Sold]], "mmm yyyy")</f>
        <v>May 2025</v>
      </c>
      <c r="M391" s="2" t="str">
        <f t="shared" si="25"/>
        <v>Thu</v>
      </c>
      <c r="N391" t="s">
        <v>45</v>
      </c>
    </row>
    <row r="392" spans="1:14" x14ac:dyDescent="0.35">
      <c r="A392" t="s">
        <v>430</v>
      </c>
      <c r="B392" t="s">
        <v>21</v>
      </c>
      <c r="C392" t="s">
        <v>35</v>
      </c>
      <c r="D392" s="11">
        <v>125.44</v>
      </c>
      <c r="E392" s="10">
        <v>15</v>
      </c>
      <c r="F392" s="10" t="str">
        <f t="shared" si="24"/>
        <v>Low</v>
      </c>
      <c r="G392" s="11">
        <f t="shared" si="26"/>
        <v>94.08</v>
      </c>
      <c r="H392" s="10">
        <v>15</v>
      </c>
      <c r="I392" s="11">
        <v>1599.36</v>
      </c>
      <c r="J392" s="9">
        <v>45738</v>
      </c>
      <c r="K392" s="2" t="str">
        <f t="shared" si="27"/>
        <v>March</v>
      </c>
      <c r="L392" s="2" t="str">
        <f>TEXT(fashiondata[[#This Row],[Date Sold]], "mmm yyyy")</f>
        <v>Mar 2025</v>
      </c>
      <c r="M392" s="2" t="str">
        <f t="shared" si="25"/>
        <v>Sat</v>
      </c>
      <c r="N392" t="s">
        <v>45</v>
      </c>
    </row>
    <row r="393" spans="1:14" x14ac:dyDescent="0.35">
      <c r="A393" t="s">
        <v>431</v>
      </c>
      <c r="B393" t="s">
        <v>40</v>
      </c>
      <c r="C393" t="s">
        <v>33</v>
      </c>
      <c r="D393" s="11">
        <v>62.92</v>
      </c>
      <c r="E393" s="10">
        <v>5</v>
      </c>
      <c r="F393" s="10" t="str">
        <f t="shared" si="24"/>
        <v>Low</v>
      </c>
      <c r="G393" s="11">
        <f t="shared" si="26"/>
        <v>47.19</v>
      </c>
      <c r="H393" s="10">
        <v>17</v>
      </c>
      <c r="I393" s="11">
        <v>1016.16</v>
      </c>
      <c r="J393" s="9">
        <v>45693</v>
      </c>
      <c r="K393" s="2" t="str">
        <f t="shared" si="27"/>
        <v>February</v>
      </c>
      <c r="L393" s="2" t="str">
        <f>TEXT(fashiondata[[#This Row],[Date Sold]], "mmm yyyy")</f>
        <v>Feb 2025</v>
      </c>
      <c r="M393" s="2" t="str">
        <f t="shared" si="25"/>
        <v>Wed</v>
      </c>
      <c r="N393" t="s">
        <v>24</v>
      </c>
    </row>
    <row r="394" spans="1:14" x14ac:dyDescent="0.35">
      <c r="A394" t="s">
        <v>432</v>
      </c>
      <c r="B394" t="s">
        <v>30</v>
      </c>
      <c r="C394" t="s">
        <v>33</v>
      </c>
      <c r="D394" s="11">
        <v>81.88</v>
      </c>
      <c r="E394" s="10">
        <v>10</v>
      </c>
      <c r="F394" s="10" t="str">
        <f t="shared" si="24"/>
        <v>Low</v>
      </c>
      <c r="G394" s="11">
        <f t="shared" si="26"/>
        <v>61.41</v>
      </c>
      <c r="H394" s="10">
        <v>8</v>
      </c>
      <c r="I394" s="11">
        <v>589.54</v>
      </c>
      <c r="J394" s="9">
        <v>45713</v>
      </c>
      <c r="K394" s="2" t="str">
        <f t="shared" si="27"/>
        <v>February</v>
      </c>
      <c r="L394" s="2" t="str">
        <f>TEXT(fashiondata[[#This Row],[Date Sold]], "mmm yyyy")</f>
        <v>Feb 2025</v>
      </c>
      <c r="M394" s="2" t="str">
        <f t="shared" si="25"/>
        <v>Tue</v>
      </c>
      <c r="N394" t="s">
        <v>45</v>
      </c>
    </row>
    <row r="395" spans="1:14" x14ac:dyDescent="0.35">
      <c r="A395" t="s">
        <v>433</v>
      </c>
      <c r="B395" t="s">
        <v>58</v>
      </c>
      <c r="C395" t="s">
        <v>41</v>
      </c>
      <c r="D395" s="11">
        <v>22.44</v>
      </c>
      <c r="E395" s="10">
        <v>25</v>
      </c>
      <c r="F395" s="10" t="str">
        <f t="shared" si="24"/>
        <v>High</v>
      </c>
      <c r="G395" s="11">
        <f t="shared" si="26"/>
        <v>16.830000000000002</v>
      </c>
      <c r="H395" s="10">
        <v>43</v>
      </c>
      <c r="I395" s="11">
        <v>723.69</v>
      </c>
      <c r="J395" s="9">
        <v>45704</v>
      </c>
      <c r="K395" s="2" t="str">
        <f t="shared" si="27"/>
        <v>February</v>
      </c>
      <c r="L395" s="2" t="str">
        <f>TEXT(fashiondata[[#This Row],[Date Sold]], "mmm yyyy")</f>
        <v>Feb 2025</v>
      </c>
      <c r="M395" s="2" t="str">
        <f t="shared" si="25"/>
        <v>Sun</v>
      </c>
      <c r="N395" t="s">
        <v>38</v>
      </c>
    </row>
    <row r="396" spans="1:14" x14ac:dyDescent="0.35">
      <c r="A396" t="s">
        <v>434</v>
      </c>
      <c r="B396" t="s">
        <v>30</v>
      </c>
      <c r="C396" t="s">
        <v>11</v>
      </c>
      <c r="D396" s="11">
        <v>19.899999999999999</v>
      </c>
      <c r="E396" s="10">
        <v>10</v>
      </c>
      <c r="F396" s="10" t="str">
        <f t="shared" si="24"/>
        <v>Low</v>
      </c>
      <c r="G396" s="11">
        <f t="shared" si="26"/>
        <v>14.924999999999999</v>
      </c>
      <c r="H396" s="10">
        <v>38</v>
      </c>
      <c r="I396" s="11">
        <v>680.58</v>
      </c>
      <c r="J396" s="9">
        <v>45687</v>
      </c>
      <c r="K396" s="2" t="str">
        <f t="shared" si="27"/>
        <v>January</v>
      </c>
      <c r="L396" s="2" t="str">
        <f>TEXT(fashiondata[[#This Row],[Date Sold]], "mmm yyyy")</f>
        <v>Jan 2025</v>
      </c>
      <c r="M396" s="2" t="str">
        <f t="shared" si="25"/>
        <v>Thu</v>
      </c>
      <c r="N396" t="s">
        <v>38</v>
      </c>
    </row>
    <row r="397" spans="1:14" x14ac:dyDescent="0.35">
      <c r="A397" t="s">
        <v>435</v>
      </c>
      <c r="B397" t="s">
        <v>62</v>
      </c>
      <c r="C397" t="s">
        <v>18</v>
      </c>
      <c r="D397" s="11">
        <v>60.77</v>
      </c>
      <c r="E397" s="10">
        <v>20</v>
      </c>
      <c r="F397" s="10" t="str">
        <f t="shared" si="24"/>
        <v>Low</v>
      </c>
      <c r="G397" s="11">
        <f t="shared" si="26"/>
        <v>45.577500000000001</v>
      </c>
      <c r="H397" s="10">
        <v>22</v>
      </c>
      <c r="I397" s="11">
        <v>1069.55</v>
      </c>
      <c r="J397" s="9">
        <v>45760</v>
      </c>
      <c r="K397" s="2" t="str">
        <f t="shared" si="27"/>
        <v>April</v>
      </c>
      <c r="L397" s="2" t="str">
        <f>TEXT(fashiondata[[#This Row],[Date Sold]], "mmm yyyy")</f>
        <v>Apr 2025</v>
      </c>
      <c r="M397" s="2" t="str">
        <f t="shared" si="25"/>
        <v>Sun</v>
      </c>
      <c r="N397" t="s">
        <v>24</v>
      </c>
    </row>
    <row r="398" spans="1:14" x14ac:dyDescent="0.35">
      <c r="A398" t="s">
        <v>436</v>
      </c>
      <c r="B398" t="s">
        <v>21</v>
      </c>
      <c r="C398" t="s">
        <v>41</v>
      </c>
      <c r="D398" s="11">
        <v>135.69</v>
      </c>
      <c r="E398" s="10">
        <v>15</v>
      </c>
      <c r="F398" s="10" t="str">
        <f t="shared" si="24"/>
        <v>Low</v>
      </c>
      <c r="G398" s="11">
        <f t="shared" si="26"/>
        <v>101.7675</v>
      </c>
      <c r="H398" s="10">
        <v>43</v>
      </c>
      <c r="I398" s="11">
        <v>4959.47</v>
      </c>
      <c r="J398" s="9">
        <v>45777</v>
      </c>
      <c r="K398" s="2" t="str">
        <f t="shared" si="27"/>
        <v>April</v>
      </c>
      <c r="L398" s="2" t="str">
        <f>TEXT(fashiondata[[#This Row],[Date Sold]], "mmm yyyy")</f>
        <v>Apr 2025</v>
      </c>
      <c r="M398" s="2" t="str">
        <f t="shared" si="25"/>
        <v>Wed</v>
      </c>
      <c r="N398" t="s">
        <v>24</v>
      </c>
    </row>
    <row r="399" spans="1:14" x14ac:dyDescent="0.35">
      <c r="A399" t="s">
        <v>437</v>
      </c>
      <c r="B399" t="s">
        <v>71</v>
      </c>
      <c r="C399" t="s">
        <v>35</v>
      </c>
      <c r="D399" s="11">
        <v>75.53</v>
      </c>
      <c r="E399" s="10">
        <v>15</v>
      </c>
      <c r="F399" s="10" t="str">
        <f t="shared" si="24"/>
        <v>Low</v>
      </c>
      <c r="G399" s="11">
        <f t="shared" si="26"/>
        <v>56.647500000000001</v>
      </c>
      <c r="H399" s="10">
        <v>27</v>
      </c>
      <c r="I399" s="11">
        <v>1733.41</v>
      </c>
      <c r="J399" s="9">
        <v>45749</v>
      </c>
      <c r="K399" s="2" t="str">
        <f t="shared" si="27"/>
        <v>April</v>
      </c>
      <c r="L399" s="2" t="str">
        <f>TEXT(fashiondata[[#This Row],[Date Sold]], "mmm yyyy")</f>
        <v>Apr 2025</v>
      </c>
      <c r="M399" s="2" t="str">
        <f t="shared" si="25"/>
        <v>Wed</v>
      </c>
      <c r="N399" t="s">
        <v>45</v>
      </c>
    </row>
    <row r="400" spans="1:14" x14ac:dyDescent="0.35">
      <c r="A400" t="s">
        <v>438</v>
      </c>
      <c r="B400" t="s">
        <v>43</v>
      </c>
      <c r="C400" t="s">
        <v>15</v>
      </c>
      <c r="D400" s="11">
        <v>57.56</v>
      </c>
      <c r="E400" s="10">
        <v>5</v>
      </c>
      <c r="F400" s="10" t="str">
        <f t="shared" si="24"/>
        <v>Low</v>
      </c>
      <c r="G400" s="11">
        <f t="shared" si="26"/>
        <v>43.17</v>
      </c>
      <c r="H400" s="10">
        <v>40</v>
      </c>
      <c r="I400" s="11">
        <v>2187.2800000000002</v>
      </c>
      <c r="J400" s="9">
        <v>45683</v>
      </c>
      <c r="K400" s="2" t="str">
        <f t="shared" si="27"/>
        <v>January</v>
      </c>
      <c r="L400" s="2" t="str">
        <f>TEXT(fashiondata[[#This Row],[Date Sold]], "mmm yyyy")</f>
        <v>Jan 2025</v>
      </c>
      <c r="M400" s="2" t="str">
        <f t="shared" si="25"/>
        <v>Sun</v>
      </c>
      <c r="N400" t="s">
        <v>24</v>
      </c>
    </row>
    <row r="401" spans="1:14" x14ac:dyDescent="0.35">
      <c r="A401" t="s">
        <v>439</v>
      </c>
      <c r="B401" t="s">
        <v>40</v>
      </c>
      <c r="C401" t="s">
        <v>41</v>
      </c>
      <c r="D401" s="11">
        <v>104.58</v>
      </c>
      <c r="E401" s="10">
        <v>20</v>
      </c>
      <c r="F401" s="10" t="str">
        <f t="shared" si="24"/>
        <v>Low</v>
      </c>
      <c r="G401" s="11">
        <f t="shared" si="26"/>
        <v>78.435000000000002</v>
      </c>
      <c r="H401" s="10">
        <v>4</v>
      </c>
      <c r="I401" s="11">
        <v>334.66</v>
      </c>
      <c r="J401" s="9">
        <v>45679</v>
      </c>
      <c r="K401" s="2" t="str">
        <f t="shared" si="27"/>
        <v>January</v>
      </c>
      <c r="L401" s="2" t="str">
        <f>TEXT(fashiondata[[#This Row],[Date Sold]], "mmm yyyy")</f>
        <v>Jan 2025</v>
      </c>
      <c r="M401" s="2" t="str">
        <f t="shared" si="25"/>
        <v>Wed</v>
      </c>
      <c r="N401" t="s">
        <v>38</v>
      </c>
    </row>
    <row r="402" spans="1:14" x14ac:dyDescent="0.35">
      <c r="A402" t="s">
        <v>440</v>
      </c>
      <c r="B402" t="s">
        <v>21</v>
      </c>
      <c r="C402" t="s">
        <v>15</v>
      </c>
      <c r="D402" s="11">
        <v>75.56</v>
      </c>
      <c r="E402" s="10">
        <v>5</v>
      </c>
      <c r="F402" s="10" t="str">
        <f t="shared" si="24"/>
        <v>Low</v>
      </c>
      <c r="G402" s="11">
        <f t="shared" si="26"/>
        <v>56.67</v>
      </c>
      <c r="H402" s="10">
        <v>41</v>
      </c>
      <c r="I402" s="11">
        <v>2943.06</v>
      </c>
      <c r="J402" s="9">
        <v>45748</v>
      </c>
      <c r="K402" s="2" t="str">
        <f t="shared" si="27"/>
        <v>April</v>
      </c>
      <c r="L402" s="2" t="str">
        <f>TEXT(fashiondata[[#This Row],[Date Sold]], "mmm yyyy")</f>
        <v>Apr 2025</v>
      </c>
      <c r="M402" s="2" t="str">
        <f t="shared" si="25"/>
        <v>Tue</v>
      </c>
      <c r="N402" t="s">
        <v>19</v>
      </c>
    </row>
    <row r="403" spans="1:14" x14ac:dyDescent="0.35">
      <c r="A403" t="s">
        <v>441</v>
      </c>
      <c r="B403" t="s">
        <v>62</v>
      </c>
      <c r="C403" t="s">
        <v>33</v>
      </c>
      <c r="D403" s="11">
        <v>19.75</v>
      </c>
      <c r="E403" s="10">
        <v>5</v>
      </c>
      <c r="F403" s="10" t="str">
        <f t="shared" si="24"/>
        <v>Low</v>
      </c>
      <c r="G403" s="11">
        <f t="shared" si="26"/>
        <v>14.8125</v>
      </c>
      <c r="H403" s="10">
        <v>43</v>
      </c>
      <c r="I403" s="11">
        <v>806.79</v>
      </c>
      <c r="J403" s="9">
        <v>45717</v>
      </c>
      <c r="K403" s="2" t="str">
        <f t="shared" si="27"/>
        <v>March</v>
      </c>
      <c r="L403" s="2" t="str">
        <f>TEXT(fashiondata[[#This Row],[Date Sold]], "mmm yyyy")</f>
        <v>Mar 2025</v>
      </c>
      <c r="M403" s="2" t="str">
        <f t="shared" si="25"/>
        <v>Sat</v>
      </c>
      <c r="N403" t="s">
        <v>45</v>
      </c>
    </row>
    <row r="404" spans="1:14" x14ac:dyDescent="0.35">
      <c r="A404" t="s">
        <v>442</v>
      </c>
      <c r="B404" t="s">
        <v>28</v>
      </c>
      <c r="C404" t="s">
        <v>41</v>
      </c>
      <c r="D404" s="11">
        <v>56.28</v>
      </c>
      <c r="E404" s="10">
        <v>30</v>
      </c>
      <c r="F404" s="10" t="str">
        <f t="shared" si="24"/>
        <v>High</v>
      </c>
      <c r="G404" s="11">
        <f t="shared" si="26"/>
        <v>42.21</v>
      </c>
      <c r="H404" s="10">
        <v>39</v>
      </c>
      <c r="I404" s="11">
        <v>1536.44</v>
      </c>
      <c r="J404" s="9">
        <v>45766</v>
      </c>
      <c r="K404" s="2" t="str">
        <f t="shared" si="27"/>
        <v>April</v>
      </c>
      <c r="L404" s="2" t="str">
        <f>TEXT(fashiondata[[#This Row],[Date Sold]], "mmm yyyy")</f>
        <v>Apr 2025</v>
      </c>
      <c r="M404" s="2" t="str">
        <f t="shared" si="25"/>
        <v>Sat</v>
      </c>
      <c r="N404" t="s">
        <v>38</v>
      </c>
    </row>
    <row r="405" spans="1:14" x14ac:dyDescent="0.35">
      <c r="A405" t="s">
        <v>443</v>
      </c>
      <c r="B405" t="s">
        <v>17</v>
      </c>
      <c r="C405" t="s">
        <v>41</v>
      </c>
      <c r="D405" s="11">
        <v>37.92</v>
      </c>
      <c r="E405" s="10">
        <v>0</v>
      </c>
      <c r="F405" s="10" t="str">
        <f t="shared" si="24"/>
        <v>None</v>
      </c>
      <c r="G405" s="11">
        <f t="shared" si="26"/>
        <v>28.44</v>
      </c>
      <c r="H405" s="10">
        <v>31</v>
      </c>
      <c r="I405" s="11">
        <v>1175.52</v>
      </c>
      <c r="J405" s="9">
        <v>45740</v>
      </c>
      <c r="K405" s="2" t="str">
        <f t="shared" si="27"/>
        <v>March</v>
      </c>
      <c r="L405" s="2" t="str">
        <f>TEXT(fashiondata[[#This Row],[Date Sold]], "mmm yyyy")</f>
        <v>Mar 2025</v>
      </c>
      <c r="M405" s="2" t="str">
        <f t="shared" si="25"/>
        <v>Mon</v>
      </c>
      <c r="N405" t="s">
        <v>45</v>
      </c>
    </row>
    <row r="406" spans="1:14" x14ac:dyDescent="0.35">
      <c r="A406" t="s">
        <v>444</v>
      </c>
      <c r="B406" t="s">
        <v>28</v>
      </c>
      <c r="C406" t="s">
        <v>18</v>
      </c>
      <c r="D406" s="11">
        <v>77.02</v>
      </c>
      <c r="E406" s="10">
        <v>20</v>
      </c>
      <c r="F406" s="10" t="str">
        <f t="shared" si="24"/>
        <v>Low</v>
      </c>
      <c r="G406" s="11">
        <f t="shared" si="26"/>
        <v>57.765000000000001</v>
      </c>
      <c r="H406" s="10">
        <v>24</v>
      </c>
      <c r="I406" s="11">
        <v>1478.78</v>
      </c>
      <c r="J406" s="9">
        <v>45714</v>
      </c>
      <c r="K406" s="2" t="str">
        <f t="shared" si="27"/>
        <v>February</v>
      </c>
      <c r="L406" s="2" t="str">
        <f>TEXT(fashiondata[[#This Row],[Date Sold]], "mmm yyyy")</f>
        <v>Feb 2025</v>
      </c>
      <c r="M406" s="2" t="str">
        <f t="shared" si="25"/>
        <v>Wed</v>
      </c>
      <c r="N406" t="s">
        <v>12</v>
      </c>
    </row>
    <row r="407" spans="1:14" x14ac:dyDescent="0.35">
      <c r="A407" t="s">
        <v>445</v>
      </c>
      <c r="B407" t="s">
        <v>47</v>
      </c>
      <c r="C407" t="s">
        <v>41</v>
      </c>
      <c r="D407" s="11">
        <v>27.73</v>
      </c>
      <c r="E407" s="10">
        <v>0</v>
      </c>
      <c r="F407" s="10" t="str">
        <f t="shared" si="24"/>
        <v>None</v>
      </c>
      <c r="G407" s="11">
        <f t="shared" si="26"/>
        <v>20.797499999999999</v>
      </c>
      <c r="H407" s="10">
        <v>50</v>
      </c>
      <c r="I407" s="11">
        <v>1386.5</v>
      </c>
      <c r="J407" s="9">
        <v>45668</v>
      </c>
      <c r="K407" s="2" t="str">
        <f t="shared" si="27"/>
        <v>January</v>
      </c>
      <c r="L407" s="2" t="str">
        <f>TEXT(fashiondata[[#This Row],[Date Sold]], "mmm yyyy")</f>
        <v>Jan 2025</v>
      </c>
      <c r="M407" s="2" t="str">
        <f t="shared" si="25"/>
        <v>Sat</v>
      </c>
      <c r="N407" t="s">
        <v>12</v>
      </c>
    </row>
    <row r="408" spans="1:14" x14ac:dyDescent="0.35">
      <c r="A408" t="s">
        <v>446</v>
      </c>
      <c r="B408" t="s">
        <v>53</v>
      </c>
      <c r="C408" t="s">
        <v>35</v>
      </c>
      <c r="D408" s="11">
        <v>111.25</v>
      </c>
      <c r="E408" s="10">
        <v>25</v>
      </c>
      <c r="F408" s="10" t="str">
        <f t="shared" si="24"/>
        <v>High</v>
      </c>
      <c r="G408" s="11">
        <f t="shared" si="26"/>
        <v>83.4375</v>
      </c>
      <c r="H408" s="10">
        <v>35</v>
      </c>
      <c r="I408" s="11">
        <v>2920.31</v>
      </c>
      <c r="J408" s="9">
        <v>45707</v>
      </c>
      <c r="K408" s="2" t="str">
        <f t="shared" si="27"/>
        <v>February</v>
      </c>
      <c r="L408" s="2" t="str">
        <f>TEXT(fashiondata[[#This Row],[Date Sold]], "mmm yyyy")</f>
        <v>Feb 2025</v>
      </c>
      <c r="M408" s="2" t="str">
        <f t="shared" si="25"/>
        <v>Wed</v>
      </c>
      <c r="N408" t="s">
        <v>38</v>
      </c>
    </row>
    <row r="409" spans="1:14" x14ac:dyDescent="0.35">
      <c r="A409" t="s">
        <v>447</v>
      </c>
      <c r="B409" t="s">
        <v>62</v>
      </c>
      <c r="C409" t="s">
        <v>41</v>
      </c>
      <c r="D409" s="11">
        <v>50.86</v>
      </c>
      <c r="E409" s="10">
        <v>5</v>
      </c>
      <c r="F409" s="10" t="str">
        <f t="shared" si="24"/>
        <v>Low</v>
      </c>
      <c r="G409" s="11">
        <f t="shared" si="26"/>
        <v>38.144999999999996</v>
      </c>
      <c r="H409" s="10">
        <v>41</v>
      </c>
      <c r="I409" s="11">
        <v>1981</v>
      </c>
      <c r="J409" s="9">
        <v>45718</v>
      </c>
      <c r="K409" s="2" t="str">
        <f t="shared" si="27"/>
        <v>March</v>
      </c>
      <c r="L409" s="2" t="str">
        <f>TEXT(fashiondata[[#This Row],[Date Sold]], "mmm yyyy")</f>
        <v>Mar 2025</v>
      </c>
      <c r="M409" s="2" t="str">
        <f t="shared" si="25"/>
        <v>Sun</v>
      </c>
      <c r="N409" t="s">
        <v>12</v>
      </c>
    </row>
    <row r="410" spans="1:14" x14ac:dyDescent="0.35">
      <c r="A410" t="s">
        <v>448</v>
      </c>
      <c r="B410" t="s">
        <v>40</v>
      </c>
      <c r="C410" t="s">
        <v>33</v>
      </c>
      <c r="D410" s="11">
        <v>79.84</v>
      </c>
      <c r="E410" s="10">
        <v>25</v>
      </c>
      <c r="F410" s="10" t="str">
        <f t="shared" si="24"/>
        <v>High</v>
      </c>
      <c r="G410" s="11">
        <f t="shared" si="26"/>
        <v>59.88</v>
      </c>
      <c r="H410" s="10">
        <v>28</v>
      </c>
      <c r="I410" s="11">
        <v>1676.64</v>
      </c>
      <c r="J410" s="9">
        <v>45760</v>
      </c>
      <c r="K410" s="2" t="str">
        <f t="shared" si="27"/>
        <v>April</v>
      </c>
      <c r="L410" s="2" t="str">
        <f>TEXT(fashiondata[[#This Row],[Date Sold]], "mmm yyyy")</f>
        <v>Apr 2025</v>
      </c>
      <c r="M410" s="2" t="str">
        <f t="shared" si="25"/>
        <v>Sun</v>
      </c>
      <c r="N410" t="s">
        <v>19</v>
      </c>
    </row>
    <row r="411" spans="1:14" x14ac:dyDescent="0.35">
      <c r="A411" t="s">
        <v>449</v>
      </c>
      <c r="B411" t="s">
        <v>17</v>
      </c>
      <c r="C411" t="s">
        <v>35</v>
      </c>
      <c r="D411" s="11">
        <v>37.97</v>
      </c>
      <c r="E411" s="10">
        <v>20</v>
      </c>
      <c r="F411" s="10" t="str">
        <f t="shared" si="24"/>
        <v>Low</v>
      </c>
      <c r="G411" s="11">
        <f t="shared" si="26"/>
        <v>28.477499999999999</v>
      </c>
      <c r="H411" s="10">
        <v>12</v>
      </c>
      <c r="I411" s="11">
        <v>364.51</v>
      </c>
      <c r="J411" s="9">
        <v>45687</v>
      </c>
      <c r="K411" s="2" t="str">
        <f t="shared" si="27"/>
        <v>January</v>
      </c>
      <c r="L411" s="2" t="str">
        <f>TEXT(fashiondata[[#This Row],[Date Sold]], "mmm yyyy")</f>
        <v>Jan 2025</v>
      </c>
      <c r="M411" s="2" t="str">
        <f t="shared" si="25"/>
        <v>Thu</v>
      </c>
      <c r="N411" t="s">
        <v>38</v>
      </c>
    </row>
    <row r="412" spans="1:14" x14ac:dyDescent="0.35">
      <c r="A412" t="s">
        <v>450</v>
      </c>
      <c r="B412" t="s">
        <v>17</v>
      </c>
      <c r="C412" t="s">
        <v>18</v>
      </c>
      <c r="D412" s="11">
        <v>29.93</v>
      </c>
      <c r="E412" s="10">
        <v>30</v>
      </c>
      <c r="F412" s="10" t="str">
        <f t="shared" si="24"/>
        <v>High</v>
      </c>
      <c r="G412" s="11">
        <f t="shared" si="26"/>
        <v>22.447499999999998</v>
      </c>
      <c r="H412" s="10">
        <v>40</v>
      </c>
      <c r="I412" s="11">
        <v>838.04</v>
      </c>
      <c r="J412" s="9">
        <v>45720</v>
      </c>
      <c r="K412" s="2" t="str">
        <f t="shared" si="27"/>
        <v>March</v>
      </c>
      <c r="L412" s="2" t="str">
        <f>TEXT(fashiondata[[#This Row],[Date Sold]], "mmm yyyy")</f>
        <v>Mar 2025</v>
      </c>
      <c r="M412" s="2" t="str">
        <f t="shared" si="25"/>
        <v>Tue</v>
      </c>
      <c r="N412" t="s">
        <v>24</v>
      </c>
    </row>
    <row r="413" spans="1:14" x14ac:dyDescent="0.35">
      <c r="A413" t="s">
        <v>451</v>
      </c>
      <c r="B413" t="s">
        <v>26</v>
      </c>
      <c r="C413" t="s">
        <v>41</v>
      </c>
      <c r="D413" s="11">
        <v>131.16</v>
      </c>
      <c r="E413" s="10">
        <v>20</v>
      </c>
      <c r="F413" s="10" t="str">
        <f t="shared" si="24"/>
        <v>Low</v>
      </c>
      <c r="G413" s="11">
        <f t="shared" si="26"/>
        <v>98.37</v>
      </c>
      <c r="H413" s="10">
        <v>37</v>
      </c>
      <c r="I413" s="11">
        <v>3882.34</v>
      </c>
      <c r="J413" s="9">
        <v>45739</v>
      </c>
      <c r="K413" s="2" t="str">
        <f t="shared" si="27"/>
        <v>March</v>
      </c>
      <c r="L413" s="2" t="str">
        <f>TEXT(fashiondata[[#This Row],[Date Sold]], "mmm yyyy")</f>
        <v>Mar 2025</v>
      </c>
      <c r="M413" s="2" t="str">
        <f t="shared" si="25"/>
        <v>Sun</v>
      </c>
      <c r="N413" t="s">
        <v>24</v>
      </c>
    </row>
    <row r="414" spans="1:14" x14ac:dyDescent="0.35">
      <c r="A414" t="s">
        <v>452</v>
      </c>
      <c r="B414" t="s">
        <v>50</v>
      </c>
      <c r="C414" t="s">
        <v>18</v>
      </c>
      <c r="D414" s="11">
        <v>45.8</v>
      </c>
      <c r="E414" s="10">
        <v>0</v>
      </c>
      <c r="F414" s="10" t="str">
        <f t="shared" si="24"/>
        <v>None</v>
      </c>
      <c r="G414" s="11">
        <f t="shared" si="26"/>
        <v>34.349999999999994</v>
      </c>
      <c r="H414" s="10">
        <v>28</v>
      </c>
      <c r="I414" s="11">
        <v>1282.4000000000001</v>
      </c>
      <c r="J414" s="9">
        <v>45678</v>
      </c>
      <c r="K414" s="2" t="str">
        <f t="shared" si="27"/>
        <v>January</v>
      </c>
      <c r="L414" s="2" t="str">
        <f>TEXT(fashiondata[[#This Row],[Date Sold]], "mmm yyyy")</f>
        <v>Jan 2025</v>
      </c>
      <c r="M414" s="2" t="str">
        <f t="shared" si="25"/>
        <v>Tue</v>
      </c>
      <c r="N414" t="s">
        <v>38</v>
      </c>
    </row>
    <row r="415" spans="1:14" x14ac:dyDescent="0.35">
      <c r="A415" t="s">
        <v>453</v>
      </c>
      <c r="B415" t="s">
        <v>17</v>
      </c>
      <c r="C415" t="s">
        <v>35</v>
      </c>
      <c r="D415" s="11">
        <v>51.46</v>
      </c>
      <c r="E415" s="10">
        <v>30</v>
      </c>
      <c r="F415" s="10" t="str">
        <f t="shared" si="24"/>
        <v>High</v>
      </c>
      <c r="G415" s="11">
        <f t="shared" si="26"/>
        <v>38.594999999999999</v>
      </c>
      <c r="H415" s="10">
        <v>37</v>
      </c>
      <c r="I415" s="11">
        <v>1332.81</v>
      </c>
      <c r="J415" s="9">
        <v>45682</v>
      </c>
      <c r="K415" s="2" t="str">
        <f t="shared" si="27"/>
        <v>January</v>
      </c>
      <c r="L415" s="2" t="str">
        <f>TEXT(fashiondata[[#This Row],[Date Sold]], "mmm yyyy")</f>
        <v>Jan 2025</v>
      </c>
      <c r="M415" s="2" t="str">
        <f t="shared" si="25"/>
        <v>Sat</v>
      </c>
      <c r="N415" t="s">
        <v>24</v>
      </c>
    </row>
    <row r="416" spans="1:14" x14ac:dyDescent="0.35">
      <c r="A416" t="s">
        <v>454</v>
      </c>
      <c r="B416" t="s">
        <v>21</v>
      </c>
      <c r="C416" t="s">
        <v>35</v>
      </c>
      <c r="D416" s="11">
        <v>17.12</v>
      </c>
      <c r="E416" s="10">
        <v>25</v>
      </c>
      <c r="F416" s="10" t="str">
        <f t="shared" si="24"/>
        <v>High</v>
      </c>
      <c r="G416" s="11">
        <f t="shared" si="26"/>
        <v>12.84</v>
      </c>
      <c r="H416" s="10">
        <v>45</v>
      </c>
      <c r="I416" s="11">
        <v>577.79999999999995</v>
      </c>
      <c r="J416" s="9">
        <v>45710</v>
      </c>
      <c r="K416" s="2" t="str">
        <f t="shared" si="27"/>
        <v>February</v>
      </c>
      <c r="L416" s="2" t="str">
        <f>TEXT(fashiondata[[#This Row],[Date Sold]], "mmm yyyy")</f>
        <v>Feb 2025</v>
      </c>
      <c r="M416" s="2" t="str">
        <f t="shared" si="25"/>
        <v>Sat</v>
      </c>
      <c r="N416" t="s">
        <v>45</v>
      </c>
    </row>
    <row r="417" spans="1:14" x14ac:dyDescent="0.35">
      <c r="A417" t="s">
        <v>455</v>
      </c>
      <c r="B417" t="s">
        <v>50</v>
      </c>
      <c r="C417" t="s">
        <v>15</v>
      </c>
      <c r="D417" s="11">
        <v>104.31</v>
      </c>
      <c r="E417" s="10">
        <v>5</v>
      </c>
      <c r="F417" s="10" t="str">
        <f t="shared" si="24"/>
        <v>Low</v>
      </c>
      <c r="G417" s="11">
        <f t="shared" si="26"/>
        <v>78.232500000000002</v>
      </c>
      <c r="H417" s="10">
        <v>46</v>
      </c>
      <c r="I417" s="11">
        <v>4558.3500000000004</v>
      </c>
      <c r="J417" s="9">
        <v>45755</v>
      </c>
      <c r="K417" s="2" t="str">
        <f t="shared" si="27"/>
        <v>April</v>
      </c>
      <c r="L417" s="2" t="str">
        <f>TEXT(fashiondata[[#This Row],[Date Sold]], "mmm yyyy")</f>
        <v>Apr 2025</v>
      </c>
      <c r="M417" s="2" t="str">
        <f t="shared" si="25"/>
        <v>Tue</v>
      </c>
      <c r="N417" t="s">
        <v>24</v>
      </c>
    </row>
    <row r="418" spans="1:14" x14ac:dyDescent="0.35">
      <c r="A418" t="s">
        <v>456</v>
      </c>
      <c r="B418" t="s">
        <v>85</v>
      </c>
      <c r="C418" t="s">
        <v>41</v>
      </c>
      <c r="D418" s="11">
        <v>110.5</v>
      </c>
      <c r="E418" s="10">
        <v>15</v>
      </c>
      <c r="F418" s="10" t="str">
        <f t="shared" si="24"/>
        <v>Low</v>
      </c>
      <c r="G418" s="11">
        <f t="shared" si="26"/>
        <v>82.875</v>
      </c>
      <c r="H418" s="10">
        <v>40</v>
      </c>
      <c r="I418" s="11">
        <v>3757</v>
      </c>
      <c r="J418" s="9">
        <v>45748</v>
      </c>
      <c r="K418" s="2" t="str">
        <f t="shared" si="27"/>
        <v>April</v>
      </c>
      <c r="L418" s="2" t="str">
        <f>TEXT(fashiondata[[#This Row],[Date Sold]], "mmm yyyy")</f>
        <v>Apr 2025</v>
      </c>
      <c r="M418" s="2" t="str">
        <f t="shared" si="25"/>
        <v>Tue</v>
      </c>
      <c r="N418" t="s">
        <v>12</v>
      </c>
    </row>
    <row r="419" spans="1:14" x14ac:dyDescent="0.35">
      <c r="A419" t="s">
        <v>457</v>
      </c>
      <c r="B419" t="s">
        <v>23</v>
      </c>
      <c r="C419" t="s">
        <v>18</v>
      </c>
      <c r="D419" s="11">
        <v>145.6</v>
      </c>
      <c r="E419" s="10">
        <v>15</v>
      </c>
      <c r="F419" s="10" t="str">
        <f t="shared" si="24"/>
        <v>Low</v>
      </c>
      <c r="G419" s="11">
        <f t="shared" si="26"/>
        <v>109.19999999999999</v>
      </c>
      <c r="H419" s="10">
        <v>4</v>
      </c>
      <c r="I419" s="11">
        <v>495.04</v>
      </c>
      <c r="J419" s="9">
        <v>45725</v>
      </c>
      <c r="K419" s="2" t="str">
        <f t="shared" si="27"/>
        <v>March</v>
      </c>
      <c r="L419" s="2" t="str">
        <f>TEXT(fashiondata[[#This Row],[Date Sold]], "mmm yyyy")</f>
        <v>Mar 2025</v>
      </c>
      <c r="M419" s="2" t="str">
        <f t="shared" si="25"/>
        <v>Sun</v>
      </c>
      <c r="N419" t="s">
        <v>24</v>
      </c>
    </row>
    <row r="420" spans="1:14" x14ac:dyDescent="0.35">
      <c r="A420" t="s">
        <v>458</v>
      </c>
      <c r="B420" t="s">
        <v>53</v>
      </c>
      <c r="C420" t="s">
        <v>15</v>
      </c>
      <c r="D420" s="11">
        <v>104.14</v>
      </c>
      <c r="E420" s="10">
        <v>25</v>
      </c>
      <c r="F420" s="10" t="str">
        <f t="shared" si="24"/>
        <v>High</v>
      </c>
      <c r="G420" s="11">
        <f t="shared" si="26"/>
        <v>78.105000000000004</v>
      </c>
      <c r="H420" s="10">
        <v>13</v>
      </c>
      <c r="I420" s="11">
        <v>1015.37</v>
      </c>
      <c r="J420" s="9">
        <v>45783</v>
      </c>
      <c r="K420" s="2" t="str">
        <f t="shared" si="27"/>
        <v>May</v>
      </c>
      <c r="L420" s="2" t="str">
        <f>TEXT(fashiondata[[#This Row],[Date Sold]], "mmm yyyy")</f>
        <v>May 2025</v>
      </c>
      <c r="M420" s="2" t="str">
        <f t="shared" si="25"/>
        <v>Tue</v>
      </c>
      <c r="N420" t="s">
        <v>19</v>
      </c>
    </row>
    <row r="421" spans="1:14" x14ac:dyDescent="0.35">
      <c r="A421" t="s">
        <v>459</v>
      </c>
      <c r="B421" t="s">
        <v>32</v>
      </c>
      <c r="C421" t="s">
        <v>11</v>
      </c>
      <c r="D421" s="11">
        <v>30.48</v>
      </c>
      <c r="E421" s="10">
        <v>10</v>
      </c>
      <c r="F421" s="10" t="str">
        <f t="shared" si="24"/>
        <v>Low</v>
      </c>
      <c r="G421" s="11">
        <f t="shared" si="26"/>
        <v>22.86</v>
      </c>
      <c r="H421" s="10">
        <v>27</v>
      </c>
      <c r="I421" s="11">
        <v>740.66</v>
      </c>
      <c r="J421" s="9">
        <v>45785</v>
      </c>
      <c r="K421" s="2" t="str">
        <f t="shared" si="27"/>
        <v>May</v>
      </c>
      <c r="L421" s="2" t="str">
        <f>TEXT(fashiondata[[#This Row],[Date Sold]], "mmm yyyy")</f>
        <v>May 2025</v>
      </c>
      <c r="M421" s="2" t="str">
        <f t="shared" si="25"/>
        <v>Thu</v>
      </c>
      <c r="N421" t="s">
        <v>12</v>
      </c>
    </row>
    <row r="422" spans="1:14" x14ac:dyDescent="0.35">
      <c r="A422" t="s">
        <v>460</v>
      </c>
      <c r="B422" t="s">
        <v>47</v>
      </c>
      <c r="C422" t="s">
        <v>18</v>
      </c>
      <c r="D422" s="11">
        <v>29.62</v>
      </c>
      <c r="E422" s="10">
        <v>5</v>
      </c>
      <c r="F422" s="10" t="str">
        <f t="shared" si="24"/>
        <v>Low</v>
      </c>
      <c r="G422" s="11">
        <f t="shared" si="26"/>
        <v>22.215</v>
      </c>
      <c r="H422" s="10">
        <v>10</v>
      </c>
      <c r="I422" s="11">
        <v>281.39</v>
      </c>
      <c r="J422" s="9">
        <v>45722</v>
      </c>
      <c r="K422" s="2" t="str">
        <f t="shared" si="27"/>
        <v>March</v>
      </c>
      <c r="L422" s="2" t="str">
        <f>TEXT(fashiondata[[#This Row],[Date Sold]], "mmm yyyy")</f>
        <v>Mar 2025</v>
      </c>
      <c r="M422" s="2" t="str">
        <f t="shared" si="25"/>
        <v>Thu</v>
      </c>
      <c r="N422" t="s">
        <v>12</v>
      </c>
    </row>
    <row r="423" spans="1:14" x14ac:dyDescent="0.35">
      <c r="A423" t="s">
        <v>461</v>
      </c>
      <c r="B423" t="s">
        <v>60</v>
      </c>
      <c r="C423" t="s">
        <v>15</v>
      </c>
      <c r="D423" s="11">
        <v>124.87</v>
      </c>
      <c r="E423" s="10">
        <v>10</v>
      </c>
      <c r="F423" s="10" t="str">
        <f t="shared" si="24"/>
        <v>Low</v>
      </c>
      <c r="G423" s="11">
        <f t="shared" si="26"/>
        <v>93.652500000000003</v>
      </c>
      <c r="H423" s="10">
        <v>23</v>
      </c>
      <c r="I423" s="11">
        <v>2584.81</v>
      </c>
      <c r="J423" s="9">
        <v>45764</v>
      </c>
      <c r="K423" s="2" t="str">
        <f t="shared" si="27"/>
        <v>April</v>
      </c>
      <c r="L423" s="2" t="str">
        <f>TEXT(fashiondata[[#This Row],[Date Sold]], "mmm yyyy")</f>
        <v>Apr 2025</v>
      </c>
      <c r="M423" s="2" t="str">
        <f t="shared" si="25"/>
        <v>Thu</v>
      </c>
      <c r="N423" t="s">
        <v>45</v>
      </c>
    </row>
    <row r="424" spans="1:14" x14ac:dyDescent="0.35">
      <c r="A424" t="s">
        <v>462</v>
      </c>
      <c r="B424" t="s">
        <v>14</v>
      </c>
      <c r="C424" t="s">
        <v>11</v>
      </c>
      <c r="D424" s="11">
        <v>73.67</v>
      </c>
      <c r="E424" s="10">
        <v>0</v>
      </c>
      <c r="F424" s="10" t="str">
        <f t="shared" si="24"/>
        <v>None</v>
      </c>
      <c r="G424" s="11">
        <f t="shared" si="26"/>
        <v>55.252499999999998</v>
      </c>
      <c r="H424" s="10">
        <v>29</v>
      </c>
      <c r="I424" s="11">
        <v>2136.4299999999998</v>
      </c>
      <c r="J424" s="9">
        <v>45729</v>
      </c>
      <c r="K424" s="2" t="str">
        <f t="shared" si="27"/>
        <v>March</v>
      </c>
      <c r="L424" s="2" t="str">
        <f>TEXT(fashiondata[[#This Row],[Date Sold]], "mmm yyyy")</f>
        <v>Mar 2025</v>
      </c>
      <c r="M424" s="2" t="str">
        <f t="shared" si="25"/>
        <v>Thu</v>
      </c>
      <c r="N424" t="s">
        <v>45</v>
      </c>
    </row>
    <row r="425" spans="1:14" x14ac:dyDescent="0.35">
      <c r="A425" t="s">
        <v>463</v>
      </c>
      <c r="B425" t="s">
        <v>14</v>
      </c>
      <c r="C425" t="s">
        <v>41</v>
      </c>
      <c r="D425" s="11">
        <v>40.03</v>
      </c>
      <c r="E425" s="10">
        <v>10</v>
      </c>
      <c r="F425" s="10" t="str">
        <f t="shared" si="24"/>
        <v>Low</v>
      </c>
      <c r="G425" s="11">
        <f t="shared" si="26"/>
        <v>30.022500000000001</v>
      </c>
      <c r="H425" s="10">
        <v>29</v>
      </c>
      <c r="I425" s="11">
        <v>1044.78</v>
      </c>
      <c r="J425" s="9">
        <v>45702</v>
      </c>
      <c r="K425" s="2" t="str">
        <f t="shared" si="27"/>
        <v>February</v>
      </c>
      <c r="L425" s="2" t="str">
        <f>TEXT(fashiondata[[#This Row],[Date Sold]], "mmm yyyy")</f>
        <v>Feb 2025</v>
      </c>
      <c r="M425" s="2" t="str">
        <f t="shared" si="25"/>
        <v>Fri</v>
      </c>
      <c r="N425" t="s">
        <v>12</v>
      </c>
    </row>
    <row r="426" spans="1:14" x14ac:dyDescent="0.35">
      <c r="A426" t="s">
        <v>464</v>
      </c>
      <c r="B426" t="s">
        <v>71</v>
      </c>
      <c r="C426" t="s">
        <v>15</v>
      </c>
      <c r="D426" s="11">
        <v>107.7</v>
      </c>
      <c r="E426" s="10">
        <v>15</v>
      </c>
      <c r="F426" s="10" t="str">
        <f t="shared" si="24"/>
        <v>Low</v>
      </c>
      <c r="G426" s="11">
        <f t="shared" si="26"/>
        <v>80.775000000000006</v>
      </c>
      <c r="H426" s="10">
        <v>40</v>
      </c>
      <c r="I426" s="11">
        <v>3661.8</v>
      </c>
      <c r="J426" s="9">
        <v>45770</v>
      </c>
      <c r="K426" s="2" t="str">
        <f t="shared" si="27"/>
        <v>April</v>
      </c>
      <c r="L426" s="2" t="str">
        <f>TEXT(fashiondata[[#This Row],[Date Sold]], "mmm yyyy")</f>
        <v>Apr 2025</v>
      </c>
      <c r="M426" s="2" t="str">
        <f t="shared" si="25"/>
        <v>Wed</v>
      </c>
      <c r="N426" t="s">
        <v>38</v>
      </c>
    </row>
    <row r="427" spans="1:14" x14ac:dyDescent="0.35">
      <c r="A427" t="s">
        <v>465</v>
      </c>
      <c r="B427" t="s">
        <v>43</v>
      </c>
      <c r="C427" t="s">
        <v>33</v>
      </c>
      <c r="D427" s="11">
        <v>116.69</v>
      </c>
      <c r="E427" s="10">
        <v>15</v>
      </c>
      <c r="F427" s="10" t="str">
        <f t="shared" si="24"/>
        <v>Low</v>
      </c>
      <c r="G427" s="11">
        <f t="shared" si="26"/>
        <v>87.517499999999998</v>
      </c>
      <c r="H427" s="10">
        <v>8</v>
      </c>
      <c r="I427" s="11">
        <v>793.49</v>
      </c>
      <c r="J427" s="9">
        <v>45734</v>
      </c>
      <c r="K427" s="2" t="str">
        <f t="shared" si="27"/>
        <v>March</v>
      </c>
      <c r="L427" s="2" t="str">
        <f>TEXT(fashiondata[[#This Row],[Date Sold]], "mmm yyyy")</f>
        <v>Mar 2025</v>
      </c>
      <c r="M427" s="2" t="str">
        <f t="shared" si="25"/>
        <v>Tue</v>
      </c>
      <c r="N427" t="s">
        <v>38</v>
      </c>
    </row>
    <row r="428" spans="1:14" x14ac:dyDescent="0.35">
      <c r="A428" t="s">
        <v>466</v>
      </c>
      <c r="B428" t="s">
        <v>10</v>
      </c>
      <c r="C428" t="s">
        <v>33</v>
      </c>
      <c r="D428" s="11">
        <v>132.44999999999999</v>
      </c>
      <c r="E428" s="10">
        <v>15</v>
      </c>
      <c r="F428" s="10" t="str">
        <f t="shared" si="24"/>
        <v>Low</v>
      </c>
      <c r="G428" s="11">
        <f t="shared" si="26"/>
        <v>99.337499999999991</v>
      </c>
      <c r="H428" s="10">
        <v>9</v>
      </c>
      <c r="I428" s="11">
        <v>1013.24</v>
      </c>
      <c r="J428" s="9">
        <v>45766</v>
      </c>
      <c r="K428" s="2" t="str">
        <f t="shared" si="27"/>
        <v>April</v>
      </c>
      <c r="L428" s="2" t="str">
        <f>TEXT(fashiondata[[#This Row],[Date Sold]], "mmm yyyy")</f>
        <v>Apr 2025</v>
      </c>
      <c r="M428" s="2" t="str">
        <f t="shared" si="25"/>
        <v>Sat</v>
      </c>
      <c r="N428" t="s">
        <v>12</v>
      </c>
    </row>
    <row r="429" spans="1:14" x14ac:dyDescent="0.35">
      <c r="A429" t="s">
        <v>467</v>
      </c>
      <c r="B429" t="s">
        <v>21</v>
      </c>
      <c r="C429" t="s">
        <v>18</v>
      </c>
      <c r="D429" s="11">
        <v>116.84</v>
      </c>
      <c r="E429" s="10">
        <v>0</v>
      </c>
      <c r="F429" s="10" t="str">
        <f t="shared" si="24"/>
        <v>None</v>
      </c>
      <c r="G429" s="11">
        <f t="shared" si="26"/>
        <v>87.63</v>
      </c>
      <c r="H429" s="10">
        <v>34</v>
      </c>
      <c r="I429" s="11">
        <v>3972.56</v>
      </c>
      <c r="J429" s="9">
        <v>45779</v>
      </c>
      <c r="K429" s="2" t="str">
        <f t="shared" si="27"/>
        <v>May</v>
      </c>
      <c r="L429" s="2" t="str">
        <f>TEXT(fashiondata[[#This Row],[Date Sold]], "mmm yyyy")</f>
        <v>May 2025</v>
      </c>
      <c r="M429" s="2" t="str">
        <f t="shared" si="25"/>
        <v>Fri</v>
      </c>
      <c r="N429" t="s">
        <v>19</v>
      </c>
    </row>
    <row r="430" spans="1:14" x14ac:dyDescent="0.35">
      <c r="A430" t="s">
        <v>468</v>
      </c>
      <c r="B430" t="s">
        <v>53</v>
      </c>
      <c r="C430" t="s">
        <v>11</v>
      </c>
      <c r="D430" s="11">
        <v>96.32</v>
      </c>
      <c r="E430" s="10">
        <v>25</v>
      </c>
      <c r="F430" s="10" t="str">
        <f t="shared" si="24"/>
        <v>High</v>
      </c>
      <c r="G430" s="11">
        <f t="shared" si="26"/>
        <v>72.239999999999995</v>
      </c>
      <c r="H430" s="10">
        <v>9</v>
      </c>
      <c r="I430" s="11">
        <v>650.16</v>
      </c>
      <c r="J430" s="9">
        <v>45703</v>
      </c>
      <c r="K430" s="2" t="str">
        <f t="shared" si="27"/>
        <v>February</v>
      </c>
      <c r="L430" s="2" t="str">
        <f>TEXT(fashiondata[[#This Row],[Date Sold]], "mmm yyyy")</f>
        <v>Feb 2025</v>
      </c>
      <c r="M430" s="2" t="str">
        <f t="shared" si="25"/>
        <v>Sat</v>
      </c>
      <c r="N430" t="s">
        <v>19</v>
      </c>
    </row>
    <row r="431" spans="1:14" x14ac:dyDescent="0.35">
      <c r="A431" t="s">
        <v>469</v>
      </c>
      <c r="B431" t="s">
        <v>30</v>
      </c>
      <c r="C431" t="s">
        <v>33</v>
      </c>
      <c r="D431" s="11">
        <v>104.48</v>
      </c>
      <c r="E431" s="10">
        <v>5</v>
      </c>
      <c r="F431" s="10" t="str">
        <f t="shared" si="24"/>
        <v>Low</v>
      </c>
      <c r="G431" s="11">
        <f t="shared" si="26"/>
        <v>78.36</v>
      </c>
      <c r="H431" s="10">
        <v>17</v>
      </c>
      <c r="I431" s="11">
        <v>1687.35</v>
      </c>
      <c r="J431" s="9">
        <v>45733</v>
      </c>
      <c r="K431" s="2" t="str">
        <f t="shared" si="27"/>
        <v>March</v>
      </c>
      <c r="L431" s="2" t="str">
        <f>TEXT(fashiondata[[#This Row],[Date Sold]], "mmm yyyy")</f>
        <v>Mar 2025</v>
      </c>
      <c r="M431" s="2" t="str">
        <f t="shared" si="25"/>
        <v>Mon</v>
      </c>
      <c r="N431" t="s">
        <v>38</v>
      </c>
    </row>
    <row r="432" spans="1:14" x14ac:dyDescent="0.35">
      <c r="A432" t="s">
        <v>470</v>
      </c>
      <c r="B432" t="s">
        <v>43</v>
      </c>
      <c r="C432" t="s">
        <v>35</v>
      </c>
      <c r="D432" s="11">
        <v>106.49</v>
      </c>
      <c r="E432" s="10">
        <v>30</v>
      </c>
      <c r="F432" s="10" t="str">
        <f t="shared" si="24"/>
        <v>High</v>
      </c>
      <c r="G432" s="11">
        <f t="shared" si="26"/>
        <v>79.867499999999993</v>
      </c>
      <c r="H432" s="10">
        <v>30</v>
      </c>
      <c r="I432" s="11">
        <v>2236.29</v>
      </c>
      <c r="J432" s="9">
        <v>45675</v>
      </c>
      <c r="K432" s="2" t="str">
        <f t="shared" si="27"/>
        <v>January</v>
      </c>
      <c r="L432" s="2" t="str">
        <f>TEXT(fashiondata[[#This Row],[Date Sold]], "mmm yyyy")</f>
        <v>Jan 2025</v>
      </c>
      <c r="M432" s="2" t="str">
        <f t="shared" si="25"/>
        <v>Sat</v>
      </c>
      <c r="N432" t="s">
        <v>12</v>
      </c>
    </row>
    <row r="433" spans="1:14" x14ac:dyDescent="0.35">
      <c r="A433" t="s">
        <v>471</v>
      </c>
      <c r="B433" t="s">
        <v>69</v>
      </c>
      <c r="C433" t="s">
        <v>41</v>
      </c>
      <c r="D433" s="11">
        <v>97.45</v>
      </c>
      <c r="E433" s="10">
        <v>25</v>
      </c>
      <c r="F433" s="10" t="str">
        <f t="shared" si="24"/>
        <v>High</v>
      </c>
      <c r="G433" s="11">
        <f t="shared" si="26"/>
        <v>73.087500000000006</v>
      </c>
      <c r="H433" s="10">
        <v>3</v>
      </c>
      <c r="I433" s="11">
        <v>219.26</v>
      </c>
      <c r="J433" s="9">
        <v>45788</v>
      </c>
      <c r="K433" s="2" t="str">
        <f t="shared" si="27"/>
        <v>May</v>
      </c>
      <c r="L433" s="2" t="str">
        <f>TEXT(fashiondata[[#This Row],[Date Sold]], "mmm yyyy")</f>
        <v>May 2025</v>
      </c>
      <c r="M433" s="2" t="str">
        <f t="shared" si="25"/>
        <v>Sun</v>
      </c>
      <c r="N433" t="s">
        <v>38</v>
      </c>
    </row>
    <row r="434" spans="1:14" x14ac:dyDescent="0.35">
      <c r="A434" t="s">
        <v>472</v>
      </c>
      <c r="B434" t="s">
        <v>47</v>
      </c>
      <c r="C434" t="s">
        <v>15</v>
      </c>
      <c r="D434" s="11">
        <v>108.22</v>
      </c>
      <c r="E434" s="10">
        <v>20</v>
      </c>
      <c r="F434" s="10" t="str">
        <f t="shared" si="24"/>
        <v>Low</v>
      </c>
      <c r="G434" s="11">
        <f t="shared" si="26"/>
        <v>81.164999999999992</v>
      </c>
      <c r="H434" s="10">
        <v>14</v>
      </c>
      <c r="I434" s="11">
        <v>1212.06</v>
      </c>
      <c r="J434" s="9">
        <v>45703</v>
      </c>
      <c r="K434" s="2" t="str">
        <f t="shared" si="27"/>
        <v>February</v>
      </c>
      <c r="L434" s="2" t="str">
        <f>TEXT(fashiondata[[#This Row],[Date Sold]], "mmm yyyy")</f>
        <v>Feb 2025</v>
      </c>
      <c r="M434" s="2" t="str">
        <f t="shared" si="25"/>
        <v>Sat</v>
      </c>
      <c r="N434" t="s">
        <v>38</v>
      </c>
    </row>
    <row r="435" spans="1:14" x14ac:dyDescent="0.35">
      <c r="A435" t="s">
        <v>473</v>
      </c>
      <c r="B435" t="s">
        <v>47</v>
      </c>
      <c r="C435" t="s">
        <v>33</v>
      </c>
      <c r="D435" s="11">
        <v>109.19</v>
      </c>
      <c r="E435" s="10">
        <v>5</v>
      </c>
      <c r="F435" s="10" t="str">
        <f t="shared" si="24"/>
        <v>Low</v>
      </c>
      <c r="G435" s="11">
        <f t="shared" si="26"/>
        <v>81.892499999999998</v>
      </c>
      <c r="H435" s="10">
        <v>11</v>
      </c>
      <c r="I435" s="11">
        <v>1141.04</v>
      </c>
      <c r="J435" s="9">
        <v>45684</v>
      </c>
      <c r="K435" s="2" t="str">
        <f t="shared" si="27"/>
        <v>January</v>
      </c>
      <c r="L435" s="2" t="str">
        <f>TEXT(fashiondata[[#This Row],[Date Sold]], "mmm yyyy")</f>
        <v>Jan 2025</v>
      </c>
      <c r="M435" s="2" t="str">
        <f t="shared" si="25"/>
        <v>Mon</v>
      </c>
      <c r="N435" t="s">
        <v>38</v>
      </c>
    </row>
    <row r="436" spans="1:14" x14ac:dyDescent="0.35">
      <c r="A436" t="s">
        <v>474</v>
      </c>
      <c r="B436" t="s">
        <v>40</v>
      </c>
      <c r="C436" t="s">
        <v>11</v>
      </c>
      <c r="D436" s="11">
        <v>53.66</v>
      </c>
      <c r="E436" s="10">
        <v>20</v>
      </c>
      <c r="F436" s="10" t="str">
        <f t="shared" si="24"/>
        <v>Low</v>
      </c>
      <c r="G436" s="11">
        <f t="shared" si="26"/>
        <v>40.244999999999997</v>
      </c>
      <c r="H436" s="10">
        <v>29</v>
      </c>
      <c r="I436" s="11">
        <v>1244.9100000000001</v>
      </c>
      <c r="J436" s="9">
        <v>45731</v>
      </c>
      <c r="K436" s="2" t="str">
        <f t="shared" si="27"/>
        <v>March</v>
      </c>
      <c r="L436" s="2" t="str">
        <f>TEXT(fashiondata[[#This Row],[Date Sold]], "mmm yyyy")</f>
        <v>Mar 2025</v>
      </c>
      <c r="M436" s="2" t="str">
        <f t="shared" si="25"/>
        <v>Sat</v>
      </c>
      <c r="N436" t="s">
        <v>38</v>
      </c>
    </row>
    <row r="437" spans="1:14" x14ac:dyDescent="0.35">
      <c r="A437" t="s">
        <v>475</v>
      </c>
      <c r="B437" t="s">
        <v>69</v>
      </c>
      <c r="C437" t="s">
        <v>41</v>
      </c>
      <c r="D437" s="11">
        <v>126.91</v>
      </c>
      <c r="E437" s="10">
        <v>20</v>
      </c>
      <c r="F437" s="10" t="str">
        <f t="shared" si="24"/>
        <v>Low</v>
      </c>
      <c r="G437" s="11">
        <f t="shared" si="26"/>
        <v>95.182500000000005</v>
      </c>
      <c r="H437" s="10">
        <v>34</v>
      </c>
      <c r="I437" s="11">
        <v>3451.95</v>
      </c>
      <c r="J437" s="9">
        <v>45744</v>
      </c>
      <c r="K437" s="2" t="str">
        <f t="shared" si="27"/>
        <v>March</v>
      </c>
      <c r="L437" s="2" t="str">
        <f>TEXT(fashiondata[[#This Row],[Date Sold]], "mmm yyyy")</f>
        <v>Mar 2025</v>
      </c>
      <c r="M437" s="2" t="str">
        <f t="shared" si="25"/>
        <v>Fri</v>
      </c>
      <c r="N437" t="s">
        <v>19</v>
      </c>
    </row>
    <row r="438" spans="1:14" x14ac:dyDescent="0.35">
      <c r="A438" t="s">
        <v>476</v>
      </c>
      <c r="B438" t="s">
        <v>53</v>
      </c>
      <c r="C438" t="s">
        <v>15</v>
      </c>
      <c r="D438" s="11">
        <v>132.36000000000001</v>
      </c>
      <c r="E438" s="10">
        <v>0</v>
      </c>
      <c r="F438" s="10" t="str">
        <f t="shared" si="24"/>
        <v>None</v>
      </c>
      <c r="G438" s="11">
        <f t="shared" si="26"/>
        <v>99.27000000000001</v>
      </c>
      <c r="H438" s="10">
        <v>50</v>
      </c>
      <c r="I438" s="11">
        <v>6618</v>
      </c>
      <c r="J438" s="9">
        <v>45730</v>
      </c>
      <c r="K438" s="2" t="str">
        <f t="shared" si="27"/>
        <v>March</v>
      </c>
      <c r="L438" s="2" t="str">
        <f>TEXT(fashiondata[[#This Row],[Date Sold]], "mmm yyyy")</f>
        <v>Mar 2025</v>
      </c>
      <c r="M438" s="2" t="str">
        <f t="shared" si="25"/>
        <v>Fri</v>
      </c>
      <c r="N438" t="s">
        <v>45</v>
      </c>
    </row>
    <row r="439" spans="1:14" x14ac:dyDescent="0.35">
      <c r="A439" t="s">
        <v>477</v>
      </c>
      <c r="B439" t="s">
        <v>43</v>
      </c>
      <c r="C439" t="s">
        <v>11</v>
      </c>
      <c r="D439" s="11">
        <v>16.93</v>
      </c>
      <c r="E439" s="10">
        <v>5</v>
      </c>
      <c r="F439" s="10" t="str">
        <f t="shared" si="24"/>
        <v>Low</v>
      </c>
      <c r="G439" s="11">
        <f t="shared" si="26"/>
        <v>12.6975</v>
      </c>
      <c r="H439" s="10">
        <v>21</v>
      </c>
      <c r="I439" s="11">
        <v>337.75</v>
      </c>
      <c r="J439" s="9">
        <v>45787</v>
      </c>
      <c r="K439" s="2" t="str">
        <f t="shared" si="27"/>
        <v>May</v>
      </c>
      <c r="L439" s="2" t="str">
        <f>TEXT(fashiondata[[#This Row],[Date Sold]], "mmm yyyy")</f>
        <v>May 2025</v>
      </c>
      <c r="M439" s="2" t="str">
        <f t="shared" si="25"/>
        <v>Sat</v>
      </c>
      <c r="N439" t="s">
        <v>45</v>
      </c>
    </row>
    <row r="440" spans="1:14" x14ac:dyDescent="0.35">
      <c r="A440" t="s">
        <v>478</v>
      </c>
      <c r="B440" t="s">
        <v>21</v>
      </c>
      <c r="C440" t="s">
        <v>41</v>
      </c>
      <c r="D440" s="11">
        <v>101.93</v>
      </c>
      <c r="E440" s="10">
        <v>20</v>
      </c>
      <c r="F440" s="10" t="str">
        <f t="shared" si="24"/>
        <v>Low</v>
      </c>
      <c r="G440" s="11">
        <f t="shared" si="26"/>
        <v>76.447500000000005</v>
      </c>
      <c r="H440" s="10">
        <v>42</v>
      </c>
      <c r="I440" s="11">
        <v>3424.85</v>
      </c>
      <c r="J440" s="9">
        <v>45687</v>
      </c>
      <c r="K440" s="2" t="str">
        <f t="shared" si="27"/>
        <v>January</v>
      </c>
      <c r="L440" s="2" t="str">
        <f>TEXT(fashiondata[[#This Row],[Date Sold]], "mmm yyyy")</f>
        <v>Jan 2025</v>
      </c>
      <c r="M440" s="2" t="str">
        <f t="shared" si="25"/>
        <v>Thu</v>
      </c>
      <c r="N440" t="s">
        <v>45</v>
      </c>
    </row>
    <row r="441" spans="1:14" x14ac:dyDescent="0.35">
      <c r="A441" t="s">
        <v>479</v>
      </c>
      <c r="B441" t="s">
        <v>30</v>
      </c>
      <c r="C441" t="s">
        <v>11</v>
      </c>
      <c r="D441" s="11">
        <v>74.33</v>
      </c>
      <c r="E441" s="10">
        <v>0</v>
      </c>
      <c r="F441" s="10" t="str">
        <f t="shared" si="24"/>
        <v>None</v>
      </c>
      <c r="G441" s="11">
        <f t="shared" si="26"/>
        <v>55.747500000000002</v>
      </c>
      <c r="H441" s="10">
        <v>45</v>
      </c>
      <c r="I441" s="11">
        <v>3344.85</v>
      </c>
      <c r="J441" s="9">
        <v>45771</v>
      </c>
      <c r="K441" s="2" t="str">
        <f t="shared" si="27"/>
        <v>April</v>
      </c>
      <c r="L441" s="2" t="str">
        <f>TEXT(fashiondata[[#This Row],[Date Sold]], "mmm yyyy")</f>
        <v>Apr 2025</v>
      </c>
      <c r="M441" s="2" t="str">
        <f t="shared" si="25"/>
        <v>Thu</v>
      </c>
      <c r="N441" t="s">
        <v>24</v>
      </c>
    </row>
    <row r="442" spans="1:14" x14ac:dyDescent="0.35">
      <c r="A442" t="s">
        <v>480</v>
      </c>
      <c r="B442" t="s">
        <v>23</v>
      </c>
      <c r="C442" t="s">
        <v>41</v>
      </c>
      <c r="D442" s="11">
        <v>30.6</v>
      </c>
      <c r="E442" s="10">
        <v>25</v>
      </c>
      <c r="F442" s="10" t="str">
        <f t="shared" si="24"/>
        <v>High</v>
      </c>
      <c r="G442" s="11">
        <f t="shared" si="26"/>
        <v>22.950000000000003</v>
      </c>
      <c r="H442" s="10">
        <v>48</v>
      </c>
      <c r="I442" s="11">
        <v>1101.5999999999999</v>
      </c>
      <c r="J442" s="9">
        <v>45667</v>
      </c>
      <c r="K442" s="2" t="str">
        <f t="shared" si="27"/>
        <v>January</v>
      </c>
      <c r="L442" s="2" t="str">
        <f>TEXT(fashiondata[[#This Row],[Date Sold]], "mmm yyyy")</f>
        <v>Jan 2025</v>
      </c>
      <c r="M442" s="2" t="str">
        <f t="shared" si="25"/>
        <v>Fri</v>
      </c>
      <c r="N442" t="s">
        <v>45</v>
      </c>
    </row>
    <row r="443" spans="1:14" x14ac:dyDescent="0.35">
      <c r="A443" t="s">
        <v>481</v>
      </c>
      <c r="B443" t="s">
        <v>26</v>
      </c>
      <c r="C443" t="s">
        <v>41</v>
      </c>
      <c r="D443" s="11">
        <v>119.79</v>
      </c>
      <c r="E443" s="10">
        <v>15</v>
      </c>
      <c r="F443" s="10" t="str">
        <f t="shared" si="24"/>
        <v>Low</v>
      </c>
      <c r="G443" s="11">
        <f t="shared" si="26"/>
        <v>89.842500000000001</v>
      </c>
      <c r="H443" s="10">
        <v>49</v>
      </c>
      <c r="I443" s="11">
        <v>4989.25</v>
      </c>
      <c r="J443" s="9">
        <v>45755</v>
      </c>
      <c r="K443" s="2" t="str">
        <f t="shared" si="27"/>
        <v>April</v>
      </c>
      <c r="L443" s="2" t="str">
        <f>TEXT(fashiondata[[#This Row],[Date Sold]], "mmm yyyy")</f>
        <v>Apr 2025</v>
      </c>
      <c r="M443" s="2" t="str">
        <f t="shared" si="25"/>
        <v>Tue</v>
      </c>
      <c r="N443" t="s">
        <v>12</v>
      </c>
    </row>
    <row r="444" spans="1:14" x14ac:dyDescent="0.35">
      <c r="A444" t="s">
        <v>482</v>
      </c>
      <c r="B444" t="s">
        <v>17</v>
      </c>
      <c r="C444" t="s">
        <v>15</v>
      </c>
      <c r="D444" s="11">
        <v>137.62</v>
      </c>
      <c r="E444" s="10">
        <v>15</v>
      </c>
      <c r="F444" s="10" t="str">
        <f t="shared" si="24"/>
        <v>Low</v>
      </c>
      <c r="G444" s="11">
        <f t="shared" si="26"/>
        <v>103.215</v>
      </c>
      <c r="H444" s="10">
        <v>5</v>
      </c>
      <c r="I444" s="11">
        <v>584.88</v>
      </c>
      <c r="J444" s="9">
        <v>45667</v>
      </c>
      <c r="K444" s="2" t="str">
        <f t="shared" si="27"/>
        <v>January</v>
      </c>
      <c r="L444" s="2" t="str">
        <f>TEXT(fashiondata[[#This Row],[Date Sold]], "mmm yyyy")</f>
        <v>Jan 2025</v>
      </c>
      <c r="M444" s="2" t="str">
        <f t="shared" si="25"/>
        <v>Fri</v>
      </c>
      <c r="N444" t="s">
        <v>19</v>
      </c>
    </row>
    <row r="445" spans="1:14" x14ac:dyDescent="0.35">
      <c r="A445" t="s">
        <v>483</v>
      </c>
      <c r="B445" t="s">
        <v>32</v>
      </c>
      <c r="C445" t="s">
        <v>35</v>
      </c>
      <c r="D445" s="11">
        <v>51.02</v>
      </c>
      <c r="E445" s="10">
        <v>20</v>
      </c>
      <c r="F445" s="10" t="str">
        <f t="shared" si="24"/>
        <v>Low</v>
      </c>
      <c r="G445" s="11">
        <f t="shared" si="26"/>
        <v>38.265000000000001</v>
      </c>
      <c r="H445" s="10">
        <v>48</v>
      </c>
      <c r="I445" s="11">
        <v>1959.17</v>
      </c>
      <c r="J445" s="9">
        <v>45721</v>
      </c>
      <c r="K445" s="2" t="str">
        <f t="shared" si="27"/>
        <v>March</v>
      </c>
      <c r="L445" s="2" t="str">
        <f>TEXT(fashiondata[[#This Row],[Date Sold]], "mmm yyyy")</f>
        <v>Mar 2025</v>
      </c>
      <c r="M445" s="2" t="str">
        <f t="shared" si="25"/>
        <v>Wed</v>
      </c>
      <c r="N445" t="s">
        <v>12</v>
      </c>
    </row>
    <row r="446" spans="1:14" x14ac:dyDescent="0.35">
      <c r="A446" t="s">
        <v>484</v>
      </c>
      <c r="B446" t="s">
        <v>17</v>
      </c>
      <c r="C446" t="s">
        <v>35</v>
      </c>
      <c r="D446" s="11">
        <v>137.15</v>
      </c>
      <c r="E446" s="10">
        <v>0</v>
      </c>
      <c r="F446" s="10" t="str">
        <f t="shared" si="24"/>
        <v>None</v>
      </c>
      <c r="G446" s="11">
        <f t="shared" si="26"/>
        <v>102.86250000000001</v>
      </c>
      <c r="H446" s="10">
        <v>33</v>
      </c>
      <c r="I446" s="11">
        <v>4525.95</v>
      </c>
      <c r="J446" s="9">
        <v>45747</v>
      </c>
      <c r="K446" s="2" t="str">
        <f t="shared" si="27"/>
        <v>March</v>
      </c>
      <c r="L446" s="2" t="str">
        <f>TEXT(fashiondata[[#This Row],[Date Sold]], "mmm yyyy")</f>
        <v>Mar 2025</v>
      </c>
      <c r="M446" s="2" t="str">
        <f t="shared" si="25"/>
        <v>Mon</v>
      </c>
      <c r="N446" t="s">
        <v>12</v>
      </c>
    </row>
    <row r="447" spans="1:14" x14ac:dyDescent="0.35">
      <c r="A447" t="s">
        <v>485</v>
      </c>
      <c r="B447" t="s">
        <v>43</v>
      </c>
      <c r="C447" t="s">
        <v>11</v>
      </c>
      <c r="D447" s="11">
        <v>23.27</v>
      </c>
      <c r="E447" s="10">
        <v>10</v>
      </c>
      <c r="F447" s="10" t="str">
        <f t="shared" si="24"/>
        <v>Low</v>
      </c>
      <c r="G447" s="11">
        <f t="shared" si="26"/>
        <v>17.452500000000001</v>
      </c>
      <c r="H447" s="10">
        <v>30</v>
      </c>
      <c r="I447" s="11">
        <v>628.29</v>
      </c>
      <c r="J447" s="9">
        <v>45678</v>
      </c>
      <c r="K447" s="2" t="str">
        <f t="shared" si="27"/>
        <v>January</v>
      </c>
      <c r="L447" s="2" t="str">
        <f>TEXT(fashiondata[[#This Row],[Date Sold]], "mmm yyyy")</f>
        <v>Jan 2025</v>
      </c>
      <c r="M447" s="2" t="str">
        <f t="shared" si="25"/>
        <v>Tue</v>
      </c>
      <c r="N447" t="s">
        <v>38</v>
      </c>
    </row>
    <row r="448" spans="1:14" x14ac:dyDescent="0.35">
      <c r="A448" t="s">
        <v>486</v>
      </c>
      <c r="B448" t="s">
        <v>43</v>
      </c>
      <c r="C448" t="s">
        <v>15</v>
      </c>
      <c r="D448" s="11">
        <v>119.89</v>
      </c>
      <c r="E448" s="10">
        <v>25</v>
      </c>
      <c r="F448" s="10" t="str">
        <f t="shared" si="24"/>
        <v>High</v>
      </c>
      <c r="G448" s="11">
        <f t="shared" si="26"/>
        <v>89.917500000000004</v>
      </c>
      <c r="H448" s="10">
        <v>1</v>
      </c>
      <c r="I448" s="11">
        <v>89.92</v>
      </c>
      <c r="J448" s="9">
        <v>45666</v>
      </c>
      <c r="K448" s="2" t="str">
        <f t="shared" si="27"/>
        <v>January</v>
      </c>
      <c r="L448" s="2" t="str">
        <f>TEXT(fashiondata[[#This Row],[Date Sold]], "mmm yyyy")</f>
        <v>Jan 2025</v>
      </c>
      <c r="M448" s="2" t="str">
        <f t="shared" si="25"/>
        <v>Thu</v>
      </c>
      <c r="N448" t="s">
        <v>45</v>
      </c>
    </row>
    <row r="449" spans="1:14" x14ac:dyDescent="0.35">
      <c r="A449" t="s">
        <v>487</v>
      </c>
      <c r="B449" t="s">
        <v>30</v>
      </c>
      <c r="C449" t="s">
        <v>18</v>
      </c>
      <c r="D449" s="11">
        <v>34.700000000000003</v>
      </c>
      <c r="E449" s="10">
        <v>30</v>
      </c>
      <c r="F449" s="10" t="str">
        <f t="shared" si="24"/>
        <v>High</v>
      </c>
      <c r="G449" s="11">
        <f t="shared" si="26"/>
        <v>26.025000000000002</v>
      </c>
      <c r="H449" s="10">
        <v>41</v>
      </c>
      <c r="I449" s="11">
        <v>995.89</v>
      </c>
      <c r="J449" s="9">
        <v>45660</v>
      </c>
      <c r="K449" s="2" t="str">
        <f t="shared" si="27"/>
        <v>January</v>
      </c>
      <c r="L449" s="2" t="str">
        <f>TEXT(fashiondata[[#This Row],[Date Sold]], "mmm yyyy")</f>
        <v>Jan 2025</v>
      </c>
      <c r="M449" s="2" t="str">
        <f t="shared" si="25"/>
        <v>Fri</v>
      </c>
      <c r="N449" t="s">
        <v>38</v>
      </c>
    </row>
    <row r="450" spans="1:14" x14ac:dyDescent="0.35">
      <c r="A450" t="s">
        <v>488</v>
      </c>
      <c r="B450" t="s">
        <v>69</v>
      </c>
      <c r="C450" t="s">
        <v>11</v>
      </c>
      <c r="D450" s="11">
        <v>15.77</v>
      </c>
      <c r="E450" s="10">
        <v>20</v>
      </c>
      <c r="F450" s="10" t="str">
        <f t="shared" ref="F450:F513" si="28">IF(E450=0, "None", IF(E450 &lt;=20, "Low", "High"))</f>
        <v>Low</v>
      </c>
      <c r="G450" s="11">
        <f t="shared" si="26"/>
        <v>11.827500000000001</v>
      </c>
      <c r="H450" s="10">
        <v>34</v>
      </c>
      <c r="I450" s="11">
        <v>428.94</v>
      </c>
      <c r="J450" s="9">
        <v>45700</v>
      </c>
      <c r="K450" s="2" t="str">
        <f t="shared" si="27"/>
        <v>February</v>
      </c>
      <c r="L450" s="2" t="str">
        <f>TEXT(fashiondata[[#This Row],[Date Sold]], "mmm yyyy")</f>
        <v>Feb 2025</v>
      </c>
      <c r="M450" s="2" t="str">
        <f t="shared" ref="M450:M513" si="29">TEXT(J450,"ddd")</f>
        <v>Wed</v>
      </c>
      <c r="N450" t="s">
        <v>24</v>
      </c>
    </row>
    <row r="451" spans="1:14" x14ac:dyDescent="0.35">
      <c r="A451" t="s">
        <v>489</v>
      </c>
      <c r="B451" t="s">
        <v>58</v>
      </c>
      <c r="C451" t="s">
        <v>18</v>
      </c>
      <c r="D451" s="11">
        <v>115.04</v>
      </c>
      <c r="E451" s="10">
        <v>0</v>
      </c>
      <c r="F451" s="10" t="str">
        <f t="shared" si="28"/>
        <v>None</v>
      </c>
      <c r="G451" s="11">
        <f t="shared" ref="G451:G514" si="30">D451 * (1 - 25/100)</f>
        <v>86.28</v>
      </c>
      <c r="H451" s="10">
        <v>3</v>
      </c>
      <c r="I451" s="11">
        <v>345.12</v>
      </c>
      <c r="J451" s="9">
        <v>45781</v>
      </c>
      <c r="K451" s="2" t="str">
        <f t="shared" ref="K451:K514" si="31">TEXT(J451,"mmmm")</f>
        <v>May</v>
      </c>
      <c r="L451" s="2" t="str">
        <f>TEXT(fashiondata[[#This Row],[Date Sold]], "mmm yyyy")</f>
        <v>May 2025</v>
      </c>
      <c r="M451" s="2" t="str">
        <f t="shared" si="29"/>
        <v>Sun</v>
      </c>
      <c r="N451" t="s">
        <v>38</v>
      </c>
    </row>
    <row r="452" spans="1:14" x14ac:dyDescent="0.35">
      <c r="A452" t="s">
        <v>490</v>
      </c>
      <c r="B452" t="s">
        <v>85</v>
      </c>
      <c r="C452" t="s">
        <v>18</v>
      </c>
      <c r="D452" s="11">
        <v>86.19</v>
      </c>
      <c r="E452" s="10">
        <v>20</v>
      </c>
      <c r="F452" s="10" t="str">
        <f t="shared" si="28"/>
        <v>Low</v>
      </c>
      <c r="G452" s="11">
        <f t="shared" si="30"/>
        <v>64.642499999999998</v>
      </c>
      <c r="H452" s="10">
        <v>34</v>
      </c>
      <c r="I452" s="11">
        <v>2344.37</v>
      </c>
      <c r="J452" s="9">
        <v>45719</v>
      </c>
      <c r="K452" s="2" t="str">
        <f t="shared" si="31"/>
        <v>March</v>
      </c>
      <c r="L452" s="2" t="str">
        <f>TEXT(fashiondata[[#This Row],[Date Sold]], "mmm yyyy")</f>
        <v>Mar 2025</v>
      </c>
      <c r="M452" s="2" t="str">
        <f t="shared" si="29"/>
        <v>Mon</v>
      </c>
      <c r="N452" t="s">
        <v>24</v>
      </c>
    </row>
    <row r="453" spans="1:14" x14ac:dyDescent="0.35">
      <c r="A453" t="s">
        <v>491</v>
      </c>
      <c r="B453" t="s">
        <v>53</v>
      </c>
      <c r="C453" t="s">
        <v>18</v>
      </c>
      <c r="D453" s="11">
        <v>99.7</v>
      </c>
      <c r="E453" s="10">
        <v>0</v>
      </c>
      <c r="F453" s="10" t="str">
        <f t="shared" si="28"/>
        <v>None</v>
      </c>
      <c r="G453" s="11">
        <f t="shared" si="30"/>
        <v>74.775000000000006</v>
      </c>
      <c r="H453" s="10">
        <v>23</v>
      </c>
      <c r="I453" s="11">
        <v>2293.1</v>
      </c>
      <c r="J453" s="9">
        <v>45688</v>
      </c>
      <c r="K453" s="2" t="str">
        <f t="shared" si="31"/>
        <v>January</v>
      </c>
      <c r="L453" s="2" t="str">
        <f>TEXT(fashiondata[[#This Row],[Date Sold]], "mmm yyyy")</f>
        <v>Jan 2025</v>
      </c>
      <c r="M453" s="2" t="str">
        <f t="shared" si="29"/>
        <v>Fri</v>
      </c>
      <c r="N453" t="s">
        <v>24</v>
      </c>
    </row>
    <row r="454" spans="1:14" x14ac:dyDescent="0.35">
      <c r="A454" t="s">
        <v>492</v>
      </c>
      <c r="B454" t="s">
        <v>17</v>
      </c>
      <c r="C454" t="s">
        <v>15</v>
      </c>
      <c r="D454" s="11">
        <v>29.3</v>
      </c>
      <c r="E454" s="10">
        <v>0</v>
      </c>
      <c r="F454" s="10" t="str">
        <f t="shared" si="28"/>
        <v>None</v>
      </c>
      <c r="G454" s="11">
        <f t="shared" si="30"/>
        <v>21.975000000000001</v>
      </c>
      <c r="H454" s="10">
        <v>41</v>
      </c>
      <c r="I454" s="11">
        <v>1201.3</v>
      </c>
      <c r="J454" s="9">
        <v>45710</v>
      </c>
      <c r="K454" s="2" t="str">
        <f t="shared" si="31"/>
        <v>February</v>
      </c>
      <c r="L454" s="2" t="str">
        <f>TEXT(fashiondata[[#This Row],[Date Sold]], "mmm yyyy")</f>
        <v>Feb 2025</v>
      </c>
      <c r="M454" s="2" t="str">
        <f t="shared" si="29"/>
        <v>Sat</v>
      </c>
      <c r="N454" t="s">
        <v>45</v>
      </c>
    </row>
    <row r="455" spans="1:14" x14ac:dyDescent="0.35">
      <c r="A455" t="s">
        <v>493</v>
      </c>
      <c r="B455" t="s">
        <v>43</v>
      </c>
      <c r="C455" t="s">
        <v>11</v>
      </c>
      <c r="D455" s="11">
        <v>113.14</v>
      </c>
      <c r="E455" s="10">
        <v>15</v>
      </c>
      <c r="F455" s="10" t="str">
        <f t="shared" si="28"/>
        <v>Low</v>
      </c>
      <c r="G455" s="11">
        <f t="shared" si="30"/>
        <v>84.855000000000004</v>
      </c>
      <c r="H455" s="10">
        <v>34</v>
      </c>
      <c r="I455" s="11">
        <v>3269.75</v>
      </c>
      <c r="J455" s="9">
        <v>45713</v>
      </c>
      <c r="K455" s="2" t="str">
        <f t="shared" si="31"/>
        <v>February</v>
      </c>
      <c r="L455" s="2" t="str">
        <f>TEXT(fashiondata[[#This Row],[Date Sold]], "mmm yyyy")</f>
        <v>Feb 2025</v>
      </c>
      <c r="M455" s="2" t="str">
        <f t="shared" si="29"/>
        <v>Tue</v>
      </c>
      <c r="N455" t="s">
        <v>12</v>
      </c>
    </row>
    <row r="456" spans="1:14" x14ac:dyDescent="0.35">
      <c r="A456" t="s">
        <v>494</v>
      </c>
      <c r="B456" t="s">
        <v>30</v>
      </c>
      <c r="C456" t="s">
        <v>35</v>
      </c>
      <c r="D456" s="11">
        <v>58.34</v>
      </c>
      <c r="E456" s="10">
        <v>0</v>
      </c>
      <c r="F456" s="10" t="str">
        <f t="shared" si="28"/>
        <v>None</v>
      </c>
      <c r="G456" s="11">
        <f t="shared" si="30"/>
        <v>43.755000000000003</v>
      </c>
      <c r="H456" s="10">
        <v>49</v>
      </c>
      <c r="I456" s="11">
        <v>2858.66</v>
      </c>
      <c r="J456" s="9">
        <v>45768</v>
      </c>
      <c r="K456" s="2" t="str">
        <f t="shared" si="31"/>
        <v>April</v>
      </c>
      <c r="L456" s="2" t="str">
        <f>TEXT(fashiondata[[#This Row],[Date Sold]], "mmm yyyy")</f>
        <v>Apr 2025</v>
      </c>
      <c r="M456" s="2" t="str">
        <f t="shared" si="29"/>
        <v>Mon</v>
      </c>
      <c r="N456" t="s">
        <v>19</v>
      </c>
    </row>
    <row r="457" spans="1:14" x14ac:dyDescent="0.35">
      <c r="A457" t="s">
        <v>495</v>
      </c>
      <c r="B457" t="s">
        <v>26</v>
      </c>
      <c r="C457" t="s">
        <v>11</v>
      </c>
      <c r="D457" s="11">
        <v>112.13</v>
      </c>
      <c r="E457" s="10">
        <v>15</v>
      </c>
      <c r="F457" s="10" t="str">
        <f t="shared" si="28"/>
        <v>Low</v>
      </c>
      <c r="G457" s="11">
        <f t="shared" si="30"/>
        <v>84.097499999999997</v>
      </c>
      <c r="H457" s="10">
        <v>18</v>
      </c>
      <c r="I457" s="11">
        <v>1715.59</v>
      </c>
      <c r="J457" s="9">
        <v>45682</v>
      </c>
      <c r="K457" s="2" t="str">
        <f t="shared" si="31"/>
        <v>January</v>
      </c>
      <c r="L457" s="2" t="str">
        <f>TEXT(fashiondata[[#This Row],[Date Sold]], "mmm yyyy")</f>
        <v>Jan 2025</v>
      </c>
      <c r="M457" s="2" t="str">
        <f t="shared" si="29"/>
        <v>Sat</v>
      </c>
      <c r="N457" t="s">
        <v>19</v>
      </c>
    </row>
    <row r="458" spans="1:14" x14ac:dyDescent="0.35">
      <c r="A458" t="s">
        <v>496</v>
      </c>
      <c r="B458" t="s">
        <v>23</v>
      </c>
      <c r="C458" t="s">
        <v>33</v>
      </c>
      <c r="D458" s="11">
        <v>32.22</v>
      </c>
      <c r="E458" s="10">
        <v>10</v>
      </c>
      <c r="F458" s="10" t="str">
        <f t="shared" si="28"/>
        <v>Low</v>
      </c>
      <c r="G458" s="11">
        <f t="shared" si="30"/>
        <v>24.164999999999999</v>
      </c>
      <c r="H458" s="10">
        <v>40</v>
      </c>
      <c r="I458" s="11">
        <v>1159.92</v>
      </c>
      <c r="J458" s="9">
        <v>45766</v>
      </c>
      <c r="K458" s="2" t="str">
        <f t="shared" si="31"/>
        <v>April</v>
      </c>
      <c r="L458" s="2" t="str">
        <f>TEXT(fashiondata[[#This Row],[Date Sold]], "mmm yyyy")</f>
        <v>Apr 2025</v>
      </c>
      <c r="M458" s="2" t="str">
        <f t="shared" si="29"/>
        <v>Sat</v>
      </c>
      <c r="N458" t="s">
        <v>38</v>
      </c>
    </row>
    <row r="459" spans="1:14" x14ac:dyDescent="0.35">
      <c r="A459" t="s">
        <v>497</v>
      </c>
      <c r="B459" t="s">
        <v>14</v>
      </c>
      <c r="C459" t="s">
        <v>35</v>
      </c>
      <c r="D459" s="11">
        <v>100.54</v>
      </c>
      <c r="E459" s="10">
        <v>20</v>
      </c>
      <c r="F459" s="10" t="str">
        <f t="shared" si="28"/>
        <v>Low</v>
      </c>
      <c r="G459" s="11">
        <f t="shared" si="30"/>
        <v>75.405000000000001</v>
      </c>
      <c r="H459" s="10">
        <v>22</v>
      </c>
      <c r="I459" s="11">
        <v>1769.5</v>
      </c>
      <c r="J459" s="9">
        <v>45733</v>
      </c>
      <c r="K459" s="2" t="str">
        <f t="shared" si="31"/>
        <v>March</v>
      </c>
      <c r="L459" s="2" t="str">
        <f>TEXT(fashiondata[[#This Row],[Date Sold]], "mmm yyyy")</f>
        <v>Mar 2025</v>
      </c>
      <c r="M459" s="2" t="str">
        <f t="shared" si="29"/>
        <v>Mon</v>
      </c>
      <c r="N459" t="s">
        <v>19</v>
      </c>
    </row>
    <row r="460" spans="1:14" x14ac:dyDescent="0.35">
      <c r="A460" t="s">
        <v>498</v>
      </c>
      <c r="B460" t="s">
        <v>14</v>
      </c>
      <c r="C460" t="s">
        <v>11</v>
      </c>
      <c r="D460" s="11">
        <v>112.51</v>
      </c>
      <c r="E460" s="10">
        <v>15</v>
      </c>
      <c r="F460" s="10" t="str">
        <f t="shared" si="28"/>
        <v>Low</v>
      </c>
      <c r="G460" s="11">
        <f t="shared" si="30"/>
        <v>84.382500000000007</v>
      </c>
      <c r="H460" s="10">
        <v>49</v>
      </c>
      <c r="I460" s="11">
        <v>4686.04</v>
      </c>
      <c r="J460" s="9">
        <v>45728</v>
      </c>
      <c r="K460" s="2" t="str">
        <f t="shared" si="31"/>
        <v>March</v>
      </c>
      <c r="L460" s="2" t="str">
        <f>TEXT(fashiondata[[#This Row],[Date Sold]], "mmm yyyy")</f>
        <v>Mar 2025</v>
      </c>
      <c r="M460" s="2" t="str">
        <f t="shared" si="29"/>
        <v>Wed</v>
      </c>
      <c r="N460" t="s">
        <v>12</v>
      </c>
    </row>
    <row r="461" spans="1:14" x14ac:dyDescent="0.35">
      <c r="A461" t="s">
        <v>499</v>
      </c>
      <c r="B461" t="s">
        <v>28</v>
      </c>
      <c r="C461" t="s">
        <v>11</v>
      </c>
      <c r="D461" s="11">
        <v>59.11</v>
      </c>
      <c r="E461" s="10">
        <v>15</v>
      </c>
      <c r="F461" s="10" t="str">
        <f t="shared" si="28"/>
        <v>Low</v>
      </c>
      <c r="G461" s="11">
        <f t="shared" si="30"/>
        <v>44.332499999999996</v>
      </c>
      <c r="H461" s="10">
        <v>22</v>
      </c>
      <c r="I461" s="11">
        <v>1105.3599999999999</v>
      </c>
      <c r="J461" s="9">
        <v>45690</v>
      </c>
      <c r="K461" s="2" t="str">
        <f t="shared" si="31"/>
        <v>February</v>
      </c>
      <c r="L461" s="2" t="str">
        <f>TEXT(fashiondata[[#This Row],[Date Sold]], "mmm yyyy")</f>
        <v>Feb 2025</v>
      </c>
      <c r="M461" s="2" t="str">
        <f t="shared" si="29"/>
        <v>Sun</v>
      </c>
      <c r="N461" t="s">
        <v>38</v>
      </c>
    </row>
    <row r="462" spans="1:14" x14ac:dyDescent="0.35">
      <c r="A462" t="s">
        <v>500</v>
      </c>
      <c r="B462" t="s">
        <v>62</v>
      </c>
      <c r="C462" t="s">
        <v>18</v>
      </c>
      <c r="D462" s="11">
        <v>99.47</v>
      </c>
      <c r="E462" s="10">
        <v>5</v>
      </c>
      <c r="F462" s="10" t="str">
        <f t="shared" si="28"/>
        <v>Low</v>
      </c>
      <c r="G462" s="11">
        <f t="shared" si="30"/>
        <v>74.602499999999992</v>
      </c>
      <c r="H462" s="10">
        <v>31</v>
      </c>
      <c r="I462" s="11">
        <v>2929.39</v>
      </c>
      <c r="J462" s="9">
        <v>45745</v>
      </c>
      <c r="K462" s="2" t="str">
        <f t="shared" si="31"/>
        <v>March</v>
      </c>
      <c r="L462" s="2" t="str">
        <f>TEXT(fashiondata[[#This Row],[Date Sold]], "mmm yyyy")</f>
        <v>Mar 2025</v>
      </c>
      <c r="M462" s="2" t="str">
        <f t="shared" si="29"/>
        <v>Sat</v>
      </c>
      <c r="N462" t="s">
        <v>19</v>
      </c>
    </row>
    <row r="463" spans="1:14" x14ac:dyDescent="0.35">
      <c r="A463" t="s">
        <v>501</v>
      </c>
      <c r="B463" t="s">
        <v>50</v>
      </c>
      <c r="C463" t="s">
        <v>41</v>
      </c>
      <c r="D463" s="11">
        <v>72.430000000000007</v>
      </c>
      <c r="E463" s="10">
        <v>0</v>
      </c>
      <c r="F463" s="10" t="str">
        <f t="shared" si="28"/>
        <v>None</v>
      </c>
      <c r="G463" s="11">
        <f t="shared" si="30"/>
        <v>54.322500000000005</v>
      </c>
      <c r="H463" s="10">
        <v>48</v>
      </c>
      <c r="I463" s="11">
        <v>3476.64</v>
      </c>
      <c r="J463" s="9">
        <v>45741</v>
      </c>
      <c r="K463" s="2" t="str">
        <f t="shared" si="31"/>
        <v>March</v>
      </c>
      <c r="L463" s="2" t="str">
        <f>TEXT(fashiondata[[#This Row],[Date Sold]], "mmm yyyy")</f>
        <v>Mar 2025</v>
      </c>
      <c r="M463" s="2" t="str">
        <f t="shared" si="29"/>
        <v>Tue</v>
      </c>
      <c r="N463" t="s">
        <v>12</v>
      </c>
    </row>
    <row r="464" spans="1:14" x14ac:dyDescent="0.35">
      <c r="A464" t="s">
        <v>502</v>
      </c>
      <c r="B464" t="s">
        <v>28</v>
      </c>
      <c r="C464" t="s">
        <v>41</v>
      </c>
      <c r="D464" s="11">
        <v>130.71</v>
      </c>
      <c r="E464" s="10">
        <v>10</v>
      </c>
      <c r="F464" s="10" t="str">
        <f t="shared" si="28"/>
        <v>Low</v>
      </c>
      <c r="G464" s="11">
        <f t="shared" si="30"/>
        <v>98.032499999999999</v>
      </c>
      <c r="H464" s="10">
        <v>1</v>
      </c>
      <c r="I464" s="11">
        <v>117.64</v>
      </c>
      <c r="J464" s="9">
        <v>45785</v>
      </c>
      <c r="K464" s="2" t="str">
        <f t="shared" si="31"/>
        <v>May</v>
      </c>
      <c r="L464" s="2" t="str">
        <f>TEXT(fashiondata[[#This Row],[Date Sold]], "mmm yyyy")</f>
        <v>May 2025</v>
      </c>
      <c r="M464" s="2" t="str">
        <f t="shared" si="29"/>
        <v>Thu</v>
      </c>
      <c r="N464" t="s">
        <v>38</v>
      </c>
    </row>
    <row r="465" spans="1:14" x14ac:dyDescent="0.35">
      <c r="A465" t="s">
        <v>503</v>
      </c>
      <c r="B465" t="s">
        <v>14</v>
      </c>
      <c r="C465" t="s">
        <v>11</v>
      </c>
      <c r="D465" s="11">
        <v>89.32</v>
      </c>
      <c r="E465" s="10">
        <v>15</v>
      </c>
      <c r="F465" s="10" t="str">
        <f t="shared" si="28"/>
        <v>Low</v>
      </c>
      <c r="G465" s="11">
        <f t="shared" si="30"/>
        <v>66.989999999999995</v>
      </c>
      <c r="H465" s="10">
        <v>2</v>
      </c>
      <c r="I465" s="11">
        <v>151.84</v>
      </c>
      <c r="J465" s="9">
        <v>45667</v>
      </c>
      <c r="K465" s="2" t="str">
        <f t="shared" si="31"/>
        <v>January</v>
      </c>
      <c r="L465" s="2" t="str">
        <f>TEXT(fashiondata[[#This Row],[Date Sold]], "mmm yyyy")</f>
        <v>Jan 2025</v>
      </c>
      <c r="M465" s="2" t="str">
        <f t="shared" si="29"/>
        <v>Fri</v>
      </c>
      <c r="N465" t="s">
        <v>12</v>
      </c>
    </row>
    <row r="466" spans="1:14" x14ac:dyDescent="0.35">
      <c r="A466" t="s">
        <v>504</v>
      </c>
      <c r="B466" t="s">
        <v>28</v>
      </c>
      <c r="C466" t="s">
        <v>18</v>
      </c>
      <c r="D466" s="11">
        <v>48.41</v>
      </c>
      <c r="E466" s="10">
        <v>0</v>
      </c>
      <c r="F466" s="10" t="str">
        <f t="shared" si="28"/>
        <v>None</v>
      </c>
      <c r="G466" s="11">
        <f t="shared" si="30"/>
        <v>36.307499999999997</v>
      </c>
      <c r="H466" s="10">
        <v>40</v>
      </c>
      <c r="I466" s="11">
        <v>1936.4</v>
      </c>
      <c r="J466" s="9">
        <v>45728</v>
      </c>
      <c r="K466" s="2" t="str">
        <f t="shared" si="31"/>
        <v>March</v>
      </c>
      <c r="L466" s="2" t="str">
        <f>TEXT(fashiondata[[#This Row],[Date Sold]], "mmm yyyy")</f>
        <v>Mar 2025</v>
      </c>
      <c r="M466" s="2" t="str">
        <f t="shared" si="29"/>
        <v>Wed</v>
      </c>
      <c r="N466" t="s">
        <v>45</v>
      </c>
    </row>
    <row r="467" spans="1:14" x14ac:dyDescent="0.35">
      <c r="A467" t="s">
        <v>505</v>
      </c>
      <c r="B467" t="s">
        <v>62</v>
      </c>
      <c r="C467" t="s">
        <v>41</v>
      </c>
      <c r="D467" s="11">
        <v>10.75</v>
      </c>
      <c r="E467" s="10">
        <v>10</v>
      </c>
      <c r="F467" s="10" t="str">
        <f t="shared" si="28"/>
        <v>Low</v>
      </c>
      <c r="G467" s="11">
        <f t="shared" si="30"/>
        <v>8.0625</v>
      </c>
      <c r="H467" s="10">
        <v>35</v>
      </c>
      <c r="I467" s="11">
        <v>338.62</v>
      </c>
      <c r="J467" s="9">
        <v>45669</v>
      </c>
      <c r="K467" s="2" t="str">
        <f t="shared" si="31"/>
        <v>January</v>
      </c>
      <c r="L467" s="2" t="str">
        <f>TEXT(fashiondata[[#This Row],[Date Sold]], "mmm yyyy")</f>
        <v>Jan 2025</v>
      </c>
      <c r="M467" s="2" t="str">
        <f t="shared" si="29"/>
        <v>Sun</v>
      </c>
      <c r="N467" t="s">
        <v>12</v>
      </c>
    </row>
    <row r="468" spans="1:14" x14ac:dyDescent="0.35">
      <c r="A468" t="s">
        <v>506</v>
      </c>
      <c r="B468" t="s">
        <v>69</v>
      </c>
      <c r="C468" t="s">
        <v>41</v>
      </c>
      <c r="D468" s="11">
        <v>89.7</v>
      </c>
      <c r="E468" s="10">
        <v>0</v>
      </c>
      <c r="F468" s="10" t="str">
        <f t="shared" si="28"/>
        <v>None</v>
      </c>
      <c r="G468" s="11">
        <f t="shared" si="30"/>
        <v>67.275000000000006</v>
      </c>
      <c r="H468" s="10">
        <v>29</v>
      </c>
      <c r="I468" s="11">
        <v>2601.3000000000002</v>
      </c>
      <c r="J468" s="9">
        <v>45772</v>
      </c>
      <c r="K468" s="2" t="str">
        <f t="shared" si="31"/>
        <v>April</v>
      </c>
      <c r="L468" s="2" t="str">
        <f>TEXT(fashiondata[[#This Row],[Date Sold]], "mmm yyyy")</f>
        <v>Apr 2025</v>
      </c>
      <c r="M468" s="2" t="str">
        <f t="shared" si="29"/>
        <v>Fri</v>
      </c>
      <c r="N468" t="s">
        <v>38</v>
      </c>
    </row>
    <row r="469" spans="1:14" x14ac:dyDescent="0.35">
      <c r="A469" t="s">
        <v>507</v>
      </c>
      <c r="B469" t="s">
        <v>10</v>
      </c>
      <c r="C469" t="s">
        <v>41</v>
      </c>
      <c r="D469" s="11">
        <v>132.16</v>
      </c>
      <c r="E469" s="10">
        <v>0</v>
      </c>
      <c r="F469" s="10" t="str">
        <f t="shared" si="28"/>
        <v>None</v>
      </c>
      <c r="G469" s="11">
        <f t="shared" si="30"/>
        <v>99.12</v>
      </c>
      <c r="H469" s="10">
        <v>20</v>
      </c>
      <c r="I469" s="11">
        <v>2643.2</v>
      </c>
      <c r="J469" s="9">
        <v>45787</v>
      </c>
      <c r="K469" s="2" t="str">
        <f t="shared" si="31"/>
        <v>May</v>
      </c>
      <c r="L469" s="2" t="str">
        <f>TEXT(fashiondata[[#This Row],[Date Sold]], "mmm yyyy")</f>
        <v>May 2025</v>
      </c>
      <c r="M469" s="2" t="str">
        <f t="shared" si="29"/>
        <v>Sat</v>
      </c>
      <c r="N469" t="s">
        <v>45</v>
      </c>
    </row>
    <row r="470" spans="1:14" x14ac:dyDescent="0.35">
      <c r="A470" t="s">
        <v>508</v>
      </c>
      <c r="B470" t="s">
        <v>40</v>
      </c>
      <c r="C470" t="s">
        <v>35</v>
      </c>
      <c r="D470" s="11">
        <v>12.24</v>
      </c>
      <c r="E470" s="10">
        <v>0</v>
      </c>
      <c r="F470" s="10" t="str">
        <f t="shared" si="28"/>
        <v>None</v>
      </c>
      <c r="G470" s="11">
        <f t="shared" si="30"/>
        <v>9.18</v>
      </c>
      <c r="H470" s="10">
        <v>37</v>
      </c>
      <c r="I470" s="11">
        <v>452.88</v>
      </c>
      <c r="J470" s="9">
        <v>45692</v>
      </c>
      <c r="K470" s="2" t="str">
        <f t="shared" si="31"/>
        <v>February</v>
      </c>
      <c r="L470" s="2" t="str">
        <f>TEXT(fashiondata[[#This Row],[Date Sold]], "mmm yyyy")</f>
        <v>Feb 2025</v>
      </c>
      <c r="M470" s="2" t="str">
        <f t="shared" si="29"/>
        <v>Tue</v>
      </c>
      <c r="N470" t="s">
        <v>19</v>
      </c>
    </row>
    <row r="471" spans="1:14" x14ac:dyDescent="0.35">
      <c r="A471" t="s">
        <v>509</v>
      </c>
      <c r="B471" t="s">
        <v>40</v>
      </c>
      <c r="C471" t="s">
        <v>35</v>
      </c>
      <c r="D471" s="11">
        <v>56.22</v>
      </c>
      <c r="E471" s="10">
        <v>5</v>
      </c>
      <c r="F471" s="10" t="str">
        <f t="shared" si="28"/>
        <v>Low</v>
      </c>
      <c r="G471" s="11">
        <f t="shared" si="30"/>
        <v>42.164999999999999</v>
      </c>
      <c r="H471" s="10">
        <v>33</v>
      </c>
      <c r="I471" s="11">
        <v>1762.5</v>
      </c>
      <c r="J471" s="9">
        <v>45776</v>
      </c>
      <c r="K471" s="2" t="str">
        <f t="shared" si="31"/>
        <v>April</v>
      </c>
      <c r="L471" s="2" t="str">
        <f>TEXT(fashiondata[[#This Row],[Date Sold]], "mmm yyyy")</f>
        <v>Apr 2025</v>
      </c>
      <c r="M471" s="2" t="str">
        <f t="shared" si="29"/>
        <v>Tue</v>
      </c>
      <c r="N471" t="s">
        <v>45</v>
      </c>
    </row>
    <row r="472" spans="1:14" x14ac:dyDescent="0.35">
      <c r="A472" t="s">
        <v>510</v>
      </c>
      <c r="B472" t="s">
        <v>69</v>
      </c>
      <c r="C472" t="s">
        <v>41</v>
      </c>
      <c r="D472" s="11">
        <v>40.619999999999997</v>
      </c>
      <c r="E472" s="10">
        <v>15</v>
      </c>
      <c r="F472" s="10" t="str">
        <f t="shared" si="28"/>
        <v>Low</v>
      </c>
      <c r="G472" s="11">
        <f t="shared" si="30"/>
        <v>30.464999999999996</v>
      </c>
      <c r="H472" s="10">
        <v>21</v>
      </c>
      <c r="I472" s="11">
        <v>725.07</v>
      </c>
      <c r="J472" s="9">
        <v>45751</v>
      </c>
      <c r="K472" s="2" t="str">
        <f t="shared" si="31"/>
        <v>April</v>
      </c>
      <c r="L472" s="2" t="str">
        <f>TEXT(fashiondata[[#This Row],[Date Sold]], "mmm yyyy")</f>
        <v>Apr 2025</v>
      </c>
      <c r="M472" s="2" t="str">
        <f t="shared" si="29"/>
        <v>Fri</v>
      </c>
      <c r="N472" t="s">
        <v>12</v>
      </c>
    </row>
    <row r="473" spans="1:14" x14ac:dyDescent="0.35">
      <c r="A473" t="s">
        <v>511</v>
      </c>
      <c r="B473" t="s">
        <v>26</v>
      </c>
      <c r="C473" t="s">
        <v>15</v>
      </c>
      <c r="D473" s="11">
        <v>86.04</v>
      </c>
      <c r="E473" s="10">
        <v>10</v>
      </c>
      <c r="F473" s="10" t="str">
        <f t="shared" si="28"/>
        <v>Low</v>
      </c>
      <c r="G473" s="11">
        <f t="shared" si="30"/>
        <v>64.53</v>
      </c>
      <c r="H473" s="10">
        <v>49</v>
      </c>
      <c r="I473" s="11">
        <v>3794.36</v>
      </c>
      <c r="J473" s="9">
        <v>45714</v>
      </c>
      <c r="K473" s="2" t="str">
        <f t="shared" si="31"/>
        <v>February</v>
      </c>
      <c r="L473" s="2" t="str">
        <f>TEXT(fashiondata[[#This Row],[Date Sold]], "mmm yyyy")</f>
        <v>Feb 2025</v>
      </c>
      <c r="M473" s="2" t="str">
        <f t="shared" si="29"/>
        <v>Wed</v>
      </c>
      <c r="N473" t="s">
        <v>19</v>
      </c>
    </row>
    <row r="474" spans="1:14" x14ac:dyDescent="0.35">
      <c r="A474" t="s">
        <v>512</v>
      </c>
      <c r="B474" t="s">
        <v>14</v>
      </c>
      <c r="C474" t="s">
        <v>15</v>
      </c>
      <c r="D474" s="11">
        <v>120.91</v>
      </c>
      <c r="E474" s="10">
        <v>0</v>
      </c>
      <c r="F474" s="10" t="str">
        <f t="shared" si="28"/>
        <v>None</v>
      </c>
      <c r="G474" s="11">
        <f t="shared" si="30"/>
        <v>90.682500000000005</v>
      </c>
      <c r="H474" s="10">
        <v>34</v>
      </c>
      <c r="I474" s="11">
        <v>4110.9399999999996</v>
      </c>
      <c r="J474" s="9">
        <v>45693</v>
      </c>
      <c r="K474" s="2" t="str">
        <f t="shared" si="31"/>
        <v>February</v>
      </c>
      <c r="L474" s="2" t="str">
        <f>TEXT(fashiondata[[#This Row],[Date Sold]], "mmm yyyy")</f>
        <v>Feb 2025</v>
      </c>
      <c r="M474" s="2" t="str">
        <f t="shared" si="29"/>
        <v>Wed</v>
      </c>
      <c r="N474" t="s">
        <v>24</v>
      </c>
    </row>
    <row r="475" spans="1:14" x14ac:dyDescent="0.35">
      <c r="A475" t="s">
        <v>513</v>
      </c>
      <c r="B475" t="s">
        <v>60</v>
      </c>
      <c r="C475" t="s">
        <v>41</v>
      </c>
      <c r="D475" s="11">
        <v>77.23</v>
      </c>
      <c r="E475" s="10">
        <v>10</v>
      </c>
      <c r="F475" s="10" t="str">
        <f t="shared" si="28"/>
        <v>Low</v>
      </c>
      <c r="G475" s="11">
        <f t="shared" si="30"/>
        <v>57.922499999999999</v>
      </c>
      <c r="H475" s="10">
        <v>48</v>
      </c>
      <c r="I475" s="11">
        <v>3336.34</v>
      </c>
      <c r="J475" s="9">
        <v>45785</v>
      </c>
      <c r="K475" s="2" t="str">
        <f t="shared" si="31"/>
        <v>May</v>
      </c>
      <c r="L475" s="2" t="str">
        <f>TEXT(fashiondata[[#This Row],[Date Sold]], "mmm yyyy")</f>
        <v>May 2025</v>
      </c>
      <c r="M475" s="2" t="str">
        <f t="shared" si="29"/>
        <v>Thu</v>
      </c>
      <c r="N475" t="s">
        <v>19</v>
      </c>
    </row>
    <row r="476" spans="1:14" x14ac:dyDescent="0.35">
      <c r="A476" t="s">
        <v>514</v>
      </c>
      <c r="B476" t="s">
        <v>26</v>
      </c>
      <c r="C476" t="s">
        <v>41</v>
      </c>
      <c r="D476" s="11">
        <v>92.27</v>
      </c>
      <c r="E476" s="10">
        <v>15</v>
      </c>
      <c r="F476" s="10" t="str">
        <f t="shared" si="28"/>
        <v>Low</v>
      </c>
      <c r="G476" s="11">
        <f t="shared" si="30"/>
        <v>69.202500000000001</v>
      </c>
      <c r="H476" s="10">
        <v>5</v>
      </c>
      <c r="I476" s="11">
        <v>392.15</v>
      </c>
      <c r="J476" s="9">
        <v>45665</v>
      </c>
      <c r="K476" s="2" t="str">
        <f t="shared" si="31"/>
        <v>January</v>
      </c>
      <c r="L476" s="2" t="str">
        <f>TEXT(fashiondata[[#This Row],[Date Sold]], "mmm yyyy")</f>
        <v>Jan 2025</v>
      </c>
      <c r="M476" s="2" t="str">
        <f t="shared" si="29"/>
        <v>Wed</v>
      </c>
      <c r="N476" t="s">
        <v>19</v>
      </c>
    </row>
    <row r="477" spans="1:14" x14ac:dyDescent="0.35">
      <c r="A477" t="s">
        <v>515</v>
      </c>
      <c r="B477" t="s">
        <v>26</v>
      </c>
      <c r="C477" t="s">
        <v>15</v>
      </c>
      <c r="D477" s="11">
        <v>127.65</v>
      </c>
      <c r="E477" s="10">
        <v>10</v>
      </c>
      <c r="F477" s="10" t="str">
        <f t="shared" si="28"/>
        <v>Low</v>
      </c>
      <c r="G477" s="11">
        <f t="shared" si="30"/>
        <v>95.737500000000011</v>
      </c>
      <c r="H477" s="10">
        <v>9</v>
      </c>
      <c r="I477" s="11">
        <v>1033.97</v>
      </c>
      <c r="J477" s="9">
        <v>45670</v>
      </c>
      <c r="K477" s="2" t="str">
        <f t="shared" si="31"/>
        <v>January</v>
      </c>
      <c r="L477" s="2" t="str">
        <f>TEXT(fashiondata[[#This Row],[Date Sold]], "mmm yyyy")</f>
        <v>Jan 2025</v>
      </c>
      <c r="M477" s="2" t="str">
        <f t="shared" si="29"/>
        <v>Mon</v>
      </c>
      <c r="N477" t="s">
        <v>45</v>
      </c>
    </row>
    <row r="478" spans="1:14" x14ac:dyDescent="0.35">
      <c r="A478" t="s">
        <v>516</v>
      </c>
      <c r="B478" t="s">
        <v>40</v>
      </c>
      <c r="C478" t="s">
        <v>18</v>
      </c>
      <c r="D478" s="11">
        <v>88.61</v>
      </c>
      <c r="E478" s="10">
        <v>10</v>
      </c>
      <c r="F478" s="10" t="str">
        <f t="shared" si="28"/>
        <v>Low</v>
      </c>
      <c r="G478" s="11">
        <f t="shared" si="30"/>
        <v>66.457499999999996</v>
      </c>
      <c r="H478" s="10">
        <v>32</v>
      </c>
      <c r="I478" s="11">
        <v>2551.9699999999998</v>
      </c>
      <c r="J478" s="9">
        <v>45681</v>
      </c>
      <c r="K478" s="2" t="str">
        <f t="shared" si="31"/>
        <v>January</v>
      </c>
      <c r="L478" s="2" t="str">
        <f>TEXT(fashiondata[[#This Row],[Date Sold]], "mmm yyyy")</f>
        <v>Jan 2025</v>
      </c>
      <c r="M478" s="2" t="str">
        <f t="shared" si="29"/>
        <v>Fri</v>
      </c>
      <c r="N478" t="s">
        <v>19</v>
      </c>
    </row>
    <row r="479" spans="1:14" x14ac:dyDescent="0.35">
      <c r="A479" t="s">
        <v>517</v>
      </c>
      <c r="B479" t="s">
        <v>10</v>
      </c>
      <c r="C479" t="s">
        <v>11</v>
      </c>
      <c r="D479" s="11">
        <v>135.25</v>
      </c>
      <c r="E479" s="10">
        <v>20</v>
      </c>
      <c r="F479" s="10" t="str">
        <f t="shared" si="28"/>
        <v>Low</v>
      </c>
      <c r="G479" s="11">
        <f t="shared" si="30"/>
        <v>101.4375</v>
      </c>
      <c r="H479" s="10">
        <v>19</v>
      </c>
      <c r="I479" s="11">
        <v>2055.8000000000002</v>
      </c>
      <c r="J479" s="9">
        <v>45773</v>
      </c>
      <c r="K479" s="2" t="str">
        <f t="shared" si="31"/>
        <v>April</v>
      </c>
      <c r="L479" s="2" t="str">
        <f>TEXT(fashiondata[[#This Row],[Date Sold]], "mmm yyyy")</f>
        <v>Apr 2025</v>
      </c>
      <c r="M479" s="2" t="str">
        <f t="shared" si="29"/>
        <v>Sat</v>
      </c>
      <c r="N479" t="s">
        <v>12</v>
      </c>
    </row>
    <row r="480" spans="1:14" x14ac:dyDescent="0.35">
      <c r="A480" t="s">
        <v>518</v>
      </c>
      <c r="B480" t="s">
        <v>60</v>
      </c>
      <c r="C480" t="s">
        <v>33</v>
      </c>
      <c r="D480" s="11">
        <v>75.510000000000005</v>
      </c>
      <c r="E480" s="10">
        <v>25</v>
      </c>
      <c r="F480" s="10" t="str">
        <f t="shared" si="28"/>
        <v>High</v>
      </c>
      <c r="G480" s="11">
        <f t="shared" si="30"/>
        <v>56.632500000000007</v>
      </c>
      <c r="H480" s="10">
        <v>34</v>
      </c>
      <c r="I480" s="11">
        <v>1925.51</v>
      </c>
      <c r="J480" s="9">
        <v>45751</v>
      </c>
      <c r="K480" s="2" t="str">
        <f t="shared" si="31"/>
        <v>April</v>
      </c>
      <c r="L480" s="2" t="str">
        <f>TEXT(fashiondata[[#This Row],[Date Sold]], "mmm yyyy")</f>
        <v>Apr 2025</v>
      </c>
      <c r="M480" s="2" t="str">
        <f t="shared" si="29"/>
        <v>Fri</v>
      </c>
      <c r="N480" t="s">
        <v>45</v>
      </c>
    </row>
    <row r="481" spans="1:14" x14ac:dyDescent="0.35">
      <c r="A481" t="s">
        <v>519</v>
      </c>
      <c r="B481" t="s">
        <v>69</v>
      </c>
      <c r="C481" t="s">
        <v>33</v>
      </c>
      <c r="D481" s="11">
        <v>61.2</v>
      </c>
      <c r="E481" s="10">
        <v>5</v>
      </c>
      <c r="F481" s="10" t="str">
        <f t="shared" si="28"/>
        <v>Low</v>
      </c>
      <c r="G481" s="11">
        <f t="shared" si="30"/>
        <v>45.900000000000006</v>
      </c>
      <c r="H481" s="10">
        <v>38</v>
      </c>
      <c r="I481" s="11">
        <v>2209.3200000000002</v>
      </c>
      <c r="J481" s="9">
        <v>45734</v>
      </c>
      <c r="K481" s="2" t="str">
        <f t="shared" si="31"/>
        <v>March</v>
      </c>
      <c r="L481" s="2" t="str">
        <f>TEXT(fashiondata[[#This Row],[Date Sold]], "mmm yyyy")</f>
        <v>Mar 2025</v>
      </c>
      <c r="M481" s="2" t="str">
        <f t="shared" si="29"/>
        <v>Tue</v>
      </c>
      <c r="N481" t="s">
        <v>12</v>
      </c>
    </row>
    <row r="482" spans="1:14" x14ac:dyDescent="0.35">
      <c r="A482" t="s">
        <v>520</v>
      </c>
      <c r="B482" t="s">
        <v>14</v>
      </c>
      <c r="C482" t="s">
        <v>35</v>
      </c>
      <c r="D482" s="11">
        <v>101.87</v>
      </c>
      <c r="E482" s="10">
        <v>15</v>
      </c>
      <c r="F482" s="10" t="str">
        <f t="shared" si="28"/>
        <v>Low</v>
      </c>
      <c r="G482" s="11">
        <f t="shared" si="30"/>
        <v>76.402500000000003</v>
      </c>
      <c r="H482" s="10">
        <v>47</v>
      </c>
      <c r="I482" s="11">
        <v>4069.71</v>
      </c>
      <c r="J482" s="9">
        <v>45782</v>
      </c>
      <c r="K482" s="2" t="str">
        <f t="shared" si="31"/>
        <v>May</v>
      </c>
      <c r="L482" s="2" t="str">
        <f>TEXT(fashiondata[[#This Row],[Date Sold]], "mmm yyyy")</f>
        <v>May 2025</v>
      </c>
      <c r="M482" s="2" t="str">
        <f t="shared" si="29"/>
        <v>Mon</v>
      </c>
      <c r="N482" t="s">
        <v>24</v>
      </c>
    </row>
    <row r="483" spans="1:14" x14ac:dyDescent="0.35">
      <c r="A483" t="s">
        <v>521</v>
      </c>
      <c r="B483" t="s">
        <v>85</v>
      </c>
      <c r="C483" t="s">
        <v>15</v>
      </c>
      <c r="D483" s="11">
        <v>94.03</v>
      </c>
      <c r="E483" s="10">
        <v>10</v>
      </c>
      <c r="F483" s="10" t="str">
        <f t="shared" si="28"/>
        <v>Low</v>
      </c>
      <c r="G483" s="11">
        <f t="shared" si="30"/>
        <v>70.522500000000008</v>
      </c>
      <c r="H483" s="10">
        <v>38</v>
      </c>
      <c r="I483" s="11">
        <v>3215.83</v>
      </c>
      <c r="J483" s="9">
        <v>45678</v>
      </c>
      <c r="K483" s="2" t="str">
        <f t="shared" si="31"/>
        <v>January</v>
      </c>
      <c r="L483" s="2" t="str">
        <f>TEXT(fashiondata[[#This Row],[Date Sold]], "mmm yyyy")</f>
        <v>Jan 2025</v>
      </c>
      <c r="M483" s="2" t="str">
        <f t="shared" si="29"/>
        <v>Tue</v>
      </c>
      <c r="N483" t="s">
        <v>19</v>
      </c>
    </row>
    <row r="484" spans="1:14" x14ac:dyDescent="0.35">
      <c r="A484" t="s">
        <v>522</v>
      </c>
      <c r="B484" t="s">
        <v>85</v>
      </c>
      <c r="C484" t="s">
        <v>15</v>
      </c>
      <c r="D484" s="11">
        <v>123.67</v>
      </c>
      <c r="E484" s="10">
        <v>25</v>
      </c>
      <c r="F484" s="10" t="str">
        <f t="shared" si="28"/>
        <v>High</v>
      </c>
      <c r="G484" s="11">
        <f t="shared" si="30"/>
        <v>92.752499999999998</v>
      </c>
      <c r="H484" s="10">
        <v>1</v>
      </c>
      <c r="I484" s="11">
        <v>92.75</v>
      </c>
      <c r="J484" s="9">
        <v>45736</v>
      </c>
      <c r="K484" s="2" t="str">
        <f t="shared" si="31"/>
        <v>March</v>
      </c>
      <c r="L484" s="2" t="str">
        <f>TEXT(fashiondata[[#This Row],[Date Sold]], "mmm yyyy")</f>
        <v>Mar 2025</v>
      </c>
      <c r="M484" s="2" t="str">
        <f t="shared" si="29"/>
        <v>Thu</v>
      </c>
      <c r="N484" t="s">
        <v>12</v>
      </c>
    </row>
    <row r="485" spans="1:14" x14ac:dyDescent="0.35">
      <c r="A485" t="s">
        <v>523</v>
      </c>
      <c r="B485" t="s">
        <v>53</v>
      </c>
      <c r="C485" t="s">
        <v>18</v>
      </c>
      <c r="D485" s="11">
        <v>41.5</v>
      </c>
      <c r="E485" s="10">
        <v>0</v>
      </c>
      <c r="F485" s="10" t="str">
        <f t="shared" si="28"/>
        <v>None</v>
      </c>
      <c r="G485" s="11">
        <f t="shared" si="30"/>
        <v>31.125</v>
      </c>
      <c r="H485" s="10">
        <v>18</v>
      </c>
      <c r="I485" s="11">
        <v>747</v>
      </c>
      <c r="J485" s="9">
        <v>45681</v>
      </c>
      <c r="K485" s="2" t="str">
        <f t="shared" si="31"/>
        <v>January</v>
      </c>
      <c r="L485" s="2" t="str">
        <f>TEXT(fashiondata[[#This Row],[Date Sold]], "mmm yyyy")</f>
        <v>Jan 2025</v>
      </c>
      <c r="M485" s="2" t="str">
        <f t="shared" si="29"/>
        <v>Fri</v>
      </c>
      <c r="N485" t="s">
        <v>24</v>
      </c>
    </row>
    <row r="486" spans="1:14" x14ac:dyDescent="0.35">
      <c r="A486" t="s">
        <v>524</v>
      </c>
      <c r="B486" t="s">
        <v>32</v>
      </c>
      <c r="C486" t="s">
        <v>15</v>
      </c>
      <c r="D486" s="11">
        <v>64.05</v>
      </c>
      <c r="E486" s="10">
        <v>30</v>
      </c>
      <c r="F486" s="10" t="str">
        <f t="shared" si="28"/>
        <v>High</v>
      </c>
      <c r="G486" s="11">
        <f t="shared" si="30"/>
        <v>48.037499999999994</v>
      </c>
      <c r="H486" s="10">
        <v>8</v>
      </c>
      <c r="I486" s="11">
        <v>358.68</v>
      </c>
      <c r="J486" s="9">
        <v>45770</v>
      </c>
      <c r="K486" s="2" t="str">
        <f t="shared" si="31"/>
        <v>April</v>
      </c>
      <c r="L486" s="2" t="str">
        <f>TEXT(fashiondata[[#This Row],[Date Sold]], "mmm yyyy")</f>
        <v>Apr 2025</v>
      </c>
      <c r="M486" s="2" t="str">
        <f t="shared" si="29"/>
        <v>Wed</v>
      </c>
      <c r="N486" t="s">
        <v>38</v>
      </c>
    </row>
    <row r="487" spans="1:14" x14ac:dyDescent="0.35">
      <c r="A487" t="s">
        <v>525</v>
      </c>
      <c r="B487" t="s">
        <v>85</v>
      </c>
      <c r="C487" t="s">
        <v>15</v>
      </c>
      <c r="D487" s="11">
        <v>37.9</v>
      </c>
      <c r="E487" s="10">
        <v>30</v>
      </c>
      <c r="F487" s="10" t="str">
        <f t="shared" si="28"/>
        <v>High</v>
      </c>
      <c r="G487" s="11">
        <f t="shared" si="30"/>
        <v>28.424999999999997</v>
      </c>
      <c r="H487" s="10">
        <v>43</v>
      </c>
      <c r="I487" s="11">
        <v>1140.79</v>
      </c>
      <c r="J487" s="9">
        <v>45686</v>
      </c>
      <c r="K487" s="2" t="str">
        <f t="shared" si="31"/>
        <v>January</v>
      </c>
      <c r="L487" s="2" t="str">
        <f>TEXT(fashiondata[[#This Row],[Date Sold]], "mmm yyyy")</f>
        <v>Jan 2025</v>
      </c>
      <c r="M487" s="2" t="str">
        <f t="shared" si="29"/>
        <v>Wed</v>
      </c>
      <c r="N487" t="s">
        <v>19</v>
      </c>
    </row>
    <row r="488" spans="1:14" x14ac:dyDescent="0.35">
      <c r="A488" t="s">
        <v>526</v>
      </c>
      <c r="B488" t="s">
        <v>17</v>
      </c>
      <c r="C488" t="s">
        <v>41</v>
      </c>
      <c r="D488" s="11">
        <v>33.590000000000003</v>
      </c>
      <c r="E488" s="10">
        <v>10</v>
      </c>
      <c r="F488" s="10" t="str">
        <f t="shared" si="28"/>
        <v>Low</v>
      </c>
      <c r="G488" s="11">
        <f t="shared" si="30"/>
        <v>25.192500000000003</v>
      </c>
      <c r="H488" s="10">
        <v>33</v>
      </c>
      <c r="I488" s="11">
        <v>997.62</v>
      </c>
      <c r="J488" s="9">
        <v>45782</v>
      </c>
      <c r="K488" s="2" t="str">
        <f t="shared" si="31"/>
        <v>May</v>
      </c>
      <c r="L488" s="2" t="str">
        <f>TEXT(fashiondata[[#This Row],[Date Sold]], "mmm yyyy")</f>
        <v>May 2025</v>
      </c>
      <c r="M488" s="2" t="str">
        <f t="shared" si="29"/>
        <v>Mon</v>
      </c>
      <c r="N488" t="s">
        <v>24</v>
      </c>
    </row>
    <row r="489" spans="1:14" x14ac:dyDescent="0.35">
      <c r="A489" t="s">
        <v>527</v>
      </c>
      <c r="B489" t="s">
        <v>30</v>
      </c>
      <c r="C489" t="s">
        <v>18</v>
      </c>
      <c r="D489" s="11">
        <v>100.16</v>
      </c>
      <c r="E489" s="10">
        <v>20</v>
      </c>
      <c r="F489" s="10" t="str">
        <f t="shared" si="28"/>
        <v>Low</v>
      </c>
      <c r="G489" s="11">
        <f t="shared" si="30"/>
        <v>75.12</v>
      </c>
      <c r="H489" s="10">
        <v>25</v>
      </c>
      <c r="I489" s="11">
        <v>2003.2</v>
      </c>
      <c r="J489" s="9">
        <v>45715</v>
      </c>
      <c r="K489" s="2" t="str">
        <f t="shared" si="31"/>
        <v>February</v>
      </c>
      <c r="L489" s="2" t="str">
        <f>TEXT(fashiondata[[#This Row],[Date Sold]], "mmm yyyy")</f>
        <v>Feb 2025</v>
      </c>
      <c r="M489" s="2" t="str">
        <f t="shared" si="29"/>
        <v>Thu</v>
      </c>
      <c r="N489" t="s">
        <v>24</v>
      </c>
    </row>
    <row r="490" spans="1:14" x14ac:dyDescent="0.35">
      <c r="A490" t="s">
        <v>528</v>
      </c>
      <c r="B490" t="s">
        <v>10</v>
      </c>
      <c r="C490" t="s">
        <v>35</v>
      </c>
      <c r="D490" s="11">
        <v>130.18</v>
      </c>
      <c r="E490" s="10">
        <v>30</v>
      </c>
      <c r="F490" s="10" t="str">
        <f t="shared" si="28"/>
        <v>High</v>
      </c>
      <c r="G490" s="11">
        <f t="shared" si="30"/>
        <v>97.635000000000005</v>
      </c>
      <c r="H490" s="10">
        <v>24</v>
      </c>
      <c r="I490" s="11">
        <v>2187.02</v>
      </c>
      <c r="J490" s="9">
        <v>45668</v>
      </c>
      <c r="K490" s="2" t="str">
        <f t="shared" si="31"/>
        <v>January</v>
      </c>
      <c r="L490" s="2" t="str">
        <f>TEXT(fashiondata[[#This Row],[Date Sold]], "mmm yyyy")</f>
        <v>Jan 2025</v>
      </c>
      <c r="M490" s="2" t="str">
        <f t="shared" si="29"/>
        <v>Sat</v>
      </c>
      <c r="N490" t="s">
        <v>24</v>
      </c>
    </row>
    <row r="491" spans="1:14" x14ac:dyDescent="0.35">
      <c r="A491" t="s">
        <v>529</v>
      </c>
      <c r="B491" t="s">
        <v>43</v>
      </c>
      <c r="C491" t="s">
        <v>11</v>
      </c>
      <c r="D491" s="11">
        <v>51.07</v>
      </c>
      <c r="E491" s="10">
        <v>25</v>
      </c>
      <c r="F491" s="10" t="str">
        <f t="shared" si="28"/>
        <v>High</v>
      </c>
      <c r="G491" s="11">
        <f t="shared" si="30"/>
        <v>38.302500000000002</v>
      </c>
      <c r="H491" s="10">
        <v>6</v>
      </c>
      <c r="I491" s="11">
        <v>229.81</v>
      </c>
      <c r="J491" s="9">
        <v>45706</v>
      </c>
      <c r="K491" s="2" t="str">
        <f t="shared" si="31"/>
        <v>February</v>
      </c>
      <c r="L491" s="2" t="str">
        <f>TEXT(fashiondata[[#This Row],[Date Sold]], "mmm yyyy")</f>
        <v>Feb 2025</v>
      </c>
      <c r="M491" s="2" t="str">
        <f t="shared" si="29"/>
        <v>Tue</v>
      </c>
      <c r="N491" t="s">
        <v>38</v>
      </c>
    </row>
    <row r="492" spans="1:14" x14ac:dyDescent="0.35">
      <c r="A492" t="s">
        <v>530</v>
      </c>
      <c r="B492" t="s">
        <v>50</v>
      </c>
      <c r="C492" t="s">
        <v>18</v>
      </c>
      <c r="D492" s="11">
        <v>142.79</v>
      </c>
      <c r="E492" s="10">
        <v>30</v>
      </c>
      <c r="F492" s="10" t="str">
        <f t="shared" si="28"/>
        <v>High</v>
      </c>
      <c r="G492" s="11">
        <f t="shared" si="30"/>
        <v>107.0925</v>
      </c>
      <c r="H492" s="10">
        <v>36</v>
      </c>
      <c r="I492" s="11">
        <v>3598.31</v>
      </c>
      <c r="J492" s="9">
        <v>45743</v>
      </c>
      <c r="K492" s="2" t="str">
        <f t="shared" si="31"/>
        <v>March</v>
      </c>
      <c r="L492" s="2" t="str">
        <f>TEXT(fashiondata[[#This Row],[Date Sold]], "mmm yyyy")</f>
        <v>Mar 2025</v>
      </c>
      <c r="M492" s="2" t="str">
        <f t="shared" si="29"/>
        <v>Thu</v>
      </c>
      <c r="N492" t="s">
        <v>38</v>
      </c>
    </row>
    <row r="493" spans="1:14" x14ac:dyDescent="0.35">
      <c r="A493" t="s">
        <v>531</v>
      </c>
      <c r="B493" t="s">
        <v>47</v>
      </c>
      <c r="C493" t="s">
        <v>15</v>
      </c>
      <c r="D493" s="11">
        <v>136.18</v>
      </c>
      <c r="E493" s="10">
        <v>25</v>
      </c>
      <c r="F493" s="10" t="str">
        <f t="shared" si="28"/>
        <v>High</v>
      </c>
      <c r="G493" s="11">
        <f t="shared" si="30"/>
        <v>102.13500000000001</v>
      </c>
      <c r="H493" s="10">
        <v>48</v>
      </c>
      <c r="I493" s="11">
        <v>4902.4799999999996</v>
      </c>
      <c r="J493" s="9">
        <v>45693</v>
      </c>
      <c r="K493" s="2" t="str">
        <f t="shared" si="31"/>
        <v>February</v>
      </c>
      <c r="L493" s="2" t="str">
        <f>TEXT(fashiondata[[#This Row],[Date Sold]], "mmm yyyy")</f>
        <v>Feb 2025</v>
      </c>
      <c r="M493" s="2" t="str">
        <f t="shared" si="29"/>
        <v>Wed</v>
      </c>
      <c r="N493" t="s">
        <v>38</v>
      </c>
    </row>
    <row r="494" spans="1:14" x14ac:dyDescent="0.35">
      <c r="A494" t="s">
        <v>532</v>
      </c>
      <c r="B494" t="s">
        <v>26</v>
      </c>
      <c r="C494" t="s">
        <v>35</v>
      </c>
      <c r="D494" s="11">
        <v>52.18</v>
      </c>
      <c r="E494" s="10">
        <v>15</v>
      </c>
      <c r="F494" s="10" t="str">
        <f t="shared" si="28"/>
        <v>Low</v>
      </c>
      <c r="G494" s="11">
        <f t="shared" si="30"/>
        <v>39.134999999999998</v>
      </c>
      <c r="H494" s="10">
        <v>38</v>
      </c>
      <c r="I494" s="11">
        <v>1685.41</v>
      </c>
      <c r="J494" s="9">
        <v>45692</v>
      </c>
      <c r="K494" s="2" t="str">
        <f t="shared" si="31"/>
        <v>February</v>
      </c>
      <c r="L494" s="2" t="str">
        <f>TEXT(fashiondata[[#This Row],[Date Sold]], "mmm yyyy")</f>
        <v>Feb 2025</v>
      </c>
      <c r="M494" s="2" t="str">
        <f t="shared" si="29"/>
        <v>Tue</v>
      </c>
      <c r="N494" t="s">
        <v>24</v>
      </c>
    </row>
    <row r="495" spans="1:14" x14ac:dyDescent="0.35">
      <c r="A495" t="s">
        <v>533</v>
      </c>
      <c r="B495" t="s">
        <v>17</v>
      </c>
      <c r="C495" t="s">
        <v>35</v>
      </c>
      <c r="D495" s="11">
        <v>28.64</v>
      </c>
      <c r="E495" s="10">
        <v>25</v>
      </c>
      <c r="F495" s="10" t="str">
        <f t="shared" si="28"/>
        <v>High</v>
      </c>
      <c r="G495" s="11">
        <f t="shared" si="30"/>
        <v>21.48</v>
      </c>
      <c r="H495" s="10">
        <v>46</v>
      </c>
      <c r="I495" s="11">
        <v>988.08</v>
      </c>
      <c r="J495" s="9">
        <v>45688</v>
      </c>
      <c r="K495" s="2" t="str">
        <f t="shared" si="31"/>
        <v>January</v>
      </c>
      <c r="L495" s="2" t="str">
        <f>TEXT(fashiondata[[#This Row],[Date Sold]], "mmm yyyy")</f>
        <v>Jan 2025</v>
      </c>
      <c r="M495" s="2" t="str">
        <f t="shared" si="29"/>
        <v>Fri</v>
      </c>
      <c r="N495" t="s">
        <v>45</v>
      </c>
    </row>
    <row r="496" spans="1:14" x14ac:dyDescent="0.35">
      <c r="A496" t="s">
        <v>534</v>
      </c>
      <c r="B496" t="s">
        <v>50</v>
      </c>
      <c r="C496" t="s">
        <v>35</v>
      </c>
      <c r="D496" s="11">
        <v>22.97</v>
      </c>
      <c r="E496" s="10">
        <v>30</v>
      </c>
      <c r="F496" s="10" t="str">
        <f t="shared" si="28"/>
        <v>High</v>
      </c>
      <c r="G496" s="11">
        <f t="shared" si="30"/>
        <v>17.227499999999999</v>
      </c>
      <c r="H496" s="10">
        <v>33</v>
      </c>
      <c r="I496" s="11">
        <v>530.61</v>
      </c>
      <c r="J496" s="9">
        <v>45716</v>
      </c>
      <c r="K496" s="2" t="str">
        <f t="shared" si="31"/>
        <v>February</v>
      </c>
      <c r="L496" s="2" t="str">
        <f>TEXT(fashiondata[[#This Row],[Date Sold]], "mmm yyyy")</f>
        <v>Feb 2025</v>
      </c>
      <c r="M496" s="2" t="str">
        <f t="shared" si="29"/>
        <v>Fri</v>
      </c>
      <c r="N496" t="s">
        <v>19</v>
      </c>
    </row>
    <row r="497" spans="1:14" x14ac:dyDescent="0.35">
      <c r="A497" t="s">
        <v>535</v>
      </c>
      <c r="B497" t="s">
        <v>53</v>
      </c>
      <c r="C497" t="s">
        <v>41</v>
      </c>
      <c r="D497" s="11">
        <v>100.49</v>
      </c>
      <c r="E497" s="10">
        <v>15</v>
      </c>
      <c r="F497" s="10" t="str">
        <f t="shared" si="28"/>
        <v>Low</v>
      </c>
      <c r="G497" s="11">
        <f t="shared" si="30"/>
        <v>75.367499999999993</v>
      </c>
      <c r="H497" s="10">
        <v>21</v>
      </c>
      <c r="I497" s="11">
        <v>1793.75</v>
      </c>
      <c r="J497" s="9">
        <v>45753</v>
      </c>
      <c r="K497" s="2" t="str">
        <f t="shared" si="31"/>
        <v>April</v>
      </c>
      <c r="L497" s="2" t="str">
        <f>TEXT(fashiondata[[#This Row],[Date Sold]], "mmm yyyy")</f>
        <v>Apr 2025</v>
      </c>
      <c r="M497" s="2" t="str">
        <f t="shared" si="29"/>
        <v>Sun</v>
      </c>
      <c r="N497" t="s">
        <v>12</v>
      </c>
    </row>
    <row r="498" spans="1:14" x14ac:dyDescent="0.35">
      <c r="A498" t="s">
        <v>536</v>
      </c>
      <c r="B498" t="s">
        <v>28</v>
      </c>
      <c r="C498" t="s">
        <v>41</v>
      </c>
      <c r="D498" s="11">
        <v>104.6</v>
      </c>
      <c r="E498" s="10">
        <v>30</v>
      </c>
      <c r="F498" s="10" t="str">
        <f t="shared" si="28"/>
        <v>High</v>
      </c>
      <c r="G498" s="11">
        <f t="shared" si="30"/>
        <v>78.449999999999989</v>
      </c>
      <c r="H498" s="10">
        <v>46</v>
      </c>
      <c r="I498" s="11">
        <v>3368.12</v>
      </c>
      <c r="J498" s="9">
        <v>45722</v>
      </c>
      <c r="K498" s="2" t="str">
        <f t="shared" si="31"/>
        <v>March</v>
      </c>
      <c r="L498" s="2" t="str">
        <f>TEXT(fashiondata[[#This Row],[Date Sold]], "mmm yyyy")</f>
        <v>Mar 2025</v>
      </c>
      <c r="M498" s="2" t="str">
        <f t="shared" si="29"/>
        <v>Thu</v>
      </c>
      <c r="N498" t="s">
        <v>45</v>
      </c>
    </row>
    <row r="499" spans="1:14" x14ac:dyDescent="0.35">
      <c r="A499" t="s">
        <v>537</v>
      </c>
      <c r="B499" t="s">
        <v>60</v>
      </c>
      <c r="C499" t="s">
        <v>15</v>
      </c>
      <c r="D499" s="11">
        <v>59.79</v>
      </c>
      <c r="E499" s="10">
        <v>0</v>
      </c>
      <c r="F499" s="10" t="str">
        <f t="shared" si="28"/>
        <v>None</v>
      </c>
      <c r="G499" s="11">
        <f t="shared" si="30"/>
        <v>44.842500000000001</v>
      </c>
      <c r="H499" s="10">
        <v>18</v>
      </c>
      <c r="I499" s="11">
        <v>1076.22</v>
      </c>
      <c r="J499" s="9">
        <v>45682</v>
      </c>
      <c r="K499" s="2" t="str">
        <f t="shared" si="31"/>
        <v>January</v>
      </c>
      <c r="L499" s="2" t="str">
        <f>TEXT(fashiondata[[#This Row],[Date Sold]], "mmm yyyy")</f>
        <v>Jan 2025</v>
      </c>
      <c r="M499" s="2" t="str">
        <f t="shared" si="29"/>
        <v>Sat</v>
      </c>
      <c r="N499" t="s">
        <v>45</v>
      </c>
    </row>
    <row r="500" spans="1:14" x14ac:dyDescent="0.35">
      <c r="A500" t="s">
        <v>538</v>
      </c>
      <c r="B500" t="s">
        <v>30</v>
      </c>
      <c r="C500" t="s">
        <v>33</v>
      </c>
      <c r="D500" s="11">
        <v>83.44</v>
      </c>
      <c r="E500" s="10">
        <v>10</v>
      </c>
      <c r="F500" s="10" t="str">
        <f t="shared" si="28"/>
        <v>Low</v>
      </c>
      <c r="G500" s="11">
        <f t="shared" si="30"/>
        <v>62.58</v>
      </c>
      <c r="H500" s="10">
        <v>29</v>
      </c>
      <c r="I500" s="11">
        <v>2177.7800000000002</v>
      </c>
      <c r="J500" s="9">
        <v>45753</v>
      </c>
      <c r="K500" s="2" t="str">
        <f t="shared" si="31"/>
        <v>April</v>
      </c>
      <c r="L500" s="2" t="str">
        <f>TEXT(fashiondata[[#This Row],[Date Sold]], "mmm yyyy")</f>
        <v>Apr 2025</v>
      </c>
      <c r="M500" s="2" t="str">
        <f t="shared" si="29"/>
        <v>Sun</v>
      </c>
      <c r="N500" t="s">
        <v>45</v>
      </c>
    </row>
    <row r="501" spans="1:14" x14ac:dyDescent="0.35">
      <c r="A501" t="s">
        <v>539</v>
      </c>
      <c r="B501" t="s">
        <v>30</v>
      </c>
      <c r="C501" t="s">
        <v>15</v>
      </c>
      <c r="D501" s="11">
        <v>41.95</v>
      </c>
      <c r="E501" s="10">
        <v>0</v>
      </c>
      <c r="F501" s="10" t="str">
        <f t="shared" si="28"/>
        <v>None</v>
      </c>
      <c r="G501" s="11">
        <f t="shared" si="30"/>
        <v>31.462500000000002</v>
      </c>
      <c r="H501" s="10">
        <v>18</v>
      </c>
      <c r="I501" s="11">
        <v>755.1</v>
      </c>
      <c r="J501" s="9">
        <v>45728</v>
      </c>
      <c r="K501" s="2" t="str">
        <f t="shared" si="31"/>
        <v>March</v>
      </c>
      <c r="L501" s="2" t="str">
        <f>TEXT(fashiondata[[#This Row],[Date Sold]], "mmm yyyy")</f>
        <v>Mar 2025</v>
      </c>
      <c r="M501" s="2" t="str">
        <f t="shared" si="29"/>
        <v>Wed</v>
      </c>
      <c r="N501" t="s">
        <v>24</v>
      </c>
    </row>
    <row r="502" spans="1:14" x14ac:dyDescent="0.35">
      <c r="A502" t="s">
        <v>540</v>
      </c>
      <c r="B502" t="s">
        <v>43</v>
      </c>
      <c r="C502" t="s">
        <v>41</v>
      </c>
      <c r="D502" s="11">
        <v>57.64</v>
      </c>
      <c r="E502" s="10">
        <v>5</v>
      </c>
      <c r="F502" s="10" t="str">
        <f t="shared" si="28"/>
        <v>Low</v>
      </c>
      <c r="G502" s="11">
        <f t="shared" si="30"/>
        <v>43.230000000000004</v>
      </c>
      <c r="H502" s="10">
        <v>13</v>
      </c>
      <c r="I502" s="11">
        <v>711.85</v>
      </c>
      <c r="J502" s="9">
        <v>45699</v>
      </c>
      <c r="K502" s="2" t="str">
        <f t="shared" si="31"/>
        <v>February</v>
      </c>
      <c r="L502" s="2" t="str">
        <f>TEXT(fashiondata[[#This Row],[Date Sold]], "mmm yyyy")</f>
        <v>Feb 2025</v>
      </c>
      <c r="M502" s="2" t="str">
        <f t="shared" si="29"/>
        <v>Tue</v>
      </c>
      <c r="N502" t="s">
        <v>24</v>
      </c>
    </row>
    <row r="503" spans="1:14" x14ac:dyDescent="0.35">
      <c r="A503" t="s">
        <v>541</v>
      </c>
      <c r="B503" t="s">
        <v>14</v>
      </c>
      <c r="C503" t="s">
        <v>35</v>
      </c>
      <c r="D503" s="11">
        <v>50.21</v>
      </c>
      <c r="E503" s="10">
        <v>10</v>
      </c>
      <c r="F503" s="10" t="str">
        <f t="shared" si="28"/>
        <v>Low</v>
      </c>
      <c r="G503" s="11">
        <f t="shared" si="30"/>
        <v>37.657499999999999</v>
      </c>
      <c r="H503" s="10">
        <v>15</v>
      </c>
      <c r="I503" s="11">
        <v>677.84</v>
      </c>
      <c r="J503" s="9">
        <v>45715</v>
      </c>
      <c r="K503" s="2" t="str">
        <f t="shared" si="31"/>
        <v>February</v>
      </c>
      <c r="L503" s="2" t="str">
        <f>TEXT(fashiondata[[#This Row],[Date Sold]], "mmm yyyy")</f>
        <v>Feb 2025</v>
      </c>
      <c r="M503" s="2" t="str">
        <f t="shared" si="29"/>
        <v>Thu</v>
      </c>
      <c r="N503" t="s">
        <v>12</v>
      </c>
    </row>
    <row r="504" spans="1:14" x14ac:dyDescent="0.35">
      <c r="A504" t="s">
        <v>542</v>
      </c>
      <c r="B504" t="s">
        <v>17</v>
      </c>
      <c r="C504" t="s">
        <v>33</v>
      </c>
      <c r="D504" s="11">
        <v>22.89</v>
      </c>
      <c r="E504" s="10">
        <v>0</v>
      </c>
      <c r="F504" s="10" t="str">
        <f t="shared" si="28"/>
        <v>None</v>
      </c>
      <c r="G504" s="11">
        <f t="shared" si="30"/>
        <v>17.1675</v>
      </c>
      <c r="H504" s="10">
        <v>5</v>
      </c>
      <c r="I504" s="11">
        <v>114.45</v>
      </c>
      <c r="J504" s="9">
        <v>45674</v>
      </c>
      <c r="K504" s="2" t="str">
        <f t="shared" si="31"/>
        <v>January</v>
      </c>
      <c r="L504" s="2" t="str">
        <f>TEXT(fashiondata[[#This Row],[Date Sold]], "mmm yyyy")</f>
        <v>Jan 2025</v>
      </c>
      <c r="M504" s="2" t="str">
        <f t="shared" si="29"/>
        <v>Fri</v>
      </c>
      <c r="N504" t="s">
        <v>12</v>
      </c>
    </row>
    <row r="505" spans="1:14" x14ac:dyDescent="0.35">
      <c r="A505" t="s">
        <v>543</v>
      </c>
      <c r="B505" t="s">
        <v>26</v>
      </c>
      <c r="C505" t="s">
        <v>18</v>
      </c>
      <c r="D505" s="11">
        <v>20.21</v>
      </c>
      <c r="E505" s="10">
        <v>0</v>
      </c>
      <c r="F505" s="10" t="str">
        <f t="shared" si="28"/>
        <v>None</v>
      </c>
      <c r="G505" s="11">
        <f t="shared" si="30"/>
        <v>15.157500000000001</v>
      </c>
      <c r="H505" s="10">
        <v>17</v>
      </c>
      <c r="I505" s="11">
        <v>343.57</v>
      </c>
      <c r="J505" s="9">
        <v>45772</v>
      </c>
      <c r="K505" s="2" t="str">
        <f t="shared" si="31"/>
        <v>April</v>
      </c>
      <c r="L505" s="2" t="str">
        <f>TEXT(fashiondata[[#This Row],[Date Sold]], "mmm yyyy")</f>
        <v>Apr 2025</v>
      </c>
      <c r="M505" s="2" t="str">
        <f t="shared" si="29"/>
        <v>Fri</v>
      </c>
      <c r="N505" t="s">
        <v>24</v>
      </c>
    </row>
    <row r="506" spans="1:14" x14ac:dyDescent="0.35">
      <c r="A506" t="s">
        <v>544</v>
      </c>
      <c r="B506" t="s">
        <v>40</v>
      </c>
      <c r="C506" t="s">
        <v>41</v>
      </c>
      <c r="D506" s="11">
        <v>62.63</v>
      </c>
      <c r="E506" s="10">
        <v>20</v>
      </c>
      <c r="F506" s="10" t="str">
        <f t="shared" si="28"/>
        <v>Low</v>
      </c>
      <c r="G506" s="11">
        <f t="shared" si="30"/>
        <v>46.972500000000004</v>
      </c>
      <c r="H506" s="10">
        <v>43</v>
      </c>
      <c r="I506" s="11">
        <v>2154.4699999999998</v>
      </c>
      <c r="J506" s="9">
        <v>45659</v>
      </c>
      <c r="K506" s="2" t="str">
        <f t="shared" si="31"/>
        <v>January</v>
      </c>
      <c r="L506" s="2" t="str">
        <f>TEXT(fashiondata[[#This Row],[Date Sold]], "mmm yyyy")</f>
        <v>Jan 2025</v>
      </c>
      <c r="M506" s="2" t="str">
        <f t="shared" si="29"/>
        <v>Thu</v>
      </c>
      <c r="N506" t="s">
        <v>45</v>
      </c>
    </row>
    <row r="507" spans="1:14" x14ac:dyDescent="0.35">
      <c r="A507" t="s">
        <v>545</v>
      </c>
      <c r="B507" t="s">
        <v>30</v>
      </c>
      <c r="C507" t="s">
        <v>11</v>
      </c>
      <c r="D507" s="11">
        <v>83.73</v>
      </c>
      <c r="E507" s="10">
        <v>15</v>
      </c>
      <c r="F507" s="10" t="str">
        <f t="shared" si="28"/>
        <v>Low</v>
      </c>
      <c r="G507" s="11">
        <f t="shared" si="30"/>
        <v>62.797499999999999</v>
      </c>
      <c r="H507" s="10">
        <v>43</v>
      </c>
      <c r="I507" s="11">
        <v>3060.33</v>
      </c>
      <c r="J507" s="9">
        <v>45692</v>
      </c>
      <c r="K507" s="2" t="str">
        <f t="shared" si="31"/>
        <v>February</v>
      </c>
      <c r="L507" s="2" t="str">
        <f>TEXT(fashiondata[[#This Row],[Date Sold]], "mmm yyyy")</f>
        <v>Feb 2025</v>
      </c>
      <c r="M507" s="2" t="str">
        <f t="shared" si="29"/>
        <v>Tue</v>
      </c>
      <c r="N507" t="s">
        <v>45</v>
      </c>
    </row>
    <row r="508" spans="1:14" x14ac:dyDescent="0.35">
      <c r="A508" t="s">
        <v>546</v>
      </c>
      <c r="B508" t="s">
        <v>47</v>
      </c>
      <c r="C508" t="s">
        <v>15</v>
      </c>
      <c r="D508" s="11">
        <v>117.99</v>
      </c>
      <c r="E508" s="10">
        <v>30</v>
      </c>
      <c r="F508" s="10" t="str">
        <f t="shared" si="28"/>
        <v>High</v>
      </c>
      <c r="G508" s="11">
        <f t="shared" si="30"/>
        <v>88.492499999999993</v>
      </c>
      <c r="H508" s="10">
        <v>15</v>
      </c>
      <c r="I508" s="11">
        <v>1238.8900000000001</v>
      </c>
      <c r="J508" s="9">
        <v>45787</v>
      </c>
      <c r="K508" s="2" t="str">
        <f t="shared" si="31"/>
        <v>May</v>
      </c>
      <c r="L508" s="2" t="str">
        <f>TEXT(fashiondata[[#This Row],[Date Sold]], "mmm yyyy")</f>
        <v>May 2025</v>
      </c>
      <c r="M508" s="2" t="str">
        <f t="shared" si="29"/>
        <v>Sat</v>
      </c>
      <c r="N508" t="s">
        <v>19</v>
      </c>
    </row>
    <row r="509" spans="1:14" x14ac:dyDescent="0.35">
      <c r="A509" t="s">
        <v>547</v>
      </c>
      <c r="B509" t="s">
        <v>69</v>
      </c>
      <c r="C509" t="s">
        <v>35</v>
      </c>
      <c r="D509" s="11">
        <v>52.79</v>
      </c>
      <c r="E509" s="10">
        <v>20</v>
      </c>
      <c r="F509" s="10" t="str">
        <f t="shared" si="28"/>
        <v>Low</v>
      </c>
      <c r="G509" s="11">
        <f t="shared" si="30"/>
        <v>39.592500000000001</v>
      </c>
      <c r="H509" s="10">
        <v>2</v>
      </c>
      <c r="I509" s="11">
        <v>84.46</v>
      </c>
      <c r="J509" s="9">
        <v>45723</v>
      </c>
      <c r="K509" s="2" t="str">
        <f t="shared" si="31"/>
        <v>March</v>
      </c>
      <c r="L509" s="2" t="str">
        <f>TEXT(fashiondata[[#This Row],[Date Sold]], "mmm yyyy")</f>
        <v>Mar 2025</v>
      </c>
      <c r="M509" s="2" t="str">
        <f t="shared" si="29"/>
        <v>Fri</v>
      </c>
      <c r="N509" t="s">
        <v>12</v>
      </c>
    </row>
    <row r="510" spans="1:14" x14ac:dyDescent="0.35">
      <c r="A510" t="s">
        <v>548</v>
      </c>
      <c r="B510" t="s">
        <v>30</v>
      </c>
      <c r="C510" t="s">
        <v>33</v>
      </c>
      <c r="D510" s="11">
        <v>60.28</v>
      </c>
      <c r="E510" s="10">
        <v>10</v>
      </c>
      <c r="F510" s="10" t="str">
        <f t="shared" si="28"/>
        <v>Low</v>
      </c>
      <c r="G510" s="11">
        <f t="shared" si="30"/>
        <v>45.21</v>
      </c>
      <c r="H510" s="10">
        <v>18</v>
      </c>
      <c r="I510" s="11">
        <v>976.54</v>
      </c>
      <c r="J510" s="9">
        <v>45731</v>
      </c>
      <c r="K510" s="2" t="str">
        <f t="shared" si="31"/>
        <v>March</v>
      </c>
      <c r="L510" s="2" t="str">
        <f>TEXT(fashiondata[[#This Row],[Date Sold]], "mmm yyyy")</f>
        <v>Mar 2025</v>
      </c>
      <c r="M510" s="2" t="str">
        <f t="shared" si="29"/>
        <v>Sat</v>
      </c>
      <c r="N510" t="s">
        <v>12</v>
      </c>
    </row>
    <row r="511" spans="1:14" x14ac:dyDescent="0.35">
      <c r="A511" t="s">
        <v>549</v>
      </c>
      <c r="B511" t="s">
        <v>23</v>
      </c>
      <c r="C511" t="s">
        <v>41</v>
      </c>
      <c r="D511" s="11">
        <v>54.04</v>
      </c>
      <c r="E511" s="10">
        <v>5</v>
      </c>
      <c r="F511" s="10" t="str">
        <f t="shared" si="28"/>
        <v>Low</v>
      </c>
      <c r="G511" s="11">
        <f t="shared" si="30"/>
        <v>40.53</v>
      </c>
      <c r="H511" s="10">
        <v>43</v>
      </c>
      <c r="I511" s="11">
        <v>2207.5300000000002</v>
      </c>
      <c r="J511" s="9">
        <v>45715</v>
      </c>
      <c r="K511" s="2" t="str">
        <f t="shared" si="31"/>
        <v>February</v>
      </c>
      <c r="L511" s="2" t="str">
        <f>TEXT(fashiondata[[#This Row],[Date Sold]], "mmm yyyy")</f>
        <v>Feb 2025</v>
      </c>
      <c r="M511" s="2" t="str">
        <f t="shared" si="29"/>
        <v>Thu</v>
      </c>
      <c r="N511" t="s">
        <v>12</v>
      </c>
    </row>
    <row r="512" spans="1:14" x14ac:dyDescent="0.35">
      <c r="A512" t="s">
        <v>550</v>
      </c>
      <c r="B512" t="s">
        <v>17</v>
      </c>
      <c r="C512" t="s">
        <v>33</v>
      </c>
      <c r="D512" s="11">
        <v>56.44</v>
      </c>
      <c r="E512" s="10">
        <v>15</v>
      </c>
      <c r="F512" s="10" t="str">
        <f t="shared" si="28"/>
        <v>Low</v>
      </c>
      <c r="G512" s="11">
        <f t="shared" si="30"/>
        <v>42.33</v>
      </c>
      <c r="H512" s="10">
        <v>12</v>
      </c>
      <c r="I512" s="11">
        <v>575.69000000000005</v>
      </c>
      <c r="J512" s="9">
        <v>45670</v>
      </c>
      <c r="K512" s="2" t="str">
        <f t="shared" si="31"/>
        <v>January</v>
      </c>
      <c r="L512" s="2" t="str">
        <f>TEXT(fashiondata[[#This Row],[Date Sold]], "mmm yyyy")</f>
        <v>Jan 2025</v>
      </c>
      <c r="M512" s="2" t="str">
        <f t="shared" si="29"/>
        <v>Mon</v>
      </c>
      <c r="N512" t="s">
        <v>38</v>
      </c>
    </row>
    <row r="513" spans="1:14" x14ac:dyDescent="0.35">
      <c r="A513" t="s">
        <v>551</v>
      </c>
      <c r="B513" t="s">
        <v>17</v>
      </c>
      <c r="C513" t="s">
        <v>41</v>
      </c>
      <c r="D513" s="11">
        <v>130.1</v>
      </c>
      <c r="E513" s="10">
        <v>0</v>
      </c>
      <c r="F513" s="10" t="str">
        <f t="shared" si="28"/>
        <v>None</v>
      </c>
      <c r="G513" s="11">
        <f t="shared" si="30"/>
        <v>97.574999999999989</v>
      </c>
      <c r="H513" s="10">
        <v>27</v>
      </c>
      <c r="I513" s="11">
        <v>3512.7</v>
      </c>
      <c r="J513" s="9">
        <v>45745</v>
      </c>
      <c r="K513" s="2" t="str">
        <f t="shared" si="31"/>
        <v>March</v>
      </c>
      <c r="L513" s="2" t="str">
        <f>TEXT(fashiondata[[#This Row],[Date Sold]], "mmm yyyy")</f>
        <v>Mar 2025</v>
      </c>
      <c r="M513" s="2" t="str">
        <f t="shared" si="29"/>
        <v>Sat</v>
      </c>
      <c r="N513" t="s">
        <v>19</v>
      </c>
    </row>
    <row r="514" spans="1:14" x14ac:dyDescent="0.35">
      <c r="A514" t="s">
        <v>552</v>
      </c>
      <c r="B514" t="s">
        <v>69</v>
      </c>
      <c r="C514" t="s">
        <v>33</v>
      </c>
      <c r="D514" s="11">
        <v>126.58</v>
      </c>
      <c r="E514" s="10">
        <v>15</v>
      </c>
      <c r="F514" s="10" t="str">
        <f t="shared" ref="F514:F577" si="32">IF(E514=0, "None", IF(E514 &lt;=20, "Low", "High"))</f>
        <v>Low</v>
      </c>
      <c r="G514" s="11">
        <f t="shared" si="30"/>
        <v>94.935000000000002</v>
      </c>
      <c r="H514" s="10">
        <v>17</v>
      </c>
      <c r="I514" s="11">
        <v>1829.08</v>
      </c>
      <c r="J514" s="9">
        <v>45738</v>
      </c>
      <c r="K514" s="2" t="str">
        <f t="shared" si="31"/>
        <v>March</v>
      </c>
      <c r="L514" s="2" t="str">
        <f>TEXT(fashiondata[[#This Row],[Date Sold]], "mmm yyyy")</f>
        <v>Mar 2025</v>
      </c>
      <c r="M514" s="2" t="str">
        <f t="shared" ref="M514:M577" si="33">TEXT(J514,"ddd")</f>
        <v>Sat</v>
      </c>
      <c r="N514" t="s">
        <v>38</v>
      </c>
    </row>
    <row r="515" spans="1:14" x14ac:dyDescent="0.35">
      <c r="A515" t="s">
        <v>553</v>
      </c>
      <c r="B515" t="s">
        <v>85</v>
      </c>
      <c r="C515" t="s">
        <v>35</v>
      </c>
      <c r="D515" s="11">
        <v>141.28</v>
      </c>
      <c r="E515" s="10">
        <v>25</v>
      </c>
      <c r="F515" s="10" t="str">
        <f t="shared" si="32"/>
        <v>High</v>
      </c>
      <c r="G515" s="11">
        <f t="shared" ref="G515:G578" si="34">D515 * (1 - 25/100)</f>
        <v>105.96000000000001</v>
      </c>
      <c r="H515" s="10">
        <v>37</v>
      </c>
      <c r="I515" s="11">
        <v>3920.52</v>
      </c>
      <c r="J515" s="9">
        <v>45708</v>
      </c>
      <c r="K515" s="2" t="str">
        <f t="shared" ref="K515:K578" si="35">TEXT(J515,"mmmm")</f>
        <v>February</v>
      </c>
      <c r="L515" s="2" t="str">
        <f>TEXT(fashiondata[[#This Row],[Date Sold]], "mmm yyyy")</f>
        <v>Feb 2025</v>
      </c>
      <c r="M515" s="2" t="str">
        <f t="shared" si="33"/>
        <v>Thu</v>
      </c>
      <c r="N515" t="s">
        <v>19</v>
      </c>
    </row>
    <row r="516" spans="1:14" x14ac:dyDescent="0.35">
      <c r="A516" t="s">
        <v>554</v>
      </c>
      <c r="B516" t="s">
        <v>43</v>
      </c>
      <c r="C516" t="s">
        <v>41</v>
      </c>
      <c r="D516" s="11">
        <v>70.47</v>
      </c>
      <c r="E516" s="10">
        <v>20</v>
      </c>
      <c r="F516" s="10" t="str">
        <f t="shared" si="32"/>
        <v>Low</v>
      </c>
      <c r="G516" s="11">
        <f t="shared" si="34"/>
        <v>52.852499999999999</v>
      </c>
      <c r="H516" s="10">
        <v>18</v>
      </c>
      <c r="I516" s="11">
        <v>1014.77</v>
      </c>
      <c r="J516" s="9">
        <v>45773</v>
      </c>
      <c r="K516" s="2" t="str">
        <f t="shared" si="35"/>
        <v>April</v>
      </c>
      <c r="L516" s="2" t="str">
        <f>TEXT(fashiondata[[#This Row],[Date Sold]], "mmm yyyy")</f>
        <v>Apr 2025</v>
      </c>
      <c r="M516" s="2" t="str">
        <f t="shared" si="33"/>
        <v>Sat</v>
      </c>
      <c r="N516" t="s">
        <v>19</v>
      </c>
    </row>
    <row r="517" spans="1:14" x14ac:dyDescent="0.35">
      <c r="A517" t="s">
        <v>555</v>
      </c>
      <c r="B517" t="s">
        <v>50</v>
      </c>
      <c r="C517" t="s">
        <v>18</v>
      </c>
      <c r="D517" s="11">
        <v>105.2</v>
      </c>
      <c r="E517" s="10">
        <v>20</v>
      </c>
      <c r="F517" s="10" t="str">
        <f t="shared" si="32"/>
        <v>Low</v>
      </c>
      <c r="G517" s="11">
        <f t="shared" si="34"/>
        <v>78.900000000000006</v>
      </c>
      <c r="H517" s="10">
        <v>30</v>
      </c>
      <c r="I517" s="11">
        <v>2524.8000000000002</v>
      </c>
      <c r="J517" s="9">
        <v>45788</v>
      </c>
      <c r="K517" s="2" t="str">
        <f t="shared" si="35"/>
        <v>May</v>
      </c>
      <c r="L517" s="2" t="str">
        <f>TEXT(fashiondata[[#This Row],[Date Sold]], "mmm yyyy")</f>
        <v>May 2025</v>
      </c>
      <c r="M517" s="2" t="str">
        <f t="shared" si="33"/>
        <v>Sun</v>
      </c>
      <c r="N517" t="s">
        <v>45</v>
      </c>
    </row>
    <row r="518" spans="1:14" x14ac:dyDescent="0.35">
      <c r="A518" t="s">
        <v>556</v>
      </c>
      <c r="B518" t="s">
        <v>43</v>
      </c>
      <c r="C518" t="s">
        <v>18</v>
      </c>
      <c r="D518" s="11">
        <v>21.38</v>
      </c>
      <c r="E518" s="10">
        <v>10</v>
      </c>
      <c r="F518" s="10" t="str">
        <f t="shared" si="32"/>
        <v>Low</v>
      </c>
      <c r="G518" s="11">
        <f t="shared" si="34"/>
        <v>16.035</v>
      </c>
      <c r="H518" s="10">
        <v>38</v>
      </c>
      <c r="I518" s="11">
        <v>731.2</v>
      </c>
      <c r="J518" s="9">
        <v>45731</v>
      </c>
      <c r="K518" s="2" t="str">
        <f t="shared" si="35"/>
        <v>March</v>
      </c>
      <c r="L518" s="2" t="str">
        <f>TEXT(fashiondata[[#This Row],[Date Sold]], "mmm yyyy")</f>
        <v>Mar 2025</v>
      </c>
      <c r="M518" s="2" t="str">
        <f t="shared" si="33"/>
        <v>Sat</v>
      </c>
      <c r="N518" t="s">
        <v>38</v>
      </c>
    </row>
    <row r="519" spans="1:14" x14ac:dyDescent="0.35">
      <c r="A519" t="s">
        <v>557</v>
      </c>
      <c r="B519" t="s">
        <v>58</v>
      </c>
      <c r="C519" t="s">
        <v>18</v>
      </c>
      <c r="D519" s="11">
        <v>95.9</v>
      </c>
      <c r="E519" s="10">
        <v>25</v>
      </c>
      <c r="F519" s="10" t="str">
        <f t="shared" si="32"/>
        <v>High</v>
      </c>
      <c r="G519" s="11">
        <f t="shared" si="34"/>
        <v>71.925000000000011</v>
      </c>
      <c r="H519" s="10">
        <v>27</v>
      </c>
      <c r="I519" s="11">
        <v>1941.98</v>
      </c>
      <c r="J519" s="9">
        <v>45723</v>
      </c>
      <c r="K519" s="2" t="str">
        <f t="shared" si="35"/>
        <v>March</v>
      </c>
      <c r="L519" s="2" t="str">
        <f>TEXT(fashiondata[[#This Row],[Date Sold]], "mmm yyyy")</f>
        <v>Mar 2025</v>
      </c>
      <c r="M519" s="2" t="str">
        <f t="shared" si="33"/>
        <v>Fri</v>
      </c>
      <c r="N519" t="s">
        <v>24</v>
      </c>
    </row>
    <row r="520" spans="1:14" x14ac:dyDescent="0.35">
      <c r="A520" t="s">
        <v>558</v>
      </c>
      <c r="B520" t="s">
        <v>53</v>
      </c>
      <c r="C520" t="s">
        <v>15</v>
      </c>
      <c r="D520" s="11">
        <v>105.85</v>
      </c>
      <c r="E520" s="10">
        <v>25</v>
      </c>
      <c r="F520" s="10" t="str">
        <f t="shared" si="32"/>
        <v>High</v>
      </c>
      <c r="G520" s="11">
        <f t="shared" si="34"/>
        <v>79.387499999999989</v>
      </c>
      <c r="H520" s="10">
        <v>28</v>
      </c>
      <c r="I520" s="11">
        <v>2222.85</v>
      </c>
      <c r="J520" s="9">
        <v>45706</v>
      </c>
      <c r="K520" s="2" t="str">
        <f t="shared" si="35"/>
        <v>February</v>
      </c>
      <c r="L520" s="2" t="str">
        <f>TEXT(fashiondata[[#This Row],[Date Sold]], "mmm yyyy")</f>
        <v>Feb 2025</v>
      </c>
      <c r="M520" s="2" t="str">
        <f t="shared" si="33"/>
        <v>Tue</v>
      </c>
      <c r="N520" t="s">
        <v>24</v>
      </c>
    </row>
    <row r="521" spans="1:14" x14ac:dyDescent="0.35">
      <c r="A521" t="s">
        <v>559</v>
      </c>
      <c r="B521" t="s">
        <v>26</v>
      </c>
      <c r="C521" t="s">
        <v>11</v>
      </c>
      <c r="D521" s="11">
        <v>38.83</v>
      </c>
      <c r="E521" s="10">
        <v>30</v>
      </c>
      <c r="F521" s="10" t="str">
        <f t="shared" si="32"/>
        <v>High</v>
      </c>
      <c r="G521" s="11">
        <f t="shared" si="34"/>
        <v>29.122499999999999</v>
      </c>
      <c r="H521" s="10">
        <v>8</v>
      </c>
      <c r="I521" s="11">
        <v>217.45</v>
      </c>
      <c r="J521" s="9">
        <v>45777</v>
      </c>
      <c r="K521" s="2" t="str">
        <f t="shared" si="35"/>
        <v>April</v>
      </c>
      <c r="L521" s="2" t="str">
        <f>TEXT(fashiondata[[#This Row],[Date Sold]], "mmm yyyy")</f>
        <v>Apr 2025</v>
      </c>
      <c r="M521" s="2" t="str">
        <f t="shared" si="33"/>
        <v>Wed</v>
      </c>
      <c r="N521" t="s">
        <v>19</v>
      </c>
    </row>
    <row r="522" spans="1:14" x14ac:dyDescent="0.35">
      <c r="A522" t="s">
        <v>560</v>
      </c>
      <c r="B522" t="s">
        <v>10</v>
      </c>
      <c r="C522" t="s">
        <v>18</v>
      </c>
      <c r="D522" s="11">
        <v>82.36</v>
      </c>
      <c r="E522" s="10">
        <v>0</v>
      </c>
      <c r="F522" s="10" t="str">
        <f t="shared" si="32"/>
        <v>None</v>
      </c>
      <c r="G522" s="11">
        <f t="shared" si="34"/>
        <v>61.769999999999996</v>
      </c>
      <c r="H522" s="10">
        <v>12</v>
      </c>
      <c r="I522" s="11">
        <v>988.32</v>
      </c>
      <c r="J522" s="9">
        <v>45698</v>
      </c>
      <c r="K522" s="2" t="str">
        <f t="shared" si="35"/>
        <v>February</v>
      </c>
      <c r="L522" s="2" t="str">
        <f>TEXT(fashiondata[[#This Row],[Date Sold]], "mmm yyyy")</f>
        <v>Feb 2025</v>
      </c>
      <c r="M522" s="2" t="str">
        <f t="shared" si="33"/>
        <v>Mon</v>
      </c>
      <c r="N522" t="s">
        <v>45</v>
      </c>
    </row>
    <row r="523" spans="1:14" x14ac:dyDescent="0.35">
      <c r="A523" t="s">
        <v>561</v>
      </c>
      <c r="B523" t="s">
        <v>60</v>
      </c>
      <c r="C523" t="s">
        <v>18</v>
      </c>
      <c r="D523" s="11">
        <v>29.55</v>
      </c>
      <c r="E523" s="10">
        <v>25</v>
      </c>
      <c r="F523" s="10" t="str">
        <f t="shared" si="32"/>
        <v>High</v>
      </c>
      <c r="G523" s="11">
        <f t="shared" si="34"/>
        <v>22.162500000000001</v>
      </c>
      <c r="H523" s="10">
        <v>18</v>
      </c>
      <c r="I523" s="11">
        <v>398.93</v>
      </c>
      <c r="J523" s="9">
        <v>45695</v>
      </c>
      <c r="K523" s="2" t="str">
        <f t="shared" si="35"/>
        <v>February</v>
      </c>
      <c r="L523" s="2" t="str">
        <f>TEXT(fashiondata[[#This Row],[Date Sold]], "mmm yyyy")</f>
        <v>Feb 2025</v>
      </c>
      <c r="M523" s="2" t="str">
        <f t="shared" si="33"/>
        <v>Fri</v>
      </c>
      <c r="N523" t="s">
        <v>24</v>
      </c>
    </row>
    <row r="524" spans="1:14" x14ac:dyDescent="0.35">
      <c r="A524" t="s">
        <v>562</v>
      </c>
      <c r="B524" t="s">
        <v>60</v>
      </c>
      <c r="C524" t="s">
        <v>11</v>
      </c>
      <c r="D524" s="11">
        <v>116.51</v>
      </c>
      <c r="E524" s="10">
        <v>0</v>
      </c>
      <c r="F524" s="10" t="str">
        <f t="shared" si="32"/>
        <v>None</v>
      </c>
      <c r="G524" s="11">
        <f t="shared" si="34"/>
        <v>87.382500000000007</v>
      </c>
      <c r="H524" s="10">
        <v>28</v>
      </c>
      <c r="I524" s="11">
        <v>3262.28</v>
      </c>
      <c r="J524" s="9">
        <v>45761</v>
      </c>
      <c r="K524" s="2" t="str">
        <f t="shared" si="35"/>
        <v>April</v>
      </c>
      <c r="L524" s="2" t="str">
        <f>TEXT(fashiondata[[#This Row],[Date Sold]], "mmm yyyy")</f>
        <v>Apr 2025</v>
      </c>
      <c r="M524" s="2" t="str">
        <f t="shared" si="33"/>
        <v>Mon</v>
      </c>
      <c r="N524" t="s">
        <v>45</v>
      </c>
    </row>
    <row r="525" spans="1:14" x14ac:dyDescent="0.35">
      <c r="A525" t="s">
        <v>563</v>
      </c>
      <c r="B525" t="s">
        <v>69</v>
      </c>
      <c r="C525" t="s">
        <v>33</v>
      </c>
      <c r="D525" s="11">
        <v>12.08</v>
      </c>
      <c r="E525" s="10">
        <v>15</v>
      </c>
      <c r="F525" s="10" t="str">
        <f t="shared" si="32"/>
        <v>Low</v>
      </c>
      <c r="G525" s="11">
        <f t="shared" si="34"/>
        <v>9.06</v>
      </c>
      <c r="H525" s="10">
        <v>1</v>
      </c>
      <c r="I525" s="11">
        <v>10.27</v>
      </c>
      <c r="J525" s="9">
        <v>45659</v>
      </c>
      <c r="K525" s="2" t="str">
        <f t="shared" si="35"/>
        <v>January</v>
      </c>
      <c r="L525" s="2" t="str">
        <f>TEXT(fashiondata[[#This Row],[Date Sold]], "mmm yyyy")</f>
        <v>Jan 2025</v>
      </c>
      <c r="M525" s="2" t="str">
        <f t="shared" si="33"/>
        <v>Thu</v>
      </c>
      <c r="N525" t="s">
        <v>19</v>
      </c>
    </row>
    <row r="526" spans="1:14" x14ac:dyDescent="0.35">
      <c r="A526" t="s">
        <v>564</v>
      </c>
      <c r="B526" t="s">
        <v>14</v>
      </c>
      <c r="C526" t="s">
        <v>18</v>
      </c>
      <c r="D526" s="11">
        <v>118.48</v>
      </c>
      <c r="E526" s="10">
        <v>10</v>
      </c>
      <c r="F526" s="10" t="str">
        <f t="shared" si="32"/>
        <v>Low</v>
      </c>
      <c r="G526" s="11">
        <f t="shared" si="34"/>
        <v>88.86</v>
      </c>
      <c r="H526" s="10">
        <v>7</v>
      </c>
      <c r="I526" s="11">
        <v>746.42</v>
      </c>
      <c r="J526" s="9">
        <v>45759</v>
      </c>
      <c r="K526" s="2" t="str">
        <f t="shared" si="35"/>
        <v>April</v>
      </c>
      <c r="L526" s="2" t="str">
        <f>TEXT(fashiondata[[#This Row],[Date Sold]], "mmm yyyy")</f>
        <v>Apr 2025</v>
      </c>
      <c r="M526" s="2" t="str">
        <f t="shared" si="33"/>
        <v>Sat</v>
      </c>
      <c r="N526" t="s">
        <v>12</v>
      </c>
    </row>
    <row r="527" spans="1:14" x14ac:dyDescent="0.35">
      <c r="A527" t="s">
        <v>565</v>
      </c>
      <c r="B527" t="s">
        <v>28</v>
      </c>
      <c r="C527" t="s">
        <v>15</v>
      </c>
      <c r="D527" s="11">
        <v>80.25</v>
      </c>
      <c r="E527" s="10">
        <v>0</v>
      </c>
      <c r="F527" s="10" t="str">
        <f t="shared" si="32"/>
        <v>None</v>
      </c>
      <c r="G527" s="11">
        <f t="shared" si="34"/>
        <v>60.1875</v>
      </c>
      <c r="H527" s="10">
        <v>20</v>
      </c>
      <c r="I527" s="11">
        <v>1605</v>
      </c>
      <c r="J527" s="9">
        <v>45776</v>
      </c>
      <c r="K527" s="2" t="str">
        <f t="shared" si="35"/>
        <v>April</v>
      </c>
      <c r="L527" s="2" t="str">
        <f>TEXT(fashiondata[[#This Row],[Date Sold]], "mmm yyyy")</f>
        <v>Apr 2025</v>
      </c>
      <c r="M527" s="2" t="str">
        <f t="shared" si="33"/>
        <v>Tue</v>
      </c>
      <c r="N527" t="s">
        <v>19</v>
      </c>
    </row>
    <row r="528" spans="1:14" x14ac:dyDescent="0.35">
      <c r="A528" t="s">
        <v>566</v>
      </c>
      <c r="B528" t="s">
        <v>26</v>
      </c>
      <c r="C528" t="s">
        <v>33</v>
      </c>
      <c r="D528" s="11">
        <v>63.62</v>
      </c>
      <c r="E528" s="10">
        <v>25</v>
      </c>
      <c r="F528" s="10" t="str">
        <f t="shared" si="32"/>
        <v>High</v>
      </c>
      <c r="G528" s="11">
        <f t="shared" si="34"/>
        <v>47.714999999999996</v>
      </c>
      <c r="H528" s="10">
        <v>18</v>
      </c>
      <c r="I528" s="11">
        <v>858.87</v>
      </c>
      <c r="J528" s="9">
        <v>45759</v>
      </c>
      <c r="K528" s="2" t="str">
        <f t="shared" si="35"/>
        <v>April</v>
      </c>
      <c r="L528" s="2" t="str">
        <f>TEXT(fashiondata[[#This Row],[Date Sold]], "mmm yyyy")</f>
        <v>Apr 2025</v>
      </c>
      <c r="M528" s="2" t="str">
        <f t="shared" si="33"/>
        <v>Sat</v>
      </c>
      <c r="N528" t="s">
        <v>45</v>
      </c>
    </row>
    <row r="529" spans="1:14" x14ac:dyDescent="0.35">
      <c r="A529" t="s">
        <v>567</v>
      </c>
      <c r="B529" t="s">
        <v>21</v>
      </c>
      <c r="C529" t="s">
        <v>11</v>
      </c>
      <c r="D529" s="11">
        <v>20.65</v>
      </c>
      <c r="E529" s="10">
        <v>15</v>
      </c>
      <c r="F529" s="10" t="str">
        <f t="shared" si="32"/>
        <v>Low</v>
      </c>
      <c r="G529" s="11">
        <f t="shared" si="34"/>
        <v>15.487499999999999</v>
      </c>
      <c r="H529" s="10">
        <v>27</v>
      </c>
      <c r="I529" s="11">
        <v>473.92</v>
      </c>
      <c r="J529" s="9">
        <v>45710</v>
      </c>
      <c r="K529" s="2" t="str">
        <f t="shared" si="35"/>
        <v>February</v>
      </c>
      <c r="L529" s="2" t="str">
        <f>TEXT(fashiondata[[#This Row],[Date Sold]], "mmm yyyy")</f>
        <v>Feb 2025</v>
      </c>
      <c r="M529" s="2" t="str">
        <f t="shared" si="33"/>
        <v>Sat</v>
      </c>
      <c r="N529" t="s">
        <v>19</v>
      </c>
    </row>
    <row r="530" spans="1:14" x14ac:dyDescent="0.35">
      <c r="A530" t="s">
        <v>568</v>
      </c>
      <c r="B530" t="s">
        <v>58</v>
      </c>
      <c r="C530" t="s">
        <v>15</v>
      </c>
      <c r="D530" s="11">
        <v>81.709999999999994</v>
      </c>
      <c r="E530" s="10">
        <v>10</v>
      </c>
      <c r="F530" s="10" t="str">
        <f t="shared" si="32"/>
        <v>Low</v>
      </c>
      <c r="G530" s="11">
        <f t="shared" si="34"/>
        <v>61.282499999999999</v>
      </c>
      <c r="H530" s="10">
        <v>1</v>
      </c>
      <c r="I530" s="11">
        <v>73.540000000000006</v>
      </c>
      <c r="J530" s="9">
        <v>45720</v>
      </c>
      <c r="K530" s="2" t="str">
        <f t="shared" si="35"/>
        <v>March</v>
      </c>
      <c r="L530" s="2" t="str">
        <f>TEXT(fashiondata[[#This Row],[Date Sold]], "mmm yyyy")</f>
        <v>Mar 2025</v>
      </c>
      <c r="M530" s="2" t="str">
        <f t="shared" si="33"/>
        <v>Tue</v>
      </c>
      <c r="N530" t="s">
        <v>12</v>
      </c>
    </row>
    <row r="531" spans="1:14" x14ac:dyDescent="0.35">
      <c r="A531" t="s">
        <v>569</v>
      </c>
      <c r="B531" t="s">
        <v>43</v>
      </c>
      <c r="C531" t="s">
        <v>33</v>
      </c>
      <c r="D531" s="11">
        <v>80.62</v>
      </c>
      <c r="E531" s="10">
        <v>20</v>
      </c>
      <c r="F531" s="10" t="str">
        <f t="shared" si="32"/>
        <v>Low</v>
      </c>
      <c r="G531" s="11">
        <f t="shared" si="34"/>
        <v>60.465000000000003</v>
      </c>
      <c r="H531" s="10">
        <v>36</v>
      </c>
      <c r="I531" s="11">
        <v>2321.86</v>
      </c>
      <c r="J531" s="9">
        <v>45770</v>
      </c>
      <c r="K531" s="2" t="str">
        <f t="shared" si="35"/>
        <v>April</v>
      </c>
      <c r="L531" s="2" t="str">
        <f>TEXT(fashiondata[[#This Row],[Date Sold]], "mmm yyyy")</f>
        <v>Apr 2025</v>
      </c>
      <c r="M531" s="2" t="str">
        <f t="shared" si="33"/>
        <v>Wed</v>
      </c>
      <c r="N531" t="s">
        <v>19</v>
      </c>
    </row>
    <row r="532" spans="1:14" x14ac:dyDescent="0.35">
      <c r="A532" t="s">
        <v>570</v>
      </c>
      <c r="B532" t="s">
        <v>47</v>
      </c>
      <c r="C532" t="s">
        <v>41</v>
      </c>
      <c r="D532" s="11">
        <v>73.41</v>
      </c>
      <c r="E532" s="10">
        <v>15</v>
      </c>
      <c r="F532" s="10" t="str">
        <f t="shared" si="32"/>
        <v>Low</v>
      </c>
      <c r="G532" s="11">
        <f t="shared" si="34"/>
        <v>55.057499999999997</v>
      </c>
      <c r="H532" s="10">
        <v>25</v>
      </c>
      <c r="I532" s="11">
        <v>1559.96</v>
      </c>
      <c r="J532" s="9">
        <v>45754</v>
      </c>
      <c r="K532" s="2" t="str">
        <f t="shared" si="35"/>
        <v>April</v>
      </c>
      <c r="L532" s="2" t="str">
        <f>TEXT(fashiondata[[#This Row],[Date Sold]], "mmm yyyy")</f>
        <v>Apr 2025</v>
      </c>
      <c r="M532" s="2" t="str">
        <f t="shared" si="33"/>
        <v>Mon</v>
      </c>
      <c r="N532" t="s">
        <v>12</v>
      </c>
    </row>
    <row r="533" spans="1:14" x14ac:dyDescent="0.35">
      <c r="A533" t="s">
        <v>571</v>
      </c>
      <c r="B533" t="s">
        <v>69</v>
      </c>
      <c r="C533" t="s">
        <v>41</v>
      </c>
      <c r="D533" s="11">
        <v>91.5</v>
      </c>
      <c r="E533" s="10">
        <v>0</v>
      </c>
      <c r="F533" s="10" t="str">
        <f t="shared" si="32"/>
        <v>None</v>
      </c>
      <c r="G533" s="11">
        <f t="shared" si="34"/>
        <v>68.625</v>
      </c>
      <c r="H533" s="10">
        <v>49</v>
      </c>
      <c r="I533" s="11">
        <v>4483.5</v>
      </c>
      <c r="J533" s="9">
        <v>45787</v>
      </c>
      <c r="K533" s="2" t="str">
        <f t="shared" si="35"/>
        <v>May</v>
      </c>
      <c r="L533" s="2" t="str">
        <f>TEXT(fashiondata[[#This Row],[Date Sold]], "mmm yyyy")</f>
        <v>May 2025</v>
      </c>
      <c r="M533" s="2" t="str">
        <f t="shared" si="33"/>
        <v>Sat</v>
      </c>
      <c r="N533" t="s">
        <v>19</v>
      </c>
    </row>
    <row r="534" spans="1:14" x14ac:dyDescent="0.35">
      <c r="A534" t="s">
        <v>572</v>
      </c>
      <c r="B534" t="s">
        <v>69</v>
      </c>
      <c r="C534" t="s">
        <v>11</v>
      </c>
      <c r="D534" s="11">
        <v>31.05</v>
      </c>
      <c r="E534" s="10">
        <v>15</v>
      </c>
      <c r="F534" s="10" t="str">
        <f t="shared" si="32"/>
        <v>Low</v>
      </c>
      <c r="G534" s="11">
        <f t="shared" si="34"/>
        <v>23.287500000000001</v>
      </c>
      <c r="H534" s="10">
        <v>2</v>
      </c>
      <c r="I534" s="11">
        <v>52.78</v>
      </c>
      <c r="J534" s="9">
        <v>45739</v>
      </c>
      <c r="K534" s="2" t="str">
        <f t="shared" si="35"/>
        <v>March</v>
      </c>
      <c r="L534" s="2" t="str">
        <f>TEXT(fashiondata[[#This Row],[Date Sold]], "mmm yyyy")</f>
        <v>Mar 2025</v>
      </c>
      <c r="M534" s="2" t="str">
        <f t="shared" si="33"/>
        <v>Sun</v>
      </c>
      <c r="N534" t="s">
        <v>19</v>
      </c>
    </row>
    <row r="535" spans="1:14" x14ac:dyDescent="0.35">
      <c r="A535" t="s">
        <v>573</v>
      </c>
      <c r="B535" t="s">
        <v>32</v>
      </c>
      <c r="C535" t="s">
        <v>35</v>
      </c>
      <c r="D535" s="11">
        <v>102.39</v>
      </c>
      <c r="E535" s="10">
        <v>5</v>
      </c>
      <c r="F535" s="10" t="str">
        <f t="shared" si="32"/>
        <v>Low</v>
      </c>
      <c r="G535" s="11">
        <f t="shared" si="34"/>
        <v>76.792500000000004</v>
      </c>
      <c r="H535" s="10">
        <v>22</v>
      </c>
      <c r="I535" s="11">
        <v>2139.9499999999998</v>
      </c>
      <c r="J535" s="9">
        <v>45733</v>
      </c>
      <c r="K535" s="2" t="str">
        <f t="shared" si="35"/>
        <v>March</v>
      </c>
      <c r="L535" s="2" t="str">
        <f>TEXT(fashiondata[[#This Row],[Date Sold]], "mmm yyyy")</f>
        <v>Mar 2025</v>
      </c>
      <c r="M535" s="2" t="str">
        <f t="shared" si="33"/>
        <v>Mon</v>
      </c>
      <c r="N535" t="s">
        <v>24</v>
      </c>
    </row>
    <row r="536" spans="1:14" x14ac:dyDescent="0.35">
      <c r="A536" t="s">
        <v>574</v>
      </c>
      <c r="B536" t="s">
        <v>69</v>
      </c>
      <c r="C536" t="s">
        <v>35</v>
      </c>
      <c r="D536" s="11">
        <v>70.290000000000006</v>
      </c>
      <c r="E536" s="10">
        <v>30</v>
      </c>
      <c r="F536" s="10" t="str">
        <f t="shared" si="32"/>
        <v>High</v>
      </c>
      <c r="G536" s="11">
        <f t="shared" si="34"/>
        <v>52.717500000000001</v>
      </c>
      <c r="H536" s="10">
        <v>48</v>
      </c>
      <c r="I536" s="11">
        <v>2361.7399999999998</v>
      </c>
      <c r="J536" s="9">
        <v>45706</v>
      </c>
      <c r="K536" s="2" t="str">
        <f t="shared" si="35"/>
        <v>February</v>
      </c>
      <c r="L536" s="2" t="str">
        <f>TEXT(fashiondata[[#This Row],[Date Sold]], "mmm yyyy")</f>
        <v>Feb 2025</v>
      </c>
      <c r="M536" s="2" t="str">
        <f t="shared" si="33"/>
        <v>Tue</v>
      </c>
      <c r="N536" t="s">
        <v>45</v>
      </c>
    </row>
    <row r="537" spans="1:14" x14ac:dyDescent="0.35">
      <c r="A537" t="s">
        <v>575</v>
      </c>
      <c r="B537" t="s">
        <v>50</v>
      </c>
      <c r="C537" t="s">
        <v>33</v>
      </c>
      <c r="D537" s="11">
        <v>147.83000000000001</v>
      </c>
      <c r="E537" s="10">
        <v>15</v>
      </c>
      <c r="F537" s="10" t="str">
        <f t="shared" si="32"/>
        <v>Low</v>
      </c>
      <c r="G537" s="11">
        <f t="shared" si="34"/>
        <v>110.8725</v>
      </c>
      <c r="H537" s="10">
        <v>32</v>
      </c>
      <c r="I537" s="11">
        <v>4020.98</v>
      </c>
      <c r="J537" s="9">
        <v>45675</v>
      </c>
      <c r="K537" s="2" t="str">
        <f t="shared" si="35"/>
        <v>January</v>
      </c>
      <c r="L537" s="2" t="str">
        <f>TEXT(fashiondata[[#This Row],[Date Sold]], "mmm yyyy")</f>
        <v>Jan 2025</v>
      </c>
      <c r="M537" s="2" t="str">
        <f t="shared" si="33"/>
        <v>Sat</v>
      </c>
      <c r="N537" t="s">
        <v>19</v>
      </c>
    </row>
    <row r="538" spans="1:14" x14ac:dyDescent="0.35">
      <c r="A538" t="s">
        <v>576</v>
      </c>
      <c r="B538" t="s">
        <v>85</v>
      </c>
      <c r="C538" t="s">
        <v>33</v>
      </c>
      <c r="D538" s="11">
        <v>16.61</v>
      </c>
      <c r="E538" s="10">
        <v>15</v>
      </c>
      <c r="F538" s="10" t="str">
        <f t="shared" si="32"/>
        <v>Low</v>
      </c>
      <c r="G538" s="11">
        <f t="shared" si="34"/>
        <v>12.4575</v>
      </c>
      <c r="H538" s="10">
        <v>48</v>
      </c>
      <c r="I538" s="11">
        <v>677.69</v>
      </c>
      <c r="J538" s="9">
        <v>45724</v>
      </c>
      <c r="K538" s="2" t="str">
        <f t="shared" si="35"/>
        <v>March</v>
      </c>
      <c r="L538" s="2" t="str">
        <f>TEXT(fashiondata[[#This Row],[Date Sold]], "mmm yyyy")</f>
        <v>Mar 2025</v>
      </c>
      <c r="M538" s="2" t="str">
        <f t="shared" si="33"/>
        <v>Sat</v>
      </c>
      <c r="N538" t="s">
        <v>12</v>
      </c>
    </row>
    <row r="539" spans="1:14" x14ac:dyDescent="0.35">
      <c r="A539" t="s">
        <v>577</v>
      </c>
      <c r="B539" t="s">
        <v>17</v>
      </c>
      <c r="C539" t="s">
        <v>18</v>
      </c>
      <c r="D539" s="11">
        <v>110.89</v>
      </c>
      <c r="E539" s="10">
        <v>25</v>
      </c>
      <c r="F539" s="10" t="str">
        <f t="shared" si="32"/>
        <v>High</v>
      </c>
      <c r="G539" s="11">
        <f t="shared" si="34"/>
        <v>83.167500000000004</v>
      </c>
      <c r="H539" s="10">
        <v>11</v>
      </c>
      <c r="I539" s="11">
        <v>914.84</v>
      </c>
      <c r="J539" s="9">
        <v>45717</v>
      </c>
      <c r="K539" s="2" t="str">
        <f t="shared" si="35"/>
        <v>March</v>
      </c>
      <c r="L539" s="2" t="str">
        <f>TEXT(fashiondata[[#This Row],[Date Sold]], "mmm yyyy")</f>
        <v>Mar 2025</v>
      </c>
      <c r="M539" s="2" t="str">
        <f t="shared" si="33"/>
        <v>Sat</v>
      </c>
      <c r="N539" t="s">
        <v>12</v>
      </c>
    </row>
    <row r="540" spans="1:14" x14ac:dyDescent="0.35">
      <c r="A540" t="s">
        <v>578</v>
      </c>
      <c r="B540" t="s">
        <v>23</v>
      </c>
      <c r="C540" t="s">
        <v>11</v>
      </c>
      <c r="D540" s="11">
        <v>11.6</v>
      </c>
      <c r="E540" s="10">
        <v>15</v>
      </c>
      <c r="F540" s="10" t="str">
        <f t="shared" si="32"/>
        <v>Low</v>
      </c>
      <c r="G540" s="11">
        <f t="shared" si="34"/>
        <v>8.6999999999999993</v>
      </c>
      <c r="H540" s="10">
        <v>49</v>
      </c>
      <c r="I540" s="11">
        <v>483.14</v>
      </c>
      <c r="J540" s="9">
        <v>45672</v>
      </c>
      <c r="K540" s="2" t="str">
        <f t="shared" si="35"/>
        <v>January</v>
      </c>
      <c r="L540" s="2" t="str">
        <f>TEXT(fashiondata[[#This Row],[Date Sold]], "mmm yyyy")</f>
        <v>Jan 2025</v>
      </c>
      <c r="M540" s="2" t="str">
        <f t="shared" si="33"/>
        <v>Wed</v>
      </c>
      <c r="N540" t="s">
        <v>12</v>
      </c>
    </row>
    <row r="541" spans="1:14" x14ac:dyDescent="0.35">
      <c r="A541" t="s">
        <v>579</v>
      </c>
      <c r="B541" t="s">
        <v>50</v>
      </c>
      <c r="C541" t="s">
        <v>35</v>
      </c>
      <c r="D541" s="11">
        <v>48.07</v>
      </c>
      <c r="E541" s="10">
        <v>30</v>
      </c>
      <c r="F541" s="10" t="str">
        <f t="shared" si="32"/>
        <v>High</v>
      </c>
      <c r="G541" s="11">
        <f t="shared" si="34"/>
        <v>36.052500000000002</v>
      </c>
      <c r="H541" s="10">
        <v>30</v>
      </c>
      <c r="I541" s="11">
        <v>1009.47</v>
      </c>
      <c r="J541" s="9">
        <v>45672</v>
      </c>
      <c r="K541" s="2" t="str">
        <f t="shared" si="35"/>
        <v>January</v>
      </c>
      <c r="L541" s="2" t="str">
        <f>TEXT(fashiondata[[#This Row],[Date Sold]], "mmm yyyy")</f>
        <v>Jan 2025</v>
      </c>
      <c r="M541" s="2" t="str">
        <f t="shared" si="33"/>
        <v>Wed</v>
      </c>
      <c r="N541" t="s">
        <v>45</v>
      </c>
    </row>
    <row r="542" spans="1:14" x14ac:dyDescent="0.35">
      <c r="A542" t="s">
        <v>580</v>
      </c>
      <c r="B542" t="s">
        <v>21</v>
      </c>
      <c r="C542" t="s">
        <v>33</v>
      </c>
      <c r="D542" s="11">
        <v>38.67</v>
      </c>
      <c r="E542" s="10">
        <v>15</v>
      </c>
      <c r="F542" s="10" t="str">
        <f t="shared" si="32"/>
        <v>Low</v>
      </c>
      <c r="G542" s="11">
        <f t="shared" si="34"/>
        <v>29.002500000000001</v>
      </c>
      <c r="H542" s="10">
        <v>49</v>
      </c>
      <c r="I542" s="11">
        <v>1610.61</v>
      </c>
      <c r="J542" s="9">
        <v>45720</v>
      </c>
      <c r="K542" s="2" t="str">
        <f t="shared" si="35"/>
        <v>March</v>
      </c>
      <c r="L542" s="2" t="str">
        <f>TEXT(fashiondata[[#This Row],[Date Sold]], "mmm yyyy")</f>
        <v>Mar 2025</v>
      </c>
      <c r="M542" s="2" t="str">
        <f t="shared" si="33"/>
        <v>Tue</v>
      </c>
      <c r="N542" t="s">
        <v>12</v>
      </c>
    </row>
    <row r="543" spans="1:14" x14ac:dyDescent="0.35">
      <c r="A543" t="s">
        <v>581</v>
      </c>
      <c r="B543" t="s">
        <v>10</v>
      </c>
      <c r="C543" t="s">
        <v>11</v>
      </c>
      <c r="D543" s="11">
        <v>16.47</v>
      </c>
      <c r="E543" s="10">
        <v>30</v>
      </c>
      <c r="F543" s="10" t="str">
        <f t="shared" si="32"/>
        <v>High</v>
      </c>
      <c r="G543" s="11">
        <f t="shared" si="34"/>
        <v>12.352499999999999</v>
      </c>
      <c r="H543" s="10">
        <v>48</v>
      </c>
      <c r="I543" s="11">
        <v>553.39</v>
      </c>
      <c r="J543" s="9">
        <v>45729</v>
      </c>
      <c r="K543" s="2" t="str">
        <f t="shared" si="35"/>
        <v>March</v>
      </c>
      <c r="L543" s="2" t="str">
        <f>TEXT(fashiondata[[#This Row],[Date Sold]], "mmm yyyy")</f>
        <v>Mar 2025</v>
      </c>
      <c r="M543" s="2" t="str">
        <f t="shared" si="33"/>
        <v>Thu</v>
      </c>
      <c r="N543" t="s">
        <v>19</v>
      </c>
    </row>
    <row r="544" spans="1:14" x14ac:dyDescent="0.35">
      <c r="A544" t="s">
        <v>582</v>
      </c>
      <c r="B544" t="s">
        <v>21</v>
      </c>
      <c r="C544" t="s">
        <v>11</v>
      </c>
      <c r="D544" s="11">
        <v>84.69</v>
      </c>
      <c r="E544" s="10">
        <v>10</v>
      </c>
      <c r="F544" s="10" t="str">
        <f t="shared" si="32"/>
        <v>Low</v>
      </c>
      <c r="G544" s="11">
        <f t="shared" si="34"/>
        <v>63.517499999999998</v>
      </c>
      <c r="H544" s="10">
        <v>20</v>
      </c>
      <c r="I544" s="11">
        <v>1524.42</v>
      </c>
      <c r="J544" s="9">
        <v>45667</v>
      </c>
      <c r="K544" s="2" t="str">
        <f t="shared" si="35"/>
        <v>January</v>
      </c>
      <c r="L544" s="2" t="str">
        <f>TEXT(fashiondata[[#This Row],[Date Sold]], "mmm yyyy")</f>
        <v>Jan 2025</v>
      </c>
      <c r="M544" s="2" t="str">
        <f t="shared" si="33"/>
        <v>Fri</v>
      </c>
      <c r="N544" t="s">
        <v>19</v>
      </c>
    </row>
    <row r="545" spans="1:14" x14ac:dyDescent="0.35">
      <c r="A545" t="s">
        <v>583</v>
      </c>
      <c r="B545" t="s">
        <v>32</v>
      </c>
      <c r="C545" t="s">
        <v>11</v>
      </c>
      <c r="D545" s="11">
        <v>22.88</v>
      </c>
      <c r="E545" s="10">
        <v>5</v>
      </c>
      <c r="F545" s="10" t="str">
        <f t="shared" si="32"/>
        <v>Low</v>
      </c>
      <c r="G545" s="11">
        <f t="shared" si="34"/>
        <v>17.16</v>
      </c>
      <c r="H545" s="10">
        <v>46</v>
      </c>
      <c r="I545" s="11">
        <v>999.86</v>
      </c>
      <c r="J545" s="9">
        <v>45741</v>
      </c>
      <c r="K545" s="2" t="str">
        <f t="shared" si="35"/>
        <v>March</v>
      </c>
      <c r="L545" s="2" t="str">
        <f>TEXT(fashiondata[[#This Row],[Date Sold]], "mmm yyyy")</f>
        <v>Mar 2025</v>
      </c>
      <c r="M545" s="2" t="str">
        <f t="shared" si="33"/>
        <v>Tue</v>
      </c>
      <c r="N545" t="s">
        <v>12</v>
      </c>
    </row>
    <row r="546" spans="1:14" x14ac:dyDescent="0.35">
      <c r="A546" t="s">
        <v>584</v>
      </c>
      <c r="B546" t="s">
        <v>40</v>
      </c>
      <c r="C546" t="s">
        <v>18</v>
      </c>
      <c r="D546" s="11">
        <v>93.5</v>
      </c>
      <c r="E546" s="10">
        <v>20</v>
      </c>
      <c r="F546" s="10" t="str">
        <f t="shared" si="32"/>
        <v>Low</v>
      </c>
      <c r="G546" s="11">
        <f t="shared" si="34"/>
        <v>70.125</v>
      </c>
      <c r="H546" s="10">
        <v>36</v>
      </c>
      <c r="I546" s="11">
        <v>2692.8</v>
      </c>
      <c r="J546" s="9">
        <v>45666</v>
      </c>
      <c r="K546" s="2" t="str">
        <f t="shared" si="35"/>
        <v>January</v>
      </c>
      <c r="L546" s="2" t="str">
        <f>TEXT(fashiondata[[#This Row],[Date Sold]], "mmm yyyy")</f>
        <v>Jan 2025</v>
      </c>
      <c r="M546" s="2" t="str">
        <f t="shared" si="33"/>
        <v>Thu</v>
      </c>
      <c r="N546" t="s">
        <v>45</v>
      </c>
    </row>
    <row r="547" spans="1:14" x14ac:dyDescent="0.35">
      <c r="A547" t="s">
        <v>585</v>
      </c>
      <c r="B547" t="s">
        <v>71</v>
      </c>
      <c r="C547" t="s">
        <v>11</v>
      </c>
      <c r="D547" s="11">
        <v>13.28</v>
      </c>
      <c r="E547" s="10">
        <v>15</v>
      </c>
      <c r="F547" s="10" t="str">
        <f t="shared" si="32"/>
        <v>Low</v>
      </c>
      <c r="G547" s="11">
        <f t="shared" si="34"/>
        <v>9.9599999999999991</v>
      </c>
      <c r="H547" s="10">
        <v>12</v>
      </c>
      <c r="I547" s="11">
        <v>135.46</v>
      </c>
      <c r="J547" s="9">
        <v>45702</v>
      </c>
      <c r="K547" s="2" t="str">
        <f t="shared" si="35"/>
        <v>February</v>
      </c>
      <c r="L547" s="2" t="str">
        <f>TEXT(fashiondata[[#This Row],[Date Sold]], "mmm yyyy")</f>
        <v>Feb 2025</v>
      </c>
      <c r="M547" s="2" t="str">
        <f t="shared" si="33"/>
        <v>Fri</v>
      </c>
      <c r="N547" t="s">
        <v>38</v>
      </c>
    </row>
    <row r="548" spans="1:14" x14ac:dyDescent="0.35">
      <c r="A548" t="s">
        <v>586</v>
      </c>
      <c r="B548" t="s">
        <v>40</v>
      </c>
      <c r="C548" t="s">
        <v>41</v>
      </c>
      <c r="D548" s="11">
        <v>16.940000000000001</v>
      </c>
      <c r="E548" s="10">
        <v>25</v>
      </c>
      <c r="F548" s="10" t="str">
        <f t="shared" si="32"/>
        <v>High</v>
      </c>
      <c r="G548" s="11">
        <f t="shared" si="34"/>
        <v>12.705000000000002</v>
      </c>
      <c r="H548" s="10">
        <v>44</v>
      </c>
      <c r="I548" s="11">
        <v>559.02</v>
      </c>
      <c r="J548" s="9">
        <v>45687</v>
      </c>
      <c r="K548" s="2" t="str">
        <f t="shared" si="35"/>
        <v>January</v>
      </c>
      <c r="L548" s="2" t="str">
        <f>TEXT(fashiondata[[#This Row],[Date Sold]], "mmm yyyy")</f>
        <v>Jan 2025</v>
      </c>
      <c r="M548" s="2" t="str">
        <f t="shared" si="33"/>
        <v>Thu</v>
      </c>
      <c r="N548" t="s">
        <v>24</v>
      </c>
    </row>
    <row r="549" spans="1:14" x14ac:dyDescent="0.35">
      <c r="A549" t="s">
        <v>587</v>
      </c>
      <c r="B549" t="s">
        <v>43</v>
      </c>
      <c r="C549" t="s">
        <v>35</v>
      </c>
      <c r="D549" s="11">
        <v>86.55</v>
      </c>
      <c r="E549" s="10">
        <v>20</v>
      </c>
      <c r="F549" s="10" t="str">
        <f t="shared" si="32"/>
        <v>Low</v>
      </c>
      <c r="G549" s="11">
        <f t="shared" si="34"/>
        <v>64.912499999999994</v>
      </c>
      <c r="H549" s="10">
        <v>37</v>
      </c>
      <c r="I549" s="11">
        <v>2561.88</v>
      </c>
      <c r="J549" s="9">
        <v>45787</v>
      </c>
      <c r="K549" s="2" t="str">
        <f t="shared" si="35"/>
        <v>May</v>
      </c>
      <c r="L549" s="2" t="str">
        <f>TEXT(fashiondata[[#This Row],[Date Sold]], "mmm yyyy")</f>
        <v>May 2025</v>
      </c>
      <c r="M549" s="2" t="str">
        <f t="shared" si="33"/>
        <v>Sat</v>
      </c>
      <c r="N549" t="s">
        <v>38</v>
      </c>
    </row>
    <row r="550" spans="1:14" x14ac:dyDescent="0.35">
      <c r="A550" t="s">
        <v>588</v>
      </c>
      <c r="B550" t="s">
        <v>60</v>
      </c>
      <c r="C550" t="s">
        <v>41</v>
      </c>
      <c r="D550" s="11">
        <v>75.069999999999993</v>
      </c>
      <c r="E550" s="10">
        <v>15</v>
      </c>
      <c r="F550" s="10" t="str">
        <f t="shared" si="32"/>
        <v>Low</v>
      </c>
      <c r="G550" s="11">
        <f t="shared" si="34"/>
        <v>56.302499999999995</v>
      </c>
      <c r="H550" s="10">
        <v>42</v>
      </c>
      <c r="I550" s="11">
        <v>2680</v>
      </c>
      <c r="J550" s="9">
        <v>45694</v>
      </c>
      <c r="K550" s="2" t="str">
        <f t="shared" si="35"/>
        <v>February</v>
      </c>
      <c r="L550" s="2" t="str">
        <f>TEXT(fashiondata[[#This Row],[Date Sold]], "mmm yyyy")</f>
        <v>Feb 2025</v>
      </c>
      <c r="M550" s="2" t="str">
        <f t="shared" si="33"/>
        <v>Thu</v>
      </c>
      <c r="N550" t="s">
        <v>45</v>
      </c>
    </row>
    <row r="551" spans="1:14" x14ac:dyDescent="0.35">
      <c r="A551" t="s">
        <v>589</v>
      </c>
      <c r="B551" t="s">
        <v>43</v>
      </c>
      <c r="C551" t="s">
        <v>18</v>
      </c>
      <c r="D551" s="11">
        <v>30.62</v>
      </c>
      <c r="E551" s="10">
        <v>10</v>
      </c>
      <c r="F551" s="10" t="str">
        <f t="shared" si="32"/>
        <v>Low</v>
      </c>
      <c r="G551" s="11">
        <f t="shared" si="34"/>
        <v>22.965</v>
      </c>
      <c r="H551" s="10">
        <v>15</v>
      </c>
      <c r="I551" s="11">
        <v>413.37</v>
      </c>
      <c r="J551" s="9">
        <v>45781</v>
      </c>
      <c r="K551" s="2" t="str">
        <f t="shared" si="35"/>
        <v>May</v>
      </c>
      <c r="L551" s="2" t="str">
        <f>TEXT(fashiondata[[#This Row],[Date Sold]], "mmm yyyy")</f>
        <v>May 2025</v>
      </c>
      <c r="M551" s="2" t="str">
        <f t="shared" si="33"/>
        <v>Sun</v>
      </c>
      <c r="N551" t="s">
        <v>24</v>
      </c>
    </row>
    <row r="552" spans="1:14" x14ac:dyDescent="0.35">
      <c r="A552" t="s">
        <v>590</v>
      </c>
      <c r="B552" t="s">
        <v>40</v>
      </c>
      <c r="C552" t="s">
        <v>18</v>
      </c>
      <c r="D552" s="11">
        <v>37.69</v>
      </c>
      <c r="E552" s="10">
        <v>20</v>
      </c>
      <c r="F552" s="10" t="str">
        <f t="shared" si="32"/>
        <v>Low</v>
      </c>
      <c r="G552" s="11">
        <f t="shared" si="34"/>
        <v>28.267499999999998</v>
      </c>
      <c r="H552" s="10">
        <v>13</v>
      </c>
      <c r="I552" s="11">
        <v>391.98</v>
      </c>
      <c r="J552" s="9">
        <v>45738</v>
      </c>
      <c r="K552" s="2" t="str">
        <f t="shared" si="35"/>
        <v>March</v>
      </c>
      <c r="L552" s="2" t="str">
        <f>TEXT(fashiondata[[#This Row],[Date Sold]], "mmm yyyy")</f>
        <v>Mar 2025</v>
      </c>
      <c r="M552" s="2" t="str">
        <f t="shared" si="33"/>
        <v>Sat</v>
      </c>
      <c r="N552" t="s">
        <v>12</v>
      </c>
    </row>
    <row r="553" spans="1:14" x14ac:dyDescent="0.35">
      <c r="A553" t="s">
        <v>591</v>
      </c>
      <c r="B553" t="s">
        <v>23</v>
      </c>
      <c r="C553" t="s">
        <v>33</v>
      </c>
      <c r="D553" s="11">
        <v>12.06</v>
      </c>
      <c r="E553" s="10">
        <v>15</v>
      </c>
      <c r="F553" s="10" t="str">
        <f t="shared" si="32"/>
        <v>Low</v>
      </c>
      <c r="G553" s="11">
        <f t="shared" si="34"/>
        <v>9.0449999999999999</v>
      </c>
      <c r="H553" s="10">
        <v>3</v>
      </c>
      <c r="I553" s="11">
        <v>30.75</v>
      </c>
      <c r="J553" s="9">
        <v>45734</v>
      </c>
      <c r="K553" s="2" t="str">
        <f t="shared" si="35"/>
        <v>March</v>
      </c>
      <c r="L553" s="2" t="str">
        <f>TEXT(fashiondata[[#This Row],[Date Sold]], "mmm yyyy")</f>
        <v>Mar 2025</v>
      </c>
      <c r="M553" s="2" t="str">
        <f t="shared" si="33"/>
        <v>Tue</v>
      </c>
      <c r="N553" t="s">
        <v>12</v>
      </c>
    </row>
    <row r="554" spans="1:14" x14ac:dyDescent="0.35">
      <c r="A554" t="s">
        <v>592</v>
      </c>
      <c r="B554" t="s">
        <v>21</v>
      </c>
      <c r="C554" t="s">
        <v>11</v>
      </c>
      <c r="D554" s="11">
        <v>111.68</v>
      </c>
      <c r="E554" s="10">
        <v>10</v>
      </c>
      <c r="F554" s="10" t="str">
        <f t="shared" si="32"/>
        <v>Low</v>
      </c>
      <c r="G554" s="11">
        <f t="shared" si="34"/>
        <v>83.76</v>
      </c>
      <c r="H554" s="10">
        <v>2</v>
      </c>
      <c r="I554" s="11">
        <v>201.02</v>
      </c>
      <c r="J554" s="9">
        <v>45672</v>
      </c>
      <c r="K554" s="2" t="str">
        <f t="shared" si="35"/>
        <v>January</v>
      </c>
      <c r="L554" s="2" t="str">
        <f>TEXT(fashiondata[[#This Row],[Date Sold]], "mmm yyyy")</f>
        <v>Jan 2025</v>
      </c>
      <c r="M554" s="2" t="str">
        <f t="shared" si="33"/>
        <v>Wed</v>
      </c>
      <c r="N554" t="s">
        <v>24</v>
      </c>
    </row>
    <row r="555" spans="1:14" x14ac:dyDescent="0.35">
      <c r="A555" t="s">
        <v>593</v>
      </c>
      <c r="B555" t="s">
        <v>17</v>
      </c>
      <c r="C555" t="s">
        <v>15</v>
      </c>
      <c r="D555" s="11">
        <v>50.99</v>
      </c>
      <c r="E555" s="10">
        <v>15</v>
      </c>
      <c r="F555" s="10" t="str">
        <f t="shared" si="32"/>
        <v>Low</v>
      </c>
      <c r="G555" s="11">
        <f t="shared" si="34"/>
        <v>38.2425</v>
      </c>
      <c r="H555" s="10">
        <v>41</v>
      </c>
      <c r="I555" s="11">
        <v>1777</v>
      </c>
      <c r="J555" s="9">
        <v>45751</v>
      </c>
      <c r="K555" s="2" t="str">
        <f t="shared" si="35"/>
        <v>April</v>
      </c>
      <c r="L555" s="2" t="str">
        <f>TEXT(fashiondata[[#This Row],[Date Sold]], "mmm yyyy")</f>
        <v>Apr 2025</v>
      </c>
      <c r="M555" s="2" t="str">
        <f t="shared" si="33"/>
        <v>Fri</v>
      </c>
      <c r="N555" t="s">
        <v>38</v>
      </c>
    </row>
    <row r="556" spans="1:14" x14ac:dyDescent="0.35">
      <c r="A556" t="s">
        <v>594</v>
      </c>
      <c r="B556" t="s">
        <v>14</v>
      </c>
      <c r="C556" t="s">
        <v>11</v>
      </c>
      <c r="D556" s="11">
        <v>78.95</v>
      </c>
      <c r="E556" s="10">
        <v>0</v>
      </c>
      <c r="F556" s="10" t="str">
        <f t="shared" si="32"/>
        <v>None</v>
      </c>
      <c r="G556" s="11">
        <f t="shared" si="34"/>
        <v>59.212500000000006</v>
      </c>
      <c r="H556" s="10">
        <v>46</v>
      </c>
      <c r="I556" s="11">
        <v>3631.7</v>
      </c>
      <c r="J556" s="9">
        <v>45717</v>
      </c>
      <c r="K556" s="2" t="str">
        <f t="shared" si="35"/>
        <v>March</v>
      </c>
      <c r="L556" s="2" t="str">
        <f>TEXT(fashiondata[[#This Row],[Date Sold]], "mmm yyyy")</f>
        <v>Mar 2025</v>
      </c>
      <c r="M556" s="2" t="str">
        <f t="shared" si="33"/>
        <v>Sat</v>
      </c>
      <c r="N556" t="s">
        <v>24</v>
      </c>
    </row>
    <row r="557" spans="1:14" x14ac:dyDescent="0.35">
      <c r="A557" t="s">
        <v>595</v>
      </c>
      <c r="B557" t="s">
        <v>62</v>
      </c>
      <c r="C557" t="s">
        <v>41</v>
      </c>
      <c r="D557" s="11">
        <v>54.33</v>
      </c>
      <c r="E557" s="10">
        <v>25</v>
      </c>
      <c r="F557" s="10" t="str">
        <f t="shared" si="32"/>
        <v>High</v>
      </c>
      <c r="G557" s="11">
        <f t="shared" si="34"/>
        <v>40.747500000000002</v>
      </c>
      <c r="H557" s="10">
        <v>35</v>
      </c>
      <c r="I557" s="11">
        <v>1426.16</v>
      </c>
      <c r="J557" s="9">
        <v>45671</v>
      </c>
      <c r="K557" s="2" t="str">
        <f t="shared" si="35"/>
        <v>January</v>
      </c>
      <c r="L557" s="2" t="str">
        <f>TEXT(fashiondata[[#This Row],[Date Sold]], "mmm yyyy")</f>
        <v>Jan 2025</v>
      </c>
      <c r="M557" s="2" t="str">
        <f t="shared" si="33"/>
        <v>Tue</v>
      </c>
      <c r="N557" t="s">
        <v>19</v>
      </c>
    </row>
    <row r="558" spans="1:14" x14ac:dyDescent="0.35">
      <c r="A558" t="s">
        <v>596</v>
      </c>
      <c r="B558" t="s">
        <v>47</v>
      </c>
      <c r="C558" t="s">
        <v>41</v>
      </c>
      <c r="D558" s="11">
        <v>85.71</v>
      </c>
      <c r="E558" s="10">
        <v>30</v>
      </c>
      <c r="F558" s="10" t="str">
        <f t="shared" si="32"/>
        <v>High</v>
      </c>
      <c r="G558" s="11">
        <f t="shared" si="34"/>
        <v>64.282499999999999</v>
      </c>
      <c r="H558" s="10">
        <v>50</v>
      </c>
      <c r="I558" s="11">
        <v>2999.85</v>
      </c>
      <c r="J558" s="9">
        <v>45763</v>
      </c>
      <c r="K558" s="2" t="str">
        <f t="shared" si="35"/>
        <v>April</v>
      </c>
      <c r="L558" s="2" t="str">
        <f>TEXT(fashiondata[[#This Row],[Date Sold]], "mmm yyyy")</f>
        <v>Apr 2025</v>
      </c>
      <c r="M558" s="2" t="str">
        <f t="shared" si="33"/>
        <v>Wed</v>
      </c>
      <c r="N558" t="s">
        <v>24</v>
      </c>
    </row>
    <row r="559" spans="1:14" x14ac:dyDescent="0.35">
      <c r="A559" t="s">
        <v>597</v>
      </c>
      <c r="B559" t="s">
        <v>62</v>
      </c>
      <c r="C559" t="s">
        <v>15</v>
      </c>
      <c r="D559" s="11">
        <v>77.17</v>
      </c>
      <c r="E559" s="10">
        <v>15</v>
      </c>
      <c r="F559" s="10" t="str">
        <f t="shared" si="32"/>
        <v>Low</v>
      </c>
      <c r="G559" s="11">
        <f t="shared" si="34"/>
        <v>57.877499999999998</v>
      </c>
      <c r="H559" s="10">
        <v>35</v>
      </c>
      <c r="I559" s="11">
        <v>2295.81</v>
      </c>
      <c r="J559" s="9">
        <v>45781</v>
      </c>
      <c r="K559" s="2" t="str">
        <f t="shared" si="35"/>
        <v>May</v>
      </c>
      <c r="L559" s="2" t="str">
        <f>TEXT(fashiondata[[#This Row],[Date Sold]], "mmm yyyy")</f>
        <v>May 2025</v>
      </c>
      <c r="M559" s="2" t="str">
        <f t="shared" si="33"/>
        <v>Sun</v>
      </c>
      <c r="N559" t="s">
        <v>38</v>
      </c>
    </row>
    <row r="560" spans="1:14" x14ac:dyDescent="0.35">
      <c r="A560" t="s">
        <v>598</v>
      </c>
      <c r="B560" t="s">
        <v>69</v>
      </c>
      <c r="C560" t="s">
        <v>33</v>
      </c>
      <c r="D560" s="11">
        <v>10.76</v>
      </c>
      <c r="E560" s="10">
        <v>30</v>
      </c>
      <c r="F560" s="10" t="str">
        <f t="shared" si="32"/>
        <v>High</v>
      </c>
      <c r="G560" s="11">
        <f t="shared" si="34"/>
        <v>8.07</v>
      </c>
      <c r="H560" s="10">
        <v>14</v>
      </c>
      <c r="I560" s="11">
        <v>105.45</v>
      </c>
      <c r="J560" s="9">
        <v>45754</v>
      </c>
      <c r="K560" s="2" t="str">
        <f t="shared" si="35"/>
        <v>April</v>
      </c>
      <c r="L560" s="2" t="str">
        <f>TEXT(fashiondata[[#This Row],[Date Sold]], "mmm yyyy")</f>
        <v>Apr 2025</v>
      </c>
      <c r="M560" s="2" t="str">
        <f t="shared" si="33"/>
        <v>Mon</v>
      </c>
      <c r="N560" t="s">
        <v>19</v>
      </c>
    </row>
    <row r="561" spans="1:14" x14ac:dyDescent="0.35">
      <c r="A561" t="s">
        <v>599</v>
      </c>
      <c r="B561" t="s">
        <v>26</v>
      </c>
      <c r="C561" t="s">
        <v>35</v>
      </c>
      <c r="D561" s="11">
        <v>122.35</v>
      </c>
      <c r="E561" s="10">
        <v>20</v>
      </c>
      <c r="F561" s="10" t="str">
        <f t="shared" si="32"/>
        <v>Low</v>
      </c>
      <c r="G561" s="11">
        <f t="shared" si="34"/>
        <v>91.762499999999989</v>
      </c>
      <c r="H561" s="10">
        <v>48</v>
      </c>
      <c r="I561" s="11">
        <v>4698.24</v>
      </c>
      <c r="J561" s="9">
        <v>45674</v>
      </c>
      <c r="K561" s="2" t="str">
        <f t="shared" si="35"/>
        <v>January</v>
      </c>
      <c r="L561" s="2" t="str">
        <f>TEXT(fashiondata[[#This Row],[Date Sold]], "mmm yyyy")</f>
        <v>Jan 2025</v>
      </c>
      <c r="M561" s="2" t="str">
        <f t="shared" si="33"/>
        <v>Fri</v>
      </c>
      <c r="N561" t="s">
        <v>38</v>
      </c>
    </row>
    <row r="562" spans="1:14" x14ac:dyDescent="0.35">
      <c r="A562" t="s">
        <v>600</v>
      </c>
      <c r="B562" t="s">
        <v>50</v>
      </c>
      <c r="C562" t="s">
        <v>35</v>
      </c>
      <c r="D562" s="11">
        <v>39.479999999999997</v>
      </c>
      <c r="E562" s="10">
        <v>25</v>
      </c>
      <c r="F562" s="10" t="str">
        <f t="shared" si="32"/>
        <v>High</v>
      </c>
      <c r="G562" s="11">
        <f t="shared" si="34"/>
        <v>29.61</v>
      </c>
      <c r="H562" s="10">
        <v>16</v>
      </c>
      <c r="I562" s="11">
        <v>473.76</v>
      </c>
      <c r="J562" s="9">
        <v>45725</v>
      </c>
      <c r="K562" s="2" t="str">
        <f t="shared" si="35"/>
        <v>March</v>
      </c>
      <c r="L562" s="2" t="str">
        <f>TEXT(fashiondata[[#This Row],[Date Sold]], "mmm yyyy")</f>
        <v>Mar 2025</v>
      </c>
      <c r="M562" s="2" t="str">
        <f t="shared" si="33"/>
        <v>Sun</v>
      </c>
      <c r="N562" t="s">
        <v>19</v>
      </c>
    </row>
    <row r="563" spans="1:14" x14ac:dyDescent="0.35">
      <c r="A563" t="s">
        <v>601</v>
      </c>
      <c r="B563" t="s">
        <v>50</v>
      </c>
      <c r="C563" t="s">
        <v>35</v>
      </c>
      <c r="D563" s="11">
        <v>140.72999999999999</v>
      </c>
      <c r="E563" s="10">
        <v>20</v>
      </c>
      <c r="F563" s="10" t="str">
        <f t="shared" si="32"/>
        <v>Low</v>
      </c>
      <c r="G563" s="11">
        <f t="shared" si="34"/>
        <v>105.54749999999999</v>
      </c>
      <c r="H563" s="10">
        <v>9</v>
      </c>
      <c r="I563" s="11">
        <v>1013.26</v>
      </c>
      <c r="J563" s="9">
        <v>45688</v>
      </c>
      <c r="K563" s="2" t="str">
        <f t="shared" si="35"/>
        <v>January</v>
      </c>
      <c r="L563" s="2" t="str">
        <f>TEXT(fashiondata[[#This Row],[Date Sold]], "mmm yyyy")</f>
        <v>Jan 2025</v>
      </c>
      <c r="M563" s="2" t="str">
        <f t="shared" si="33"/>
        <v>Fri</v>
      </c>
      <c r="N563" t="s">
        <v>19</v>
      </c>
    </row>
    <row r="564" spans="1:14" x14ac:dyDescent="0.35">
      <c r="A564" t="s">
        <v>602</v>
      </c>
      <c r="B564" t="s">
        <v>60</v>
      </c>
      <c r="C564" t="s">
        <v>11</v>
      </c>
      <c r="D564" s="11">
        <v>22.7</v>
      </c>
      <c r="E564" s="10">
        <v>30</v>
      </c>
      <c r="F564" s="10" t="str">
        <f t="shared" si="32"/>
        <v>High</v>
      </c>
      <c r="G564" s="11">
        <f t="shared" si="34"/>
        <v>17.024999999999999</v>
      </c>
      <c r="H564" s="10">
        <v>10</v>
      </c>
      <c r="I564" s="11">
        <v>158.9</v>
      </c>
      <c r="J564" s="9">
        <v>45744</v>
      </c>
      <c r="K564" s="2" t="str">
        <f t="shared" si="35"/>
        <v>March</v>
      </c>
      <c r="L564" s="2" t="str">
        <f>TEXT(fashiondata[[#This Row],[Date Sold]], "mmm yyyy")</f>
        <v>Mar 2025</v>
      </c>
      <c r="M564" s="2" t="str">
        <f t="shared" si="33"/>
        <v>Fri</v>
      </c>
      <c r="N564" t="s">
        <v>38</v>
      </c>
    </row>
    <row r="565" spans="1:14" x14ac:dyDescent="0.35">
      <c r="A565" t="s">
        <v>603</v>
      </c>
      <c r="B565" t="s">
        <v>32</v>
      </c>
      <c r="C565" t="s">
        <v>35</v>
      </c>
      <c r="D565" s="11">
        <v>17.93</v>
      </c>
      <c r="E565" s="10">
        <v>0</v>
      </c>
      <c r="F565" s="10" t="str">
        <f t="shared" si="32"/>
        <v>None</v>
      </c>
      <c r="G565" s="11">
        <f t="shared" si="34"/>
        <v>13.4475</v>
      </c>
      <c r="H565" s="10">
        <v>2</v>
      </c>
      <c r="I565" s="11">
        <v>35.86</v>
      </c>
      <c r="J565" s="9">
        <v>45677</v>
      </c>
      <c r="K565" s="2" t="str">
        <f t="shared" si="35"/>
        <v>January</v>
      </c>
      <c r="L565" s="2" t="str">
        <f>TEXT(fashiondata[[#This Row],[Date Sold]], "mmm yyyy")</f>
        <v>Jan 2025</v>
      </c>
      <c r="M565" s="2" t="str">
        <f t="shared" si="33"/>
        <v>Mon</v>
      </c>
      <c r="N565" t="s">
        <v>19</v>
      </c>
    </row>
    <row r="566" spans="1:14" x14ac:dyDescent="0.35">
      <c r="A566" t="s">
        <v>604</v>
      </c>
      <c r="B566" t="s">
        <v>43</v>
      </c>
      <c r="C566" t="s">
        <v>18</v>
      </c>
      <c r="D566" s="11">
        <v>16.04</v>
      </c>
      <c r="E566" s="10">
        <v>15</v>
      </c>
      <c r="F566" s="10" t="str">
        <f t="shared" si="32"/>
        <v>Low</v>
      </c>
      <c r="G566" s="11">
        <f t="shared" si="34"/>
        <v>12.03</v>
      </c>
      <c r="H566" s="10">
        <v>23</v>
      </c>
      <c r="I566" s="11">
        <v>313.58</v>
      </c>
      <c r="J566" s="9">
        <v>45768</v>
      </c>
      <c r="K566" s="2" t="str">
        <f t="shared" si="35"/>
        <v>April</v>
      </c>
      <c r="L566" s="2" t="str">
        <f>TEXT(fashiondata[[#This Row],[Date Sold]], "mmm yyyy")</f>
        <v>Apr 2025</v>
      </c>
      <c r="M566" s="2" t="str">
        <f t="shared" si="33"/>
        <v>Mon</v>
      </c>
      <c r="N566" t="s">
        <v>12</v>
      </c>
    </row>
    <row r="567" spans="1:14" x14ac:dyDescent="0.35">
      <c r="A567" t="s">
        <v>605</v>
      </c>
      <c r="B567" t="s">
        <v>14</v>
      </c>
      <c r="C567" t="s">
        <v>41</v>
      </c>
      <c r="D567" s="11">
        <v>41.27</v>
      </c>
      <c r="E567" s="10">
        <v>25</v>
      </c>
      <c r="F567" s="10" t="str">
        <f t="shared" si="32"/>
        <v>High</v>
      </c>
      <c r="G567" s="11">
        <f t="shared" si="34"/>
        <v>30.952500000000001</v>
      </c>
      <c r="H567" s="10">
        <v>32</v>
      </c>
      <c r="I567" s="11">
        <v>990.48</v>
      </c>
      <c r="J567" s="9">
        <v>45695</v>
      </c>
      <c r="K567" s="2" t="str">
        <f t="shared" si="35"/>
        <v>February</v>
      </c>
      <c r="L567" s="2" t="str">
        <f>TEXT(fashiondata[[#This Row],[Date Sold]], "mmm yyyy")</f>
        <v>Feb 2025</v>
      </c>
      <c r="M567" s="2" t="str">
        <f t="shared" si="33"/>
        <v>Fri</v>
      </c>
      <c r="N567" t="s">
        <v>38</v>
      </c>
    </row>
    <row r="568" spans="1:14" x14ac:dyDescent="0.35">
      <c r="A568" t="s">
        <v>606</v>
      </c>
      <c r="B568" t="s">
        <v>26</v>
      </c>
      <c r="C568" t="s">
        <v>18</v>
      </c>
      <c r="D568" s="11">
        <v>25.56</v>
      </c>
      <c r="E568" s="10">
        <v>0</v>
      </c>
      <c r="F568" s="10" t="str">
        <f t="shared" si="32"/>
        <v>None</v>
      </c>
      <c r="G568" s="11">
        <f t="shared" si="34"/>
        <v>19.169999999999998</v>
      </c>
      <c r="H568" s="10">
        <v>47</v>
      </c>
      <c r="I568" s="11">
        <v>1201.32</v>
      </c>
      <c r="J568" s="9">
        <v>45698</v>
      </c>
      <c r="K568" s="2" t="str">
        <f t="shared" si="35"/>
        <v>February</v>
      </c>
      <c r="L568" s="2" t="str">
        <f>TEXT(fashiondata[[#This Row],[Date Sold]], "mmm yyyy")</f>
        <v>Feb 2025</v>
      </c>
      <c r="M568" s="2" t="str">
        <f t="shared" si="33"/>
        <v>Mon</v>
      </c>
      <c r="N568" t="s">
        <v>19</v>
      </c>
    </row>
    <row r="569" spans="1:14" x14ac:dyDescent="0.35">
      <c r="A569" t="s">
        <v>607</v>
      </c>
      <c r="B569" t="s">
        <v>17</v>
      </c>
      <c r="C569" t="s">
        <v>41</v>
      </c>
      <c r="D569" s="11">
        <v>12.1</v>
      </c>
      <c r="E569" s="10">
        <v>10</v>
      </c>
      <c r="F569" s="10" t="str">
        <f t="shared" si="32"/>
        <v>Low</v>
      </c>
      <c r="G569" s="11">
        <f t="shared" si="34"/>
        <v>9.0749999999999993</v>
      </c>
      <c r="H569" s="10">
        <v>7</v>
      </c>
      <c r="I569" s="11">
        <v>76.23</v>
      </c>
      <c r="J569" s="9">
        <v>45712</v>
      </c>
      <c r="K569" s="2" t="str">
        <f t="shared" si="35"/>
        <v>February</v>
      </c>
      <c r="L569" s="2" t="str">
        <f>TEXT(fashiondata[[#This Row],[Date Sold]], "mmm yyyy")</f>
        <v>Feb 2025</v>
      </c>
      <c r="M569" s="2" t="str">
        <f t="shared" si="33"/>
        <v>Mon</v>
      </c>
      <c r="N569" t="s">
        <v>12</v>
      </c>
    </row>
    <row r="570" spans="1:14" x14ac:dyDescent="0.35">
      <c r="A570" t="s">
        <v>608</v>
      </c>
      <c r="B570" t="s">
        <v>14</v>
      </c>
      <c r="C570" t="s">
        <v>11</v>
      </c>
      <c r="D570" s="11">
        <v>42.01</v>
      </c>
      <c r="E570" s="10">
        <v>15</v>
      </c>
      <c r="F570" s="10" t="str">
        <f t="shared" si="32"/>
        <v>Low</v>
      </c>
      <c r="G570" s="11">
        <f t="shared" si="34"/>
        <v>31.5075</v>
      </c>
      <c r="H570" s="10">
        <v>22</v>
      </c>
      <c r="I570" s="11">
        <v>785.59</v>
      </c>
      <c r="J570" s="9">
        <v>45715</v>
      </c>
      <c r="K570" s="2" t="str">
        <f t="shared" si="35"/>
        <v>February</v>
      </c>
      <c r="L570" s="2" t="str">
        <f>TEXT(fashiondata[[#This Row],[Date Sold]], "mmm yyyy")</f>
        <v>Feb 2025</v>
      </c>
      <c r="M570" s="2" t="str">
        <f t="shared" si="33"/>
        <v>Thu</v>
      </c>
      <c r="N570" t="s">
        <v>38</v>
      </c>
    </row>
    <row r="571" spans="1:14" x14ac:dyDescent="0.35">
      <c r="A571" t="s">
        <v>609</v>
      </c>
      <c r="B571" t="s">
        <v>62</v>
      </c>
      <c r="C571" t="s">
        <v>18</v>
      </c>
      <c r="D571" s="11">
        <v>63.58</v>
      </c>
      <c r="E571" s="10">
        <v>10</v>
      </c>
      <c r="F571" s="10" t="str">
        <f t="shared" si="32"/>
        <v>Low</v>
      </c>
      <c r="G571" s="11">
        <f t="shared" si="34"/>
        <v>47.685000000000002</v>
      </c>
      <c r="H571" s="10">
        <v>7</v>
      </c>
      <c r="I571" s="11">
        <v>400.55</v>
      </c>
      <c r="J571" s="9">
        <v>45676</v>
      </c>
      <c r="K571" s="2" t="str">
        <f t="shared" si="35"/>
        <v>January</v>
      </c>
      <c r="L571" s="2" t="str">
        <f>TEXT(fashiondata[[#This Row],[Date Sold]], "mmm yyyy")</f>
        <v>Jan 2025</v>
      </c>
      <c r="M571" s="2" t="str">
        <f t="shared" si="33"/>
        <v>Sun</v>
      </c>
      <c r="N571" t="s">
        <v>19</v>
      </c>
    </row>
    <row r="572" spans="1:14" x14ac:dyDescent="0.35">
      <c r="A572" t="s">
        <v>610</v>
      </c>
      <c r="B572" t="s">
        <v>69</v>
      </c>
      <c r="C572" t="s">
        <v>35</v>
      </c>
      <c r="D572" s="11">
        <v>85.31</v>
      </c>
      <c r="E572" s="10">
        <v>5</v>
      </c>
      <c r="F572" s="10" t="str">
        <f t="shared" si="32"/>
        <v>Low</v>
      </c>
      <c r="G572" s="11">
        <f t="shared" si="34"/>
        <v>63.982500000000002</v>
      </c>
      <c r="H572" s="10">
        <v>6</v>
      </c>
      <c r="I572" s="11">
        <v>486.27</v>
      </c>
      <c r="J572" s="9">
        <v>45727</v>
      </c>
      <c r="K572" s="2" t="str">
        <f t="shared" si="35"/>
        <v>March</v>
      </c>
      <c r="L572" s="2" t="str">
        <f>TEXT(fashiondata[[#This Row],[Date Sold]], "mmm yyyy")</f>
        <v>Mar 2025</v>
      </c>
      <c r="M572" s="2" t="str">
        <f t="shared" si="33"/>
        <v>Tue</v>
      </c>
      <c r="N572" t="s">
        <v>45</v>
      </c>
    </row>
    <row r="573" spans="1:14" x14ac:dyDescent="0.35">
      <c r="A573" t="s">
        <v>611</v>
      </c>
      <c r="B573" t="s">
        <v>58</v>
      </c>
      <c r="C573" t="s">
        <v>18</v>
      </c>
      <c r="D573" s="11">
        <v>93.41</v>
      </c>
      <c r="E573" s="10">
        <v>0</v>
      </c>
      <c r="F573" s="10" t="str">
        <f t="shared" si="32"/>
        <v>None</v>
      </c>
      <c r="G573" s="11">
        <f t="shared" si="34"/>
        <v>70.057500000000005</v>
      </c>
      <c r="H573" s="10">
        <v>2</v>
      </c>
      <c r="I573" s="11">
        <v>186.82</v>
      </c>
      <c r="J573" s="9">
        <v>45688</v>
      </c>
      <c r="K573" s="2" t="str">
        <f t="shared" si="35"/>
        <v>January</v>
      </c>
      <c r="L573" s="2" t="str">
        <f>TEXT(fashiondata[[#This Row],[Date Sold]], "mmm yyyy")</f>
        <v>Jan 2025</v>
      </c>
      <c r="M573" s="2" t="str">
        <f t="shared" si="33"/>
        <v>Fri</v>
      </c>
      <c r="N573" t="s">
        <v>12</v>
      </c>
    </row>
    <row r="574" spans="1:14" x14ac:dyDescent="0.35">
      <c r="A574" t="s">
        <v>612</v>
      </c>
      <c r="B574" t="s">
        <v>85</v>
      </c>
      <c r="C574" t="s">
        <v>18</v>
      </c>
      <c r="D574" s="11">
        <v>77.25</v>
      </c>
      <c r="E574" s="10">
        <v>0</v>
      </c>
      <c r="F574" s="10" t="str">
        <f t="shared" si="32"/>
        <v>None</v>
      </c>
      <c r="G574" s="11">
        <f t="shared" si="34"/>
        <v>57.9375</v>
      </c>
      <c r="H574" s="10">
        <v>7</v>
      </c>
      <c r="I574" s="11">
        <v>540.75</v>
      </c>
      <c r="J574" s="9">
        <v>45671</v>
      </c>
      <c r="K574" s="2" t="str">
        <f t="shared" si="35"/>
        <v>January</v>
      </c>
      <c r="L574" s="2" t="str">
        <f>TEXT(fashiondata[[#This Row],[Date Sold]], "mmm yyyy")</f>
        <v>Jan 2025</v>
      </c>
      <c r="M574" s="2" t="str">
        <f t="shared" si="33"/>
        <v>Tue</v>
      </c>
      <c r="N574" t="s">
        <v>12</v>
      </c>
    </row>
    <row r="575" spans="1:14" x14ac:dyDescent="0.35">
      <c r="A575" t="s">
        <v>613</v>
      </c>
      <c r="B575" t="s">
        <v>85</v>
      </c>
      <c r="C575" t="s">
        <v>15</v>
      </c>
      <c r="D575" s="11">
        <v>89.4</v>
      </c>
      <c r="E575" s="10">
        <v>0</v>
      </c>
      <c r="F575" s="10" t="str">
        <f t="shared" si="32"/>
        <v>None</v>
      </c>
      <c r="G575" s="11">
        <f t="shared" si="34"/>
        <v>67.050000000000011</v>
      </c>
      <c r="H575" s="10">
        <v>16</v>
      </c>
      <c r="I575" s="11">
        <v>1430.4</v>
      </c>
      <c r="J575" s="9">
        <v>45732</v>
      </c>
      <c r="K575" s="2" t="str">
        <f t="shared" si="35"/>
        <v>March</v>
      </c>
      <c r="L575" s="2" t="str">
        <f>TEXT(fashiondata[[#This Row],[Date Sold]], "mmm yyyy")</f>
        <v>Mar 2025</v>
      </c>
      <c r="M575" s="2" t="str">
        <f t="shared" si="33"/>
        <v>Sun</v>
      </c>
      <c r="N575" t="s">
        <v>24</v>
      </c>
    </row>
    <row r="576" spans="1:14" x14ac:dyDescent="0.35">
      <c r="A576" t="s">
        <v>614</v>
      </c>
      <c r="B576" t="s">
        <v>40</v>
      </c>
      <c r="C576" t="s">
        <v>11</v>
      </c>
      <c r="D576" s="11">
        <v>37.32</v>
      </c>
      <c r="E576" s="10">
        <v>15</v>
      </c>
      <c r="F576" s="10" t="str">
        <f t="shared" si="32"/>
        <v>Low</v>
      </c>
      <c r="G576" s="11">
        <f t="shared" si="34"/>
        <v>27.990000000000002</v>
      </c>
      <c r="H576" s="10">
        <v>27</v>
      </c>
      <c r="I576" s="11">
        <v>856.49</v>
      </c>
      <c r="J576" s="9">
        <v>45769</v>
      </c>
      <c r="K576" s="2" t="str">
        <f t="shared" si="35"/>
        <v>April</v>
      </c>
      <c r="L576" s="2" t="str">
        <f>TEXT(fashiondata[[#This Row],[Date Sold]], "mmm yyyy")</f>
        <v>Apr 2025</v>
      </c>
      <c r="M576" s="2" t="str">
        <f t="shared" si="33"/>
        <v>Tue</v>
      </c>
      <c r="N576" t="s">
        <v>12</v>
      </c>
    </row>
    <row r="577" spans="1:14" x14ac:dyDescent="0.35">
      <c r="A577" t="s">
        <v>615</v>
      </c>
      <c r="B577" t="s">
        <v>26</v>
      </c>
      <c r="C577" t="s">
        <v>35</v>
      </c>
      <c r="D577" s="11">
        <v>134.69999999999999</v>
      </c>
      <c r="E577" s="10">
        <v>25</v>
      </c>
      <c r="F577" s="10" t="str">
        <f t="shared" si="32"/>
        <v>High</v>
      </c>
      <c r="G577" s="11">
        <f t="shared" si="34"/>
        <v>101.02499999999999</v>
      </c>
      <c r="H577" s="10">
        <v>38</v>
      </c>
      <c r="I577" s="11">
        <v>3838.95</v>
      </c>
      <c r="J577" s="9">
        <v>45727</v>
      </c>
      <c r="K577" s="2" t="str">
        <f t="shared" si="35"/>
        <v>March</v>
      </c>
      <c r="L577" s="2" t="str">
        <f>TEXT(fashiondata[[#This Row],[Date Sold]], "mmm yyyy")</f>
        <v>Mar 2025</v>
      </c>
      <c r="M577" s="2" t="str">
        <f t="shared" si="33"/>
        <v>Tue</v>
      </c>
      <c r="N577" t="s">
        <v>38</v>
      </c>
    </row>
    <row r="578" spans="1:14" x14ac:dyDescent="0.35">
      <c r="A578" t="s">
        <v>616</v>
      </c>
      <c r="B578" t="s">
        <v>47</v>
      </c>
      <c r="C578" t="s">
        <v>15</v>
      </c>
      <c r="D578" s="11">
        <v>131.74</v>
      </c>
      <c r="E578" s="10">
        <v>5</v>
      </c>
      <c r="F578" s="10" t="str">
        <f t="shared" ref="F578:F641" si="36">IF(E578=0, "None", IF(E578 &lt;=20, "Low", "High"))</f>
        <v>Low</v>
      </c>
      <c r="G578" s="11">
        <f t="shared" si="34"/>
        <v>98.805000000000007</v>
      </c>
      <c r="H578" s="10">
        <v>3</v>
      </c>
      <c r="I578" s="11">
        <v>375.46</v>
      </c>
      <c r="J578" s="9">
        <v>45712</v>
      </c>
      <c r="K578" s="2" t="str">
        <f t="shared" si="35"/>
        <v>February</v>
      </c>
      <c r="L578" s="2" t="str">
        <f>TEXT(fashiondata[[#This Row],[Date Sold]], "mmm yyyy")</f>
        <v>Feb 2025</v>
      </c>
      <c r="M578" s="2" t="str">
        <f t="shared" ref="M578:M641" si="37">TEXT(J578,"ddd")</f>
        <v>Mon</v>
      </c>
      <c r="N578" t="s">
        <v>12</v>
      </c>
    </row>
    <row r="579" spans="1:14" x14ac:dyDescent="0.35">
      <c r="A579" t="s">
        <v>617</v>
      </c>
      <c r="B579" t="s">
        <v>53</v>
      </c>
      <c r="C579" t="s">
        <v>41</v>
      </c>
      <c r="D579" s="11">
        <v>60.74</v>
      </c>
      <c r="E579" s="10">
        <v>10</v>
      </c>
      <c r="F579" s="10" t="str">
        <f t="shared" si="36"/>
        <v>Low</v>
      </c>
      <c r="G579" s="11">
        <f t="shared" ref="G579:G642" si="38">D579 * (1 - 25/100)</f>
        <v>45.555</v>
      </c>
      <c r="H579" s="10">
        <v>15</v>
      </c>
      <c r="I579" s="11">
        <v>819.99</v>
      </c>
      <c r="J579" s="9">
        <v>45712</v>
      </c>
      <c r="K579" s="2" t="str">
        <f t="shared" ref="K579:K642" si="39">TEXT(J579,"mmmm")</f>
        <v>February</v>
      </c>
      <c r="L579" s="2" t="str">
        <f>TEXT(fashiondata[[#This Row],[Date Sold]], "mmm yyyy")</f>
        <v>Feb 2025</v>
      </c>
      <c r="M579" s="2" t="str">
        <f t="shared" si="37"/>
        <v>Mon</v>
      </c>
      <c r="N579" t="s">
        <v>45</v>
      </c>
    </row>
    <row r="580" spans="1:14" x14ac:dyDescent="0.35">
      <c r="A580" t="s">
        <v>618</v>
      </c>
      <c r="B580" t="s">
        <v>43</v>
      </c>
      <c r="C580" t="s">
        <v>15</v>
      </c>
      <c r="D580" s="11">
        <v>63.34</v>
      </c>
      <c r="E580" s="10">
        <v>15</v>
      </c>
      <c r="F580" s="10" t="str">
        <f t="shared" si="36"/>
        <v>Low</v>
      </c>
      <c r="G580" s="11">
        <f t="shared" si="38"/>
        <v>47.505000000000003</v>
      </c>
      <c r="H580" s="10">
        <v>13</v>
      </c>
      <c r="I580" s="11">
        <v>699.91</v>
      </c>
      <c r="J580" s="9">
        <v>45778</v>
      </c>
      <c r="K580" s="2" t="str">
        <f t="shared" si="39"/>
        <v>May</v>
      </c>
      <c r="L580" s="2" t="str">
        <f>TEXT(fashiondata[[#This Row],[Date Sold]], "mmm yyyy")</f>
        <v>May 2025</v>
      </c>
      <c r="M580" s="2" t="str">
        <f t="shared" si="37"/>
        <v>Thu</v>
      </c>
      <c r="N580" t="s">
        <v>12</v>
      </c>
    </row>
    <row r="581" spans="1:14" x14ac:dyDescent="0.35">
      <c r="A581" t="s">
        <v>619</v>
      </c>
      <c r="B581" t="s">
        <v>28</v>
      </c>
      <c r="C581" t="s">
        <v>15</v>
      </c>
      <c r="D581" s="11">
        <v>22.64</v>
      </c>
      <c r="E581" s="10">
        <v>5</v>
      </c>
      <c r="F581" s="10" t="str">
        <f t="shared" si="36"/>
        <v>Low</v>
      </c>
      <c r="G581" s="11">
        <f t="shared" si="38"/>
        <v>16.98</v>
      </c>
      <c r="H581" s="10">
        <v>19</v>
      </c>
      <c r="I581" s="11">
        <v>408.65</v>
      </c>
      <c r="J581" s="9">
        <v>45731</v>
      </c>
      <c r="K581" s="2" t="str">
        <f t="shared" si="39"/>
        <v>March</v>
      </c>
      <c r="L581" s="2" t="str">
        <f>TEXT(fashiondata[[#This Row],[Date Sold]], "mmm yyyy")</f>
        <v>Mar 2025</v>
      </c>
      <c r="M581" s="2" t="str">
        <f t="shared" si="37"/>
        <v>Sat</v>
      </c>
      <c r="N581" t="s">
        <v>12</v>
      </c>
    </row>
    <row r="582" spans="1:14" x14ac:dyDescent="0.35">
      <c r="A582" t="s">
        <v>620</v>
      </c>
      <c r="B582" t="s">
        <v>40</v>
      </c>
      <c r="C582" t="s">
        <v>33</v>
      </c>
      <c r="D582" s="11">
        <v>62.41</v>
      </c>
      <c r="E582" s="10">
        <v>20</v>
      </c>
      <c r="F582" s="10" t="str">
        <f t="shared" si="36"/>
        <v>Low</v>
      </c>
      <c r="G582" s="11">
        <f t="shared" si="38"/>
        <v>46.807499999999997</v>
      </c>
      <c r="H582" s="10">
        <v>32</v>
      </c>
      <c r="I582" s="11">
        <v>1597.7</v>
      </c>
      <c r="J582" s="9">
        <v>45681</v>
      </c>
      <c r="K582" s="2" t="str">
        <f t="shared" si="39"/>
        <v>January</v>
      </c>
      <c r="L582" s="2" t="str">
        <f>TEXT(fashiondata[[#This Row],[Date Sold]], "mmm yyyy")</f>
        <v>Jan 2025</v>
      </c>
      <c r="M582" s="2" t="str">
        <f t="shared" si="37"/>
        <v>Fri</v>
      </c>
      <c r="N582" t="s">
        <v>12</v>
      </c>
    </row>
    <row r="583" spans="1:14" x14ac:dyDescent="0.35">
      <c r="A583" t="s">
        <v>621</v>
      </c>
      <c r="B583" t="s">
        <v>23</v>
      </c>
      <c r="C583" t="s">
        <v>15</v>
      </c>
      <c r="D583" s="11">
        <v>107.39</v>
      </c>
      <c r="E583" s="10">
        <v>15</v>
      </c>
      <c r="F583" s="10" t="str">
        <f t="shared" si="36"/>
        <v>Low</v>
      </c>
      <c r="G583" s="11">
        <f t="shared" si="38"/>
        <v>80.542500000000004</v>
      </c>
      <c r="H583" s="10">
        <v>23</v>
      </c>
      <c r="I583" s="11">
        <v>2099.4699999999998</v>
      </c>
      <c r="J583" s="9">
        <v>45666</v>
      </c>
      <c r="K583" s="2" t="str">
        <f t="shared" si="39"/>
        <v>January</v>
      </c>
      <c r="L583" s="2" t="str">
        <f>TEXT(fashiondata[[#This Row],[Date Sold]], "mmm yyyy")</f>
        <v>Jan 2025</v>
      </c>
      <c r="M583" s="2" t="str">
        <f t="shared" si="37"/>
        <v>Thu</v>
      </c>
      <c r="N583" t="s">
        <v>38</v>
      </c>
    </row>
    <row r="584" spans="1:14" x14ac:dyDescent="0.35">
      <c r="A584" t="s">
        <v>622</v>
      </c>
      <c r="B584" t="s">
        <v>71</v>
      </c>
      <c r="C584" t="s">
        <v>15</v>
      </c>
      <c r="D584" s="11">
        <v>110.04</v>
      </c>
      <c r="E584" s="10">
        <v>20</v>
      </c>
      <c r="F584" s="10" t="str">
        <f t="shared" si="36"/>
        <v>Low</v>
      </c>
      <c r="G584" s="11">
        <f t="shared" si="38"/>
        <v>82.53</v>
      </c>
      <c r="H584" s="10">
        <v>34</v>
      </c>
      <c r="I584" s="11">
        <v>2993.09</v>
      </c>
      <c r="J584" s="9">
        <v>45775</v>
      </c>
      <c r="K584" s="2" t="str">
        <f t="shared" si="39"/>
        <v>April</v>
      </c>
      <c r="L584" s="2" t="str">
        <f>TEXT(fashiondata[[#This Row],[Date Sold]], "mmm yyyy")</f>
        <v>Apr 2025</v>
      </c>
      <c r="M584" s="2" t="str">
        <f t="shared" si="37"/>
        <v>Mon</v>
      </c>
      <c r="N584" t="s">
        <v>38</v>
      </c>
    </row>
    <row r="585" spans="1:14" x14ac:dyDescent="0.35">
      <c r="A585" t="s">
        <v>623</v>
      </c>
      <c r="B585" t="s">
        <v>26</v>
      </c>
      <c r="C585" t="s">
        <v>33</v>
      </c>
      <c r="D585" s="11">
        <v>92.7</v>
      </c>
      <c r="E585" s="10">
        <v>20</v>
      </c>
      <c r="F585" s="10" t="str">
        <f t="shared" si="36"/>
        <v>Low</v>
      </c>
      <c r="G585" s="11">
        <f t="shared" si="38"/>
        <v>69.525000000000006</v>
      </c>
      <c r="H585" s="10">
        <v>24</v>
      </c>
      <c r="I585" s="11">
        <v>1779.84</v>
      </c>
      <c r="J585" s="9">
        <v>45741</v>
      </c>
      <c r="K585" s="2" t="str">
        <f t="shared" si="39"/>
        <v>March</v>
      </c>
      <c r="L585" s="2" t="str">
        <f>TEXT(fashiondata[[#This Row],[Date Sold]], "mmm yyyy")</f>
        <v>Mar 2025</v>
      </c>
      <c r="M585" s="2" t="str">
        <f t="shared" si="37"/>
        <v>Tue</v>
      </c>
      <c r="N585" t="s">
        <v>24</v>
      </c>
    </row>
    <row r="586" spans="1:14" x14ac:dyDescent="0.35">
      <c r="A586" t="s">
        <v>624</v>
      </c>
      <c r="B586" t="s">
        <v>10</v>
      </c>
      <c r="C586" t="s">
        <v>35</v>
      </c>
      <c r="D586" s="11">
        <v>56.42</v>
      </c>
      <c r="E586" s="10">
        <v>10</v>
      </c>
      <c r="F586" s="10" t="str">
        <f t="shared" si="36"/>
        <v>Low</v>
      </c>
      <c r="G586" s="11">
        <f t="shared" si="38"/>
        <v>42.314999999999998</v>
      </c>
      <c r="H586" s="10">
        <v>26</v>
      </c>
      <c r="I586" s="11">
        <v>1320.23</v>
      </c>
      <c r="J586" s="9">
        <v>45780</v>
      </c>
      <c r="K586" s="2" t="str">
        <f t="shared" si="39"/>
        <v>May</v>
      </c>
      <c r="L586" s="2" t="str">
        <f>TEXT(fashiondata[[#This Row],[Date Sold]], "mmm yyyy")</f>
        <v>May 2025</v>
      </c>
      <c r="M586" s="2" t="str">
        <f t="shared" si="37"/>
        <v>Sat</v>
      </c>
      <c r="N586" t="s">
        <v>19</v>
      </c>
    </row>
    <row r="587" spans="1:14" x14ac:dyDescent="0.35">
      <c r="A587" t="s">
        <v>625</v>
      </c>
      <c r="B587" t="s">
        <v>53</v>
      </c>
      <c r="C587" t="s">
        <v>41</v>
      </c>
      <c r="D587" s="11">
        <v>77.69</v>
      </c>
      <c r="E587" s="10">
        <v>10</v>
      </c>
      <c r="F587" s="10" t="str">
        <f t="shared" si="36"/>
        <v>Low</v>
      </c>
      <c r="G587" s="11">
        <f t="shared" si="38"/>
        <v>58.267499999999998</v>
      </c>
      <c r="H587" s="10">
        <v>2</v>
      </c>
      <c r="I587" s="11">
        <v>139.84</v>
      </c>
      <c r="J587" s="9">
        <v>45669</v>
      </c>
      <c r="K587" s="2" t="str">
        <f t="shared" si="39"/>
        <v>January</v>
      </c>
      <c r="L587" s="2" t="str">
        <f>TEXT(fashiondata[[#This Row],[Date Sold]], "mmm yyyy")</f>
        <v>Jan 2025</v>
      </c>
      <c r="M587" s="2" t="str">
        <f t="shared" si="37"/>
        <v>Sun</v>
      </c>
      <c r="N587" t="s">
        <v>12</v>
      </c>
    </row>
    <row r="588" spans="1:14" x14ac:dyDescent="0.35">
      <c r="A588" t="s">
        <v>626</v>
      </c>
      <c r="B588" t="s">
        <v>10</v>
      </c>
      <c r="C588" t="s">
        <v>33</v>
      </c>
      <c r="D588" s="11">
        <v>90.15</v>
      </c>
      <c r="E588" s="10">
        <v>30</v>
      </c>
      <c r="F588" s="10" t="str">
        <f t="shared" si="36"/>
        <v>High</v>
      </c>
      <c r="G588" s="11">
        <f t="shared" si="38"/>
        <v>67.612500000000011</v>
      </c>
      <c r="H588" s="10">
        <v>32</v>
      </c>
      <c r="I588" s="11">
        <v>2019.36</v>
      </c>
      <c r="J588" s="9">
        <v>45785</v>
      </c>
      <c r="K588" s="2" t="str">
        <f t="shared" si="39"/>
        <v>May</v>
      </c>
      <c r="L588" s="2" t="str">
        <f>TEXT(fashiondata[[#This Row],[Date Sold]], "mmm yyyy")</f>
        <v>May 2025</v>
      </c>
      <c r="M588" s="2" t="str">
        <f t="shared" si="37"/>
        <v>Thu</v>
      </c>
      <c r="N588" t="s">
        <v>38</v>
      </c>
    </row>
    <row r="589" spans="1:14" x14ac:dyDescent="0.35">
      <c r="A589" t="s">
        <v>627</v>
      </c>
      <c r="B589" t="s">
        <v>69</v>
      </c>
      <c r="C589" t="s">
        <v>33</v>
      </c>
      <c r="D589" s="11">
        <v>133.41999999999999</v>
      </c>
      <c r="E589" s="10">
        <v>25</v>
      </c>
      <c r="F589" s="10" t="str">
        <f t="shared" si="36"/>
        <v>High</v>
      </c>
      <c r="G589" s="11">
        <f t="shared" si="38"/>
        <v>100.065</v>
      </c>
      <c r="H589" s="10">
        <v>25</v>
      </c>
      <c r="I589" s="11">
        <v>2501.62</v>
      </c>
      <c r="J589" s="9">
        <v>45783</v>
      </c>
      <c r="K589" s="2" t="str">
        <f t="shared" si="39"/>
        <v>May</v>
      </c>
      <c r="L589" s="2" t="str">
        <f>TEXT(fashiondata[[#This Row],[Date Sold]], "mmm yyyy")</f>
        <v>May 2025</v>
      </c>
      <c r="M589" s="2" t="str">
        <f t="shared" si="37"/>
        <v>Tue</v>
      </c>
      <c r="N589" t="s">
        <v>19</v>
      </c>
    </row>
    <row r="590" spans="1:14" x14ac:dyDescent="0.35">
      <c r="A590" t="s">
        <v>628</v>
      </c>
      <c r="B590" t="s">
        <v>40</v>
      </c>
      <c r="C590" t="s">
        <v>18</v>
      </c>
      <c r="D590" s="11">
        <v>56.94</v>
      </c>
      <c r="E590" s="10">
        <v>0</v>
      </c>
      <c r="F590" s="10" t="str">
        <f t="shared" si="36"/>
        <v>None</v>
      </c>
      <c r="G590" s="11">
        <f t="shared" si="38"/>
        <v>42.704999999999998</v>
      </c>
      <c r="H590" s="10">
        <v>26</v>
      </c>
      <c r="I590" s="11">
        <v>1480.44</v>
      </c>
      <c r="J590" s="9">
        <v>45703</v>
      </c>
      <c r="K590" s="2" t="str">
        <f t="shared" si="39"/>
        <v>February</v>
      </c>
      <c r="L590" s="2" t="str">
        <f>TEXT(fashiondata[[#This Row],[Date Sold]], "mmm yyyy")</f>
        <v>Feb 2025</v>
      </c>
      <c r="M590" s="2" t="str">
        <f t="shared" si="37"/>
        <v>Sat</v>
      </c>
      <c r="N590" t="s">
        <v>38</v>
      </c>
    </row>
    <row r="591" spans="1:14" x14ac:dyDescent="0.35">
      <c r="A591" t="s">
        <v>629</v>
      </c>
      <c r="B591" t="s">
        <v>53</v>
      </c>
      <c r="C591" t="s">
        <v>18</v>
      </c>
      <c r="D591" s="11">
        <v>100.75</v>
      </c>
      <c r="E591" s="10">
        <v>5</v>
      </c>
      <c r="F591" s="10" t="str">
        <f t="shared" si="36"/>
        <v>Low</v>
      </c>
      <c r="G591" s="11">
        <f t="shared" si="38"/>
        <v>75.5625</v>
      </c>
      <c r="H591" s="10">
        <v>40</v>
      </c>
      <c r="I591" s="11">
        <v>3828.5</v>
      </c>
      <c r="J591" s="9">
        <v>45672</v>
      </c>
      <c r="K591" s="2" t="str">
        <f t="shared" si="39"/>
        <v>January</v>
      </c>
      <c r="L591" s="2" t="str">
        <f>TEXT(fashiondata[[#This Row],[Date Sold]], "mmm yyyy")</f>
        <v>Jan 2025</v>
      </c>
      <c r="M591" s="2" t="str">
        <f t="shared" si="37"/>
        <v>Wed</v>
      </c>
      <c r="N591" t="s">
        <v>24</v>
      </c>
    </row>
    <row r="592" spans="1:14" x14ac:dyDescent="0.35">
      <c r="A592" t="s">
        <v>630</v>
      </c>
      <c r="B592" t="s">
        <v>69</v>
      </c>
      <c r="C592" t="s">
        <v>18</v>
      </c>
      <c r="D592" s="11">
        <v>116.41</v>
      </c>
      <c r="E592" s="10">
        <v>30</v>
      </c>
      <c r="F592" s="10" t="str">
        <f t="shared" si="36"/>
        <v>High</v>
      </c>
      <c r="G592" s="11">
        <f t="shared" si="38"/>
        <v>87.307500000000005</v>
      </c>
      <c r="H592" s="10">
        <v>13</v>
      </c>
      <c r="I592" s="11">
        <v>1059.33</v>
      </c>
      <c r="J592" s="9">
        <v>45769</v>
      </c>
      <c r="K592" s="2" t="str">
        <f t="shared" si="39"/>
        <v>April</v>
      </c>
      <c r="L592" s="2" t="str">
        <f>TEXT(fashiondata[[#This Row],[Date Sold]], "mmm yyyy")</f>
        <v>Apr 2025</v>
      </c>
      <c r="M592" s="2" t="str">
        <f t="shared" si="37"/>
        <v>Tue</v>
      </c>
      <c r="N592" t="s">
        <v>12</v>
      </c>
    </row>
    <row r="593" spans="1:14" x14ac:dyDescent="0.35">
      <c r="A593" t="s">
        <v>631</v>
      </c>
      <c r="B593" t="s">
        <v>60</v>
      </c>
      <c r="C593" t="s">
        <v>15</v>
      </c>
      <c r="D593" s="11">
        <v>26.07</v>
      </c>
      <c r="E593" s="10">
        <v>5</v>
      </c>
      <c r="F593" s="10" t="str">
        <f t="shared" si="36"/>
        <v>Low</v>
      </c>
      <c r="G593" s="11">
        <f t="shared" si="38"/>
        <v>19.552500000000002</v>
      </c>
      <c r="H593" s="10">
        <v>37</v>
      </c>
      <c r="I593" s="11">
        <v>916.36</v>
      </c>
      <c r="J593" s="9">
        <v>45658</v>
      </c>
      <c r="K593" s="2" t="str">
        <f t="shared" si="39"/>
        <v>January</v>
      </c>
      <c r="L593" s="2" t="str">
        <f>TEXT(fashiondata[[#This Row],[Date Sold]], "mmm yyyy")</f>
        <v>Jan 2025</v>
      </c>
      <c r="M593" s="2" t="str">
        <f t="shared" si="37"/>
        <v>Wed</v>
      </c>
      <c r="N593" t="s">
        <v>19</v>
      </c>
    </row>
    <row r="594" spans="1:14" x14ac:dyDescent="0.35">
      <c r="A594" t="s">
        <v>632</v>
      </c>
      <c r="B594" t="s">
        <v>23</v>
      </c>
      <c r="C594" t="s">
        <v>15</v>
      </c>
      <c r="D594" s="11">
        <v>106.39</v>
      </c>
      <c r="E594" s="10">
        <v>5</v>
      </c>
      <c r="F594" s="10" t="str">
        <f t="shared" si="36"/>
        <v>Low</v>
      </c>
      <c r="G594" s="11">
        <f t="shared" si="38"/>
        <v>79.792500000000004</v>
      </c>
      <c r="H594" s="10">
        <v>44</v>
      </c>
      <c r="I594" s="11">
        <v>4447.1000000000004</v>
      </c>
      <c r="J594" s="9">
        <v>45709</v>
      </c>
      <c r="K594" s="2" t="str">
        <f t="shared" si="39"/>
        <v>February</v>
      </c>
      <c r="L594" s="2" t="str">
        <f>TEXT(fashiondata[[#This Row],[Date Sold]], "mmm yyyy")</f>
        <v>Feb 2025</v>
      </c>
      <c r="M594" s="2" t="str">
        <f t="shared" si="37"/>
        <v>Fri</v>
      </c>
      <c r="N594" t="s">
        <v>12</v>
      </c>
    </row>
    <row r="595" spans="1:14" x14ac:dyDescent="0.35">
      <c r="A595" t="s">
        <v>633</v>
      </c>
      <c r="B595" t="s">
        <v>32</v>
      </c>
      <c r="C595" t="s">
        <v>35</v>
      </c>
      <c r="D595" s="11">
        <v>143.83000000000001</v>
      </c>
      <c r="E595" s="10">
        <v>25</v>
      </c>
      <c r="F595" s="10" t="str">
        <f t="shared" si="36"/>
        <v>High</v>
      </c>
      <c r="G595" s="11">
        <f t="shared" si="38"/>
        <v>107.8725</v>
      </c>
      <c r="H595" s="10">
        <v>45</v>
      </c>
      <c r="I595" s="11">
        <v>4854.26</v>
      </c>
      <c r="J595" s="9">
        <v>45752</v>
      </c>
      <c r="K595" s="2" t="str">
        <f t="shared" si="39"/>
        <v>April</v>
      </c>
      <c r="L595" s="2" t="str">
        <f>TEXT(fashiondata[[#This Row],[Date Sold]], "mmm yyyy")</f>
        <v>Apr 2025</v>
      </c>
      <c r="M595" s="2" t="str">
        <f t="shared" si="37"/>
        <v>Sat</v>
      </c>
      <c r="N595" t="s">
        <v>12</v>
      </c>
    </row>
    <row r="596" spans="1:14" x14ac:dyDescent="0.35">
      <c r="A596" t="s">
        <v>634</v>
      </c>
      <c r="B596" t="s">
        <v>47</v>
      </c>
      <c r="C596" t="s">
        <v>33</v>
      </c>
      <c r="D596" s="11">
        <v>124.13</v>
      </c>
      <c r="E596" s="10">
        <v>20</v>
      </c>
      <c r="F596" s="10" t="str">
        <f t="shared" si="36"/>
        <v>Low</v>
      </c>
      <c r="G596" s="11">
        <f t="shared" si="38"/>
        <v>93.097499999999997</v>
      </c>
      <c r="H596" s="10">
        <v>22</v>
      </c>
      <c r="I596" s="11">
        <v>2184.69</v>
      </c>
      <c r="J596" s="9">
        <v>45726</v>
      </c>
      <c r="K596" s="2" t="str">
        <f t="shared" si="39"/>
        <v>March</v>
      </c>
      <c r="L596" s="2" t="str">
        <f>TEXT(fashiondata[[#This Row],[Date Sold]], "mmm yyyy")</f>
        <v>Mar 2025</v>
      </c>
      <c r="M596" s="2" t="str">
        <f t="shared" si="37"/>
        <v>Mon</v>
      </c>
      <c r="N596" t="s">
        <v>19</v>
      </c>
    </row>
    <row r="597" spans="1:14" x14ac:dyDescent="0.35">
      <c r="A597" t="s">
        <v>635</v>
      </c>
      <c r="B597" t="s">
        <v>47</v>
      </c>
      <c r="C597" t="s">
        <v>15</v>
      </c>
      <c r="D597" s="11">
        <v>141.37</v>
      </c>
      <c r="E597" s="10">
        <v>30</v>
      </c>
      <c r="F597" s="10" t="str">
        <f t="shared" si="36"/>
        <v>High</v>
      </c>
      <c r="G597" s="11">
        <f t="shared" si="38"/>
        <v>106.0275</v>
      </c>
      <c r="H597" s="10">
        <v>29</v>
      </c>
      <c r="I597" s="11">
        <v>2869.81</v>
      </c>
      <c r="J597" s="9">
        <v>45741</v>
      </c>
      <c r="K597" s="2" t="str">
        <f t="shared" si="39"/>
        <v>March</v>
      </c>
      <c r="L597" s="2" t="str">
        <f>TEXT(fashiondata[[#This Row],[Date Sold]], "mmm yyyy")</f>
        <v>Mar 2025</v>
      </c>
      <c r="M597" s="2" t="str">
        <f t="shared" si="37"/>
        <v>Tue</v>
      </c>
      <c r="N597" t="s">
        <v>45</v>
      </c>
    </row>
    <row r="598" spans="1:14" x14ac:dyDescent="0.35">
      <c r="A598" t="s">
        <v>636</v>
      </c>
      <c r="B598" t="s">
        <v>53</v>
      </c>
      <c r="C598" t="s">
        <v>11</v>
      </c>
      <c r="D598" s="11">
        <v>74</v>
      </c>
      <c r="E598" s="10">
        <v>20</v>
      </c>
      <c r="F598" s="10" t="str">
        <f t="shared" si="36"/>
        <v>Low</v>
      </c>
      <c r="G598" s="11">
        <f t="shared" si="38"/>
        <v>55.5</v>
      </c>
      <c r="H598" s="10">
        <v>3</v>
      </c>
      <c r="I598" s="11">
        <v>177.6</v>
      </c>
      <c r="J598" s="9">
        <v>45717</v>
      </c>
      <c r="K598" s="2" t="str">
        <f t="shared" si="39"/>
        <v>March</v>
      </c>
      <c r="L598" s="2" t="str">
        <f>TEXT(fashiondata[[#This Row],[Date Sold]], "mmm yyyy")</f>
        <v>Mar 2025</v>
      </c>
      <c r="M598" s="2" t="str">
        <f t="shared" si="37"/>
        <v>Sat</v>
      </c>
      <c r="N598" t="s">
        <v>12</v>
      </c>
    </row>
    <row r="599" spans="1:14" x14ac:dyDescent="0.35">
      <c r="A599" t="s">
        <v>637</v>
      </c>
      <c r="B599" t="s">
        <v>60</v>
      </c>
      <c r="C599" t="s">
        <v>33</v>
      </c>
      <c r="D599" s="11">
        <v>31.19</v>
      </c>
      <c r="E599" s="10">
        <v>0</v>
      </c>
      <c r="F599" s="10" t="str">
        <f t="shared" si="36"/>
        <v>None</v>
      </c>
      <c r="G599" s="11">
        <f t="shared" si="38"/>
        <v>23.392500000000002</v>
      </c>
      <c r="H599" s="10">
        <v>21</v>
      </c>
      <c r="I599" s="11">
        <v>654.99</v>
      </c>
      <c r="J599" s="9">
        <v>45730</v>
      </c>
      <c r="K599" s="2" t="str">
        <f t="shared" si="39"/>
        <v>March</v>
      </c>
      <c r="L599" s="2" t="str">
        <f>TEXT(fashiondata[[#This Row],[Date Sold]], "mmm yyyy")</f>
        <v>Mar 2025</v>
      </c>
      <c r="M599" s="2" t="str">
        <f t="shared" si="37"/>
        <v>Fri</v>
      </c>
      <c r="N599" t="s">
        <v>38</v>
      </c>
    </row>
    <row r="600" spans="1:14" x14ac:dyDescent="0.35">
      <c r="A600" t="s">
        <v>638</v>
      </c>
      <c r="B600" t="s">
        <v>32</v>
      </c>
      <c r="C600" t="s">
        <v>18</v>
      </c>
      <c r="D600" s="11">
        <v>146.36000000000001</v>
      </c>
      <c r="E600" s="10">
        <v>20</v>
      </c>
      <c r="F600" s="10" t="str">
        <f t="shared" si="36"/>
        <v>Low</v>
      </c>
      <c r="G600" s="11">
        <f t="shared" si="38"/>
        <v>109.77000000000001</v>
      </c>
      <c r="H600" s="10">
        <v>1</v>
      </c>
      <c r="I600" s="11">
        <v>117.09</v>
      </c>
      <c r="J600" s="9">
        <v>45773</v>
      </c>
      <c r="K600" s="2" t="str">
        <f t="shared" si="39"/>
        <v>April</v>
      </c>
      <c r="L600" s="2" t="str">
        <f>TEXT(fashiondata[[#This Row],[Date Sold]], "mmm yyyy")</f>
        <v>Apr 2025</v>
      </c>
      <c r="M600" s="2" t="str">
        <f t="shared" si="37"/>
        <v>Sat</v>
      </c>
      <c r="N600" t="s">
        <v>12</v>
      </c>
    </row>
    <row r="601" spans="1:14" x14ac:dyDescent="0.35">
      <c r="A601" t="s">
        <v>639</v>
      </c>
      <c r="B601" t="s">
        <v>40</v>
      </c>
      <c r="C601" t="s">
        <v>11</v>
      </c>
      <c r="D601" s="11">
        <v>48.74</v>
      </c>
      <c r="E601" s="10">
        <v>10</v>
      </c>
      <c r="F601" s="10" t="str">
        <f t="shared" si="36"/>
        <v>Low</v>
      </c>
      <c r="G601" s="11">
        <f t="shared" si="38"/>
        <v>36.555</v>
      </c>
      <c r="H601" s="10">
        <v>31</v>
      </c>
      <c r="I601" s="11">
        <v>1359.85</v>
      </c>
      <c r="J601" s="9">
        <v>45741</v>
      </c>
      <c r="K601" s="2" t="str">
        <f t="shared" si="39"/>
        <v>March</v>
      </c>
      <c r="L601" s="2" t="str">
        <f>TEXT(fashiondata[[#This Row],[Date Sold]], "mmm yyyy")</f>
        <v>Mar 2025</v>
      </c>
      <c r="M601" s="2" t="str">
        <f t="shared" si="37"/>
        <v>Tue</v>
      </c>
      <c r="N601" t="s">
        <v>19</v>
      </c>
    </row>
    <row r="602" spans="1:14" x14ac:dyDescent="0.35">
      <c r="A602" t="s">
        <v>640</v>
      </c>
      <c r="B602" t="s">
        <v>85</v>
      </c>
      <c r="C602" t="s">
        <v>33</v>
      </c>
      <c r="D602" s="11">
        <v>122.89</v>
      </c>
      <c r="E602" s="10">
        <v>20</v>
      </c>
      <c r="F602" s="10" t="str">
        <f t="shared" si="36"/>
        <v>Low</v>
      </c>
      <c r="G602" s="11">
        <f t="shared" si="38"/>
        <v>92.167500000000004</v>
      </c>
      <c r="H602" s="10">
        <v>39</v>
      </c>
      <c r="I602" s="11">
        <v>3834.17</v>
      </c>
      <c r="J602" s="9">
        <v>45729</v>
      </c>
      <c r="K602" s="2" t="str">
        <f t="shared" si="39"/>
        <v>March</v>
      </c>
      <c r="L602" s="2" t="str">
        <f>TEXT(fashiondata[[#This Row],[Date Sold]], "mmm yyyy")</f>
        <v>Mar 2025</v>
      </c>
      <c r="M602" s="2" t="str">
        <f t="shared" si="37"/>
        <v>Thu</v>
      </c>
      <c r="N602" t="s">
        <v>12</v>
      </c>
    </row>
    <row r="603" spans="1:14" x14ac:dyDescent="0.35">
      <c r="A603" t="s">
        <v>641</v>
      </c>
      <c r="B603" t="s">
        <v>62</v>
      </c>
      <c r="C603" t="s">
        <v>33</v>
      </c>
      <c r="D603" s="11">
        <v>99.69</v>
      </c>
      <c r="E603" s="10">
        <v>0</v>
      </c>
      <c r="F603" s="10" t="str">
        <f t="shared" si="36"/>
        <v>None</v>
      </c>
      <c r="G603" s="11">
        <f t="shared" si="38"/>
        <v>74.767499999999998</v>
      </c>
      <c r="H603" s="10">
        <v>2</v>
      </c>
      <c r="I603" s="11">
        <v>199.38</v>
      </c>
      <c r="J603" s="9">
        <v>45735</v>
      </c>
      <c r="K603" s="2" t="str">
        <f t="shared" si="39"/>
        <v>March</v>
      </c>
      <c r="L603" s="2" t="str">
        <f>TEXT(fashiondata[[#This Row],[Date Sold]], "mmm yyyy")</f>
        <v>Mar 2025</v>
      </c>
      <c r="M603" s="2" t="str">
        <f t="shared" si="37"/>
        <v>Wed</v>
      </c>
      <c r="N603" t="s">
        <v>45</v>
      </c>
    </row>
    <row r="604" spans="1:14" x14ac:dyDescent="0.35">
      <c r="A604" t="s">
        <v>642</v>
      </c>
      <c r="B604" t="s">
        <v>85</v>
      </c>
      <c r="C604" t="s">
        <v>11</v>
      </c>
      <c r="D604" s="11">
        <v>141.27000000000001</v>
      </c>
      <c r="E604" s="10">
        <v>15</v>
      </c>
      <c r="F604" s="10" t="str">
        <f t="shared" si="36"/>
        <v>Low</v>
      </c>
      <c r="G604" s="11">
        <f t="shared" si="38"/>
        <v>105.95250000000001</v>
      </c>
      <c r="H604" s="10">
        <v>40</v>
      </c>
      <c r="I604" s="11">
        <v>4803.18</v>
      </c>
      <c r="J604" s="9">
        <v>45672</v>
      </c>
      <c r="K604" s="2" t="str">
        <f t="shared" si="39"/>
        <v>January</v>
      </c>
      <c r="L604" s="2" t="str">
        <f>TEXT(fashiondata[[#This Row],[Date Sold]], "mmm yyyy")</f>
        <v>Jan 2025</v>
      </c>
      <c r="M604" s="2" t="str">
        <f t="shared" si="37"/>
        <v>Wed</v>
      </c>
      <c r="N604" t="s">
        <v>45</v>
      </c>
    </row>
    <row r="605" spans="1:14" x14ac:dyDescent="0.35">
      <c r="A605" t="s">
        <v>643</v>
      </c>
      <c r="B605" t="s">
        <v>26</v>
      </c>
      <c r="C605" t="s">
        <v>11</v>
      </c>
      <c r="D605" s="11">
        <v>112.14</v>
      </c>
      <c r="E605" s="10">
        <v>5</v>
      </c>
      <c r="F605" s="10" t="str">
        <f t="shared" si="36"/>
        <v>Low</v>
      </c>
      <c r="G605" s="11">
        <f t="shared" si="38"/>
        <v>84.105000000000004</v>
      </c>
      <c r="H605" s="10">
        <v>30</v>
      </c>
      <c r="I605" s="11">
        <v>3195.99</v>
      </c>
      <c r="J605" s="9">
        <v>45673</v>
      </c>
      <c r="K605" s="2" t="str">
        <f t="shared" si="39"/>
        <v>January</v>
      </c>
      <c r="L605" s="2" t="str">
        <f>TEXT(fashiondata[[#This Row],[Date Sold]], "mmm yyyy")</f>
        <v>Jan 2025</v>
      </c>
      <c r="M605" s="2" t="str">
        <f t="shared" si="37"/>
        <v>Thu</v>
      </c>
      <c r="N605" t="s">
        <v>45</v>
      </c>
    </row>
    <row r="606" spans="1:14" x14ac:dyDescent="0.35">
      <c r="A606" t="s">
        <v>644</v>
      </c>
      <c r="B606" t="s">
        <v>17</v>
      </c>
      <c r="C606" t="s">
        <v>18</v>
      </c>
      <c r="D606" s="11">
        <v>121.88</v>
      </c>
      <c r="E606" s="10">
        <v>25</v>
      </c>
      <c r="F606" s="10" t="str">
        <f t="shared" si="36"/>
        <v>High</v>
      </c>
      <c r="G606" s="11">
        <f t="shared" si="38"/>
        <v>91.41</v>
      </c>
      <c r="H606" s="10">
        <v>40</v>
      </c>
      <c r="I606" s="11">
        <v>3656.4</v>
      </c>
      <c r="J606" s="9">
        <v>45724</v>
      </c>
      <c r="K606" s="2" t="str">
        <f t="shared" si="39"/>
        <v>March</v>
      </c>
      <c r="L606" s="2" t="str">
        <f>TEXT(fashiondata[[#This Row],[Date Sold]], "mmm yyyy")</f>
        <v>Mar 2025</v>
      </c>
      <c r="M606" s="2" t="str">
        <f t="shared" si="37"/>
        <v>Sat</v>
      </c>
      <c r="N606" t="s">
        <v>38</v>
      </c>
    </row>
    <row r="607" spans="1:14" x14ac:dyDescent="0.35">
      <c r="A607" t="s">
        <v>645</v>
      </c>
      <c r="B607" t="s">
        <v>50</v>
      </c>
      <c r="C607" t="s">
        <v>18</v>
      </c>
      <c r="D607" s="11">
        <v>30.04</v>
      </c>
      <c r="E607" s="10">
        <v>0</v>
      </c>
      <c r="F607" s="10" t="str">
        <f t="shared" si="36"/>
        <v>None</v>
      </c>
      <c r="G607" s="11">
        <f t="shared" si="38"/>
        <v>22.53</v>
      </c>
      <c r="H607" s="10">
        <v>3</v>
      </c>
      <c r="I607" s="11">
        <v>90.12</v>
      </c>
      <c r="J607" s="9">
        <v>45761</v>
      </c>
      <c r="K607" s="2" t="str">
        <f t="shared" si="39"/>
        <v>April</v>
      </c>
      <c r="L607" s="2" t="str">
        <f>TEXT(fashiondata[[#This Row],[Date Sold]], "mmm yyyy")</f>
        <v>Apr 2025</v>
      </c>
      <c r="M607" s="2" t="str">
        <f t="shared" si="37"/>
        <v>Mon</v>
      </c>
      <c r="N607" t="s">
        <v>45</v>
      </c>
    </row>
    <row r="608" spans="1:14" x14ac:dyDescent="0.35">
      <c r="A608" t="s">
        <v>646</v>
      </c>
      <c r="B608" t="s">
        <v>28</v>
      </c>
      <c r="C608" t="s">
        <v>33</v>
      </c>
      <c r="D608" s="11">
        <v>148.22</v>
      </c>
      <c r="E608" s="10">
        <v>5</v>
      </c>
      <c r="F608" s="10" t="str">
        <f t="shared" si="36"/>
        <v>Low</v>
      </c>
      <c r="G608" s="11">
        <f t="shared" si="38"/>
        <v>111.16499999999999</v>
      </c>
      <c r="H608" s="10">
        <v>38</v>
      </c>
      <c r="I608" s="11">
        <v>5350.74</v>
      </c>
      <c r="J608" s="9">
        <v>45682</v>
      </c>
      <c r="K608" s="2" t="str">
        <f t="shared" si="39"/>
        <v>January</v>
      </c>
      <c r="L608" s="2" t="str">
        <f>TEXT(fashiondata[[#This Row],[Date Sold]], "mmm yyyy")</f>
        <v>Jan 2025</v>
      </c>
      <c r="M608" s="2" t="str">
        <f t="shared" si="37"/>
        <v>Sat</v>
      </c>
      <c r="N608" t="s">
        <v>12</v>
      </c>
    </row>
    <row r="609" spans="1:14" x14ac:dyDescent="0.35">
      <c r="A609" t="s">
        <v>647</v>
      </c>
      <c r="B609" t="s">
        <v>53</v>
      </c>
      <c r="C609" t="s">
        <v>15</v>
      </c>
      <c r="D609" s="11">
        <v>96.74</v>
      </c>
      <c r="E609" s="10">
        <v>15</v>
      </c>
      <c r="F609" s="10" t="str">
        <f t="shared" si="36"/>
        <v>Low</v>
      </c>
      <c r="G609" s="11">
        <f t="shared" si="38"/>
        <v>72.554999999999993</v>
      </c>
      <c r="H609" s="10">
        <v>22</v>
      </c>
      <c r="I609" s="11">
        <v>1809.04</v>
      </c>
      <c r="J609" s="9">
        <v>45679</v>
      </c>
      <c r="K609" s="2" t="str">
        <f t="shared" si="39"/>
        <v>January</v>
      </c>
      <c r="L609" s="2" t="str">
        <f>TEXT(fashiondata[[#This Row],[Date Sold]], "mmm yyyy")</f>
        <v>Jan 2025</v>
      </c>
      <c r="M609" s="2" t="str">
        <f t="shared" si="37"/>
        <v>Wed</v>
      </c>
      <c r="N609" t="s">
        <v>19</v>
      </c>
    </row>
    <row r="610" spans="1:14" x14ac:dyDescent="0.35">
      <c r="A610" t="s">
        <v>648</v>
      </c>
      <c r="B610" t="s">
        <v>26</v>
      </c>
      <c r="C610" t="s">
        <v>41</v>
      </c>
      <c r="D610" s="11">
        <v>74.760000000000005</v>
      </c>
      <c r="E610" s="10">
        <v>30</v>
      </c>
      <c r="F610" s="10" t="str">
        <f t="shared" si="36"/>
        <v>High</v>
      </c>
      <c r="G610" s="11">
        <f t="shared" si="38"/>
        <v>56.070000000000007</v>
      </c>
      <c r="H610" s="10">
        <v>44</v>
      </c>
      <c r="I610" s="11">
        <v>2302.61</v>
      </c>
      <c r="J610" s="9">
        <v>45719</v>
      </c>
      <c r="K610" s="2" t="str">
        <f t="shared" si="39"/>
        <v>March</v>
      </c>
      <c r="L610" s="2" t="str">
        <f>TEXT(fashiondata[[#This Row],[Date Sold]], "mmm yyyy")</f>
        <v>Mar 2025</v>
      </c>
      <c r="M610" s="2" t="str">
        <f t="shared" si="37"/>
        <v>Mon</v>
      </c>
      <c r="N610" t="s">
        <v>24</v>
      </c>
    </row>
    <row r="611" spans="1:14" x14ac:dyDescent="0.35">
      <c r="A611" t="s">
        <v>649</v>
      </c>
      <c r="B611" t="s">
        <v>85</v>
      </c>
      <c r="C611" t="s">
        <v>35</v>
      </c>
      <c r="D611" s="11">
        <v>129.06</v>
      </c>
      <c r="E611" s="10">
        <v>10</v>
      </c>
      <c r="F611" s="10" t="str">
        <f t="shared" si="36"/>
        <v>Low</v>
      </c>
      <c r="G611" s="11">
        <f t="shared" si="38"/>
        <v>96.795000000000002</v>
      </c>
      <c r="H611" s="10">
        <v>18</v>
      </c>
      <c r="I611" s="11">
        <v>2090.77</v>
      </c>
      <c r="J611" s="9">
        <v>45722</v>
      </c>
      <c r="K611" s="2" t="str">
        <f t="shared" si="39"/>
        <v>March</v>
      </c>
      <c r="L611" s="2" t="str">
        <f>TEXT(fashiondata[[#This Row],[Date Sold]], "mmm yyyy")</f>
        <v>Mar 2025</v>
      </c>
      <c r="M611" s="2" t="str">
        <f t="shared" si="37"/>
        <v>Thu</v>
      </c>
      <c r="N611" t="s">
        <v>45</v>
      </c>
    </row>
    <row r="612" spans="1:14" x14ac:dyDescent="0.35">
      <c r="A612" t="s">
        <v>650</v>
      </c>
      <c r="B612" t="s">
        <v>62</v>
      </c>
      <c r="C612" t="s">
        <v>35</v>
      </c>
      <c r="D612" s="11">
        <v>123.98</v>
      </c>
      <c r="E612" s="10">
        <v>0</v>
      </c>
      <c r="F612" s="10" t="str">
        <f t="shared" si="36"/>
        <v>None</v>
      </c>
      <c r="G612" s="11">
        <f t="shared" si="38"/>
        <v>92.984999999999999</v>
      </c>
      <c r="H612" s="10">
        <v>3</v>
      </c>
      <c r="I612" s="11">
        <v>371.94</v>
      </c>
      <c r="J612" s="9">
        <v>45751</v>
      </c>
      <c r="K612" s="2" t="str">
        <f t="shared" si="39"/>
        <v>April</v>
      </c>
      <c r="L612" s="2" t="str">
        <f>TEXT(fashiondata[[#This Row],[Date Sold]], "mmm yyyy")</f>
        <v>Apr 2025</v>
      </c>
      <c r="M612" s="2" t="str">
        <f t="shared" si="37"/>
        <v>Fri</v>
      </c>
      <c r="N612" t="s">
        <v>19</v>
      </c>
    </row>
    <row r="613" spans="1:14" x14ac:dyDescent="0.35">
      <c r="A613" t="s">
        <v>651</v>
      </c>
      <c r="B613" t="s">
        <v>85</v>
      </c>
      <c r="C613" t="s">
        <v>41</v>
      </c>
      <c r="D613" s="11">
        <v>73.319999999999993</v>
      </c>
      <c r="E613" s="10">
        <v>5</v>
      </c>
      <c r="F613" s="10" t="str">
        <f t="shared" si="36"/>
        <v>Low</v>
      </c>
      <c r="G613" s="11">
        <f t="shared" si="38"/>
        <v>54.989999999999995</v>
      </c>
      <c r="H613" s="10">
        <v>27</v>
      </c>
      <c r="I613" s="11">
        <v>1880.66</v>
      </c>
      <c r="J613" s="9">
        <v>45754</v>
      </c>
      <c r="K613" s="2" t="str">
        <f t="shared" si="39"/>
        <v>April</v>
      </c>
      <c r="L613" s="2" t="str">
        <f>TEXT(fashiondata[[#This Row],[Date Sold]], "mmm yyyy")</f>
        <v>Apr 2025</v>
      </c>
      <c r="M613" s="2" t="str">
        <f t="shared" si="37"/>
        <v>Mon</v>
      </c>
      <c r="N613" t="s">
        <v>38</v>
      </c>
    </row>
    <row r="614" spans="1:14" x14ac:dyDescent="0.35">
      <c r="A614" t="s">
        <v>652</v>
      </c>
      <c r="B614" t="s">
        <v>28</v>
      </c>
      <c r="C614" t="s">
        <v>33</v>
      </c>
      <c r="D614" s="11">
        <v>102.64</v>
      </c>
      <c r="E614" s="10">
        <v>15</v>
      </c>
      <c r="F614" s="10" t="str">
        <f t="shared" si="36"/>
        <v>Low</v>
      </c>
      <c r="G614" s="11">
        <f t="shared" si="38"/>
        <v>76.98</v>
      </c>
      <c r="H614" s="10">
        <v>9</v>
      </c>
      <c r="I614" s="11">
        <v>785.2</v>
      </c>
      <c r="J614" s="9">
        <v>45703</v>
      </c>
      <c r="K614" s="2" t="str">
        <f t="shared" si="39"/>
        <v>February</v>
      </c>
      <c r="L614" s="2" t="str">
        <f>TEXT(fashiondata[[#This Row],[Date Sold]], "mmm yyyy")</f>
        <v>Feb 2025</v>
      </c>
      <c r="M614" s="2" t="str">
        <f t="shared" si="37"/>
        <v>Sat</v>
      </c>
      <c r="N614" t="s">
        <v>45</v>
      </c>
    </row>
    <row r="615" spans="1:14" x14ac:dyDescent="0.35">
      <c r="A615" t="s">
        <v>653</v>
      </c>
      <c r="B615" t="s">
        <v>69</v>
      </c>
      <c r="C615" t="s">
        <v>33</v>
      </c>
      <c r="D615" s="11">
        <v>49.91</v>
      </c>
      <c r="E615" s="10">
        <v>5</v>
      </c>
      <c r="F615" s="10" t="str">
        <f t="shared" si="36"/>
        <v>Low</v>
      </c>
      <c r="G615" s="11">
        <f t="shared" si="38"/>
        <v>37.432499999999997</v>
      </c>
      <c r="H615" s="10">
        <v>4</v>
      </c>
      <c r="I615" s="11">
        <v>189.66</v>
      </c>
      <c r="J615" s="9">
        <v>45742</v>
      </c>
      <c r="K615" s="2" t="str">
        <f t="shared" si="39"/>
        <v>March</v>
      </c>
      <c r="L615" s="2" t="str">
        <f>TEXT(fashiondata[[#This Row],[Date Sold]], "mmm yyyy")</f>
        <v>Mar 2025</v>
      </c>
      <c r="M615" s="2" t="str">
        <f t="shared" si="37"/>
        <v>Wed</v>
      </c>
      <c r="N615" t="s">
        <v>24</v>
      </c>
    </row>
    <row r="616" spans="1:14" x14ac:dyDescent="0.35">
      <c r="A616" t="s">
        <v>654</v>
      </c>
      <c r="B616" t="s">
        <v>69</v>
      </c>
      <c r="C616" t="s">
        <v>11</v>
      </c>
      <c r="D616" s="11">
        <v>29.69</v>
      </c>
      <c r="E616" s="10">
        <v>20</v>
      </c>
      <c r="F616" s="10" t="str">
        <f t="shared" si="36"/>
        <v>Low</v>
      </c>
      <c r="G616" s="11">
        <f t="shared" si="38"/>
        <v>22.267500000000002</v>
      </c>
      <c r="H616" s="10">
        <v>7</v>
      </c>
      <c r="I616" s="11">
        <v>166.26</v>
      </c>
      <c r="J616" s="9">
        <v>45751</v>
      </c>
      <c r="K616" s="2" t="str">
        <f t="shared" si="39"/>
        <v>April</v>
      </c>
      <c r="L616" s="2" t="str">
        <f>TEXT(fashiondata[[#This Row],[Date Sold]], "mmm yyyy")</f>
        <v>Apr 2025</v>
      </c>
      <c r="M616" s="2" t="str">
        <f t="shared" si="37"/>
        <v>Fri</v>
      </c>
      <c r="N616" t="s">
        <v>12</v>
      </c>
    </row>
    <row r="617" spans="1:14" x14ac:dyDescent="0.35">
      <c r="A617" t="s">
        <v>655</v>
      </c>
      <c r="B617" t="s">
        <v>53</v>
      </c>
      <c r="C617" t="s">
        <v>15</v>
      </c>
      <c r="D617" s="11">
        <v>41.12</v>
      </c>
      <c r="E617" s="10">
        <v>0</v>
      </c>
      <c r="F617" s="10" t="str">
        <f t="shared" si="36"/>
        <v>None</v>
      </c>
      <c r="G617" s="11">
        <f t="shared" si="38"/>
        <v>30.839999999999996</v>
      </c>
      <c r="H617" s="10">
        <v>19</v>
      </c>
      <c r="I617" s="11">
        <v>781.28</v>
      </c>
      <c r="J617" s="9">
        <v>45774</v>
      </c>
      <c r="K617" s="2" t="str">
        <f t="shared" si="39"/>
        <v>April</v>
      </c>
      <c r="L617" s="2" t="str">
        <f>TEXT(fashiondata[[#This Row],[Date Sold]], "mmm yyyy")</f>
        <v>Apr 2025</v>
      </c>
      <c r="M617" s="2" t="str">
        <f t="shared" si="37"/>
        <v>Sun</v>
      </c>
      <c r="N617" t="s">
        <v>38</v>
      </c>
    </row>
    <row r="618" spans="1:14" x14ac:dyDescent="0.35">
      <c r="A618" t="s">
        <v>656</v>
      </c>
      <c r="B618" t="s">
        <v>85</v>
      </c>
      <c r="C618" t="s">
        <v>35</v>
      </c>
      <c r="D618" s="11">
        <v>21.54</v>
      </c>
      <c r="E618" s="10">
        <v>30</v>
      </c>
      <c r="F618" s="10" t="str">
        <f t="shared" si="36"/>
        <v>High</v>
      </c>
      <c r="G618" s="11">
        <f t="shared" si="38"/>
        <v>16.155000000000001</v>
      </c>
      <c r="H618" s="10">
        <v>47</v>
      </c>
      <c r="I618" s="11">
        <v>708.67</v>
      </c>
      <c r="J618" s="9">
        <v>45698</v>
      </c>
      <c r="K618" s="2" t="str">
        <f t="shared" si="39"/>
        <v>February</v>
      </c>
      <c r="L618" s="2" t="str">
        <f>TEXT(fashiondata[[#This Row],[Date Sold]], "mmm yyyy")</f>
        <v>Feb 2025</v>
      </c>
      <c r="M618" s="2" t="str">
        <f t="shared" si="37"/>
        <v>Mon</v>
      </c>
      <c r="N618" t="s">
        <v>38</v>
      </c>
    </row>
    <row r="619" spans="1:14" x14ac:dyDescent="0.35">
      <c r="A619" t="s">
        <v>657</v>
      </c>
      <c r="B619" t="s">
        <v>40</v>
      </c>
      <c r="C619" t="s">
        <v>11</v>
      </c>
      <c r="D619" s="11">
        <v>141.83000000000001</v>
      </c>
      <c r="E619" s="10">
        <v>0</v>
      </c>
      <c r="F619" s="10" t="str">
        <f t="shared" si="36"/>
        <v>None</v>
      </c>
      <c r="G619" s="11">
        <f t="shared" si="38"/>
        <v>106.3725</v>
      </c>
      <c r="H619" s="10">
        <v>9</v>
      </c>
      <c r="I619" s="11">
        <v>1276.47</v>
      </c>
      <c r="J619" s="9">
        <v>45778</v>
      </c>
      <c r="K619" s="2" t="str">
        <f t="shared" si="39"/>
        <v>May</v>
      </c>
      <c r="L619" s="2" t="str">
        <f>TEXT(fashiondata[[#This Row],[Date Sold]], "mmm yyyy")</f>
        <v>May 2025</v>
      </c>
      <c r="M619" s="2" t="str">
        <f t="shared" si="37"/>
        <v>Thu</v>
      </c>
      <c r="N619" t="s">
        <v>45</v>
      </c>
    </row>
    <row r="620" spans="1:14" x14ac:dyDescent="0.35">
      <c r="A620" t="s">
        <v>658</v>
      </c>
      <c r="B620" t="s">
        <v>85</v>
      </c>
      <c r="C620" t="s">
        <v>11</v>
      </c>
      <c r="D620" s="11">
        <v>89.69</v>
      </c>
      <c r="E620" s="10">
        <v>20</v>
      </c>
      <c r="F620" s="10" t="str">
        <f t="shared" si="36"/>
        <v>Low</v>
      </c>
      <c r="G620" s="11">
        <f t="shared" si="38"/>
        <v>67.267499999999998</v>
      </c>
      <c r="H620" s="10">
        <v>7</v>
      </c>
      <c r="I620" s="11">
        <v>502.26</v>
      </c>
      <c r="J620" s="9">
        <v>45676</v>
      </c>
      <c r="K620" s="2" t="str">
        <f t="shared" si="39"/>
        <v>January</v>
      </c>
      <c r="L620" s="2" t="str">
        <f>TEXT(fashiondata[[#This Row],[Date Sold]], "mmm yyyy")</f>
        <v>Jan 2025</v>
      </c>
      <c r="M620" s="2" t="str">
        <f t="shared" si="37"/>
        <v>Sun</v>
      </c>
      <c r="N620" t="s">
        <v>38</v>
      </c>
    </row>
    <row r="621" spans="1:14" x14ac:dyDescent="0.35">
      <c r="A621" t="s">
        <v>659</v>
      </c>
      <c r="B621" t="s">
        <v>43</v>
      </c>
      <c r="C621" t="s">
        <v>18</v>
      </c>
      <c r="D621" s="11">
        <v>40.32</v>
      </c>
      <c r="E621" s="10">
        <v>5</v>
      </c>
      <c r="F621" s="10" t="str">
        <f t="shared" si="36"/>
        <v>Low</v>
      </c>
      <c r="G621" s="11">
        <f t="shared" si="38"/>
        <v>30.240000000000002</v>
      </c>
      <c r="H621" s="10">
        <v>38</v>
      </c>
      <c r="I621" s="11">
        <v>1455.55</v>
      </c>
      <c r="J621" s="9">
        <v>45773</v>
      </c>
      <c r="K621" s="2" t="str">
        <f t="shared" si="39"/>
        <v>April</v>
      </c>
      <c r="L621" s="2" t="str">
        <f>TEXT(fashiondata[[#This Row],[Date Sold]], "mmm yyyy")</f>
        <v>Apr 2025</v>
      </c>
      <c r="M621" s="2" t="str">
        <f t="shared" si="37"/>
        <v>Sat</v>
      </c>
      <c r="N621" t="s">
        <v>24</v>
      </c>
    </row>
    <row r="622" spans="1:14" x14ac:dyDescent="0.35">
      <c r="A622" t="s">
        <v>660</v>
      </c>
      <c r="B622" t="s">
        <v>85</v>
      </c>
      <c r="C622" t="s">
        <v>18</v>
      </c>
      <c r="D622" s="11">
        <v>95.02</v>
      </c>
      <c r="E622" s="10">
        <v>25</v>
      </c>
      <c r="F622" s="10" t="str">
        <f t="shared" si="36"/>
        <v>High</v>
      </c>
      <c r="G622" s="11">
        <f t="shared" si="38"/>
        <v>71.265000000000001</v>
      </c>
      <c r="H622" s="10">
        <v>32</v>
      </c>
      <c r="I622" s="11">
        <v>2280.48</v>
      </c>
      <c r="J622" s="9">
        <v>45756</v>
      </c>
      <c r="K622" s="2" t="str">
        <f t="shared" si="39"/>
        <v>April</v>
      </c>
      <c r="L622" s="2" t="str">
        <f>TEXT(fashiondata[[#This Row],[Date Sold]], "mmm yyyy")</f>
        <v>Apr 2025</v>
      </c>
      <c r="M622" s="2" t="str">
        <f t="shared" si="37"/>
        <v>Wed</v>
      </c>
      <c r="N622" t="s">
        <v>12</v>
      </c>
    </row>
    <row r="623" spans="1:14" x14ac:dyDescent="0.35">
      <c r="A623" t="s">
        <v>661</v>
      </c>
      <c r="B623" t="s">
        <v>62</v>
      </c>
      <c r="C623" t="s">
        <v>15</v>
      </c>
      <c r="D623" s="11">
        <v>138.51</v>
      </c>
      <c r="E623" s="10">
        <v>15</v>
      </c>
      <c r="F623" s="10" t="str">
        <f t="shared" si="36"/>
        <v>Low</v>
      </c>
      <c r="G623" s="11">
        <f t="shared" si="38"/>
        <v>103.88249999999999</v>
      </c>
      <c r="H623" s="10">
        <v>1</v>
      </c>
      <c r="I623" s="11">
        <v>117.73</v>
      </c>
      <c r="J623" s="9">
        <v>45693</v>
      </c>
      <c r="K623" s="2" t="str">
        <f t="shared" si="39"/>
        <v>February</v>
      </c>
      <c r="L623" s="2" t="str">
        <f>TEXT(fashiondata[[#This Row],[Date Sold]], "mmm yyyy")</f>
        <v>Feb 2025</v>
      </c>
      <c r="M623" s="2" t="str">
        <f t="shared" si="37"/>
        <v>Wed</v>
      </c>
      <c r="N623" t="s">
        <v>38</v>
      </c>
    </row>
    <row r="624" spans="1:14" x14ac:dyDescent="0.35">
      <c r="A624" t="s">
        <v>662</v>
      </c>
      <c r="B624" t="s">
        <v>32</v>
      </c>
      <c r="C624" t="s">
        <v>11</v>
      </c>
      <c r="D624" s="11">
        <v>72.34</v>
      </c>
      <c r="E624" s="10">
        <v>5</v>
      </c>
      <c r="F624" s="10" t="str">
        <f t="shared" si="36"/>
        <v>Low</v>
      </c>
      <c r="G624" s="11">
        <f t="shared" si="38"/>
        <v>54.255000000000003</v>
      </c>
      <c r="H624" s="10">
        <v>14</v>
      </c>
      <c r="I624" s="11">
        <v>962.12</v>
      </c>
      <c r="J624" s="9">
        <v>45756</v>
      </c>
      <c r="K624" s="2" t="str">
        <f t="shared" si="39"/>
        <v>April</v>
      </c>
      <c r="L624" s="2" t="str">
        <f>TEXT(fashiondata[[#This Row],[Date Sold]], "mmm yyyy")</f>
        <v>Apr 2025</v>
      </c>
      <c r="M624" s="2" t="str">
        <f t="shared" si="37"/>
        <v>Wed</v>
      </c>
      <c r="N624" t="s">
        <v>45</v>
      </c>
    </row>
    <row r="625" spans="1:14" x14ac:dyDescent="0.35">
      <c r="A625" t="s">
        <v>663</v>
      </c>
      <c r="B625" t="s">
        <v>43</v>
      </c>
      <c r="C625" t="s">
        <v>35</v>
      </c>
      <c r="D625" s="11">
        <v>144.56</v>
      </c>
      <c r="E625" s="10">
        <v>20</v>
      </c>
      <c r="F625" s="10" t="str">
        <f t="shared" si="36"/>
        <v>Low</v>
      </c>
      <c r="G625" s="11">
        <f t="shared" si="38"/>
        <v>108.42</v>
      </c>
      <c r="H625" s="10">
        <v>19</v>
      </c>
      <c r="I625" s="11">
        <v>2197.31</v>
      </c>
      <c r="J625" s="9">
        <v>45771</v>
      </c>
      <c r="K625" s="2" t="str">
        <f t="shared" si="39"/>
        <v>April</v>
      </c>
      <c r="L625" s="2" t="str">
        <f>TEXT(fashiondata[[#This Row],[Date Sold]], "mmm yyyy")</f>
        <v>Apr 2025</v>
      </c>
      <c r="M625" s="2" t="str">
        <f t="shared" si="37"/>
        <v>Thu</v>
      </c>
      <c r="N625" t="s">
        <v>45</v>
      </c>
    </row>
    <row r="626" spans="1:14" x14ac:dyDescent="0.35">
      <c r="A626" t="s">
        <v>664</v>
      </c>
      <c r="B626" t="s">
        <v>30</v>
      </c>
      <c r="C626" t="s">
        <v>41</v>
      </c>
      <c r="D626" s="11">
        <v>46.18</v>
      </c>
      <c r="E626" s="10">
        <v>15</v>
      </c>
      <c r="F626" s="10" t="str">
        <f t="shared" si="36"/>
        <v>Low</v>
      </c>
      <c r="G626" s="11">
        <f t="shared" si="38"/>
        <v>34.634999999999998</v>
      </c>
      <c r="H626" s="10">
        <v>36</v>
      </c>
      <c r="I626" s="11">
        <v>1413.11</v>
      </c>
      <c r="J626" s="9">
        <v>45689</v>
      </c>
      <c r="K626" s="2" t="str">
        <f t="shared" si="39"/>
        <v>February</v>
      </c>
      <c r="L626" s="2" t="str">
        <f>TEXT(fashiondata[[#This Row],[Date Sold]], "mmm yyyy")</f>
        <v>Feb 2025</v>
      </c>
      <c r="M626" s="2" t="str">
        <f t="shared" si="37"/>
        <v>Sat</v>
      </c>
      <c r="N626" t="s">
        <v>19</v>
      </c>
    </row>
    <row r="627" spans="1:14" x14ac:dyDescent="0.35">
      <c r="A627" t="s">
        <v>665</v>
      </c>
      <c r="B627" t="s">
        <v>85</v>
      </c>
      <c r="C627" t="s">
        <v>41</v>
      </c>
      <c r="D627" s="11">
        <v>119.17</v>
      </c>
      <c r="E627" s="10">
        <v>0</v>
      </c>
      <c r="F627" s="10" t="str">
        <f t="shared" si="36"/>
        <v>None</v>
      </c>
      <c r="G627" s="11">
        <f t="shared" si="38"/>
        <v>89.377499999999998</v>
      </c>
      <c r="H627" s="10">
        <v>4</v>
      </c>
      <c r="I627" s="11">
        <v>476.68</v>
      </c>
      <c r="J627" s="9">
        <v>45670</v>
      </c>
      <c r="K627" s="2" t="str">
        <f t="shared" si="39"/>
        <v>January</v>
      </c>
      <c r="L627" s="2" t="str">
        <f>TEXT(fashiondata[[#This Row],[Date Sold]], "mmm yyyy")</f>
        <v>Jan 2025</v>
      </c>
      <c r="M627" s="2" t="str">
        <f t="shared" si="37"/>
        <v>Mon</v>
      </c>
      <c r="N627" t="s">
        <v>19</v>
      </c>
    </row>
    <row r="628" spans="1:14" x14ac:dyDescent="0.35">
      <c r="A628" t="s">
        <v>666</v>
      </c>
      <c r="B628" t="s">
        <v>69</v>
      </c>
      <c r="C628" t="s">
        <v>33</v>
      </c>
      <c r="D628" s="11">
        <v>110.58</v>
      </c>
      <c r="E628" s="10">
        <v>0</v>
      </c>
      <c r="F628" s="10" t="str">
        <f t="shared" si="36"/>
        <v>None</v>
      </c>
      <c r="G628" s="11">
        <f t="shared" si="38"/>
        <v>82.935000000000002</v>
      </c>
      <c r="H628" s="10">
        <v>50</v>
      </c>
      <c r="I628" s="11">
        <v>5529</v>
      </c>
      <c r="J628" s="9">
        <v>45770</v>
      </c>
      <c r="K628" s="2" t="str">
        <f t="shared" si="39"/>
        <v>April</v>
      </c>
      <c r="L628" s="2" t="str">
        <f>TEXT(fashiondata[[#This Row],[Date Sold]], "mmm yyyy")</f>
        <v>Apr 2025</v>
      </c>
      <c r="M628" s="2" t="str">
        <f t="shared" si="37"/>
        <v>Wed</v>
      </c>
      <c r="N628" t="s">
        <v>12</v>
      </c>
    </row>
    <row r="629" spans="1:14" x14ac:dyDescent="0.35">
      <c r="A629" t="s">
        <v>667</v>
      </c>
      <c r="B629" t="s">
        <v>85</v>
      </c>
      <c r="C629" t="s">
        <v>15</v>
      </c>
      <c r="D629" s="11">
        <v>119.12</v>
      </c>
      <c r="E629" s="10">
        <v>0</v>
      </c>
      <c r="F629" s="10" t="str">
        <f t="shared" si="36"/>
        <v>None</v>
      </c>
      <c r="G629" s="11">
        <f t="shared" si="38"/>
        <v>89.34</v>
      </c>
      <c r="H629" s="10">
        <v>50</v>
      </c>
      <c r="I629" s="11">
        <v>5956</v>
      </c>
      <c r="J629" s="9">
        <v>45691</v>
      </c>
      <c r="K629" s="2" t="str">
        <f t="shared" si="39"/>
        <v>February</v>
      </c>
      <c r="L629" s="2" t="str">
        <f>TEXT(fashiondata[[#This Row],[Date Sold]], "mmm yyyy")</f>
        <v>Feb 2025</v>
      </c>
      <c r="M629" s="2" t="str">
        <f t="shared" si="37"/>
        <v>Mon</v>
      </c>
      <c r="N629" t="s">
        <v>12</v>
      </c>
    </row>
    <row r="630" spans="1:14" x14ac:dyDescent="0.35">
      <c r="A630" t="s">
        <v>668</v>
      </c>
      <c r="B630" t="s">
        <v>17</v>
      </c>
      <c r="C630" t="s">
        <v>41</v>
      </c>
      <c r="D630" s="11">
        <v>91.57</v>
      </c>
      <c r="E630" s="10">
        <v>5</v>
      </c>
      <c r="F630" s="10" t="str">
        <f t="shared" si="36"/>
        <v>Low</v>
      </c>
      <c r="G630" s="11">
        <f t="shared" si="38"/>
        <v>68.677499999999995</v>
      </c>
      <c r="H630" s="10">
        <v>21</v>
      </c>
      <c r="I630" s="11">
        <v>1826.82</v>
      </c>
      <c r="J630" s="9">
        <v>45788</v>
      </c>
      <c r="K630" s="2" t="str">
        <f t="shared" si="39"/>
        <v>May</v>
      </c>
      <c r="L630" s="2" t="str">
        <f>TEXT(fashiondata[[#This Row],[Date Sold]], "mmm yyyy")</f>
        <v>May 2025</v>
      </c>
      <c r="M630" s="2" t="str">
        <f t="shared" si="37"/>
        <v>Sun</v>
      </c>
      <c r="N630" t="s">
        <v>45</v>
      </c>
    </row>
    <row r="631" spans="1:14" x14ac:dyDescent="0.35">
      <c r="A631" t="s">
        <v>669</v>
      </c>
      <c r="B631" t="s">
        <v>69</v>
      </c>
      <c r="C631" t="s">
        <v>35</v>
      </c>
      <c r="D631" s="11">
        <v>123.92</v>
      </c>
      <c r="E631" s="10">
        <v>15</v>
      </c>
      <c r="F631" s="10" t="str">
        <f t="shared" si="36"/>
        <v>Low</v>
      </c>
      <c r="G631" s="11">
        <f t="shared" si="38"/>
        <v>92.94</v>
      </c>
      <c r="H631" s="10">
        <v>48</v>
      </c>
      <c r="I631" s="11">
        <v>5055.9399999999996</v>
      </c>
      <c r="J631" s="9">
        <v>45685</v>
      </c>
      <c r="K631" s="2" t="str">
        <f t="shared" si="39"/>
        <v>January</v>
      </c>
      <c r="L631" s="2" t="str">
        <f>TEXT(fashiondata[[#This Row],[Date Sold]], "mmm yyyy")</f>
        <v>Jan 2025</v>
      </c>
      <c r="M631" s="2" t="str">
        <f t="shared" si="37"/>
        <v>Tue</v>
      </c>
      <c r="N631" t="s">
        <v>38</v>
      </c>
    </row>
    <row r="632" spans="1:14" x14ac:dyDescent="0.35">
      <c r="A632" t="s">
        <v>670</v>
      </c>
      <c r="B632" t="s">
        <v>47</v>
      </c>
      <c r="C632" t="s">
        <v>15</v>
      </c>
      <c r="D632" s="11">
        <v>83.83</v>
      </c>
      <c r="E632" s="10">
        <v>15</v>
      </c>
      <c r="F632" s="10" t="str">
        <f t="shared" si="36"/>
        <v>Low</v>
      </c>
      <c r="G632" s="11">
        <f t="shared" si="38"/>
        <v>62.872500000000002</v>
      </c>
      <c r="H632" s="10">
        <v>11</v>
      </c>
      <c r="I632" s="11">
        <v>783.81</v>
      </c>
      <c r="J632" s="9">
        <v>45756</v>
      </c>
      <c r="K632" s="2" t="str">
        <f t="shared" si="39"/>
        <v>April</v>
      </c>
      <c r="L632" s="2" t="str">
        <f>TEXT(fashiondata[[#This Row],[Date Sold]], "mmm yyyy")</f>
        <v>Apr 2025</v>
      </c>
      <c r="M632" s="2" t="str">
        <f t="shared" si="37"/>
        <v>Wed</v>
      </c>
      <c r="N632" t="s">
        <v>24</v>
      </c>
    </row>
    <row r="633" spans="1:14" x14ac:dyDescent="0.35">
      <c r="A633" t="s">
        <v>671</v>
      </c>
      <c r="B633" t="s">
        <v>28</v>
      </c>
      <c r="C633" t="s">
        <v>15</v>
      </c>
      <c r="D633" s="11">
        <v>127.29</v>
      </c>
      <c r="E633" s="10">
        <v>15</v>
      </c>
      <c r="F633" s="10" t="str">
        <f t="shared" si="36"/>
        <v>Low</v>
      </c>
      <c r="G633" s="11">
        <f t="shared" si="38"/>
        <v>95.467500000000001</v>
      </c>
      <c r="H633" s="10">
        <v>37</v>
      </c>
      <c r="I633" s="11">
        <v>4003.27</v>
      </c>
      <c r="J633" s="9">
        <v>45680</v>
      </c>
      <c r="K633" s="2" t="str">
        <f t="shared" si="39"/>
        <v>January</v>
      </c>
      <c r="L633" s="2" t="str">
        <f>TEXT(fashiondata[[#This Row],[Date Sold]], "mmm yyyy")</f>
        <v>Jan 2025</v>
      </c>
      <c r="M633" s="2" t="str">
        <f t="shared" si="37"/>
        <v>Thu</v>
      </c>
      <c r="N633" t="s">
        <v>12</v>
      </c>
    </row>
    <row r="634" spans="1:14" x14ac:dyDescent="0.35">
      <c r="A634" t="s">
        <v>672</v>
      </c>
      <c r="B634" t="s">
        <v>50</v>
      </c>
      <c r="C634" t="s">
        <v>18</v>
      </c>
      <c r="D634" s="11">
        <v>113.82</v>
      </c>
      <c r="E634" s="10">
        <v>20</v>
      </c>
      <c r="F634" s="10" t="str">
        <f t="shared" si="36"/>
        <v>Low</v>
      </c>
      <c r="G634" s="11">
        <f t="shared" si="38"/>
        <v>85.364999999999995</v>
      </c>
      <c r="H634" s="10">
        <v>46</v>
      </c>
      <c r="I634" s="11">
        <v>4188.58</v>
      </c>
      <c r="J634" s="9">
        <v>45779</v>
      </c>
      <c r="K634" s="2" t="str">
        <f t="shared" si="39"/>
        <v>May</v>
      </c>
      <c r="L634" s="2" t="str">
        <f>TEXT(fashiondata[[#This Row],[Date Sold]], "mmm yyyy")</f>
        <v>May 2025</v>
      </c>
      <c r="M634" s="2" t="str">
        <f t="shared" si="37"/>
        <v>Fri</v>
      </c>
      <c r="N634" t="s">
        <v>19</v>
      </c>
    </row>
    <row r="635" spans="1:14" x14ac:dyDescent="0.35">
      <c r="A635" t="s">
        <v>673</v>
      </c>
      <c r="B635" t="s">
        <v>58</v>
      </c>
      <c r="C635" t="s">
        <v>15</v>
      </c>
      <c r="D635" s="11">
        <v>114.81</v>
      </c>
      <c r="E635" s="10">
        <v>30</v>
      </c>
      <c r="F635" s="10" t="str">
        <f t="shared" si="36"/>
        <v>High</v>
      </c>
      <c r="G635" s="11">
        <f t="shared" si="38"/>
        <v>86.107500000000002</v>
      </c>
      <c r="H635" s="10">
        <v>36</v>
      </c>
      <c r="I635" s="11">
        <v>2893.21</v>
      </c>
      <c r="J635" s="9">
        <v>45658</v>
      </c>
      <c r="K635" s="2" t="str">
        <f t="shared" si="39"/>
        <v>January</v>
      </c>
      <c r="L635" s="2" t="str">
        <f>TEXT(fashiondata[[#This Row],[Date Sold]], "mmm yyyy")</f>
        <v>Jan 2025</v>
      </c>
      <c r="M635" s="2" t="str">
        <f t="shared" si="37"/>
        <v>Wed</v>
      </c>
      <c r="N635" t="s">
        <v>19</v>
      </c>
    </row>
    <row r="636" spans="1:14" x14ac:dyDescent="0.35">
      <c r="A636" t="s">
        <v>674</v>
      </c>
      <c r="B636" t="s">
        <v>10</v>
      </c>
      <c r="C636" t="s">
        <v>33</v>
      </c>
      <c r="D636" s="11">
        <v>100.58</v>
      </c>
      <c r="E636" s="10">
        <v>25</v>
      </c>
      <c r="F636" s="10" t="str">
        <f t="shared" si="36"/>
        <v>High</v>
      </c>
      <c r="G636" s="11">
        <f t="shared" si="38"/>
        <v>75.435000000000002</v>
      </c>
      <c r="H636" s="10">
        <v>31</v>
      </c>
      <c r="I636" s="11">
        <v>2338.4899999999998</v>
      </c>
      <c r="J636" s="9">
        <v>45712</v>
      </c>
      <c r="K636" s="2" t="str">
        <f t="shared" si="39"/>
        <v>February</v>
      </c>
      <c r="L636" s="2" t="str">
        <f>TEXT(fashiondata[[#This Row],[Date Sold]], "mmm yyyy")</f>
        <v>Feb 2025</v>
      </c>
      <c r="M636" s="2" t="str">
        <f t="shared" si="37"/>
        <v>Mon</v>
      </c>
      <c r="N636" t="s">
        <v>24</v>
      </c>
    </row>
    <row r="637" spans="1:14" x14ac:dyDescent="0.35">
      <c r="A637" t="s">
        <v>675</v>
      </c>
      <c r="B637" t="s">
        <v>69</v>
      </c>
      <c r="C637" t="s">
        <v>11</v>
      </c>
      <c r="D637" s="11">
        <v>116.42</v>
      </c>
      <c r="E637" s="10">
        <v>25</v>
      </c>
      <c r="F637" s="10" t="str">
        <f t="shared" si="36"/>
        <v>High</v>
      </c>
      <c r="G637" s="11">
        <f t="shared" si="38"/>
        <v>87.314999999999998</v>
      </c>
      <c r="H637" s="10">
        <v>49</v>
      </c>
      <c r="I637" s="11">
        <v>4278.43</v>
      </c>
      <c r="J637" s="9">
        <v>45747</v>
      </c>
      <c r="K637" s="2" t="str">
        <f t="shared" si="39"/>
        <v>March</v>
      </c>
      <c r="L637" s="2" t="str">
        <f>TEXT(fashiondata[[#This Row],[Date Sold]], "mmm yyyy")</f>
        <v>Mar 2025</v>
      </c>
      <c r="M637" s="2" t="str">
        <f t="shared" si="37"/>
        <v>Mon</v>
      </c>
      <c r="N637" t="s">
        <v>38</v>
      </c>
    </row>
    <row r="638" spans="1:14" x14ac:dyDescent="0.35">
      <c r="A638" t="s">
        <v>676</v>
      </c>
      <c r="B638" t="s">
        <v>71</v>
      </c>
      <c r="C638" t="s">
        <v>41</v>
      </c>
      <c r="D638" s="11">
        <v>19.489999999999998</v>
      </c>
      <c r="E638" s="10">
        <v>10</v>
      </c>
      <c r="F638" s="10" t="str">
        <f t="shared" si="36"/>
        <v>Low</v>
      </c>
      <c r="G638" s="11">
        <f t="shared" si="38"/>
        <v>14.6175</v>
      </c>
      <c r="H638" s="10">
        <v>49</v>
      </c>
      <c r="I638" s="11">
        <v>859.51</v>
      </c>
      <c r="J638" s="9">
        <v>45755</v>
      </c>
      <c r="K638" s="2" t="str">
        <f t="shared" si="39"/>
        <v>April</v>
      </c>
      <c r="L638" s="2" t="str">
        <f>TEXT(fashiondata[[#This Row],[Date Sold]], "mmm yyyy")</f>
        <v>Apr 2025</v>
      </c>
      <c r="M638" s="2" t="str">
        <f t="shared" si="37"/>
        <v>Tue</v>
      </c>
      <c r="N638" t="s">
        <v>45</v>
      </c>
    </row>
    <row r="639" spans="1:14" x14ac:dyDescent="0.35">
      <c r="A639" t="s">
        <v>677</v>
      </c>
      <c r="B639" t="s">
        <v>32</v>
      </c>
      <c r="C639" t="s">
        <v>41</v>
      </c>
      <c r="D639" s="11">
        <v>70.099999999999994</v>
      </c>
      <c r="E639" s="10">
        <v>5</v>
      </c>
      <c r="F639" s="10" t="str">
        <f t="shared" si="36"/>
        <v>Low</v>
      </c>
      <c r="G639" s="11">
        <f t="shared" si="38"/>
        <v>52.574999999999996</v>
      </c>
      <c r="H639" s="10">
        <v>47</v>
      </c>
      <c r="I639" s="11">
        <v>3129.96</v>
      </c>
      <c r="J639" s="9">
        <v>45700</v>
      </c>
      <c r="K639" s="2" t="str">
        <f t="shared" si="39"/>
        <v>February</v>
      </c>
      <c r="L639" s="2" t="str">
        <f>TEXT(fashiondata[[#This Row],[Date Sold]], "mmm yyyy")</f>
        <v>Feb 2025</v>
      </c>
      <c r="M639" s="2" t="str">
        <f t="shared" si="37"/>
        <v>Wed</v>
      </c>
      <c r="N639" t="s">
        <v>24</v>
      </c>
    </row>
    <row r="640" spans="1:14" x14ac:dyDescent="0.35">
      <c r="A640" t="s">
        <v>678</v>
      </c>
      <c r="B640" t="s">
        <v>85</v>
      </c>
      <c r="C640" t="s">
        <v>15</v>
      </c>
      <c r="D640" s="11">
        <v>49.95</v>
      </c>
      <c r="E640" s="10">
        <v>25</v>
      </c>
      <c r="F640" s="10" t="str">
        <f t="shared" si="36"/>
        <v>High</v>
      </c>
      <c r="G640" s="11">
        <f t="shared" si="38"/>
        <v>37.462500000000006</v>
      </c>
      <c r="H640" s="10">
        <v>47</v>
      </c>
      <c r="I640" s="11">
        <v>1760.74</v>
      </c>
      <c r="J640" s="9">
        <v>45683</v>
      </c>
      <c r="K640" s="2" t="str">
        <f t="shared" si="39"/>
        <v>January</v>
      </c>
      <c r="L640" s="2" t="str">
        <f>TEXT(fashiondata[[#This Row],[Date Sold]], "mmm yyyy")</f>
        <v>Jan 2025</v>
      </c>
      <c r="M640" s="2" t="str">
        <f t="shared" si="37"/>
        <v>Sun</v>
      </c>
      <c r="N640" t="s">
        <v>19</v>
      </c>
    </row>
    <row r="641" spans="1:14" x14ac:dyDescent="0.35">
      <c r="A641" t="s">
        <v>679</v>
      </c>
      <c r="B641" t="s">
        <v>58</v>
      </c>
      <c r="C641" t="s">
        <v>35</v>
      </c>
      <c r="D641" s="11">
        <v>130.54</v>
      </c>
      <c r="E641" s="10">
        <v>15</v>
      </c>
      <c r="F641" s="10" t="str">
        <f t="shared" si="36"/>
        <v>Low</v>
      </c>
      <c r="G641" s="11">
        <f t="shared" si="38"/>
        <v>97.905000000000001</v>
      </c>
      <c r="H641" s="10">
        <v>43</v>
      </c>
      <c r="I641" s="11">
        <v>4771.24</v>
      </c>
      <c r="J641" s="9">
        <v>45723</v>
      </c>
      <c r="K641" s="2" t="str">
        <f t="shared" si="39"/>
        <v>March</v>
      </c>
      <c r="L641" s="2" t="str">
        <f>TEXT(fashiondata[[#This Row],[Date Sold]], "mmm yyyy")</f>
        <v>Mar 2025</v>
      </c>
      <c r="M641" s="2" t="str">
        <f t="shared" si="37"/>
        <v>Fri</v>
      </c>
      <c r="N641" t="s">
        <v>38</v>
      </c>
    </row>
    <row r="642" spans="1:14" x14ac:dyDescent="0.35">
      <c r="A642" t="s">
        <v>680</v>
      </c>
      <c r="B642" t="s">
        <v>40</v>
      </c>
      <c r="C642" t="s">
        <v>18</v>
      </c>
      <c r="D642" s="11">
        <v>107.56</v>
      </c>
      <c r="E642" s="10">
        <v>5</v>
      </c>
      <c r="F642" s="10" t="str">
        <f t="shared" ref="F642:F705" si="40">IF(E642=0, "None", IF(E642 &lt;=20, "Low", "High"))</f>
        <v>Low</v>
      </c>
      <c r="G642" s="11">
        <f t="shared" si="38"/>
        <v>80.67</v>
      </c>
      <c r="H642" s="10">
        <v>16</v>
      </c>
      <c r="I642" s="11">
        <v>1634.91</v>
      </c>
      <c r="J642" s="9">
        <v>45734</v>
      </c>
      <c r="K642" s="2" t="str">
        <f t="shared" si="39"/>
        <v>March</v>
      </c>
      <c r="L642" s="2" t="str">
        <f>TEXT(fashiondata[[#This Row],[Date Sold]], "mmm yyyy")</f>
        <v>Mar 2025</v>
      </c>
      <c r="M642" s="2" t="str">
        <f t="shared" ref="M642:M705" si="41">TEXT(J642,"ddd")</f>
        <v>Tue</v>
      </c>
      <c r="N642" t="s">
        <v>12</v>
      </c>
    </row>
    <row r="643" spans="1:14" x14ac:dyDescent="0.35">
      <c r="A643" t="s">
        <v>681</v>
      </c>
      <c r="B643" t="s">
        <v>10</v>
      </c>
      <c r="C643" t="s">
        <v>35</v>
      </c>
      <c r="D643" s="11">
        <v>44.04</v>
      </c>
      <c r="E643" s="10">
        <v>5</v>
      </c>
      <c r="F643" s="10" t="str">
        <f t="shared" si="40"/>
        <v>Low</v>
      </c>
      <c r="G643" s="11">
        <f t="shared" ref="G643:G706" si="42">D643 * (1 - 25/100)</f>
        <v>33.03</v>
      </c>
      <c r="H643" s="10">
        <v>29</v>
      </c>
      <c r="I643" s="11">
        <v>1213.3</v>
      </c>
      <c r="J643" s="9">
        <v>45720</v>
      </c>
      <c r="K643" s="2" t="str">
        <f t="shared" ref="K643:K706" si="43">TEXT(J643,"mmmm")</f>
        <v>March</v>
      </c>
      <c r="L643" s="2" t="str">
        <f>TEXT(fashiondata[[#This Row],[Date Sold]], "mmm yyyy")</f>
        <v>Mar 2025</v>
      </c>
      <c r="M643" s="2" t="str">
        <f t="shared" si="41"/>
        <v>Tue</v>
      </c>
      <c r="N643" t="s">
        <v>38</v>
      </c>
    </row>
    <row r="644" spans="1:14" x14ac:dyDescent="0.35">
      <c r="A644" t="s">
        <v>682</v>
      </c>
      <c r="B644" t="s">
        <v>47</v>
      </c>
      <c r="C644" t="s">
        <v>33</v>
      </c>
      <c r="D644" s="11">
        <v>114.05</v>
      </c>
      <c r="E644" s="10">
        <v>0</v>
      </c>
      <c r="F644" s="10" t="str">
        <f t="shared" si="40"/>
        <v>None</v>
      </c>
      <c r="G644" s="11">
        <f t="shared" si="42"/>
        <v>85.537499999999994</v>
      </c>
      <c r="H644" s="10">
        <v>15</v>
      </c>
      <c r="I644" s="11">
        <v>1710.75</v>
      </c>
      <c r="J644" s="9">
        <v>45687</v>
      </c>
      <c r="K644" s="2" t="str">
        <f t="shared" si="43"/>
        <v>January</v>
      </c>
      <c r="L644" s="2" t="str">
        <f>TEXT(fashiondata[[#This Row],[Date Sold]], "mmm yyyy")</f>
        <v>Jan 2025</v>
      </c>
      <c r="M644" s="2" t="str">
        <f t="shared" si="41"/>
        <v>Thu</v>
      </c>
      <c r="N644" t="s">
        <v>24</v>
      </c>
    </row>
    <row r="645" spans="1:14" x14ac:dyDescent="0.35">
      <c r="A645" t="s">
        <v>683</v>
      </c>
      <c r="B645" t="s">
        <v>30</v>
      </c>
      <c r="C645" t="s">
        <v>33</v>
      </c>
      <c r="D645" s="11">
        <v>54.94</v>
      </c>
      <c r="E645" s="10">
        <v>30</v>
      </c>
      <c r="F645" s="10" t="str">
        <f t="shared" si="40"/>
        <v>High</v>
      </c>
      <c r="G645" s="11">
        <f t="shared" si="42"/>
        <v>41.204999999999998</v>
      </c>
      <c r="H645" s="10">
        <v>12</v>
      </c>
      <c r="I645" s="11">
        <v>461.5</v>
      </c>
      <c r="J645" s="9">
        <v>45703</v>
      </c>
      <c r="K645" s="2" t="str">
        <f t="shared" si="43"/>
        <v>February</v>
      </c>
      <c r="L645" s="2" t="str">
        <f>TEXT(fashiondata[[#This Row],[Date Sold]], "mmm yyyy")</f>
        <v>Feb 2025</v>
      </c>
      <c r="M645" s="2" t="str">
        <f t="shared" si="41"/>
        <v>Sat</v>
      </c>
      <c r="N645" t="s">
        <v>19</v>
      </c>
    </row>
    <row r="646" spans="1:14" x14ac:dyDescent="0.35">
      <c r="A646" t="s">
        <v>684</v>
      </c>
      <c r="B646" t="s">
        <v>62</v>
      </c>
      <c r="C646" t="s">
        <v>35</v>
      </c>
      <c r="D646" s="11">
        <v>37.58</v>
      </c>
      <c r="E646" s="10">
        <v>15</v>
      </c>
      <c r="F646" s="10" t="str">
        <f t="shared" si="40"/>
        <v>Low</v>
      </c>
      <c r="G646" s="11">
        <f t="shared" si="42"/>
        <v>28.184999999999999</v>
      </c>
      <c r="H646" s="10">
        <v>16</v>
      </c>
      <c r="I646" s="11">
        <v>511.09</v>
      </c>
      <c r="J646" s="9">
        <v>45692</v>
      </c>
      <c r="K646" s="2" t="str">
        <f t="shared" si="43"/>
        <v>February</v>
      </c>
      <c r="L646" s="2" t="str">
        <f>TEXT(fashiondata[[#This Row],[Date Sold]], "mmm yyyy")</f>
        <v>Feb 2025</v>
      </c>
      <c r="M646" s="2" t="str">
        <f t="shared" si="41"/>
        <v>Tue</v>
      </c>
      <c r="N646" t="s">
        <v>24</v>
      </c>
    </row>
    <row r="647" spans="1:14" x14ac:dyDescent="0.35">
      <c r="A647" t="s">
        <v>685</v>
      </c>
      <c r="B647" t="s">
        <v>26</v>
      </c>
      <c r="C647" t="s">
        <v>35</v>
      </c>
      <c r="D647" s="11">
        <v>41.76</v>
      </c>
      <c r="E647" s="10">
        <v>30</v>
      </c>
      <c r="F647" s="10" t="str">
        <f t="shared" si="40"/>
        <v>High</v>
      </c>
      <c r="G647" s="11">
        <f t="shared" si="42"/>
        <v>31.32</v>
      </c>
      <c r="H647" s="10">
        <v>31</v>
      </c>
      <c r="I647" s="11">
        <v>906.19</v>
      </c>
      <c r="J647" s="9">
        <v>45700</v>
      </c>
      <c r="K647" s="2" t="str">
        <f t="shared" si="43"/>
        <v>February</v>
      </c>
      <c r="L647" s="2" t="str">
        <f>TEXT(fashiondata[[#This Row],[Date Sold]], "mmm yyyy")</f>
        <v>Feb 2025</v>
      </c>
      <c r="M647" s="2" t="str">
        <f t="shared" si="41"/>
        <v>Wed</v>
      </c>
      <c r="N647" t="s">
        <v>45</v>
      </c>
    </row>
    <row r="648" spans="1:14" x14ac:dyDescent="0.35">
      <c r="A648" t="s">
        <v>686</v>
      </c>
      <c r="B648" t="s">
        <v>14</v>
      </c>
      <c r="C648" t="s">
        <v>33</v>
      </c>
      <c r="D648" s="11">
        <v>114.66</v>
      </c>
      <c r="E648" s="10">
        <v>15</v>
      </c>
      <c r="F648" s="10" t="str">
        <f t="shared" si="40"/>
        <v>Low</v>
      </c>
      <c r="G648" s="11">
        <f t="shared" si="42"/>
        <v>85.995000000000005</v>
      </c>
      <c r="H648" s="10">
        <v>2</v>
      </c>
      <c r="I648" s="11">
        <v>194.92</v>
      </c>
      <c r="J648" s="9">
        <v>45717</v>
      </c>
      <c r="K648" s="2" t="str">
        <f t="shared" si="43"/>
        <v>March</v>
      </c>
      <c r="L648" s="2" t="str">
        <f>TEXT(fashiondata[[#This Row],[Date Sold]], "mmm yyyy")</f>
        <v>Mar 2025</v>
      </c>
      <c r="M648" s="2" t="str">
        <f t="shared" si="41"/>
        <v>Sat</v>
      </c>
      <c r="N648" t="s">
        <v>24</v>
      </c>
    </row>
    <row r="649" spans="1:14" x14ac:dyDescent="0.35">
      <c r="A649" t="s">
        <v>687</v>
      </c>
      <c r="B649" t="s">
        <v>71</v>
      </c>
      <c r="C649" t="s">
        <v>41</v>
      </c>
      <c r="D649" s="11">
        <v>70.06</v>
      </c>
      <c r="E649" s="10">
        <v>10</v>
      </c>
      <c r="F649" s="10" t="str">
        <f t="shared" si="40"/>
        <v>Low</v>
      </c>
      <c r="G649" s="11">
        <f t="shared" si="42"/>
        <v>52.545000000000002</v>
      </c>
      <c r="H649" s="10">
        <v>1</v>
      </c>
      <c r="I649" s="11">
        <v>63.05</v>
      </c>
      <c r="J649" s="9">
        <v>45712</v>
      </c>
      <c r="K649" s="2" t="str">
        <f t="shared" si="43"/>
        <v>February</v>
      </c>
      <c r="L649" s="2" t="str">
        <f>TEXT(fashiondata[[#This Row],[Date Sold]], "mmm yyyy")</f>
        <v>Feb 2025</v>
      </c>
      <c r="M649" s="2" t="str">
        <f t="shared" si="41"/>
        <v>Mon</v>
      </c>
      <c r="N649" t="s">
        <v>45</v>
      </c>
    </row>
    <row r="650" spans="1:14" x14ac:dyDescent="0.35">
      <c r="A650" t="s">
        <v>688</v>
      </c>
      <c r="B650" t="s">
        <v>10</v>
      </c>
      <c r="C650" t="s">
        <v>11</v>
      </c>
      <c r="D650" s="11">
        <v>116.62</v>
      </c>
      <c r="E650" s="10">
        <v>0</v>
      </c>
      <c r="F650" s="10" t="str">
        <f t="shared" si="40"/>
        <v>None</v>
      </c>
      <c r="G650" s="11">
        <f t="shared" si="42"/>
        <v>87.465000000000003</v>
      </c>
      <c r="H650" s="10">
        <v>50</v>
      </c>
      <c r="I650" s="11">
        <v>5831</v>
      </c>
      <c r="J650" s="9">
        <v>45678</v>
      </c>
      <c r="K650" s="2" t="str">
        <f t="shared" si="43"/>
        <v>January</v>
      </c>
      <c r="L650" s="2" t="str">
        <f>TEXT(fashiondata[[#This Row],[Date Sold]], "mmm yyyy")</f>
        <v>Jan 2025</v>
      </c>
      <c r="M650" s="2" t="str">
        <f t="shared" si="41"/>
        <v>Tue</v>
      </c>
      <c r="N650" t="s">
        <v>12</v>
      </c>
    </row>
    <row r="651" spans="1:14" x14ac:dyDescent="0.35">
      <c r="A651" t="s">
        <v>689</v>
      </c>
      <c r="B651" t="s">
        <v>71</v>
      </c>
      <c r="C651" t="s">
        <v>15</v>
      </c>
      <c r="D651" s="11">
        <v>95.27</v>
      </c>
      <c r="E651" s="10">
        <v>5</v>
      </c>
      <c r="F651" s="10" t="str">
        <f t="shared" si="40"/>
        <v>Low</v>
      </c>
      <c r="G651" s="11">
        <f t="shared" si="42"/>
        <v>71.452500000000001</v>
      </c>
      <c r="H651" s="10">
        <v>5</v>
      </c>
      <c r="I651" s="11">
        <v>452.53</v>
      </c>
      <c r="J651" s="9">
        <v>45718</v>
      </c>
      <c r="K651" s="2" t="str">
        <f t="shared" si="43"/>
        <v>March</v>
      </c>
      <c r="L651" s="2" t="str">
        <f>TEXT(fashiondata[[#This Row],[Date Sold]], "mmm yyyy")</f>
        <v>Mar 2025</v>
      </c>
      <c r="M651" s="2" t="str">
        <f t="shared" si="41"/>
        <v>Sun</v>
      </c>
      <c r="N651" t="s">
        <v>45</v>
      </c>
    </row>
    <row r="652" spans="1:14" x14ac:dyDescent="0.35">
      <c r="A652" t="s">
        <v>690</v>
      </c>
      <c r="B652" t="s">
        <v>26</v>
      </c>
      <c r="C652" t="s">
        <v>11</v>
      </c>
      <c r="D652" s="11">
        <v>81.23</v>
      </c>
      <c r="E652" s="10">
        <v>15</v>
      </c>
      <c r="F652" s="10" t="str">
        <f t="shared" si="40"/>
        <v>Low</v>
      </c>
      <c r="G652" s="11">
        <f t="shared" si="42"/>
        <v>60.922499999999999</v>
      </c>
      <c r="H652" s="10">
        <v>24</v>
      </c>
      <c r="I652" s="11">
        <v>1657.09</v>
      </c>
      <c r="J652" s="9">
        <v>45729</v>
      </c>
      <c r="K652" s="2" t="str">
        <f t="shared" si="43"/>
        <v>March</v>
      </c>
      <c r="L652" s="2" t="str">
        <f>TEXT(fashiondata[[#This Row],[Date Sold]], "mmm yyyy")</f>
        <v>Mar 2025</v>
      </c>
      <c r="M652" s="2" t="str">
        <f t="shared" si="41"/>
        <v>Thu</v>
      </c>
      <c r="N652" t="s">
        <v>38</v>
      </c>
    </row>
    <row r="653" spans="1:14" x14ac:dyDescent="0.35">
      <c r="A653" t="s">
        <v>691</v>
      </c>
      <c r="B653" t="s">
        <v>85</v>
      </c>
      <c r="C653" t="s">
        <v>41</v>
      </c>
      <c r="D653" s="11">
        <v>47.64</v>
      </c>
      <c r="E653" s="10">
        <v>15</v>
      </c>
      <c r="F653" s="10" t="str">
        <f t="shared" si="40"/>
        <v>Low</v>
      </c>
      <c r="G653" s="11">
        <f t="shared" si="42"/>
        <v>35.730000000000004</v>
      </c>
      <c r="H653" s="10">
        <v>20</v>
      </c>
      <c r="I653" s="11">
        <v>809.88</v>
      </c>
      <c r="J653" s="9">
        <v>45668</v>
      </c>
      <c r="K653" s="2" t="str">
        <f t="shared" si="43"/>
        <v>January</v>
      </c>
      <c r="L653" s="2" t="str">
        <f>TEXT(fashiondata[[#This Row],[Date Sold]], "mmm yyyy")</f>
        <v>Jan 2025</v>
      </c>
      <c r="M653" s="2" t="str">
        <f t="shared" si="41"/>
        <v>Sat</v>
      </c>
      <c r="N653" t="s">
        <v>24</v>
      </c>
    </row>
    <row r="654" spans="1:14" x14ac:dyDescent="0.35">
      <c r="A654" t="s">
        <v>692</v>
      </c>
      <c r="B654" t="s">
        <v>85</v>
      </c>
      <c r="C654" t="s">
        <v>35</v>
      </c>
      <c r="D654" s="11">
        <v>97.84</v>
      </c>
      <c r="E654" s="10">
        <v>0</v>
      </c>
      <c r="F654" s="10" t="str">
        <f t="shared" si="40"/>
        <v>None</v>
      </c>
      <c r="G654" s="11">
        <f t="shared" si="42"/>
        <v>73.38</v>
      </c>
      <c r="H654" s="10">
        <v>15</v>
      </c>
      <c r="I654" s="11">
        <v>1467.6</v>
      </c>
      <c r="J654" s="9">
        <v>45742</v>
      </c>
      <c r="K654" s="2" t="str">
        <f t="shared" si="43"/>
        <v>March</v>
      </c>
      <c r="L654" s="2" t="str">
        <f>TEXT(fashiondata[[#This Row],[Date Sold]], "mmm yyyy")</f>
        <v>Mar 2025</v>
      </c>
      <c r="M654" s="2" t="str">
        <f t="shared" si="41"/>
        <v>Wed</v>
      </c>
      <c r="N654" t="s">
        <v>45</v>
      </c>
    </row>
    <row r="655" spans="1:14" x14ac:dyDescent="0.35">
      <c r="A655" t="s">
        <v>693</v>
      </c>
      <c r="B655" t="s">
        <v>69</v>
      </c>
      <c r="C655" t="s">
        <v>18</v>
      </c>
      <c r="D655" s="11">
        <v>111.77</v>
      </c>
      <c r="E655" s="10">
        <v>25</v>
      </c>
      <c r="F655" s="10" t="str">
        <f t="shared" si="40"/>
        <v>High</v>
      </c>
      <c r="G655" s="11">
        <f t="shared" si="42"/>
        <v>83.827500000000001</v>
      </c>
      <c r="H655" s="10">
        <v>29</v>
      </c>
      <c r="I655" s="11">
        <v>2431</v>
      </c>
      <c r="J655" s="9">
        <v>45660</v>
      </c>
      <c r="K655" s="2" t="str">
        <f t="shared" si="43"/>
        <v>January</v>
      </c>
      <c r="L655" s="2" t="str">
        <f>TEXT(fashiondata[[#This Row],[Date Sold]], "mmm yyyy")</f>
        <v>Jan 2025</v>
      </c>
      <c r="M655" s="2" t="str">
        <f t="shared" si="41"/>
        <v>Fri</v>
      </c>
      <c r="N655" t="s">
        <v>38</v>
      </c>
    </row>
    <row r="656" spans="1:14" x14ac:dyDescent="0.35">
      <c r="A656" t="s">
        <v>694</v>
      </c>
      <c r="B656" t="s">
        <v>23</v>
      </c>
      <c r="C656" t="s">
        <v>41</v>
      </c>
      <c r="D656" s="11">
        <v>49.61</v>
      </c>
      <c r="E656" s="10">
        <v>15</v>
      </c>
      <c r="F656" s="10" t="str">
        <f t="shared" si="40"/>
        <v>Low</v>
      </c>
      <c r="G656" s="11">
        <f t="shared" si="42"/>
        <v>37.207499999999996</v>
      </c>
      <c r="H656" s="10">
        <v>41</v>
      </c>
      <c r="I656" s="11">
        <v>1728.91</v>
      </c>
      <c r="J656" s="9">
        <v>45683</v>
      </c>
      <c r="K656" s="2" t="str">
        <f t="shared" si="43"/>
        <v>January</v>
      </c>
      <c r="L656" s="2" t="str">
        <f>TEXT(fashiondata[[#This Row],[Date Sold]], "mmm yyyy")</f>
        <v>Jan 2025</v>
      </c>
      <c r="M656" s="2" t="str">
        <f t="shared" si="41"/>
        <v>Sun</v>
      </c>
      <c r="N656" t="s">
        <v>12</v>
      </c>
    </row>
    <row r="657" spans="1:14" x14ac:dyDescent="0.35">
      <c r="A657" t="s">
        <v>695</v>
      </c>
      <c r="B657" t="s">
        <v>62</v>
      </c>
      <c r="C657" t="s">
        <v>33</v>
      </c>
      <c r="D657" s="11">
        <v>105.4</v>
      </c>
      <c r="E657" s="10">
        <v>20</v>
      </c>
      <c r="F657" s="10" t="str">
        <f t="shared" si="40"/>
        <v>Low</v>
      </c>
      <c r="G657" s="11">
        <f t="shared" si="42"/>
        <v>79.050000000000011</v>
      </c>
      <c r="H657" s="10">
        <v>5</v>
      </c>
      <c r="I657" s="11">
        <v>421.6</v>
      </c>
      <c r="J657" s="9">
        <v>45709</v>
      </c>
      <c r="K657" s="2" t="str">
        <f t="shared" si="43"/>
        <v>February</v>
      </c>
      <c r="L657" s="2" t="str">
        <f>TEXT(fashiondata[[#This Row],[Date Sold]], "mmm yyyy")</f>
        <v>Feb 2025</v>
      </c>
      <c r="M657" s="2" t="str">
        <f t="shared" si="41"/>
        <v>Fri</v>
      </c>
      <c r="N657" t="s">
        <v>45</v>
      </c>
    </row>
    <row r="658" spans="1:14" x14ac:dyDescent="0.35">
      <c r="A658" t="s">
        <v>696</v>
      </c>
      <c r="B658" t="s">
        <v>10</v>
      </c>
      <c r="C658" t="s">
        <v>33</v>
      </c>
      <c r="D658" s="11">
        <v>107.63</v>
      </c>
      <c r="E658" s="10">
        <v>0</v>
      </c>
      <c r="F658" s="10" t="str">
        <f t="shared" si="40"/>
        <v>None</v>
      </c>
      <c r="G658" s="11">
        <f t="shared" si="42"/>
        <v>80.722499999999997</v>
      </c>
      <c r="H658" s="10">
        <v>3</v>
      </c>
      <c r="I658" s="11">
        <v>322.89</v>
      </c>
      <c r="J658" s="9">
        <v>45720</v>
      </c>
      <c r="K658" s="2" t="str">
        <f t="shared" si="43"/>
        <v>March</v>
      </c>
      <c r="L658" s="2" t="str">
        <f>TEXT(fashiondata[[#This Row],[Date Sold]], "mmm yyyy")</f>
        <v>Mar 2025</v>
      </c>
      <c r="M658" s="2" t="str">
        <f t="shared" si="41"/>
        <v>Tue</v>
      </c>
      <c r="N658" t="s">
        <v>12</v>
      </c>
    </row>
    <row r="659" spans="1:14" x14ac:dyDescent="0.35">
      <c r="A659" t="s">
        <v>697</v>
      </c>
      <c r="B659" t="s">
        <v>62</v>
      </c>
      <c r="C659" t="s">
        <v>35</v>
      </c>
      <c r="D659" s="11">
        <v>64.33</v>
      </c>
      <c r="E659" s="10">
        <v>25</v>
      </c>
      <c r="F659" s="10" t="str">
        <f t="shared" si="40"/>
        <v>High</v>
      </c>
      <c r="G659" s="11">
        <f t="shared" si="42"/>
        <v>48.247500000000002</v>
      </c>
      <c r="H659" s="10">
        <v>35</v>
      </c>
      <c r="I659" s="11">
        <v>1688.66</v>
      </c>
      <c r="J659" s="9">
        <v>45770</v>
      </c>
      <c r="K659" s="2" t="str">
        <f t="shared" si="43"/>
        <v>April</v>
      </c>
      <c r="L659" s="2" t="str">
        <f>TEXT(fashiondata[[#This Row],[Date Sold]], "mmm yyyy")</f>
        <v>Apr 2025</v>
      </c>
      <c r="M659" s="2" t="str">
        <f t="shared" si="41"/>
        <v>Wed</v>
      </c>
      <c r="N659" t="s">
        <v>45</v>
      </c>
    </row>
    <row r="660" spans="1:14" x14ac:dyDescent="0.35">
      <c r="A660" t="s">
        <v>698</v>
      </c>
      <c r="B660" t="s">
        <v>58</v>
      </c>
      <c r="C660" t="s">
        <v>35</v>
      </c>
      <c r="D660" s="11">
        <v>28.02</v>
      </c>
      <c r="E660" s="10">
        <v>30</v>
      </c>
      <c r="F660" s="10" t="str">
        <f t="shared" si="40"/>
        <v>High</v>
      </c>
      <c r="G660" s="11">
        <f t="shared" si="42"/>
        <v>21.015000000000001</v>
      </c>
      <c r="H660" s="10">
        <v>46</v>
      </c>
      <c r="I660" s="11">
        <v>902.24</v>
      </c>
      <c r="J660" s="9">
        <v>45783</v>
      </c>
      <c r="K660" s="2" t="str">
        <f t="shared" si="43"/>
        <v>May</v>
      </c>
      <c r="L660" s="2" t="str">
        <f>TEXT(fashiondata[[#This Row],[Date Sold]], "mmm yyyy")</f>
        <v>May 2025</v>
      </c>
      <c r="M660" s="2" t="str">
        <f t="shared" si="41"/>
        <v>Tue</v>
      </c>
      <c r="N660" t="s">
        <v>12</v>
      </c>
    </row>
    <row r="661" spans="1:14" x14ac:dyDescent="0.35">
      <c r="A661" t="s">
        <v>699</v>
      </c>
      <c r="B661" t="s">
        <v>58</v>
      </c>
      <c r="C661" t="s">
        <v>35</v>
      </c>
      <c r="D661" s="11">
        <v>28.72</v>
      </c>
      <c r="E661" s="10">
        <v>0</v>
      </c>
      <c r="F661" s="10" t="str">
        <f t="shared" si="40"/>
        <v>None</v>
      </c>
      <c r="G661" s="11">
        <f t="shared" si="42"/>
        <v>21.54</v>
      </c>
      <c r="H661" s="10">
        <v>42</v>
      </c>
      <c r="I661" s="11">
        <v>1206.24</v>
      </c>
      <c r="J661" s="9">
        <v>45718</v>
      </c>
      <c r="K661" s="2" t="str">
        <f t="shared" si="43"/>
        <v>March</v>
      </c>
      <c r="L661" s="2" t="str">
        <f>TEXT(fashiondata[[#This Row],[Date Sold]], "mmm yyyy")</f>
        <v>Mar 2025</v>
      </c>
      <c r="M661" s="2" t="str">
        <f t="shared" si="41"/>
        <v>Sun</v>
      </c>
      <c r="N661" t="s">
        <v>12</v>
      </c>
    </row>
    <row r="662" spans="1:14" x14ac:dyDescent="0.35">
      <c r="A662" t="s">
        <v>700</v>
      </c>
      <c r="B662" t="s">
        <v>62</v>
      </c>
      <c r="C662" t="s">
        <v>33</v>
      </c>
      <c r="D662" s="11">
        <v>34.270000000000003</v>
      </c>
      <c r="E662" s="10">
        <v>20</v>
      </c>
      <c r="F662" s="10" t="str">
        <f t="shared" si="40"/>
        <v>Low</v>
      </c>
      <c r="G662" s="11">
        <f t="shared" si="42"/>
        <v>25.702500000000001</v>
      </c>
      <c r="H662" s="10">
        <v>23</v>
      </c>
      <c r="I662" s="11">
        <v>630.57000000000005</v>
      </c>
      <c r="J662" s="9">
        <v>45709</v>
      </c>
      <c r="K662" s="2" t="str">
        <f t="shared" si="43"/>
        <v>February</v>
      </c>
      <c r="L662" s="2" t="str">
        <f>TEXT(fashiondata[[#This Row],[Date Sold]], "mmm yyyy")</f>
        <v>Feb 2025</v>
      </c>
      <c r="M662" s="2" t="str">
        <f t="shared" si="41"/>
        <v>Fri</v>
      </c>
      <c r="N662" t="s">
        <v>12</v>
      </c>
    </row>
    <row r="663" spans="1:14" x14ac:dyDescent="0.35">
      <c r="A663" t="s">
        <v>701</v>
      </c>
      <c r="B663" t="s">
        <v>47</v>
      </c>
      <c r="C663" t="s">
        <v>15</v>
      </c>
      <c r="D663" s="11">
        <v>103.69</v>
      </c>
      <c r="E663" s="10">
        <v>30</v>
      </c>
      <c r="F663" s="10" t="str">
        <f t="shared" si="40"/>
        <v>High</v>
      </c>
      <c r="G663" s="11">
        <f t="shared" si="42"/>
        <v>77.767499999999998</v>
      </c>
      <c r="H663" s="10">
        <v>50</v>
      </c>
      <c r="I663" s="11">
        <v>3629.15</v>
      </c>
      <c r="J663" s="9">
        <v>45777</v>
      </c>
      <c r="K663" s="2" t="str">
        <f t="shared" si="43"/>
        <v>April</v>
      </c>
      <c r="L663" s="2" t="str">
        <f>TEXT(fashiondata[[#This Row],[Date Sold]], "mmm yyyy")</f>
        <v>Apr 2025</v>
      </c>
      <c r="M663" s="2" t="str">
        <f t="shared" si="41"/>
        <v>Wed</v>
      </c>
      <c r="N663" t="s">
        <v>12</v>
      </c>
    </row>
    <row r="664" spans="1:14" x14ac:dyDescent="0.35">
      <c r="A664" t="s">
        <v>702</v>
      </c>
      <c r="B664" t="s">
        <v>43</v>
      </c>
      <c r="C664" t="s">
        <v>18</v>
      </c>
      <c r="D664" s="11">
        <v>136.71</v>
      </c>
      <c r="E664" s="10">
        <v>0</v>
      </c>
      <c r="F664" s="10" t="str">
        <f t="shared" si="40"/>
        <v>None</v>
      </c>
      <c r="G664" s="11">
        <f t="shared" si="42"/>
        <v>102.5325</v>
      </c>
      <c r="H664" s="10">
        <v>25</v>
      </c>
      <c r="I664" s="11">
        <v>3417.75</v>
      </c>
      <c r="J664" s="9">
        <v>45788</v>
      </c>
      <c r="K664" s="2" t="str">
        <f t="shared" si="43"/>
        <v>May</v>
      </c>
      <c r="L664" s="2" t="str">
        <f>TEXT(fashiondata[[#This Row],[Date Sold]], "mmm yyyy")</f>
        <v>May 2025</v>
      </c>
      <c r="M664" s="2" t="str">
        <f t="shared" si="41"/>
        <v>Sun</v>
      </c>
      <c r="N664" t="s">
        <v>24</v>
      </c>
    </row>
    <row r="665" spans="1:14" x14ac:dyDescent="0.35">
      <c r="A665" t="s">
        <v>703</v>
      </c>
      <c r="B665" t="s">
        <v>69</v>
      </c>
      <c r="C665" t="s">
        <v>11</v>
      </c>
      <c r="D665" s="11">
        <v>70.97</v>
      </c>
      <c r="E665" s="10">
        <v>30</v>
      </c>
      <c r="F665" s="10" t="str">
        <f t="shared" si="40"/>
        <v>High</v>
      </c>
      <c r="G665" s="11">
        <f t="shared" si="42"/>
        <v>53.227499999999999</v>
      </c>
      <c r="H665" s="10">
        <v>50</v>
      </c>
      <c r="I665" s="11">
        <v>2483.9499999999998</v>
      </c>
      <c r="J665" s="9">
        <v>45681</v>
      </c>
      <c r="K665" s="2" t="str">
        <f t="shared" si="43"/>
        <v>January</v>
      </c>
      <c r="L665" s="2" t="str">
        <f>TEXT(fashiondata[[#This Row],[Date Sold]], "mmm yyyy")</f>
        <v>Jan 2025</v>
      </c>
      <c r="M665" s="2" t="str">
        <f t="shared" si="41"/>
        <v>Fri</v>
      </c>
      <c r="N665" t="s">
        <v>45</v>
      </c>
    </row>
    <row r="666" spans="1:14" x14ac:dyDescent="0.35">
      <c r="A666" t="s">
        <v>704</v>
      </c>
      <c r="B666" t="s">
        <v>32</v>
      </c>
      <c r="C666" t="s">
        <v>15</v>
      </c>
      <c r="D666" s="11">
        <v>58</v>
      </c>
      <c r="E666" s="10">
        <v>25</v>
      </c>
      <c r="F666" s="10" t="str">
        <f t="shared" si="40"/>
        <v>High</v>
      </c>
      <c r="G666" s="11">
        <f t="shared" si="42"/>
        <v>43.5</v>
      </c>
      <c r="H666" s="10">
        <v>10</v>
      </c>
      <c r="I666" s="11">
        <v>435</v>
      </c>
      <c r="J666" s="9">
        <v>45743</v>
      </c>
      <c r="K666" s="2" t="str">
        <f t="shared" si="43"/>
        <v>March</v>
      </c>
      <c r="L666" s="2" t="str">
        <f>TEXT(fashiondata[[#This Row],[Date Sold]], "mmm yyyy")</f>
        <v>Mar 2025</v>
      </c>
      <c r="M666" s="2" t="str">
        <f t="shared" si="41"/>
        <v>Thu</v>
      </c>
      <c r="N666" t="s">
        <v>38</v>
      </c>
    </row>
    <row r="667" spans="1:14" x14ac:dyDescent="0.35">
      <c r="A667" t="s">
        <v>705</v>
      </c>
      <c r="B667" t="s">
        <v>14</v>
      </c>
      <c r="C667" t="s">
        <v>18</v>
      </c>
      <c r="D667" s="11">
        <v>68.55</v>
      </c>
      <c r="E667" s="10">
        <v>0</v>
      </c>
      <c r="F667" s="10" t="str">
        <f t="shared" si="40"/>
        <v>None</v>
      </c>
      <c r="G667" s="11">
        <f t="shared" si="42"/>
        <v>51.412499999999994</v>
      </c>
      <c r="H667" s="10">
        <v>2</v>
      </c>
      <c r="I667" s="11">
        <v>137.1</v>
      </c>
      <c r="J667" s="9">
        <v>45666</v>
      </c>
      <c r="K667" s="2" t="str">
        <f t="shared" si="43"/>
        <v>January</v>
      </c>
      <c r="L667" s="2" t="str">
        <f>TEXT(fashiondata[[#This Row],[Date Sold]], "mmm yyyy")</f>
        <v>Jan 2025</v>
      </c>
      <c r="M667" s="2" t="str">
        <f t="shared" si="41"/>
        <v>Thu</v>
      </c>
      <c r="N667" t="s">
        <v>38</v>
      </c>
    </row>
    <row r="668" spans="1:14" x14ac:dyDescent="0.35">
      <c r="A668" t="s">
        <v>706</v>
      </c>
      <c r="B668" t="s">
        <v>14</v>
      </c>
      <c r="C668" t="s">
        <v>15</v>
      </c>
      <c r="D668" s="11">
        <v>117.07</v>
      </c>
      <c r="E668" s="10">
        <v>0</v>
      </c>
      <c r="F668" s="10" t="str">
        <f t="shared" si="40"/>
        <v>None</v>
      </c>
      <c r="G668" s="11">
        <f t="shared" si="42"/>
        <v>87.802499999999995</v>
      </c>
      <c r="H668" s="10">
        <v>5</v>
      </c>
      <c r="I668" s="11">
        <v>585.35</v>
      </c>
      <c r="J668" s="9">
        <v>45731</v>
      </c>
      <c r="K668" s="2" t="str">
        <f t="shared" si="43"/>
        <v>March</v>
      </c>
      <c r="L668" s="2" t="str">
        <f>TEXT(fashiondata[[#This Row],[Date Sold]], "mmm yyyy")</f>
        <v>Mar 2025</v>
      </c>
      <c r="M668" s="2" t="str">
        <f t="shared" si="41"/>
        <v>Sat</v>
      </c>
      <c r="N668" t="s">
        <v>19</v>
      </c>
    </row>
    <row r="669" spans="1:14" x14ac:dyDescent="0.35">
      <c r="A669" t="s">
        <v>707</v>
      </c>
      <c r="B669" t="s">
        <v>85</v>
      </c>
      <c r="C669" t="s">
        <v>15</v>
      </c>
      <c r="D669" s="11">
        <v>46.74</v>
      </c>
      <c r="E669" s="10">
        <v>5</v>
      </c>
      <c r="F669" s="10" t="str">
        <f t="shared" si="40"/>
        <v>Low</v>
      </c>
      <c r="G669" s="11">
        <f t="shared" si="42"/>
        <v>35.055</v>
      </c>
      <c r="H669" s="10">
        <v>3</v>
      </c>
      <c r="I669" s="11">
        <v>133.21</v>
      </c>
      <c r="J669" s="9">
        <v>45771</v>
      </c>
      <c r="K669" s="2" t="str">
        <f t="shared" si="43"/>
        <v>April</v>
      </c>
      <c r="L669" s="2" t="str">
        <f>TEXT(fashiondata[[#This Row],[Date Sold]], "mmm yyyy")</f>
        <v>Apr 2025</v>
      </c>
      <c r="M669" s="2" t="str">
        <f t="shared" si="41"/>
        <v>Thu</v>
      </c>
      <c r="N669" t="s">
        <v>38</v>
      </c>
    </row>
    <row r="670" spans="1:14" x14ac:dyDescent="0.35">
      <c r="A670" t="s">
        <v>708</v>
      </c>
      <c r="B670" t="s">
        <v>23</v>
      </c>
      <c r="C670" t="s">
        <v>33</v>
      </c>
      <c r="D670" s="11">
        <v>142.35</v>
      </c>
      <c r="E670" s="10">
        <v>10</v>
      </c>
      <c r="F670" s="10" t="str">
        <f t="shared" si="40"/>
        <v>Low</v>
      </c>
      <c r="G670" s="11">
        <f t="shared" si="42"/>
        <v>106.76249999999999</v>
      </c>
      <c r="H670" s="10">
        <v>50</v>
      </c>
      <c r="I670" s="11">
        <v>6405.75</v>
      </c>
      <c r="J670" s="9">
        <v>45691</v>
      </c>
      <c r="K670" s="2" t="str">
        <f t="shared" si="43"/>
        <v>February</v>
      </c>
      <c r="L670" s="2" t="str">
        <f>TEXT(fashiondata[[#This Row],[Date Sold]], "mmm yyyy")</f>
        <v>Feb 2025</v>
      </c>
      <c r="M670" s="2" t="str">
        <f t="shared" si="41"/>
        <v>Mon</v>
      </c>
      <c r="N670" t="s">
        <v>45</v>
      </c>
    </row>
    <row r="671" spans="1:14" x14ac:dyDescent="0.35">
      <c r="A671" t="s">
        <v>709</v>
      </c>
      <c r="B671" t="s">
        <v>23</v>
      </c>
      <c r="C671" t="s">
        <v>35</v>
      </c>
      <c r="D671" s="11">
        <v>89.86</v>
      </c>
      <c r="E671" s="10">
        <v>5</v>
      </c>
      <c r="F671" s="10" t="str">
        <f t="shared" si="40"/>
        <v>Low</v>
      </c>
      <c r="G671" s="11">
        <f t="shared" si="42"/>
        <v>67.394999999999996</v>
      </c>
      <c r="H671" s="10">
        <v>13</v>
      </c>
      <c r="I671" s="11">
        <v>1109.77</v>
      </c>
      <c r="J671" s="9">
        <v>45783</v>
      </c>
      <c r="K671" s="2" t="str">
        <f t="shared" si="43"/>
        <v>May</v>
      </c>
      <c r="L671" s="2" t="str">
        <f>TEXT(fashiondata[[#This Row],[Date Sold]], "mmm yyyy")</f>
        <v>May 2025</v>
      </c>
      <c r="M671" s="2" t="str">
        <f t="shared" si="41"/>
        <v>Tue</v>
      </c>
      <c r="N671" t="s">
        <v>19</v>
      </c>
    </row>
    <row r="672" spans="1:14" x14ac:dyDescent="0.35">
      <c r="A672" t="s">
        <v>710</v>
      </c>
      <c r="B672" t="s">
        <v>71</v>
      </c>
      <c r="C672" t="s">
        <v>15</v>
      </c>
      <c r="D672" s="11">
        <v>91.69</v>
      </c>
      <c r="E672" s="10">
        <v>5</v>
      </c>
      <c r="F672" s="10" t="str">
        <f t="shared" si="40"/>
        <v>Low</v>
      </c>
      <c r="G672" s="11">
        <f t="shared" si="42"/>
        <v>68.767499999999998</v>
      </c>
      <c r="H672" s="10">
        <v>6</v>
      </c>
      <c r="I672" s="11">
        <v>522.63</v>
      </c>
      <c r="J672" s="9">
        <v>45701</v>
      </c>
      <c r="K672" s="2" t="str">
        <f t="shared" si="43"/>
        <v>February</v>
      </c>
      <c r="L672" s="2" t="str">
        <f>TEXT(fashiondata[[#This Row],[Date Sold]], "mmm yyyy")</f>
        <v>Feb 2025</v>
      </c>
      <c r="M672" s="2" t="str">
        <f t="shared" si="41"/>
        <v>Thu</v>
      </c>
      <c r="N672" t="s">
        <v>24</v>
      </c>
    </row>
    <row r="673" spans="1:14" x14ac:dyDescent="0.35">
      <c r="A673" t="s">
        <v>711</v>
      </c>
      <c r="B673" t="s">
        <v>85</v>
      </c>
      <c r="C673" t="s">
        <v>11</v>
      </c>
      <c r="D673" s="11">
        <v>88.36</v>
      </c>
      <c r="E673" s="10">
        <v>10</v>
      </c>
      <c r="F673" s="10" t="str">
        <f t="shared" si="40"/>
        <v>Low</v>
      </c>
      <c r="G673" s="11">
        <f t="shared" si="42"/>
        <v>66.27</v>
      </c>
      <c r="H673" s="10">
        <v>2</v>
      </c>
      <c r="I673" s="11">
        <v>159.05000000000001</v>
      </c>
      <c r="J673" s="9">
        <v>45704</v>
      </c>
      <c r="K673" s="2" t="str">
        <f t="shared" si="43"/>
        <v>February</v>
      </c>
      <c r="L673" s="2" t="str">
        <f>TEXT(fashiondata[[#This Row],[Date Sold]], "mmm yyyy")</f>
        <v>Feb 2025</v>
      </c>
      <c r="M673" s="2" t="str">
        <f t="shared" si="41"/>
        <v>Sun</v>
      </c>
      <c r="N673" t="s">
        <v>12</v>
      </c>
    </row>
    <row r="674" spans="1:14" x14ac:dyDescent="0.35">
      <c r="A674" t="s">
        <v>712</v>
      </c>
      <c r="B674" t="s">
        <v>53</v>
      </c>
      <c r="C674" t="s">
        <v>15</v>
      </c>
      <c r="D674" s="11">
        <v>77.349999999999994</v>
      </c>
      <c r="E674" s="10">
        <v>5</v>
      </c>
      <c r="F674" s="10" t="str">
        <f t="shared" si="40"/>
        <v>Low</v>
      </c>
      <c r="G674" s="11">
        <f t="shared" si="42"/>
        <v>58.012499999999996</v>
      </c>
      <c r="H674" s="10">
        <v>29</v>
      </c>
      <c r="I674" s="11">
        <v>2130.9899999999998</v>
      </c>
      <c r="J674" s="9">
        <v>45744</v>
      </c>
      <c r="K674" s="2" t="str">
        <f t="shared" si="43"/>
        <v>March</v>
      </c>
      <c r="L674" s="2" t="str">
        <f>TEXT(fashiondata[[#This Row],[Date Sold]], "mmm yyyy")</f>
        <v>Mar 2025</v>
      </c>
      <c r="M674" s="2" t="str">
        <f t="shared" si="41"/>
        <v>Fri</v>
      </c>
      <c r="N674" t="s">
        <v>38</v>
      </c>
    </row>
    <row r="675" spans="1:14" x14ac:dyDescent="0.35">
      <c r="A675" t="s">
        <v>713</v>
      </c>
      <c r="B675" t="s">
        <v>23</v>
      </c>
      <c r="C675" t="s">
        <v>11</v>
      </c>
      <c r="D675" s="11">
        <v>70.84</v>
      </c>
      <c r="E675" s="10">
        <v>5</v>
      </c>
      <c r="F675" s="10" t="str">
        <f t="shared" si="40"/>
        <v>Low</v>
      </c>
      <c r="G675" s="11">
        <f t="shared" si="42"/>
        <v>53.13</v>
      </c>
      <c r="H675" s="10">
        <v>45</v>
      </c>
      <c r="I675" s="11">
        <v>3028.41</v>
      </c>
      <c r="J675" s="9">
        <v>45672</v>
      </c>
      <c r="K675" s="2" t="str">
        <f t="shared" si="43"/>
        <v>January</v>
      </c>
      <c r="L675" s="2" t="str">
        <f>TEXT(fashiondata[[#This Row],[Date Sold]], "mmm yyyy")</f>
        <v>Jan 2025</v>
      </c>
      <c r="M675" s="2" t="str">
        <f t="shared" si="41"/>
        <v>Wed</v>
      </c>
      <c r="N675" t="s">
        <v>38</v>
      </c>
    </row>
    <row r="676" spans="1:14" x14ac:dyDescent="0.35">
      <c r="A676" t="s">
        <v>714</v>
      </c>
      <c r="B676" t="s">
        <v>62</v>
      </c>
      <c r="C676" t="s">
        <v>15</v>
      </c>
      <c r="D676" s="11">
        <v>19.23</v>
      </c>
      <c r="E676" s="10">
        <v>20</v>
      </c>
      <c r="F676" s="10" t="str">
        <f t="shared" si="40"/>
        <v>Low</v>
      </c>
      <c r="G676" s="11">
        <f t="shared" si="42"/>
        <v>14.422499999999999</v>
      </c>
      <c r="H676" s="10">
        <v>25</v>
      </c>
      <c r="I676" s="11">
        <v>384.6</v>
      </c>
      <c r="J676" s="9">
        <v>45692</v>
      </c>
      <c r="K676" s="2" t="str">
        <f t="shared" si="43"/>
        <v>February</v>
      </c>
      <c r="L676" s="2" t="str">
        <f>TEXT(fashiondata[[#This Row],[Date Sold]], "mmm yyyy")</f>
        <v>Feb 2025</v>
      </c>
      <c r="M676" s="2" t="str">
        <f t="shared" si="41"/>
        <v>Tue</v>
      </c>
      <c r="N676" t="s">
        <v>45</v>
      </c>
    </row>
    <row r="677" spans="1:14" x14ac:dyDescent="0.35">
      <c r="A677" t="s">
        <v>715</v>
      </c>
      <c r="B677" t="s">
        <v>21</v>
      </c>
      <c r="C677" t="s">
        <v>18</v>
      </c>
      <c r="D677" s="11">
        <v>86.51</v>
      </c>
      <c r="E677" s="10">
        <v>5</v>
      </c>
      <c r="F677" s="10" t="str">
        <f t="shared" si="40"/>
        <v>Low</v>
      </c>
      <c r="G677" s="11">
        <f t="shared" si="42"/>
        <v>64.882500000000007</v>
      </c>
      <c r="H677" s="10">
        <v>9</v>
      </c>
      <c r="I677" s="11">
        <v>739.66</v>
      </c>
      <c r="J677" s="9">
        <v>45730</v>
      </c>
      <c r="K677" s="2" t="str">
        <f t="shared" si="43"/>
        <v>March</v>
      </c>
      <c r="L677" s="2" t="str">
        <f>TEXT(fashiondata[[#This Row],[Date Sold]], "mmm yyyy")</f>
        <v>Mar 2025</v>
      </c>
      <c r="M677" s="2" t="str">
        <f t="shared" si="41"/>
        <v>Fri</v>
      </c>
      <c r="N677" t="s">
        <v>38</v>
      </c>
    </row>
    <row r="678" spans="1:14" x14ac:dyDescent="0.35">
      <c r="A678" t="s">
        <v>716</v>
      </c>
      <c r="B678" t="s">
        <v>50</v>
      </c>
      <c r="C678" t="s">
        <v>41</v>
      </c>
      <c r="D678" s="11">
        <v>133.16999999999999</v>
      </c>
      <c r="E678" s="10">
        <v>5</v>
      </c>
      <c r="F678" s="10" t="str">
        <f t="shared" si="40"/>
        <v>Low</v>
      </c>
      <c r="G678" s="11">
        <f t="shared" si="42"/>
        <v>99.877499999999998</v>
      </c>
      <c r="H678" s="10">
        <v>36</v>
      </c>
      <c r="I678" s="11">
        <v>4554.41</v>
      </c>
      <c r="J678" s="9">
        <v>45723</v>
      </c>
      <c r="K678" s="2" t="str">
        <f t="shared" si="43"/>
        <v>March</v>
      </c>
      <c r="L678" s="2" t="str">
        <f>TEXT(fashiondata[[#This Row],[Date Sold]], "mmm yyyy")</f>
        <v>Mar 2025</v>
      </c>
      <c r="M678" s="2" t="str">
        <f t="shared" si="41"/>
        <v>Fri</v>
      </c>
      <c r="N678" t="s">
        <v>12</v>
      </c>
    </row>
    <row r="679" spans="1:14" x14ac:dyDescent="0.35">
      <c r="A679" t="s">
        <v>717</v>
      </c>
      <c r="B679" t="s">
        <v>43</v>
      </c>
      <c r="C679" t="s">
        <v>15</v>
      </c>
      <c r="D679" s="11">
        <v>84.33</v>
      </c>
      <c r="E679" s="10">
        <v>30</v>
      </c>
      <c r="F679" s="10" t="str">
        <f t="shared" si="40"/>
        <v>High</v>
      </c>
      <c r="G679" s="11">
        <f t="shared" si="42"/>
        <v>63.247500000000002</v>
      </c>
      <c r="H679" s="10">
        <v>26</v>
      </c>
      <c r="I679" s="11">
        <v>1534.81</v>
      </c>
      <c r="J679" s="9">
        <v>45747</v>
      </c>
      <c r="K679" s="2" t="str">
        <f t="shared" si="43"/>
        <v>March</v>
      </c>
      <c r="L679" s="2" t="str">
        <f>TEXT(fashiondata[[#This Row],[Date Sold]], "mmm yyyy")</f>
        <v>Mar 2025</v>
      </c>
      <c r="M679" s="2" t="str">
        <f t="shared" si="41"/>
        <v>Mon</v>
      </c>
      <c r="N679" t="s">
        <v>12</v>
      </c>
    </row>
    <row r="680" spans="1:14" x14ac:dyDescent="0.35">
      <c r="A680" t="s">
        <v>718</v>
      </c>
      <c r="B680" t="s">
        <v>26</v>
      </c>
      <c r="C680" t="s">
        <v>33</v>
      </c>
      <c r="D680" s="11">
        <v>104.11</v>
      </c>
      <c r="E680" s="10">
        <v>10</v>
      </c>
      <c r="F680" s="10" t="str">
        <f t="shared" si="40"/>
        <v>Low</v>
      </c>
      <c r="G680" s="11">
        <f t="shared" si="42"/>
        <v>78.082499999999996</v>
      </c>
      <c r="H680" s="10">
        <v>5</v>
      </c>
      <c r="I680" s="11">
        <v>468.5</v>
      </c>
      <c r="J680" s="9">
        <v>45704</v>
      </c>
      <c r="K680" s="2" t="str">
        <f t="shared" si="43"/>
        <v>February</v>
      </c>
      <c r="L680" s="2" t="str">
        <f>TEXT(fashiondata[[#This Row],[Date Sold]], "mmm yyyy")</f>
        <v>Feb 2025</v>
      </c>
      <c r="M680" s="2" t="str">
        <f t="shared" si="41"/>
        <v>Sun</v>
      </c>
      <c r="N680" t="s">
        <v>45</v>
      </c>
    </row>
    <row r="681" spans="1:14" x14ac:dyDescent="0.35">
      <c r="A681" t="s">
        <v>719</v>
      </c>
      <c r="B681" t="s">
        <v>47</v>
      </c>
      <c r="C681" t="s">
        <v>33</v>
      </c>
      <c r="D681" s="11">
        <v>136.74</v>
      </c>
      <c r="E681" s="10">
        <v>0</v>
      </c>
      <c r="F681" s="10" t="str">
        <f t="shared" si="40"/>
        <v>None</v>
      </c>
      <c r="G681" s="11">
        <f t="shared" si="42"/>
        <v>102.55500000000001</v>
      </c>
      <c r="H681" s="10">
        <v>36</v>
      </c>
      <c r="I681" s="11">
        <v>4922.6400000000003</v>
      </c>
      <c r="J681" s="9">
        <v>45775</v>
      </c>
      <c r="K681" s="2" t="str">
        <f t="shared" si="43"/>
        <v>April</v>
      </c>
      <c r="L681" s="2" t="str">
        <f>TEXT(fashiondata[[#This Row],[Date Sold]], "mmm yyyy")</f>
        <v>Apr 2025</v>
      </c>
      <c r="M681" s="2" t="str">
        <f t="shared" si="41"/>
        <v>Mon</v>
      </c>
      <c r="N681" t="s">
        <v>24</v>
      </c>
    </row>
    <row r="682" spans="1:14" x14ac:dyDescent="0.35">
      <c r="A682" t="s">
        <v>720</v>
      </c>
      <c r="B682" t="s">
        <v>23</v>
      </c>
      <c r="C682" t="s">
        <v>35</v>
      </c>
      <c r="D682" s="11">
        <v>112.93</v>
      </c>
      <c r="E682" s="10">
        <v>15</v>
      </c>
      <c r="F682" s="10" t="str">
        <f t="shared" si="40"/>
        <v>Low</v>
      </c>
      <c r="G682" s="11">
        <f t="shared" si="42"/>
        <v>84.697500000000005</v>
      </c>
      <c r="H682" s="10">
        <v>28</v>
      </c>
      <c r="I682" s="11">
        <v>2687.73</v>
      </c>
      <c r="J682" s="9">
        <v>45729</v>
      </c>
      <c r="K682" s="2" t="str">
        <f t="shared" si="43"/>
        <v>March</v>
      </c>
      <c r="L682" s="2" t="str">
        <f>TEXT(fashiondata[[#This Row],[Date Sold]], "mmm yyyy")</f>
        <v>Mar 2025</v>
      </c>
      <c r="M682" s="2" t="str">
        <f t="shared" si="41"/>
        <v>Thu</v>
      </c>
      <c r="N682" t="s">
        <v>45</v>
      </c>
    </row>
    <row r="683" spans="1:14" x14ac:dyDescent="0.35">
      <c r="A683" t="s">
        <v>721</v>
      </c>
      <c r="B683" t="s">
        <v>30</v>
      </c>
      <c r="C683" t="s">
        <v>11</v>
      </c>
      <c r="D683" s="11">
        <v>21.84</v>
      </c>
      <c r="E683" s="10">
        <v>25</v>
      </c>
      <c r="F683" s="10" t="str">
        <f t="shared" si="40"/>
        <v>High</v>
      </c>
      <c r="G683" s="11">
        <f t="shared" si="42"/>
        <v>16.38</v>
      </c>
      <c r="H683" s="10">
        <v>6</v>
      </c>
      <c r="I683" s="11">
        <v>98.28</v>
      </c>
      <c r="J683" s="9">
        <v>45701</v>
      </c>
      <c r="K683" s="2" t="str">
        <f t="shared" si="43"/>
        <v>February</v>
      </c>
      <c r="L683" s="2" t="str">
        <f>TEXT(fashiondata[[#This Row],[Date Sold]], "mmm yyyy")</f>
        <v>Feb 2025</v>
      </c>
      <c r="M683" s="2" t="str">
        <f t="shared" si="41"/>
        <v>Thu</v>
      </c>
      <c r="N683" t="s">
        <v>45</v>
      </c>
    </row>
    <row r="684" spans="1:14" x14ac:dyDescent="0.35">
      <c r="A684" t="s">
        <v>722</v>
      </c>
      <c r="B684" t="s">
        <v>21</v>
      </c>
      <c r="C684" t="s">
        <v>33</v>
      </c>
      <c r="D684" s="11">
        <v>149.13999999999999</v>
      </c>
      <c r="E684" s="10">
        <v>25</v>
      </c>
      <c r="F684" s="10" t="str">
        <f t="shared" si="40"/>
        <v>High</v>
      </c>
      <c r="G684" s="11">
        <f t="shared" si="42"/>
        <v>111.85499999999999</v>
      </c>
      <c r="H684" s="10">
        <v>42</v>
      </c>
      <c r="I684" s="11">
        <v>4697.91</v>
      </c>
      <c r="J684" s="9">
        <v>45688</v>
      </c>
      <c r="K684" s="2" t="str">
        <f t="shared" si="43"/>
        <v>January</v>
      </c>
      <c r="L684" s="2" t="str">
        <f>TEXT(fashiondata[[#This Row],[Date Sold]], "mmm yyyy")</f>
        <v>Jan 2025</v>
      </c>
      <c r="M684" s="2" t="str">
        <f t="shared" si="41"/>
        <v>Fri</v>
      </c>
      <c r="N684" t="s">
        <v>12</v>
      </c>
    </row>
    <row r="685" spans="1:14" x14ac:dyDescent="0.35">
      <c r="A685" t="s">
        <v>723</v>
      </c>
      <c r="B685" t="s">
        <v>14</v>
      </c>
      <c r="C685" t="s">
        <v>41</v>
      </c>
      <c r="D685" s="11">
        <v>72.38</v>
      </c>
      <c r="E685" s="10">
        <v>5</v>
      </c>
      <c r="F685" s="10" t="str">
        <f t="shared" si="40"/>
        <v>Low</v>
      </c>
      <c r="G685" s="11">
        <f t="shared" si="42"/>
        <v>54.284999999999997</v>
      </c>
      <c r="H685" s="10">
        <v>11</v>
      </c>
      <c r="I685" s="11">
        <v>756.37</v>
      </c>
      <c r="J685" s="9">
        <v>45729</v>
      </c>
      <c r="K685" s="2" t="str">
        <f t="shared" si="43"/>
        <v>March</v>
      </c>
      <c r="L685" s="2" t="str">
        <f>TEXT(fashiondata[[#This Row],[Date Sold]], "mmm yyyy")</f>
        <v>Mar 2025</v>
      </c>
      <c r="M685" s="2" t="str">
        <f t="shared" si="41"/>
        <v>Thu</v>
      </c>
      <c r="N685" t="s">
        <v>12</v>
      </c>
    </row>
    <row r="686" spans="1:14" x14ac:dyDescent="0.35">
      <c r="A686" t="s">
        <v>724</v>
      </c>
      <c r="B686" t="s">
        <v>26</v>
      </c>
      <c r="C686" t="s">
        <v>41</v>
      </c>
      <c r="D686" s="11">
        <v>70.569999999999993</v>
      </c>
      <c r="E686" s="10">
        <v>30</v>
      </c>
      <c r="F686" s="10" t="str">
        <f t="shared" si="40"/>
        <v>High</v>
      </c>
      <c r="G686" s="11">
        <f t="shared" si="42"/>
        <v>52.927499999999995</v>
      </c>
      <c r="H686" s="10">
        <v>37</v>
      </c>
      <c r="I686" s="11">
        <v>1827.76</v>
      </c>
      <c r="J686" s="9">
        <v>45665</v>
      </c>
      <c r="K686" s="2" t="str">
        <f t="shared" si="43"/>
        <v>January</v>
      </c>
      <c r="L686" s="2" t="str">
        <f>TEXT(fashiondata[[#This Row],[Date Sold]], "mmm yyyy")</f>
        <v>Jan 2025</v>
      </c>
      <c r="M686" s="2" t="str">
        <f t="shared" si="41"/>
        <v>Wed</v>
      </c>
      <c r="N686" t="s">
        <v>19</v>
      </c>
    </row>
    <row r="687" spans="1:14" x14ac:dyDescent="0.35">
      <c r="A687" t="s">
        <v>725</v>
      </c>
      <c r="B687" t="s">
        <v>17</v>
      </c>
      <c r="C687" t="s">
        <v>11</v>
      </c>
      <c r="D687" s="11">
        <v>113.03</v>
      </c>
      <c r="E687" s="10">
        <v>10</v>
      </c>
      <c r="F687" s="10" t="str">
        <f t="shared" si="40"/>
        <v>Low</v>
      </c>
      <c r="G687" s="11">
        <f t="shared" si="42"/>
        <v>84.772500000000008</v>
      </c>
      <c r="H687" s="10">
        <v>31</v>
      </c>
      <c r="I687" s="11">
        <v>3153.54</v>
      </c>
      <c r="J687" s="9">
        <v>45785</v>
      </c>
      <c r="K687" s="2" t="str">
        <f t="shared" si="43"/>
        <v>May</v>
      </c>
      <c r="L687" s="2" t="str">
        <f>TEXT(fashiondata[[#This Row],[Date Sold]], "mmm yyyy")</f>
        <v>May 2025</v>
      </c>
      <c r="M687" s="2" t="str">
        <f t="shared" si="41"/>
        <v>Thu</v>
      </c>
      <c r="N687" t="s">
        <v>24</v>
      </c>
    </row>
    <row r="688" spans="1:14" x14ac:dyDescent="0.35">
      <c r="A688" t="s">
        <v>726</v>
      </c>
      <c r="B688" t="s">
        <v>85</v>
      </c>
      <c r="C688" t="s">
        <v>11</v>
      </c>
      <c r="D688" s="11">
        <v>83.89</v>
      </c>
      <c r="E688" s="10">
        <v>20</v>
      </c>
      <c r="F688" s="10" t="str">
        <f t="shared" si="40"/>
        <v>Low</v>
      </c>
      <c r="G688" s="11">
        <f t="shared" si="42"/>
        <v>62.917500000000004</v>
      </c>
      <c r="H688" s="10">
        <v>31</v>
      </c>
      <c r="I688" s="11">
        <v>2080.4699999999998</v>
      </c>
      <c r="J688" s="9">
        <v>45743</v>
      </c>
      <c r="K688" s="2" t="str">
        <f t="shared" si="43"/>
        <v>March</v>
      </c>
      <c r="L688" s="2" t="str">
        <f>TEXT(fashiondata[[#This Row],[Date Sold]], "mmm yyyy")</f>
        <v>Mar 2025</v>
      </c>
      <c r="M688" s="2" t="str">
        <f t="shared" si="41"/>
        <v>Thu</v>
      </c>
      <c r="N688" t="s">
        <v>24</v>
      </c>
    </row>
    <row r="689" spans="1:14" x14ac:dyDescent="0.35">
      <c r="A689" t="s">
        <v>727</v>
      </c>
      <c r="B689" t="s">
        <v>10</v>
      </c>
      <c r="C689" t="s">
        <v>15</v>
      </c>
      <c r="D689" s="11">
        <v>53.89</v>
      </c>
      <c r="E689" s="10">
        <v>15</v>
      </c>
      <c r="F689" s="10" t="str">
        <f t="shared" si="40"/>
        <v>Low</v>
      </c>
      <c r="G689" s="11">
        <f t="shared" si="42"/>
        <v>40.417500000000004</v>
      </c>
      <c r="H689" s="10">
        <v>4</v>
      </c>
      <c r="I689" s="11">
        <v>183.23</v>
      </c>
      <c r="J689" s="9">
        <v>45703</v>
      </c>
      <c r="K689" s="2" t="str">
        <f t="shared" si="43"/>
        <v>February</v>
      </c>
      <c r="L689" s="2" t="str">
        <f>TEXT(fashiondata[[#This Row],[Date Sold]], "mmm yyyy")</f>
        <v>Feb 2025</v>
      </c>
      <c r="M689" s="2" t="str">
        <f t="shared" si="41"/>
        <v>Sat</v>
      </c>
      <c r="N689" t="s">
        <v>24</v>
      </c>
    </row>
    <row r="690" spans="1:14" x14ac:dyDescent="0.35">
      <c r="A690" t="s">
        <v>728</v>
      </c>
      <c r="B690" t="s">
        <v>28</v>
      </c>
      <c r="C690" t="s">
        <v>15</v>
      </c>
      <c r="D690" s="11">
        <v>15.38</v>
      </c>
      <c r="E690" s="10">
        <v>25</v>
      </c>
      <c r="F690" s="10" t="str">
        <f t="shared" si="40"/>
        <v>High</v>
      </c>
      <c r="G690" s="11">
        <f t="shared" si="42"/>
        <v>11.535</v>
      </c>
      <c r="H690" s="10">
        <v>36</v>
      </c>
      <c r="I690" s="11">
        <v>415.26</v>
      </c>
      <c r="J690" s="9">
        <v>45740</v>
      </c>
      <c r="K690" s="2" t="str">
        <f t="shared" si="43"/>
        <v>March</v>
      </c>
      <c r="L690" s="2" t="str">
        <f>TEXT(fashiondata[[#This Row],[Date Sold]], "mmm yyyy")</f>
        <v>Mar 2025</v>
      </c>
      <c r="M690" s="2" t="str">
        <f t="shared" si="41"/>
        <v>Mon</v>
      </c>
      <c r="N690" t="s">
        <v>38</v>
      </c>
    </row>
    <row r="691" spans="1:14" x14ac:dyDescent="0.35">
      <c r="A691" t="s">
        <v>729</v>
      </c>
      <c r="B691" t="s">
        <v>69</v>
      </c>
      <c r="C691" t="s">
        <v>15</v>
      </c>
      <c r="D691" s="11">
        <v>127.22</v>
      </c>
      <c r="E691" s="10">
        <v>30</v>
      </c>
      <c r="F691" s="10" t="str">
        <f t="shared" si="40"/>
        <v>High</v>
      </c>
      <c r="G691" s="11">
        <f t="shared" si="42"/>
        <v>95.414999999999992</v>
      </c>
      <c r="H691" s="10">
        <v>6</v>
      </c>
      <c r="I691" s="11">
        <v>534.32000000000005</v>
      </c>
      <c r="J691" s="9">
        <v>45666</v>
      </c>
      <c r="K691" s="2" t="str">
        <f t="shared" si="43"/>
        <v>January</v>
      </c>
      <c r="L691" s="2" t="str">
        <f>TEXT(fashiondata[[#This Row],[Date Sold]], "mmm yyyy")</f>
        <v>Jan 2025</v>
      </c>
      <c r="M691" s="2" t="str">
        <f t="shared" si="41"/>
        <v>Thu</v>
      </c>
      <c r="N691" t="s">
        <v>12</v>
      </c>
    </row>
    <row r="692" spans="1:14" x14ac:dyDescent="0.35">
      <c r="A692" t="s">
        <v>730</v>
      </c>
      <c r="B692" t="s">
        <v>32</v>
      </c>
      <c r="C692" t="s">
        <v>18</v>
      </c>
      <c r="D692" s="11">
        <v>104.69</v>
      </c>
      <c r="E692" s="10">
        <v>30</v>
      </c>
      <c r="F692" s="10" t="str">
        <f t="shared" si="40"/>
        <v>High</v>
      </c>
      <c r="G692" s="11">
        <f t="shared" si="42"/>
        <v>78.517499999999998</v>
      </c>
      <c r="H692" s="10">
        <v>41</v>
      </c>
      <c r="I692" s="11">
        <v>3004.6</v>
      </c>
      <c r="J692" s="9">
        <v>45658</v>
      </c>
      <c r="K692" s="2" t="str">
        <f t="shared" si="43"/>
        <v>January</v>
      </c>
      <c r="L692" s="2" t="str">
        <f>TEXT(fashiondata[[#This Row],[Date Sold]], "mmm yyyy")</f>
        <v>Jan 2025</v>
      </c>
      <c r="M692" s="2" t="str">
        <f t="shared" si="41"/>
        <v>Wed</v>
      </c>
      <c r="N692" t="s">
        <v>12</v>
      </c>
    </row>
    <row r="693" spans="1:14" x14ac:dyDescent="0.35">
      <c r="A693" t="s">
        <v>731</v>
      </c>
      <c r="B693" t="s">
        <v>23</v>
      </c>
      <c r="C693" t="s">
        <v>41</v>
      </c>
      <c r="D693" s="11">
        <v>36.49</v>
      </c>
      <c r="E693" s="10">
        <v>25</v>
      </c>
      <c r="F693" s="10" t="str">
        <f t="shared" si="40"/>
        <v>High</v>
      </c>
      <c r="G693" s="11">
        <f t="shared" si="42"/>
        <v>27.3675</v>
      </c>
      <c r="H693" s="10">
        <v>36</v>
      </c>
      <c r="I693" s="11">
        <v>985.23</v>
      </c>
      <c r="J693" s="9">
        <v>45679</v>
      </c>
      <c r="K693" s="2" t="str">
        <f t="shared" si="43"/>
        <v>January</v>
      </c>
      <c r="L693" s="2" t="str">
        <f>TEXT(fashiondata[[#This Row],[Date Sold]], "mmm yyyy")</f>
        <v>Jan 2025</v>
      </c>
      <c r="M693" s="2" t="str">
        <f t="shared" si="41"/>
        <v>Wed</v>
      </c>
      <c r="N693" t="s">
        <v>19</v>
      </c>
    </row>
    <row r="694" spans="1:14" x14ac:dyDescent="0.35">
      <c r="A694" t="s">
        <v>732</v>
      </c>
      <c r="B694" t="s">
        <v>40</v>
      </c>
      <c r="C694" t="s">
        <v>18</v>
      </c>
      <c r="D694" s="11">
        <v>102.87</v>
      </c>
      <c r="E694" s="10">
        <v>10</v>
      </c>
      <c r="F694" s="10" t="str">
        <f t="shared" si="40"/>
        <v>Low</v>
      </c>
      <c r="G694" s="11">
        <f t="shared" si="42"/>
        <v>77.152500000000003</v>
      </c>
      <c r="H694" s="10">
        <v>22</v>
      </c>
      <c r="I694" s="11">
        <v>2036.83</v>
      </c>
      <c r="J694" s="9">
        <v>45777</v>
      </c>
      <c r="K694" s="2" t="str">
        <f t="shared" si="43"/>
        <v>April</v>
      </c>
      <c r="L694" s="2" t="str">
        <f>TEXT(fashiondata[[#This Row],[Date Sold]], "mmm yyyy")</f>
        <v>Apr 2025</v>
      </c>
      <c r="M694" s="2" t="str">
        <f t="shared" si="41"/>
        <v>Wed</v>
      </c>
      <c r="N694" t="s">
        <v>45</v>
      </c>
    </row>
    <row r="695" spans="1:14" x14ac:dyDescent="0.35">
      <c r="A695" t="s">
        <v>733</v>
      </c>
      <c r="B695" t="s">
        <v>10</v>
      </c>
      <c r="C695" t="s">
        <v>35</v>
      </c>
      <c r="D695" s="11">
        <v>104.46</v>
      </c>
      <c r="E695" s="10">
        <v>0</v>
      </c>
      <c r="F695" s="10" t="str">
        <f t="shared" si="40"/>
        <v>None</v>
      </c>
      <c r="G695" s="11">
        <f t="shared" si="42"/>
        <v>78.344999999999999</v>
      </c>
      <c r="H695" s="10">
        <v>9</v>
      </c>
      <c r="I695" s="11">
        <v>940.14</v>
      </c>
      <c r="J695" s="9">
        <v>45659</v>
      </c>
      <c r="K695" s="2" t="str">
        <f t="shared" si="43"/>
        <v>January</v>
      </c>
      <c r="L695" s="2" t="str">
        <f>TEXT(fashiondata[[#This Row],[Date Sold]], "mmm yyyy")</f>
        <v>Jan 2025</v>
      </c>
      <c r="M695" s="2" t="str">
        <f t="shared" si="41"/>
        <v>Thu</v>
      </c>
      <c r="N695" t="s">
        <v>12</v>
      </c>
    </row>
    <row r="696" spans="1:14" x14ac:dyDescent="0.35">
      <c r="A696" t="s">
        <v>734</v>
      </c>
      <c r="B696" t="s">
        <v>14</v>
      </c>
      <c r="C696" t="s">
        <v>33</v>
      </c>
      <c r="D696" s="11">
        <v>121.03</v>
      </c>
      <c r="E696" s="10">
        <v>10</v>
      </c>
      <c r="F696" s="10" t="str">
        <f t="shared" si="40"/>
        <v>Low</v>
      </c>
      <c r="G696" s="11">
        <f t="shared" si="42"/>
        <v>90.772500000000008</v>
      </c>
      <c r="H696" s="10">
        <v>2</v>
      </c>
      <c r="I696" s="11">
        <v>217.85</v>
      </c>
      <c r="J696" s="9">
        <v>45698</v>
      </c>
      <c r="K696" s="2" t="str">
        <f t="shared" si="43"/>
        <v>February</v>
      </c>
      <c r="L696" s="2" t="str">
        <f>TEXT(fashiondata[[#This Row],[Date Sold]], "mmm yyyy")</f>
        <v>Feb 2025</v>
      </c>
      <c r="M696" s="2" t="str">
        <f t="shared" si="41"/>
        <v>Mon</v>
      </c>
      <c r="N696" t="s">
        <v>38</v>
      </c>
    </row>
    <row r="697" spans="1:14" x14ac:dyDescent="0.35">
      <c r="A697" t="s">
        <v>735</v>
      </c>
      <c r="B697" t="s">
        <v>26</v>
      </c>
      <c r="C697" t="s">
        <v>35</v>
      </c>
      <c r="D697" s="11">
        <v>86.66</v>
      </c>
      <c r="E697" s="10">
        <v>20</v>
      </c>
      <c r="F697" s="10" t="str">
        <f t="shared" si="40"/>
        <v>Low</v>
      </c>
      <c r="G697" s="11">
        <f t="shared" si="42"/>
        <v>64.995000000000005</v>
      </c>
      <c r="H697" s="10">
        <v>27</v>
      </c>
      <c r="I697" s="11">
        <v>1871.86</v>
      </c>
      <c r="J697" s="9">
        <v>45745</v>
      </c>
      <c r="K697" s="2" t="str">
        <f t="shared" si="43"/>
        <v>March</v>
      </c>
      <c r="L697" s="2" t="str">
        <f>TEXT(fashiondata[[#This Row],[Date Sold]], "mmm yyyy")</f>
        <v>Mar 2025</v>
      </c>
      <c r="M697" s="2" t="str">
        <f t="shared" si="41"/>
        <v>Sat</v>
      </c>
      <c r="N697" t="s">
        <v>12</v>
      </c>
    </row>
    <row r="698" spans="1:14" x14ac:dyDescent="0.35">
      <c r="A698" t="s">
        <v>736</v>
      </c>
      <c r="B698" t="s">
        <v>17</v>
      </c>
      <c r="C698" t="s">
        <v>15</v>
      </c>
      <c r="D698" s="11">
        <v>114.12</v>
      </c>
      <c r="E698" s="10">
        <v>10</v>
      </c>
      <c r="F698" s="10" t="str">
        <f t="shared" si="40"/>
        <v>Low</v>
      </c>
      <c r="G698" s="11">
        <f t="shared" si="42"/>
        <v>85.59</v>
      </c>
      <c r="H698" s="10">
        <v>2</v>
      </c>
      <c r="I698" s="11">
        <v>205.42</v>
      </c>
      <c r="J698" s="9">
        <v>45781</v>
      </c>
      <c r="K698" s="2" t="str">
        <f t="shared" si="43"/>
        <v>May</v>
      </c>
      <c r="L698" s="2" t="str">
        <f>TEXT(fashiondata[[#This Row],[Date Sold]], "mmm yyyy")</f>
        <v>May 2025</v>
      </c>
      <c r="M698" s="2" t="str">
        <f t="shared" si="41"/>
        <v>Sun</v>
      </c>
      <c r="N698" t="s">
        <v>19</v>
      </c>
    </row>
    <row r="699" spans="1:14" x14ac:dyDescent="0.35">
      <c r="A699" t="s">
        <v>737</v>
      </c>
      <c r="B699" t="s">
        <v>50</v>
      </c>
      <c r="C699" t="s">
        <v>15</v>
      </c>
      <c r="D699" s="11">
        <v>83.18</v>
      </c>
      <c r="E699" s="10">
        <v>15</v>
      </c>
      <c r="F699" s="10" t="str">
        <f t="shared" si="40"/>
        <v>Low</v>
      </c>
      <c r="G699" s="11">
        <f t="shared" si="42"/>
        <v>62.385000000000005</v>
      </c>
      <c r="H699" s="10">
        <v>12</v>
      </c>
      <c r="I699" s="11">
        <v>848.44</v>
      </c>
      <c r="J699" s="9">
        <v>45692</v>
      </c>
      <c r="K699" s="2" t="str">
        <f t="shared" si="43"/>
        <v>February</v>
      </c>
      <c r="L699" s="2" t="str">
        <f>TEXT(fashiondata[[#This Row],[Date Sold]], "mmm yyyy")</f>
        <v>Feb 2025</v>
      </c>
      <c r="M699" s="2" t="str">
        <f t="shared" si="41"/>
        <v>Tue</v>
      </c>
      <c r="N699" t="s">
        <v>24</v>
      </c>
    </row>
    <row r="700" spans="1:14" x14ac:dyDescent="0.35">
      <c r="A700" t="s">
        <v>738</v>
      </c>
      <c r="B700" t="s">
        <v>10</v>
      </c>
      <c r="C700" t="s">
        <v>15</v>
      </c>
      <c r="D700" s="11">
        <v>28.99</v>
      </c>
      <c r="E700" s="10">
        <v>0</v>
      </c>
      <c r="F700" s="10" t="str">
        <f t="shared" si="40"/>
        <v>None</v>
      </c>
      <c r="G700" s="11">
        <f t="shared" si="42"/>
        <v>21.7425</v>
      </c>
      <c r="H700" s="10">
        <v>50</v>
      </c>
      <c r="I700" s="11">
        <v>1449.5</v>
      </c>
      <c r="J700" s="9">
        <v>45663</v>
      </c>
      <c r="K700" s="2" t="str">
        <f t="shared" si="43"/>
        <v>January</v>
      </c>
      <c r="L700" s="2" t="str">
        <f>TEXT(fashiondata[[#This Row],[Date Sold]], "mmm yyyy")</f>
        <v>Jan 2025</v>
      </c>
      <c r="M700" s="2" t="str">
        <f t="shared" si="41"/>
        <v>Mon</v>
      </c>
      <c r="N700" t="s">
        <v>19</v>
      </c>
    </row>
    <row r="701" spans="1:14" x14ac:dyDescent="0.35">
      <c r="A701" t="s">
        <v>739</v>
      </c>
      <c r="B701" t="s">
        <v>17</v>
      </c>
      <c r="C701" t="s">
        <v>11</v>
      </c>
      <c r="D701" s="11">
        <v>114.75</v>
      </c>
      <c r="E701" s="10">
        <v>30</v>
      </c>
      <c r="F701" s="10" t="str">
        <f t="shared" si="40"/>
        <v>High</v>
      </c>
      <c r="G701" s="11">
        <f t="shared" si="42"/>
        <v>86.0625</v>
      </c>
      <c r="H701" s="10">
        <v>25</v>
      </c>
      <c r="I701" s="11">
        <v>2008.12</v>
      </c>
      <c r="J701" s="9">
        <v>45669</v>
      </c>
      <c r="K701" s="2" t="str">
        <f t="shared" si="43"/>
        <v>January</v>
      </c>
      <c r="L701" s="2" t="str">
        <f>TEXT(fashiondata[[#This Row],[Date Sold]], "mmm yyyy")</f>
        <v>Jan 2025</v>
      </c>
      <c r="M701" s="2" t="str">
        <f t="shared" si="41"/>
        <v>Sun</v>
      </c>
      <c r="N701" t="s">
        <v>19</v>
      </c>
    </row>
    <row r="702" spans="1:14" x14ac:dyDescent="0.35">
      <c r="A702" t="s">
        <v>740</v>
      </c>
      <c r="B702" t="s">
        <v>30</v>
      </c>
      <c r="C702" t="s">
        <v>15</v>
      </c>
      <c r="D702" s="11">
        <v>137.01</v>
      </c>
      <c r="E702" s="10">
        <v>30</v>
      </c>
      <c r="F702" s="10" t="str">
        <f t="shared" si="40"/>
        <v>High</v>
      </c>
      <c r="G702" s="11">
        <f t="shared" si="42"/>
        <v>102.75749999999999</v>
      </c>
      <c r="H702" s="10">
        <v>37</v>
      </c>
      <c r="I702" s="11">
        <v>3548.56</v>
      </c>
      <c r="J702" s="9">
        <v>45775</v>
      </c>
      <c r="K702" s="2" t="str">
        <f t="shared" si="43"/>
        <v>April</v>
      </c>
      <c r="L702" s="2" t="str">
        <f>TEXT(fashiondata[[#This Row],[Date Sold]], "mmm yyyy")</f>
        <v>Apr 2025</v>
      </c>
      <c r="M702" s="2" t="str">
        <f t="shared" si="41"/>
        <v>Mon</v>
      </c>
      <c r="N702" t="s">
        <v>24</v>
      </c>
    </row>
    <row r="703" spans="1:14" x14ac:dyDescent="0.35">
      <c r="A703" t="s">
        <v>741</v>
      </c>
      <c r="B703" t="s">
        <v>47</v>
      </c>
      <c r="C703" t="s">
        <v>41</v>
      </c>
      <c r="D703" s="11">
        <v>27.23</v>
      </c>
      <c r="E703" s="10">
        <v>15</v>
      </c>
      <c r="F703" s="10" t="str">
        <f t="shared" si="40"/>
        <v>Low</v>
      </c>
      <c r="G703" s="11">
        <f t="shared" si="42"/>
        <v>20.422499999999999</v>
      </c>
      <c r="H703" s="10">
        <v>8</v>
      </c>
      <c r="I703" s="11">
        <v>185.16</v>
      </c>
      <c r="J703" s="9">
        <v>45735</v>
      </c>
      <c r="K703" s="2" t="str">
        <f t="shared" si="43"/>
        <v>March</v>
      </c>
      <c r="L703" s="2" t="str">
        <f>TEXT(fashiondata[[#This Row],[Date Sold]], "mmm yyyy")</f>
        <v>Mar 2025</v>
      </c>
      <c r="M703" s="2" t="str">
        <f t="shared" si="41"/>
        <v>Wed</v>
      </c>
      <c r="N703" t="s">
        <v>24</v>
      </c>
    </row>
    <row r="704" spans="1:14" x14ac:dyDescent="0.35">
      <c r="A704" t="s">
        <v>742</v>
      </c>
      <c r="B704" t="s">
        <v>43</v>
      </c>
      <c r="C704" t="s">
        <v>35</v>
      </c>
      <c r="D704" s="11">
        <v>60.83</v>
      </c>
      <c r="E704" s="10">
        <v>5</v>
      </c>
      <c r="F704" s="10" t="str">
        <f t="shared" si="40"/>
        <v>Low</v>
      </c>
      <c r="G704" s="11">
        <f t="shared" si="42"/>
        <v>45.622500000000002</v>
      </c>
      <c r="H704" s="10">
        <v>6</v>
      </c>
      <c r="I704" s="11">
        <v>346.73</v>
      </c>
      <c r="J704" s="9">
        <v>45784</v>
      </c>
      <c r="K704" s="2" t="str">
        <f t="shared" si="43"/>
        <v>May</v>
      </c>
      <c r="L704" s="2" t="str">
        <f>TEXT(fashiondata[[#This Row],[Date Sold]], "mmm yyyy")</f>
        <v>May 2025</v>
      </c>
      <c r="M704" s="2" t="str">
        <f t="shared" si="41"/>
        <v>Wed</v>
      </c>
      <c r="N704" t="s">
        <v>38</v>
      </c>
    </row>
    <row r="705" spans="1:14" x14ac:dyDescent="0.35">
      <c r="A705" t="s">
        <v>743</v>
      </c>
      <c r="B705" t="s">
        <v>23</v>
      </c>
      <c r="C705" t="s">
        <v>18</v>
      </c>
      <c r="D705" s="11">
        <v>114.72</v>
      </c>
      <c r="E705" s="10">
        <v>25</v>
      </c>
      <c r="F705" s="10" t="str">
        <f t="shared" si="40"/>
        <v>High</v>
      </c>
      <c r="G705" s="11">
        <f t="shared" si="42"/>
        <v>86.039999999999992</v>
      </c>
      <c r="H705" s="10">
        <v>36</v>
      </c>
      <c r="I705" s="11">
        <v>3097.44</v>
      </c>
      <c r="J705" s="9">
        <v>45731</v>
      </c>
      <c r="K705" s="2" t="str">
        <f t="shared" si="43"/>
        <v>March</v>
      </c>
      <c r="L705" s="2" t="str">
        <f>TEXT(fashiondata[[#This Row],[Date Sold]], "mmm yyyy")</f>
        <v>Mar 2025</v>
      </c>
      <c r="M705" s="2" t="str">
        <f t="shared" si="41"/>
        <v>Sat</v>
      </c>
      <c r="N705" t="s">
        <v>45</v>
      </c>
    </row>
    <row r="706" spans="1:14" x14ac:dyDescent="0.35">
      <c r="A706" t="s">
        <v>744</v>
      </c>
      <c r="B706" t="s">
        <v>71</v>
      </c>
      <c r="C706" t="s">
        <v>41</v>
      </c>
      <c r="D706" s="11">
        <v>130.76</v>
      </c>
      <c r="E706" s="10">
        <v>30</v>
      </c>
      <c r="F706" s="10" t="str">
        <f t="shared" ref="F706:F769" si="44">IF(E706=0, "None", IF(E706 &lt;=20, "Low", "High"))</f>
        <v>High</v>
      </c>
      <c r="G706" s="11">
        <f t="shared" si="42"/>
        <v>98.07</v>
      </c>
      <c r="H706" s="10">
        <v>38</v>
      </c>
      <c r="I706" s="11">
        <v>3478.22</v>
      </c>
      <c r="J706" s="9">
        <v>45780</v>
      </c>
      <c r="K706" s="2" t="str">
        <f t="shared" si="43"/>
        <v>May</v>
      </c>
      <c r="L706" s="2" t="str">
        <f>TEXT(fashiondata[[#This Row],[Date Sold]], "mmm yyyy")</f>
        <v>May 2025</v>
      </c>
      <c r="M706" s="2" t="str">
        <f t="shared" ref="M706:M769" si="45">TEXT(J706,"ddd")</f>
        <v>Sat</v>
      </c>
      <c r="N706" t="s">
        <v>45</v>
      </c>
    </row>
    <row r="707" spans="1:14" x14ac:dyDescent="0.35">
      <c r="A707" t="s">
        <v>745</v>
      </c>
      <c r="B707" t="s">
        <v>10</v>
      </c>
      <c r="C707" t="s">
        <v>33</v>
      </c>
      <c r="D707" s="11">
        <v>21.79</v>
      </c>
      <c r="E707" s="10">
        <v>30</v>
      </c>
      <c r="F707" s="10" t="str">
        <f t="shared" si="44"/>
        <v>High</v>
      </c>
      <c r="G707" s="11">
        <f t="shared" ref="G707:G770" si="46">D707 * (1 - 25/100)</f>
        <v>16.342500000000001</v>
      </c>
      <c r="H707" s="10">
        <v>35</v>
      </c>
      <c r="I707" s="11">
        <v>533.85</v>
      </c>
      <c r="J707" s="9">
        <v>45684</v>
      </c>
      <c r="K707" s="2" t="str">
        <f t="shared" ref="K707:K770" si="47">TEXT(J707,"mmmm")</f>
        <v>January</v>
      </c>
      <c r="L707" s="2" t="str">
        <f>TEXT(fashiondata[[#This Row],[Date Sold]], "mmm yyyy")</f>
        <v>Jan 2025</v>
      </c>
      <c r="M707" s="2" t="str">
        <f t="shared" si="45"/>
        <v>Mon</v>
      </c>
      <c r="N707" t="s">
        <v>12</v>
      </c>
    </row>
    <row r="708" spans="1:14" x14ac:dyDescent="0.35">
      <c r="A708" t="s">
        <v>746</v>
      </c>
      <c r="B708" t="s">
        <v>85</v>
      </c>
      <c r="C708" t="s">
        <v>41</v>
      </c>
      <c r="D708" s="11">
        <v>101.97</v>
      </c>
      <c r="E708" s="10">
        <v>15</v>
      </c>
      <c r="F708" s="10" t="str">
        <f t="shared" si="44"/>
        <v>Low</v>
      </c>
      <c r="G708" s="11">
        <f t="shared" si="46"/>
        <v>76.477499999999992</v>
      </c>
      <c r="H708" s="10">
        <v>20</v>
      </c>
      <c r="I708" s="11">
        <v>1733.49</v>
      </c>
      <c r="J708" s="9">
        <v>45664</v>
      </c>
      <c r="K708" s="2" t="str">
        <f t="shared" si="47"/>
        <v>January</v>
      </c>
      <c r="L708" s="2" t="str">
        <f>TEXT(fashiondata[[#This Row],[Date Sold]], "mmm yyyy")</f>
        <v>Jan 2025</v>
      </c>
      <c r="M708" s="2" t="str">
        <f t="shared" si="45"/>
        <v>Tue</v>
      </c>
      <c r="N708" t="s">
        <v>45</v>
      </c>
    </row>
    <row r="709" spans="1:14" x14ac:dyDescent="0.35">
      <c r="A709" t="s">
        <v>747</v>
      </c>
      <c r="B709" t="s">
        <v>28</v>
      </c>
      <c r="C709" t="s">
        <v>11</v>
      </c>
      <c r="D709" s="11">
        <v>147.66999999999999</v>
      </c>
      <c r="E709" s="10">
        <v>25</v>
      </c>
      <c r="F709" s="10" t="str">
        <f t="shared" si="44"/>
        <v>High</v>
      </c>
      <c r="G709" s="11">
        <f t="shared" si="46"/>
        <v>110.7525</v>
      </c>
      <c r="H709" s="10">
        <v>20</v>
      </c>
      <c r="I709" s="11">
        <v>2215.0500000000002</v>
      </c>
      <c r="J709" s="9">
        <v>45712</v>
      </c>
      <c r="K709" s="2" t="str">
        <f t="shared" si="47"/>
        <v>February</v>
      </c>
      <c r="L709" s="2" t="str">
        <f>TEXT(fashiondata[[#This Row],[Date Sold]], "mmm yyyy")</f>
        <v>Feb 2025</v>
      </c>
      <c r="M709" s="2" t="str">
        <f t="shared" si="45"/>
        <v>Mon</v>
      </c>
      <c r="N709" t="s">
        <v>45</v>
      </c>
    </row>
    <row r="710" spans="1:14" x14ac:dyDescent="0.35">
      <c r="A710" t="s">
        <v>748</v>
      </c>
      <c r="B710" t="s">
        <v>10</v>
      </c>
      <c r="C710" t="s">
        <v>15</v>
      </c>
      <c r="D710" s="11">
        <v>141.59</v>
      </c>
      <c r="E710" s="10">
        <v>10</v>
      </c>
      <c r="F710" s="10" t="str">
        <f t="shared" si="44"/>
        <v>Low</v>
      </c>
      <c r="G710" s="11">
        <f t="shared" si="46"/>
        <v>106.1925</v>
      </c>
      <c r="H710" s="10">
        <v>11</v>
      </c>
      <c r="I710" s="11">
        <v>1401.74</v>
      </c>
      <c r="J710" s="9">
        <v>45725</v>
      </c>
      <c r="K710" s="2" t="str">
        <f t="shared" si="47"/>
        <v>March</v>
      </c>
      <c r="L710" s="2" t="str">
        <f>TEXT(fashiondata[[#This Row],[Date Sold]], "mmm yyyy")</f>
        <v>Mar 2025</v>
      </c>
      <c r="M710" s="2" t="str">
        <f t="shared" si="45"/>
        <v>Sun</v>
      </c>
      <c r="N710" t="s">
        <v>45</v>
      </c>
    </row>
    <row r="711" spans="1:14" x14ac:dyDescent="0.35">
      <c r="A711" t="s">
        <v>749</v>
      </c>
      <c r="B711" t="s">
        <v>60</v>
      </c>
      <c r="C711" t="s">
        <v>18</v>
      </c>
      <c r="D711" s="11">
        <v>18.440000000000001</v>
      </c>
      <c r="E711" s="10">
        <v>25</v>
      </c>
      <c r="F711" s="10" t="str">
        <f t="shared" si="44"/>
        <v>High</v>
      </c>
      <c r="G711" s="11">
        <f t="shared" si="46"/>
        <v>13.830000000000002</v>
      </c>
      <c r="H711" s="10">
        <v>46</v>
      </c>
      <c r="I711" s="11">
        <v>636.17999999999995</v>
      </c>
      <c r="J711" s="9">
        <v>45730</v>
      </c>
      <c r="K711" s="2" t="str">
        <f t="shared" si="47"/>
        <v>March</v>
      </c>
      <c r="L711" s="2" t="str">
        <f>TEXT(fashiondata[[#This Row],[Date Sold]], "mmm yyyy")</f>
        <v>Mar 2025</v>
      </c>
      <c r="M711" s="2" t="str">
        <f t="shared" si="45"/>
        <v>Fri</v>
      </c>
      <c r="N711" t="s">
        <v>45</v>
      </c>
    </row>
    <row r="712" spans="1:14" x14ac:dyDescent="0.35">
      <c r="A712" t="s">
        <v>750</v>
      </c>
      <c r="B712" t="s">
        <v>53</v>
      </c>
      <c r="C712" t="s">
        <v>11</v>
      </c>
      <c r="D712" s="11">
        <v>19.350000000000001</v>
      </c>
      <c r="E712" s="10">
        <v>10</v>
      </c>
      <c r="F712" s="10" t="str">
        <f t="shared" si="44"/>
        <v>Low</v>
      </c>
      <c r="G712" s="11">
        <f t="shared" si="46"/>
        <v>14.512500000000001</v>
      </c>
      <c r="H712" s="10">
        <v>41</v>
      </c>
      <c r="I712" s="11">
        <v>714.02</v>
      </c>
      <c r="J712" s="9">
        <v>45661</v>
      </c>
      <c r="K712" s="2" t="str">
        <f t="shared" si="47"/>
        <v>January</v>
      </c>
      <c r="L712" s="2" t="str">
        <f>TEXT(fashiondata[[#This Row],[Date Sold]], "mmm yyyy")</f>
        <v>Jan 2025</v>
      </c>
      <c r="M712" s="2" t="str">
        <f t="shared" si="45"/>
        <v>Sat</v>
      </c>
      <c r="N712" t="s">
        <v>24</v>
      </c>
    </row>
    <row r="713" spans="1:14" x14ac:dyDescent="0.35">
      <c r="A713" t="s">
        <v>751</v>
      </c>
      <c r="B713" t="s">
        <v>14</v>
      </c>
      <c r="C713" t="s">
        <v>15</v>
      </c>
      <c r="D713" s="11">
        <v>77.97</v>
      </c>
      <c r="E713" s="10">
        <v>15</v>
      </c>
      <c r="F713" s="10" t="str">
        <f t="shared" si="44"/>
        <v>Low</v>
      </c>
      <c r="G713" s="11">
        <f t="shared" si="46"/>
        <v>58.477499999999999</v>
      </c>
      <c r="H713" s="10">
        <v>42</v>
      </c>
      <c r="I713" s="11">
        <v>2783.53</v>
      </c>
      <c r="J713" s="9">
        <v>45734</v>
      </c>
      <c r="K713" s="2" t="str">
        <f t="shared" si="47"/>
        <v>March</v>
      </c>
      <c r="L713" s="2" t="str">
        <f>TEXT(fashiondata[[#This Row],[Date Sold]], "mmm yyyy")</f>
        <v>Mar 2025</v>
      </c>
      <c r="M713" s="2" t="str">
        <f t="shared" si="45"/>
        <v>Tue</v>
      </c>
      <c r="N713" t="s">
        <v>24</v>
      </c>
    </row>
    <row r="714" spans="1:14" x14ac:dyDescent="0.35">
      <c r="A714" t="s">
        <v>752</v>
      </c>
      <c r="B714" t="s">
        <v>58</v>
      </c>
      <c r="C714" t="s">
        <v>33</v>
      </c>
      <c r="D714" s="11">
        <v>14.88</v>
      </c>
      <c r="E714" s="10">
        <v>10</v>
      </c>
      <c r="F714" s="10" t="str">
        <f t="shared" si="44"/>
        <v>Low</v>
      </c>
      <c r="G714" s="11">
        <f t="shared" si="46"/>
        <v>11.16</v>
      </c>
      <c r="H714" s="10">
        <v>17</v>
      </c>
      <c r="I714" s="11">
        <v>227.66</v>
      </c>
      <c r="J714" s="9">
        <v>45768</v>
      </c>
      <c r="K714" s="2" t="str">
        <f t="shared" si="47"/>
        <v>April</v>
      </c>
      <c r="L714" s="2" t="str">
        <f>TEXT(fashiondata[[#This Row],[Date Sold]], "mmm yyyy")</f>
        <v>Apr 2025</v>
      </c>
      <c r="M714" s="2" t="str">
        <f t="shared" si="45"/>
        <v>Mon</v>
      </c>
      <c r="N714" t="s">
        <v>45</v>
      </c>
    </row>
    <row r="715" spans="1:14" x14ac:dyDescent="0.35">
      <c r="A715" t="s">
        <v>753</v>
      </c>
      <c r="B715" t="s">
        <v>58</v>
      </c>
      <c r="C715" t="s">
        <v>35</v>
      </c>
      <c r="D715" s="11">
        <v>24.21</v>
      </c>
      <c r="E715" s="10">
        <v>30</v>
      </c>
      <c r="F715" s="10" t="str">
        <f t="shared" si="44"/>
        <v>High</v>
      </c>
      <c r="G715" s="11">
        <f t="shared" si="46"/>
        <v>18.157499999999999</v>
      </c>
      <c r="H715" s="10">
        <v>2</v>
      </c>
      <c r="I715" s="11">
        <v>33.89</v>
      </c>
      <c r="J715" s="9">
        <v>45762</v>
      </c>
      <c r="K715" s="2" t="str">
        <f t="shared" si="47"/>
        <v>April</v>
      </c>
      <c r="L715" s="2" t="str">
        <f>TEXT(fashiondata[[#This Row],[Date Sold]], "mmm yyyy")</f>
        <v>Apr 2025</v>
      </c>
      <c r="M715" s="2" t="str">
        <f t="shared" si="45"/>
        <v>Tue</v>
      </c>
      <c r="N715" t="s">
        <v>38</v>
      </c>
    </row>
    <row r="716" spans="1:14" x14ac:dyDescent="0.35">
      <c r="A716" t="s">
        <v>754</v>
      </c>
      <c r="B716" t="s">
        <v>43</v>
      </c>
      <c r="C716" t="s">
        <v>11</v>
      </c>
      <c r="D716" s="11">
        <v>138.49</v>
      </c>
      <c r="E716" s="10">
        <v>15</v>
      </c>
      <c r="F716" s="10" t="str">
        <f t="shared" si="44"/>
        <v>Low</v>
      </c>
      <c r="G716" s="11">
        <f t="shared" si="46"/>
        <v>103.86750000000001</v>
      </c>
      <c r="H716" s="10">
        <v>33</v>
      </c>
      <c r="I716" s="11">
        <v>3884.64</v>
      </c>
      <c r="J716" s="9">
        <v>45671</v>
      </c>
      <c r="K716" s="2" t="str">
        <f t="shared" si="47"/>
        <v>January</v>
      </c>
      <c r="L716" s="2" t="str">
        <f>TEXT(fashiondata[[#This Row],[Date Sold]], "mmm yyyy")</f>
        <v>Jan 2025</v>
      </c>
      <c r="M716" s="2" t="str">
        <f t="shared" si="45"/>
        <v>Tue</v>
      </c>
      <c r="N716" t="s">
        <v>19</v>
      </c>
    </row>
    <row r="717" spans="1:14" x14ac:dyDescent="0.35">
      <c r="A717" t="s">
        <v>755</v>
      </c>
      <c r="B717" t="s">
        <v>40</v>
      </c>
      <c r="C717" t="s">
        <v>35</v>
      </c>
      <c r="D717" s="11">
        <v>119.27</v>
      </c>
      <c r="E717" s="10">
        <v>5</v>
      </c>
      <c r="F717" s="10" t="str">
        <f t="shared" si="44"/>
        <v>Low</v>
      </c>
      <c r="G717" s="11">
        <f t="shared" si="46"/>
        <v>89.452500000000001</v>
      </c>
      <c r="H717" s="10">
        <v>43</v>
      </c>
      <c r="I717" s="11">
        <v>4872.18</v>
      </c>
      <c r="J717" s="9">
        <v>45752</v>
      </c>
      <c r="K717" s="2" t="str">
        <f t="shared" si="47"/>
        <v>April</v>
      </c>
      <c r="L717" s="2" t="str">
        <f>TEXT(fashiondata[[#This Row],[Date Sold]], "mmm yyyy")</f>
        <v>Apr 2025</v>
      </c>
      <c r="M717" s="2" t="str">
        <f t="shared" si="45"/>
        <v>Sat</v>
      </c>
      <c r="N717" t="s">
        <v>24</v>
      </c>
    </row>
    <row r="718" spans="1:14" x14ac:dyDescent="0.35">
      <c r="A718" t="s">
        <v>756</v>
      </c>
      <c r="B718" t="s">
        <v>62</v>
      </c>
      <c r="C718" t="s">
        <v>33</v>
      </c>
      <c r="D718" s="11">
        <v>50.18</v>
      </c>
      <c r="E718" s="10">
        <v>20</v>
      </c>
      <c r="F718" s="10" t="str">
        <f t="shared" si="44"/>
        <v>Low</v>
      </c>
      <c r="G718" s="11">
        <f t="shared" si="46"/>
        <v>37.634999999999998</v>
      </c>
      <c r="H718" s="10">
        <v>27</v>
      </c>
      <c r="I718" s="11">
        <v>1083.8900000000001</v>
      </c>
      <c r="J718" s="9">
        <v>45700</v>
      </c>
      <c r="K718" s="2" t="str">
        <f t="shared" si="47"/>
        <v>February</v>
      </c>
      <c r="L718" s="2" t="str">
        <f>TEXT(fashiondata[[#This Row],[Date Sold]], "mmm yyyy")</f>
        <v>Feb 2025</v>
      </c>
      <c r="M718" s="2" t="str">
        <f t="shared" si="45"/>
        <v>Wed</v>
      </c>
      <c r="N718" t="s">
        <v>19</v>
      </c>
    </row>
    <row r="719" spans="1:14" x14ac:dyDescent="0.35">
      <c r="A719" t="s">
        <v>757</v>
      </c>
      <c r="B719" t="s">
        <v>53</v>
      </c>
      <c r="C719" t="s">
        <v>35</v>
      </c>
      <c r="D719" s="11">
        <v>113.11</v>
      </c>
      <c r="E719" s="10">
        <v>30</v>
      </c>
      <c r="F719" s="10" t="str">
        <f t="shared" si="44"/>
        <v>High</v>
      </c>
      <c r="G719" s="11">
        <f t="shared" si="46"/>
        <v>84.832499999999996</v>
      </c>
      <c r="H719" s="10">
        <v>24</v>
      </c>
      <c r="I719" s="11">
        <v>1900.25</v>
      </c>
      <c r="J719" s="9">
        <v>45729</v>
      </c>
      <c r="K719" s="2" t="str">
        <f t="shared" si="47"/>
        <v>March</v>
      </c>
      <c r="L719" s="2" t="str">
        <f>TEXT(fashiondata[[#This Row],[Date Sold]], "mmm yyyy")</f>
        <v>Mar 2025</v>
      </c>
      <c r="M719" s="2" t="str">
        <f t="shared" si="45"/>
        <v>Thu</v>
      </c>
      <c r="N719" t="s">
        <v>19</v>
      </c>
    </row>
    <row r="720" spans="1:14" x14ac:dyDescent="0.35">
      <c r="A720" t="s">
        <v>758</v>
      </c>
      <c r="B720" t="s">
        <v>40</v>
      </c>
      <c r="C720" t="s">
        <v>11</v>
      </c>
      <c r="D720" s="11">
        <v>92.01</v>
      </c>
      <c r="E720" s="10">
        <v>5</v>
      </c>
      <c r="F720" s="10" t="str">
        <f t="shared" si="44"/>
        <v>Low</v>
      </c>
      <c r="G720" s="11">
        <f t="shared" si="46"/>
        <v>69.007500000000007</v>
      </c>
      <c r="H720" s="10">
        <v>8</v>
      </c>
      <c r="I720" s="11">
        <v>699.28</v>
      </c>
      <c r="J720" s="9">
        <v>45670</v>
      </c>
      <c r="K720" s="2" t="str">
        <f t="shared" si="47"/>
        <v>January</v>
      </c>
      <c r="L720" s="2" t="str">
        <f>TEXT(fashiondata[[#This Row],[Date Sold]], "mmm yyyy")</f>
        <v>Jan 2025</v>
      </c>
      <c r="M720" s="2" t="str">
        <f t="shared" si="45"/>
        <v>Mon</v>
      </c>
      <c r="N720" t="s">
        <v>24</v>
      </c>
    </row>
    <row r="721" spans="1:14" x14ac:dyDescent="0.35">
      <c r="A721" t="s">
        <v>759</v>
      </c>
      <c r="B721" t="s">
        <v>14</v>
      </c>
      <c r="C721" t="s">
        <v>11</v>
      </c>
      <c r="D721" s="11">
        <v>62.88</v>
      </c>
      <c r="E721" s="10">
        <v>30</v>
      </c>
      <c r="F721" s="10" t="str">
        <f t="shared" si="44"/>
        <v>High</v>
      </c>
      <c r="G721" s="11">
        <f t="shared" si="46"/>
        <v>47.160000000000004</v>
      </c>
      <c r="H721" s="10">
        <v>26</v>
      </c>
      <c r="I721" s="11">
        <v>1144.42</v>
      </c>
      <c r="J721" s="9">
        <v>45713</v>
      </c>
      <c r="K721" s="2" t="str">
        <f t="shared" si="47"/>
        <v>February</v>
      </c>
      <c r="L721" s="2" t="str">
        <f>TEXT(fashiondata[[#This Row],[Date Sold]], "mmm yyyy")</f>
        <v>Feb 2025</v>
      </c>
      <c r="M721" s="2" t="str">
        <f t="shared" si="45"/>
        <v>Tue</v>
      </c>
      <c r="N721" t="s">
        <v>19</v>
      </c>
    </row>
    <row r="722" spans="1:14" x14ac:dyDescent="0.35">
      <c r="A722" t="s">
        <v>760</v>
      </c>
      <c r="B722" t="s">
        <v>60</v>
      </c>
      <c r="C722" t="s">
        <v>35</v>
      </c>
      <c r="D722" s="11">
        <v>19.739999999999998</v>
      </c>
      <c r="E722" s="10">
        <v>25</v>
      </c>
      <c r="F722" s="10" t="str">
        <f t="shared" si="44"/>
        <v>High</v>
      </c>
      <c r="G722" s="11">
        <f t="shared" si="46"/>
        <v>14.805</v>
      </c>
      <c r="H722" s="10">
        <v>23</v>
      </c>
      <c r="I722" s="11">
        <v>340.51</v>
      </c>
      <c r="J722" s="9">
        <v>45758</v>
      </c>
      <c r="K722" s="2" t="str">
        <f t="shared" si="47"/>
        <v>April</v>
      </c>
      <c r="L722" s="2" t="str">
        <f>TEXT(fashiondata[[#This Row],[Date Sold]], "mmm yyyy")</f>
        <v>Apr 2025</v>
      </c>
      <c r="M722" s="2" t="str">
        <f t="shared" si="45"/>
        <v>Fri</v>
      </c>
      <c r="N722" t="s">
        <v>24</v>
      </c>
    </row>
    <row r="723" spans="1:14" x14ac:dyDescent="0.35">
      <c r="A723" t="s">
        <v>761</v>
      </c>
      <c r="B723" t="s">
        <v>53</v>
      </c>
      <c r="C723" t="s">
        <v>18</v>
      </c>
      <c r="D723" s="11">
        <v>68.36</v>
      </c>
      <c r="E723" s="10">
        <v>15</v>
      </c>
      <c r="F723" s="10" t="str">
        <f t="shared" si="44"/>
        <v>Low</v>
      </c>
      <c r="G723" s="11">
        <f t="shared" si="46"/>
        <v>51.269999999999996</v>
      </c>
      <c r="H723" s="10">
        <v>27</v>
      </c>
      <c r="I723" s="11">
        <v>1568.86</v>
      </c>
      <c r="J723" s="9">
        <v>45734</v>
      </c>
      <c r="K723" s="2" t="str">
        <f t="shared" si="47"/>
        <v>March</v>
      </c>
      <c r="L723" s="2" t="str">
        <f>TEXT(fashiondata[[#This Row],[Date Sold]], "mmm yyyy")</f>
        <v>Mar 2025</v>
      </c>
      <c r="M723" s="2" t="str">
        <f t="shared" si="45"/>
        <v>Tue</v>
      </c>
      <c r="N723" t="s">
        <v>38</v>
      </c>
    </row>
    <row r="724" spans="1:14" x14ac:dyDescent="0.35">
      <c r="A724" t="s">
        <v>762</v>
      </c>
      <c r="B724" t="s">
        <v>10</v>
      </c>
      <c r="C724" t="s">
        <v>11</v>
      </c>
      <c r="D724" s="11">
        <v>83.27</v>
      </c>
      <c r="E724" s="10">
        <v>20</v>
      </c>
      <c r="F724" s="10" t="str">
        <f t="shared" si="44"/>
        <v>Low</v>
      </c>
      <c r="G724" s="11">
        <f t="shared" si="46"/>
        <v>62.452500000000001</v>
      </c>
      <c r="H724" s="10">
        <v>14</v>
      </c>
      <c r="I724" s="11">
        <v>932.62</v>
      </c>
      <c r="J724" s="9">
        <v>45707</v>
      </c>
      <c r="K724" s="2" t="str">
        <f t="shared" si="47"/>
        <v>February</v>
      </c>
      <c r="L724" s="2" t="str">
        <f>TEXT(fashiondata[[#This Row],[Date Sold]], "mmm yyyy")</f>
        <v>Feb 2025</v>
      </c>
      <c r="M724" s="2" t="str">
        <f t="shared" si="45"/>
        <v>Wed</v>
      </c>
      <c r="N724" t="s">
        <v>12</v>
      </c>
    </row>
    <row r="725" spans="1:14" x14ac:dyDescent="0.35">
      <c r="A725" t="s">
        <v>763</v>
      </c>
      <c r="B725" t="s">
        <v>71</v>
      </c>
      <c r="C725" t="s">
        <v>15</v>
      </c>
      <c r="D725" s="11">
        <v>31.75</v>
      </c>
      <c r="E725" s="10">
        <v>10</v>
      </c>
      <c r="F725" s="10" t="str">
        <f t="shared" si="44"/>
        <v>Low</v>
      </c>
      <c r="G725" s="11">
        <f t="shared" si="46"/>
        <v>23.8125</v>
      </c>
      <c r="H725" s="10">
        <v>13</v>
      </c>
      <c r="I725" s="11">
        <v>371.47</v>
      </c>
      <c r="J725" s="9">
        <v>45779</v>
      </c>
      <c r="K725" s="2" t="str">
        <f t="shared" si="47"/>
        <v>May</v>
      </c>
      <c r="L725" s="2" t="str">
        <f>TEXT(fashiondata[[#This Row],[Date Sold]], "mmm yyyy")</f>
        <v>May 2025</v>
      </c>
      <c r="M725" s="2" t="str">
        <f t="shared" si="45"/>
        <v>Fri</v>
      </c>
      <c r="N725" t="s">
        <v>19</v>
      </c>
    </row>
    <row r="726" spans="1:14" x14ac:dyDescent="0.35">
      <c r="A726" t="s">
        <v>764</v>
      </c>
      <c r="B726" t="s">
        <v>62</v>
      </c>
      <c r="C726" t="s">
        <v>33</v>
      </c>
      <c r="D726" s="11">
        <v>83.87</v>
      </c>
      <c r="E726" s="10">
        <v>10</v>
      </c>
      <c r="F726" s="10" t="str">
        <f t="shared" si="44"/>
        <v>Low</v>
      </c>
      <c r="G726" s="11">
        <f t="shared" si="46"/>
        <v>62.902500000000003</v>
      </c>
      <c r="H726" s="10">
        <v>35</v>
      </c>
      <c r="I726" s="11">
        <v>2641.91</v>
      </c>
      <c r="J726" s="9">
        <v>45730</v>
      </c>
      <c r="K726" s="2" t="str">
        <f t="shared" si="47"/>
        <v>March</v>
      </c>
      <c r="L726" s="2" t="str">
        <f>TEXT(fashiondata[[#This Row],[Date Sold]], "mmm yyyy")</f>
        <v>Mar 2025</v>
      </c>
      <c r="M726" s="2" t="str">
        <f t="shared" si="45"/>
        <v>Fri</v>
      </c>
      <c r="N726" t="s">
        <v>24</v>
      </c>
    </row>
    <row r="727" spans="1:14" x14ac:dyDescent="0.35">
      <c r="A727" t="s">
        <v>765</v>
      </c>
      <c r="B727" t="s">
        <v>47</v>
      </c>
      <c r="C727" t="s">
        <v>18</v>
      </c>
      <c r="D727" s="11">
        <v>34.979999999999997</v>
      </c>
      <c r="E727" s="10">
        <v>30</v>
      </c>
      <c r="F727" s="10" t="str">
        <f t="shared" si="44"/>
        <v>High</v>
      </c>
      <c r="G727" s="11">
        <f t="shared" si="46"/>
        <v>26.234999999999999</v>
      </c>
      <c r="H727" s="10">
        <v>10</v>
      </c>
      <c r="I727" s="11">
        <v>244.86</v>
      </c>
      <c r="J727" s="9">
        <v>45744</v>
      </c>
      <c r="K727" s="2" t="str">
        <f t="shared" si="47"/>
        <v>March</v>
      </c>
      <c r="L727" s="2" t="str">
        <f>TEXT(fashiondata[[#This Row],[Date Sold]], "mmm yyyy")</f>
        <v>Mar 2025</v>
      </c>
      <c r="M727" s="2" t="str">
        <f t="shared" si="45"/>
        <v>Fri</v>
      </c>
      <c r="N727" t="s">
        <v>12</v>
      </c>
    </row>
    <row r="728" spans="1:14" x14ac:dyDescent="0.35">
      <c r="A728" t="s">
        <v>766</v>
      </c>
      <c r="B728" t="s">
        <v>53</v>
      </c>
      <c r="C728" t="s">
        <v>15</v>
      </c>
      <c r="D728" s="11">
        <v>97.3</v>
      </c>
      <c r="E728" s="10">
        <v>20</v>
      </c>
      <c r="F728" s="10" t="str">
        <f t="shared" si="44"/>
        <v>Low</v>
      </c>
      <c r="G728" s="11">
        <f t="shared" si="46"/>
        <v>72.974999999999994</v>
      </c>
      <c r="H728" s="10">
        <v>39</v>
      </c>
      <c r="I728" s="11">
        <v>3035.76</v>
      </c>
      <c r="J728" s="9">
        <v>45688</v>
      </c>
      <c r="K728" s="2" t="str">
        <f t="shared" si="47"/>
        <v>January</v>
      </c>
      <c r="L728" s="2" t="str">
        <f>TEXT(fashiondata[[#This Row],[Date Sold]], "mmm yyyy")</f>
        <v>Jan 2025</v>
      </c>
      <c r="M728" s="2" t="str">
        <f t="shared" si="45"/>
        <v>Fri</v>
      </c>
      <c r="N728" t="s">
        <v>24</v>
      </c>
    </row>
    <row r="729" spans="1:14" x14ac:dyDescent="0.35">
      <c r="A729" t="s">
        <v>767</v>
      </c>
      <c r="B729" t="s">
        <v>58</v>
      </c>
      <c r="C729" t="s">
        <v>15</v>
      </c>
      <c r="D729" s="11">
        <v>80.87</v>
      </c>
      <c r="E729" s="10">
        <v>20</v>
      </c>
      <c r="F729" s="10" t="str">
        <f t="shared" si="44"/>
        <v>Low</v>
      </c>
      <c r="G729" s="11">
        <f t="shared" si="46"/>
        <v>60.652500000000003</v>
      </c>
      <c r="H729" s="10">
        <v>30</v>
      </c>
      <c r="I729" s="11">
        <v>1940.88</v>
      </c>
      <c r="J729" s="9">
        <v>45731</v>
      </c>
      <c r="K729" s="2" t="str">
        <f t="shared" si="47"/>
        <v>March</v>
      </c>
      <c r="L729" s="2" t="str">
        <f>TEXT(fashiondata[[#This Row],[Date Sold]], "mmm yyyy")</f>
        <v>Mar 2025</v>
      </c>
      <c r="M729" s="2" t="str">
        <f t="shared" si="45"/>
        <v>Sat</v>
      </c>
      <c r="N729" t="s">
        <v>24</v>
      </c>
    </row>
    <row r="730" spans="1:14" x14ac:dyDescent="0.35">
      <c r="A730" t="s">
        <v>768</v>
      </c>
      <c r="B730" t="s">
        <v>53</v>
      </c>
      <c r="C730" t="s">
        <v>18</v>
      </c>
      <c r="D730" s="11">
        <v>36.75</v>
      </c>
      <c r="E730" s="10">
        <v>10</v>
      </c>
      <c r="F730" s="10" t="str">
        <f t="shared" si="44"/>
        <v>Low</v>
      </c>
      <c r="G730" s="11">
        <f t="shared" si="46"/>
        <v>27.5625</v>
      </c>
      <c r="H730" s="10">
        <v>36</v>
      </c>
      <c r="I730" s="11">
        <v>1190.7</v>
      </c>
      <c r="J730" s="9">
        <v>45768</v>
      </c>
      <c r="K730" s="2" t="str">
        <f t="shared" si="47"/>
        <v>April</v>
      </c>
      <c r="L730" s="2" t="str">
        <f>TEXT(fashiondata[[#This Row],[Date Sold]], "mmm yyyy")</f>
        <v>Apr 2025</v>
      </c>
      <c r="M730" s="2" t="str">
        <f t="shared" si="45"/>
        <v>Mon</v>
      </c>
      <c r="N730" t="s">
        <v>45</v>
      </c>
    </row>
    <row r="731" spans="1:14" x14ac:dyDescent="0.35">
      <c r="A731" t="s">
        <v>769</v>
      </c>
      <c r="B731" t="s">
        <v>14</v>
      </c>
      <c r="C731" t="s">
        <v>18</v>
      </c>
      <c r="D731" s="11">
        <v>35.42</v>
      </c>
      <c r="E731" s="10">
        <v>10</v>
      </c>
      <c r="F731" s="10" t="str">
        <f t="shared" si="44"/>
        <v>Low</v>
      </c>
      <c r="G731" s="11">
        <f t="shared" si="46"/>
        <v>26.565000000000001</v>
      </c>
      <c r="H731" s="10">
        <v>13</v>
      </c>
      <c r="I731" s="11">
        <v>414.41</v>
      </c>
      <c r="J731" s="9">
        <v>45696</v>
      </c>
      <c r="K731" s="2" t="str">
        <f t="shared" si="47"/>
        <v>February</v>
      </c>
      <c r="L731" s="2" t="str">
        <f>TEXT(fashiondata[[#This Row],[Date Sold]], "mmm yyyy")</f>
        <v>Feb 2025</v>
      </c>
      <c r="M731" s="2" t="str">
        <f t="shared" si="45"/>
        <v>Sat</v>
      </c>
      <c r="N731" t="s">
        <v>12</v>
      </c>
    </row>
    <row r="732" spans="1:14" x14ac:dyDescent="0.35">
      <c r="A732" t="s">
        <v>770</v>
      </c>
      <c r="B732" t="s">
        <v>32</v>
      </c>
      <c r="C732" t="s">
        <v>11</v>
      </c>
      <c r="D732" s="11">
        <v>99.65</v>
      </c>
      <c r="E732" s="10">
        <v>20</v>
      </c>
      <c r="F732" s="10" t="str">
        <f t="shared" si="44"/>
        <v>Low</v>
      </c>
      <c r="G732" s="11">
        <f t="shared" si="46"/>
        <v>74.737500000000011</v>
      </c>
      <c r="H732" s="10">
        <v>22</v>
      </c>
      <c r="I732" s="11">
        <v>1753.84</v>
      </c>
      <c r="J732" s="9">
        <v>45672</v>
      </c>
      <c r="K732" s="2" t="str">
        <f t="shared" si="47"/>
        <v>January</v>
      </c>
      <c r="L732" s="2" t="str">
        <f>TEXT(fashiondata[[#This Row],[Date Sold]], "mmm yyyy")</f>
        <v>Jan 2025</v>
      </c>
      <c r="M732" s="2" t="str">
        <f t="shared" si="45"/>
        <v>Wed</v>
      </c>
      <c r="N732" t="s">
        <v>19</v>
      </c>
    </row>
    <row r="733" spans="1:14" x14ac:dyDescent="0.35">
      <c r="A733" t="s">
        <v>771</v>
      </c>
      <c r="B733" t="s">
        <v>30</v>
      </c>
      <c r="C733" t="s">
        <v>18</v>
      </c>
      <c r="D733" s="11">
        <v>35.42</v>
      </c>
      <c r="E733" s="10">
        <v>25</v>
      </c>
      <c r="F733" s="10" t="str">
        <f t="shared" si="44"/>
        <v>High</v>
      </c>
      <c r="G733" s="11">
        <f t="shared" si="46"/>
        <v>26.565000000000001</v>
      </c>
      <c r="H733" s="10">
        <v>28</v>
      </c>
      <c r="I733" s="11">
        <v>743.82</v>
      </c>
      <c r="J733" s="9">
        <v>45658</v>
      </c>
      <c r="K733" s="2" t="str">
        <f t="shared" si="47"/>
        <v>January</v>
      </c>
      <c r="L733" s="2" t="str">
        <f>TEXT(fashiondata[[#This Row],[Date Sold]], "mmm yyyy")</f>
        <v>Jan 2025</v>
      </c>
      <c r="M733" s="2" t="str">
        <f t="shared" si="45"/>
        <v>Wed</v>
      </c>
      <c r="N733" t="s">
        <v>19</v>
      </c>
    </row>
    <row r="734" spans="1:14" x14ac:dyDescent="0.35">
      <c r="A734" t="s">
        <v>772</v>
      </c>
      <c r="B734" t="s">
        <v>43</v>
      </c>
      <c r="C734" t="s">
        <v>18</v>
      </c>
      <c r="D734" s="11">
        <v>22.78</v>
      </c>
      <c r="E734" s="10">
        <v>5</v>
      </c>
      <c r="F734" s="10" t="str">
        <f t="shared" si="44"/>
        <v>Low</v>
      </c>
      <c r="G734" s="11">
        <f t="shared" si="46"/>
        <v>17.085000000000001</v>
      </c>
      <c r="H734" s="10">
        <v>4</v>
      </c>
      <c r="I734" s="11">
        <v>86.56</v>
      </c>
      <c r="J734" s="9">
        <v>45674</v>
      </c>
      <c r="K734" s="2" t="str">
        <f t="shared" si="47"/>
        <v>January</v>
      </c>
      <c r="L734" s="2" t="str">
        <f>TEXT(fashiondata[[#This Row],[Date Sold]], "mmm yyyy")</f>
        <v>Jan 2025</v>
      </c>
      <c r="M734" s="2" t="str">
        <f t="shared" si="45"/>
        <v>Fri</v>
      </c>
      <c r="N734" t="s">
        <v>38</v>
      </c>
    </row>
    <row r="735" spans="1:14" x14ac:dyDescent="0.35">
      <c r="A735" t="s">
        <v>773</v>
      </c>
      <c r="B735" t="s">
        <v>69</v>
      </c>
      <c r="C735" t="s">
        <v>11</v>
      </c>
      <c r="D735" s="11">
        <v>39.92</v>
      </c>
      <c r="E735" s="10">
        <v>0</v>
      </c>
      <c r="F735" s="10" t="str">
        <f t="shared" si="44"/>
        <v>None</v>
      </c>
      <c r="G735" s="11">
        <f t="shared" si="46"/>
        <v>29.94</v>
      </c>
      <c r="H735" s="10">
        <v>50</v>
      </c>
      <c r="I735" s="11">
        <v>1996</v>
      </c>
      <c r="J735" s="9">
        <v>45750</v>
      </c>
      <c r="K735" s="2" t="str">
        <f t="shared" si="47"/>
        <v>April</v>
      </c>
      <c r="L735" s="2" t="str">
        <f>TEXT(fashiondata[[#This Row],[Date Sold]], "mmm yyyy")</f>
        <v>Apr 2025</v>
      </c>
      <c r="M735" s="2" t="str">
        <f t="shared" si="45"/>
        <v>Thu</v>
      </c>
      <c r="N735" t="s">
        <v>38</v>
      </c>
    </row>
    <row r="736" spans="1:14" x14ac:dyDescent="0.35">
      <c r="A736" t="s">
        <v>774</v>
      </c>
      <c r="B736" t="s">
        <v>21</v>
      </c>
      <c r="C736" t="s">
        <v>15</v>
      </c>
      <c r="D736" s="11">
        <v>126.67</v>
      </c>
      <c r="E736" s="10">
        <v>15</v>
      </c>
      <c r="F736" s="10" t="str">
        <f t="shared" si="44"/>
        <v>Low</v>
      </c>
      <c r="G736" s="11">
        <f t="shared" si="46"/>
        <v>95.002499999999998</v>
      </c>
      <c r="H736" s="10">
        <v>4</v>
      </c>
      <c r="I736" s="11">
        <v>430.68</v>
      </c>
      <c r="J736" s="9">
        <v>45748</v>
      </c>
      <c r="K736" s="2" t="str">
        <f t="shared" si="47"/>
        <v>April</v>
      </c>
      <c r="L736" s="2" t="str">
        <f>TEXT(fashiondata[[#This Row],[Date Sold]], "mmm yyyy")</f>
        <v>Apr 2025</v>
      </c>
      <c r="M736" s="2" t="str">
        <f t="shared" si="45"/>
        <v>Tue</v>
      </c>
      <c r="N736" t="s">
        <v>24</v>
      </c>
    </row>
    <row r="737" spans="1:14" x14ac:dyDescent="0.35">
      <c r="A737" t="s">
        <v>775</v>
      </c>
      <c r="B737" t="s">
        <v>69</v>
      </c>
      <c r="C737" t="s">
        <v>15</v>
      </c>
      <c r="D737" s="11">
        <v>73.959999999999994</v>
      </c>
      <c r="E737" s="10">
        <v>10</v>
      </c>
      <c r="F737" s="10" t="str">
        <f t="shared" si="44"/>
        <v>Low</v>
      </c>
      <c r="G737" s="11">
        <f t="shared" si="46"/>
        <v>55.47</v>
      </c>
      <c r="H737" s="10">
        <v>27</v>
      </c>
      <c r="I737" s="11">
        <v>1797.23</v>
      </c>
      <c r="J737" s="9">
        <v>45696</v>
      </c>
      <c r="K737" s="2" t="str">
        <f t="shared" si="47"/>
        <v>February</v>
      </c>
      <c r="L737" s="2" t="str">
        <f>TEXT(fashiondata[[#This Row],[Date Sold]], "mmm yyyy")</f>
        <v>Feb 2025</v>
      </c>
      <c r="M737" s="2" t="str">
        <f t="shared" si="45"/>
        <v>Sat</v>
      </c>
      <c r="N737" t="s">
        <v>24</v>
      </c>
    </row>
    <row r="738" spans="1:14" x14ac:dyDescent="0.35">
      <c r="A738" t="s">
        <v>776</v>
      </c>
      <c r="B738" t="s">
        <v>60</v>
      </c>
      <c r="C738" t="s">
        <v>41</v>
      </c>
      <c r="D738" s="11">
        <v>142.62</v>
      </c>
      <c r="E738" s="10">
        <v>0</v>
      </c>
      <c r="F738" s="10" t="str">
        <f t="shared" si="44"/>
        <v>None</v>
      </c>
      <c r="G738" s="11">
        <f t="shared" si="46"/>
        <v>106.965</v>
      </c>
      <c r="H738" s="10">
        <v>44</v>
      </c>
      <c r="I738" s="11">
        <v>6275.28</v>
      </c>
      <c r="J738" s="9">
        <v>45671</v>
      </c>
      <c r="K738" s="2" t="str">
        <f t="shared" si="47"/>
        <v>January</v>
      </c>
      <c r="L738" s="2" t="str">
        <f>TEXT(fashiondata[[#This Row],[Date Sold]], "mmm yyyy")</f>
        <v>Jan 2025</v>
      </c>
      <c r="M738" s="2" t="str">
        <f t="shared" si="45"/>
        <v>Tue</v>
      </c>
      <c r="N738" t="s">
        <v>19</v>
      </c>
    </row>
    <row r="739" spans="1:14" x14ac:dyDescent="0.35">
      <c r="A739" t="s">
        <v>777</v>
      </c>
      <c r="B739" t="s">
        <v>71</v>
      </c>
      <c r="C739" t="s">
        <v>11</v>
      </c>
      <c r="D739" s="11">
        <v>77.31</v>
      </c>
      <c r="E739" s="10">
        <v>30</v>
      </c>
      <c r="F739" s="10" t="str">
        <f t="shared" si="44"/>
        <v>High</v>
      </c>
      <c r="G739" s="11">
        <f t="shared" si="46"/>
        <v>57.982500000000002</v>
      </c>
      <c r="H739" s="10">
        <v>11</v>
      </c>
      <c r="I739" s="11">
        <v>595.29</v>
      </c>
      <c r="J739" s="9">
        <v>45661</v>
      </c>
      <c r="K739" s="2" t="str">
        <f t="shared" si="47"/>
        <v>January</v>
      </c>
      <c r="L739" s="2" t="str">
        <f>TEXT(fashiondata[[#This Row],[Date Sold]], "mmm yyyy")</f>
        <v>Jan 2025</v>
      </c>
      <c r="M739" s="2" t="str">
        <f t="shared" si="45"/>
        <v>Sat</v>
      </c>
      <c r="N739" t="s">
        <v>38</v>
      </c>
    </row>
    <row r="740" spans="1:14" x14ac:dyDescent="0.35">
      <c r="A740" t="s">
        <v>778</v>
      </c>
      <c r="B740" t="s">
        <v>60</v>
      </c>
      <c r="C740" t="s">
        <v>35</v>
      </c>
      <c r="D740" s="11">
        <v>15.07</v>
      </c>
      <c r="E740" s="10">
        <v>30</v>
      </c>
      <c r="F740" s="10" t="str">
        <f t="shared" si="44"/>
        <v>High</v>
      </c>
      <c r="G740" s="11">
        <f t="shared" si="46"/>
        <v>11.3025</v>
      </c>
      <c r="H740" s="10">
        <v>38</v>
      </c>
      <c r="I740" s="11">
        <v>400.86</v>
      </c>
      <c r="J740" s="9">
        <v>45699</v>
      </c>
      <c r="K740" s="2" t="str">
        <f t="shared" si="47"/>
        <v>February</v>
      </c>
      <c r="L740" s="2" t="str">
        <f>TEXT(fashiondata[[#This Row],[Date Sold]], "mmm yyyy")</f>
        <v>Feb 2025</v>
      </c>
      <c r="M740" s="2" t="str">
        <f t="shared" si="45"/>
        <v>Tue</v>
      </c>
      <c r="N740" t="s">
        <v>38</v>
      </c>
    </row>
    <row r="741" spans="1:14" x14ac:dyDescent="0.35">
      <c r="A741" t="s">
        <v>779</v>
      </c>
      <c r="B741" t="s">
        <v>17</v>
      </c>
      <c r="C741" t="s">
        <v>33</v>
      </c>
      <c r="D741" s="11">
        <v>20.440000000000001</v>
      </c>
      <c r="E741" s="10">
        <v>30</v>
      </c>
      <c r="F741" s="10" t="str">
        <f t="shared" si="44"/>
        <v>High</v>
      </c>
      <c r="G741" s="11">
        <f t="shared" si="46"/>
        <v>15.330000000000002</v>
      </c>
      <c r="H741" s="10">
        <v>12</v>
      </c>
      <c r="I741" s="11">
        <v>171.7</v>
      </c>
      <c r="J741" s="9">
        <v>45738</v>
      </c>
      <c r="K741" s="2" t="str">
        <f t="shared" si="47"/>
        <v>March</v>
      </c>
      <c r="L741" s="2" t="str">
        <f>TEXT(fashiondata[[#This Row],[Date Sold]], "mmm yyyy")</f>
        <v>Mar 2025</v>
      </c>
      <c r="M741" s="2" t="str">
        <f t="shared" si="45"/>
        <v>Sat</v>
      </c>
      <c r="N741" t="s">
        <v>24</v>
      </c>
    </row>
    <row r="742" spans="1:14" x14ac:dyDescent="0.35">
      <c r="A742" t="s">
        <v>780</v>
      </c>
      <c r="B742" t="s">
        <v>40</v>
      </c>
      <c r="C742" t="s">
        <v>18</v>
      </c>
      <c r="D742" s="11">
        <v>12.64</v>
      </c>
      <c r="E742" s="10">
        <v>15</v>
      </c>
      <c r="F742" s="10" t="str">
        <f t="shared" si="44"/>
        <v>Low</v>
      </c>
      <c r="G742" s="11">
        <f t="shared" si="46"/>
        <v>9.48</v>
      </c>
      <c r="H742" s="10">
        <v>36</v>
      </c>
      <c r="I742" s="11">
        <v>386.78</v>
      </c>
      <c r="J742" s="9">
        <v>45715</v>
      </c>
      <c r="K742" s="2" t="str">
        <f t="shared" si="47"/>
        <v>February</v>
      </c>
      <c r="L742" s="2" t="str">
        <f>TEXT(fashiondata[[#This Row],[Date Sold]], "mmm yyyy")</f>
        <v>Feb 2025</v>
      </c>
      <c r="M742" s="2" t="str">
        <f t="shared" si="45"/>
        <v>Thu</v>
      </c>
      <c r="N742" t="s">
        <v>38</v>
      </c>
    </row>
    <row r="743" spans="1:14" x14ac:dyDescent="0.35">
      <c r="A743" t="s">
        <v>781</v>
      </c>
      <c r="B743" t="s">
        <v>85</v>
      </c>
      <c r="C743" t="s">
        <v>18</v>
      </c>
      <c r="D743" s="11">
        <v>92.33</v>
      </c>
      <c r="E743" s="10">
        <v>20</v>
      </c>
      <c r="F743" s="10" t="str">
        <f t="shared" si="44"/>
        <v>Low</v>
      </c>
      <c r="G743" s="11">
        <f t="shared" si="46"/>
        <v>69.247500000000002</v>
      </c>
      <c r="H743" s="10">
        <v>1</v>
      </c>
      <c r="I743" s="11">
        <v>73.86</v>
      </c>
      <c r="J743" s="9">
        <v>45741</v>
      </c>
      <c r="K743" s="2" t="str">
        <f t="shared" si="47"/>
        <v>March</v>
      </c>
      <c r="L743" s="2" t="str">
        <f>TEXT(fashiondata[[#This Row],[Date Sold]], "mmm yyyy")</f>
        <v>Mar 2025</v>
      </c>
      <c r="M743" s="2" t="str">
        <f t="shared" si="45"/>
        <v>Tue</v>
      </c>
      <c r="N743" t="s">
        <v>38</v>
      </c>
    </row>
    <row r="744" spans="1:14" x14ac:dyDescent="0.35">
      <c r="A744" t="s">
        <v>782</v>
      </c>
      <c r="B744" t="s">
        <v>17</v>
      </c>
      <c r="C744" t="s">
        <v>18</v>
      </c>
      <c r="D744" s="11">
        <v>109</v>
      </c>
      <c r="E744" s="10">
        <v>5</v>
      </c>
      <c r="F744" s="10" t="str">
        <f t="shared" si="44"/>
        <v>Low</v>
      </c>
      <c r="G744" s="11">
        <f t="shared" si="46"/>
        <v>81.75</v>
      </c>
      <c r="H744" s="10">
        <v>28</v>
      </c>
      <c r="I744" s="11">
        <v>2899.4</v>
      </c>
      <c r="J744" s="9">
        <v>45749</v>
      </c>
      <c r="K744" s="2" t="str">
        <f t="shared" si="47"/>
        <v>April</v>
      </c>
      <c r="L744" s="2" t="str">
        <f>TEXT(fashiondata[[#This Row],[Date Sold]], "mmm yyyy")</f>
        <v>Apr 2025</v>
      </c>
      <c r="M744" s="2" t="str">
        <f t="shared" si="45"/>
        <v>Wed</v>
      </c>
      <c r="N744" t="s">
        <v>12</v>
      </c>
    </row>
    <row r="745" spans="1:14" x14ac:dyDescent="0.35">
      <c r="A745" t="s">
        <v>783</v>
      </c>
      <c r="B745" t="s">
        <v>21</v>
      </c>
      <c r="C745" t="s">
        <v>35</v>
      </c>
      <c r="D745" s="11">
        <v>66.62</v>
      </c>
      <c r="E745" s="10">
        <v>30</v>
      </c>
      <c r="F745" s="10" t="str">
        <f t="shared" si="44"/>
        <v>High</v>
      </c>
      <c r="G745" s="11">
        <f t="shared" si="46"/>
        <v>49.965000000000003</v>
      </c>
      <c r="H745" s="10">
        <v>49</v>
      </c>
      <c r="I745" s="11">
        <v>2285.0700000000002</v>
      </c>
      <c r="J745" s="9">
        <v>45774</v>
      </c>
      <c r="K745" s="2" t="str">
        <f t="shared" si="47"/>
        <v>April</v>
      </c>
      <c r="L745" s="2" t="str">
        <f>TEXT(fashiondata[[#This Row],[Date Sold]], "mmm yyyy")</f>
        <v>Apr 2025</v>
      </c>
      <c r="M745" s="2" t="str">
        <f t="shared" si="45"/>
        <v>Sun</v>
      </c>
      <c r="N745" t="s">
        <v>45</v>
      </c>
    </row>
    <row r="746" spans="1:14" x14ac:dyDescent="0.35">
      <c r="A746" t="s">
        <v>784</v>
      </c>
      <c r="B746" t="s">
        <v>30</v>
      </c>
      <c r="C746" t="s">
        <v>41</v>
      </c>
      <c r="D746" s="11">
        <v>113.43</v>
      </c>
      <c r="E746" s="10">
        <v>20</v>
      </c>
      <c r="F746" s="10" t="str">
        <f t="shared" si="44"/>
        <v>Low</v>
      </c>
      <c r="G746" s="11">
        <f t="shared" si="46"/>
        <v>85.072500000000005</v>
      </c>
      <c r="H746" s="10">
        <v>44</v>
      </c>
      <c r="I746" s="11">
        <v>3992.74</v>
      </c>
      <c r="J746" s="9">
        <v>45688</v>
      </c>
      <c r="K746" s="2" t="str">
        <f t="shared" si="47"/>
        <v>January</v>
      </c>
      <c r="L746" s="2" t="str">
        <f>TEXT(fashiondata[[#This Row],[Date Sold]], "mmm yyyy")</f>
        <v>Jan 2025</v>
      </c>
      <c r="M746" s="2" t="str">
        <f t="shared" si="45"/>
        <v>Fri</v>
      </c>
      <c r="N746" t="s">
        <v>19</v>
      </c>
    </row>
    <row r="747" spans="1:14" x14ac:dyDescent="0.35">
      <c r="A747" t="s">
        <v>785</v>
      </c>
      <c r="B747" t="s">
        <v>14</v>
      </c>
      <c r="C747" t="s">
        <v>41</v>
      </c>
      <c r="D747" s="11">
        <v>55.63</v>
      </c>
      <c r="E747" s="10">
        <v>5</v>
      </c>
      <c r="F747" s="10" t="str">
        <f t="shared" si="44"/>
        <v>Low</v>
      </c>
      <c r="G747" s="11">
        <f t="shared" si="46"/>
        <v>41.722500000000004</v>
      </c>
      <c r="H747" s="10">
        <v>3</v>
      </c>
      <c r="I747" s="11">
        <v>158.55000000000001</v>
      </c>
      <c r="J747" s="9">
        <v>45777</v>
      </c>
      <c r="K747" s="2" t="str">
        <f t="shared" si="47"/>
        <v>April</v>
      </c>
      <c r="L747" s="2" t="str">
        <f>TEXT(fashiondata[[#This Row],[Date Sold]], "mmm yyyy")</f>
        <v>Apr 2025</v>
      </c>
      <c r="M747" s="2" t="str">
        <f t="shared" si="45"/>
        <v>Wed</v>
      </c>
      <c r="N747" t="s">
        <v>19</v>
      </c>
    </row>
    <row r="748" spans="1:14" x14ac:dyDescent="0.35">
      <c r="A748" t="s">
        <v>786</v>
      </c>
      <c r="B748" t="s">
        <v>17</v>
      </c>
      <c r="C748" t="s">
        <v>11</v>
      </c>
      <c r="D748" s="11">
        <v>108.35</v>
      </c>
      <c r="E748" s="10">
        <v>15</v>
      </c>
      <c r="F748" s="10" t="str">
        <f t="shared" si="44"/>
        <v>Low</v>
      </c>
      <c r="G748" s="11">
        <f t="shared" si="46"/>
        <v>81.262499999999989</v>
      </c>
      <c r="H748" s="10">
        <v>43</v>
      </c>
      <c r="I748" s="11">
        <v>3960.19</v>
      </c>
      <c r="J748" s="9">
        <v>45732</v>
      </c>
      <c r="K748" s="2" t="str">
        <f t="shared" si="47"/>
        <v>March</v>
      </c>
      <c r="L748" s="2" t="str">
        <f>TEXT(fashiondata[[#This Row],[Date Sold]], "mmm yyyy")</f>
        <v>Mar 2025</v>
      </c>
      <c r="M748" s="2" t="str">
        <f t="shared" si="45"/>
        <v>Sun</v>
      </c>
      <c r="N748" t="s">
        <v>24</v>
      </c>
    </row>
    <row r="749" spans="1:14" x14ac:dyDescent="0.35">
      <c r="A749" t="s">
        <v>787</v>
      </c>
      <c r="B749" t="s">
        <v>50</v>
      </c>
      <c r="C749" t="s">
        <v>15</v>
      </c>
      <c r="D749" s="11">
        <v>67.94</v>
      </c>
      <c r="E749" s="10">
        <v>5</v>
      </c>
      <c r="F749" s="10" t="str">
        <f t="shared" si="44"/>
        <v>Low</v>
      </c>
      <c r="G749" s="11">
        <f t="shared" si="46"/>
        <v>50.954999999999998</v>
      </c>
      <c r="H749" s="10">
        <v>24</v>
      </c>
      <c r="I749" s="11">
        <v>1549.03</v>
      </c>
      <c r="J749" s="9">
        <v>45735</v>
      </c>
      <c r="K749" s="2" t="str">
        <f t="shared" si="47"/>
        <v>March</v>
      </c>
      <c r="L749" s="2" t="str">
        <f>TEXT(fashiondata[[#This Row],[Date Sold]], "mmm yyyy")</f>
        <v>Mar 2025</v>
      </c>
      <c r="M749" s="2" t="str">
        <f t="shared" si="45"/>
        <v>Wed</v>
      </c>
      <c r="N749" t="s">
        <v>19</v>
      </c>
    </row>
    <row r="750" spans="1:14" x14ac:dyDescent="0.35">
      <c r="A750" t="s">
        <v>788</v>
      </c>
      <c r="B750" t="s">
        <v>60</v>
      </c>
      <c r="C750" t="s">
        <v>35</v>
      </c>
      <c r="D750" s="11">
        <v>51.05</v>
      </c>
      <c r="E750" s="10">
        <v>30</v>
      </c>
      <c r="F750" s="10" t="str">
        <f t="shared" si="44"/>
        <v>High</v>
      </c>
      <c r="G750" s="11">
        <f t="shared" si="46"/>
        <v>38.287499999999994</v>
      </c>
      <c r="H750" s="10">
        <v>14</v>
      </c>
      <c r="I750" s="11">
        <v>500.29</v>
      </c>
      <c r="J750" s="9">
        <v>45715</v>
      </c>
      <c r="K750" s="2" t="str">
        <f t="shared" si="47"/>
        <v>February</v>
      </c>
      <c r="L750" s="2" t="str">
        <f>TEXT(fashiondata[[#This Row],[Date Sold]], "mmm yyyy")</f>
        <v>Feb 2025</v>
      </c>
      <c r="M750" s="2" t="str">
        <f t="shared" si="45"/>
        <v>Thu</v>
      </c>
      <c r="N750" t="s">
        <v>12</v>
      </c>
    </row>
    <row r="751" spans="1:14" x14ac:dyDescent="0.35">
      <c r="A751" t="s">
        <v>789</v>
      </c>
      <c r="B751" t="s">
        <v>26</v>
      </c>
      <c r="C751" t="s">
        <v>11</v>
      </c>
      <c r="D751" s="11">
        <v>89.8</v>
      </c>
      <c r="E751" s="10">
        <v>30</v>
      </c>
      <c r="F751" s="10" t="str">
        <f t="shared" si="44"/>
        <v>High</v>
      </c>
      <c r="G751" s="11">
        <f t="shared" si="46"/>
        <v>67.349999999999994</v>
      </c>
      <c r="H751" s="10">
        <v>20</v>
      </c>
      <c r="I751" s="11">
        <v>1257.2</v>
      </c>
      <c r="J751" s="9">
        <v>45747</v>
      </c>
      <c r="K751" s="2" t="str">
        <f t="shared" si="47"/>
        <v>March</v>
      </c>
      <c r="L751" s="2" t="str">
        <f>TEXT(fashiondata[[#This Row],[Date Sold]], "mmm yyyy")</f>
        <v>Mar 2025</v>
      </c>
      <c r="M751" s="2" t="str">
        <f t="shared" si="45"/>
        <v>Mon</v>
      </c>
      <c r="N751" t="s">
        <v>19</v>
      </c>
    </row>
    <row r="752" spans="1:14" x14ac:dyDescent="0.35">
      <c r="A752" t="s">
        <v>790</v>
      </c>
      <c r="B752" t="s">
        <v>71</v>
      </c>
      <c r="C752" t="s">
        <v>41</v>
      </c>
      <c r="D752" s="11">
        <v>26.11</v>
      </c>
      <c r="E752" s="10">
        <v>20</v>
      </c>
      <c r="F752" s="10" t="str">
        <f t="shared" si="44"/>
        <v>Low</v>
      </c>
      <c r="G752" s="11">
        <f t="shared" si="46"/>
        <v>19.5825</v>
      </c>
      <c r="H752" s="10">
        <v>5</v>
      </c>
      <c r="I752" s="11">
        <v>104.44</v>
      </c>
      <c r="J752" s="9">
        <v>45681</v>
      </c>
      <c r="K752" s="2" t="str">
        <f t="shared" si="47"/>
        <v>January</v>
      </c>
      <c r="L752" s="2" t="str">
        <f>TEXT(fashiondata[[#This Row],[Date Sold]], "mmm yyyy")</f>
        <v>Jan 2025</v>
      </c>
      <c r="M752" s="2" t="str">
        <f t="shared" si="45"/>
        <v>Fri</v>
      </c>
      <c r="N752" t="s">
        <v>12</v>
      </c>
    </row>
    <row r="753" spans="1:14" x14ac:dyDescent="0.35">
      <c r="A753" t="s">
        <v>791</v>
      </c>
      <c r="B753" t="s">
        <v>17</v>
      </c>
      <c r="C753" t="s">
        <v>35</v>
      </c>
      <c r="D753" s="11">
        <v>123.12</v>
      </c>
      <c r="E753" s="10">
        <v>5</v>
      </c>
      <c r="F753" s="10" t="str">
        <f t="shared" si="44"/>
        <v>Low</v>
      </c>
      <c r="G753" s="11">
        <f t="shared" si="46"/>
        <v>92.34</v>
      </c>
      <c r="H753" s="10">
        <v>27</v>
      </c>
      <c r="I753" s="11">
        <v>3158.03</v>
      </c>
      <c r="J753" s="9">
        <v>45741</v>
      </c>
      <c r="K753" s="2" t="str">
        <f t="shared" si="47"/>
        <v>March</v>
      </c>
      <c r="L753" s="2" t="str">
        <f>TEXT(fashiondata[[#This Row],[Date Sold]], "mmm yyyy")</f>
        <v>Mar 2025</v>
      </c>
      <c r="M753" s="2" t="str">
        <f t="shared" si="45"/>
        <v>Tue</v>
      </c>
      <c r="N753" t="s">
        <v>38</v>
      </c>
    </row>
    <row r="754" spans="1:14" x14ac:dyDescent="0.35">
      <c r="A754" t="s">
        <v>792</v>
      </c>
      <c r="B754" t="s">
        <v>62</v>
      </c>
      <c r="C754" t="s">
        <v>41</v>
      </c>
      <c r="D754" s="11">
        <v>134.5</v>
      </c>
      <c r="E754" s="10">
        <v>0</v>
      </c>
      <c r="F754" s="10" t="str">
        <f t="shared" si="44"/>
        <v>None</v>
      </c>
      <c r="G754" s="11">
        <f t="shared" si="46"/>
        <v>100.875</v>
      </c>
      <c r="H754" s="10">
        <v>49</v>
      </c>
      <c r="I754" s="11">
        <v>6590.5</v>
      </c>
      <c r="J754" s="9">
        <v>45715</v>
      </c>
      <c r="K754" s="2" t="str">
        <f t="shared" si="47"/>
        <v>February</v>
      </c>
      <c r="L754" s="2" t="str">
        <f>TEXT(fashiondata[[#This Row],[Date Sold]], "mmm yyyy")</f>
        <v>Feb 2025</v>
      </c>
      <c r="M754" s="2" t="str">
        <f t="shared" si="45"/>
        <v>Thu</v>
      </c>
      <c r="N754" t="s">
        <v>19</v>
      </c>
    </row>
    <row r="755" spans="1:14" x14ac:dyDescent="0.35">
      <c r="A755" t="s">
        <v>793</v>
      </c>
      <c r="B755" t="s">
        <v>85</v>
      </c>
      <c r="C755" t="s">
        <v>15</v>
      </c>
      <c r="D755" s="11">
        <v>54.35</v>
      </c>
      <c r="E755" s="10">
        <v>15</v>
      </c>
      <c r="F755" s="10" t="str">
        <f t="shared" si="44"/>
        <v>Low</v>
      </c>
      <c r="G755" s="11">
        <f t="shared" si="46"/>
        <v>40.762500000000003</v>
      </c>
      <c r="H755" s="10">
        <v>43</v>
      </c>
      <c r="I755" s="11">
        <v>1986.49</v>
      </c>
      <c r="J755" s="9">
        <v>45769</v>
      </c>
      <c r="K755" s="2" t="str">
        <f t="shared" si="47"/>
        <v>April</v>
      </c>
      <c r="L755" s="2" t="str">
        <f>TEXT(fashiondata[[#This Row],[Date Sold]], "mmm yyyy")</f>
        <v>Apr 2025</v>
      </c>
      <c r="M755" s="2" t="str">
        <f t="shared" si="45"/>
        <v>Tue</v>
      </c>
      <c r="N755" t="s">
        <v>45</v>
      </c>
    </row>
    <row r="756" spans="1:14" x14ac:dyDescent="0.35">
      <c r="A756" t="s">
        <v>794</v>
      </c>
      <c r="B756" t="s">
        <v>14</v>
      </c>
      <c r="C756" t="s">
        <v>33</v>
      </c>
      <c r="D756" s="11">
        <v>87.03</v>
      </c>
      <c r="E756" s="10">
        <v>10</v>
      </c>
      <c r="F756" s="10" t="str">
        <f t="shared" si="44"/>
        <v>Low</v>
      </c>
      <c r="G756" s="11">
        <f t="shared" si="46"/>
        <v>65.272500000000008</v>
      </c>
      <c r="H756" s="10">
        <v>37</v>
      </c>
      <c r="I756" s="11">
        <v>2898.1</v>
      </c>
      <c r="J756" s="9">
        <v>45698</v>
      </c>
      <c r="K756" s="2" t="str">
        <f t="shared" si="47"/>
        <v>February</v>
      </c>
      <c r="L756" s="2" t="str">
        <f>TEXT(fashiondata[[#This Row],[Date Sold]], "mmm yyyy")</f>
        <v>Feb 2025</v>
      </c>
      <c r="M756" s="2" t="str">
        <f t="shared" si="45"/>
        <v>Mon</v>
      </c>
      <c r="N756" t="s">
        <v>24</v>
      </c>
    </row>
    <row r="757" spans="1:14" x14ac:dyDescent="0.35">
      <c r="A757" t="s">
        <v>795</v>
      </c>
      <c r="B757" t="s">
        <v>85</v>
      </c>
      <c r="C757" t="s">
        <v>33</v>
      </c>
      <c r="D757" s="11">
        <v>64.42</v>
      </c>
      <c r="E757" s="10">
        <v>15</v>
      </c>
      <c r="F757" s="10" t="str">
        <f t="shared" si="44"/>
        <v>Low</v>
      </c>
      <c r="G757" s="11">
        <f t="shared" si="46"/>
        <v>48.314999999999998</v>
      </c>
      <c r="H757" s="10">
        <v>1</v>
      </c>
      <c r="I757" s="11">
        <v>54.76</v>
      </c>
      <c r="J757" s="9">
        <v>45785</v>
      </c>
      <c r="K757" s="2" t="str">
        <f t="shared" si="47"/>
        <v>May</v>
      </c>
      <c r="L757" s="2" t="str">
        <f>TEXT(fashiondata[[#This Row],[Date Sold]], "mmm yyyy")</f>
        <v>May 2025</v>
      </c>
      <c r="M757" s="2" t="str">
        <f t="shared" si="45"/>
        <v>Thu</v>
      </c>
      <c r="N757" t="s">
        <v>24</v>
      </c>
    </row>
    <row r="758" spans="1:14" x14ac:dyDescent="0.35">
      <c r="A758" t="s">
        <v>796</v>
      </c>
      <c r="B758" t="s">
        <v>21</v>
      </c>
      <c r="C758" t="s">
        <v>11</v>
      </c>
      <c r="D758" s="11">
        <v>68.47</v>
      </c>
      <c r="E758" s="10">
        <v>20</v>
      </c>
      <c r="F758" s="10" t="str">
        <f t="shared" si="44"/>
        <v>Low</v>
      </c>
      <c r="G758" s="11">
        <f t="shared" si="46"/>
        <v>51.352499999999999</v>
      </c>
      <c r="H758" s="10">
        <v>34</v>
      </c>
      <c r="I758" s="11">
        <v>1862.38</v>
      </c>
      <c r="J758" s="9">
        <v>45661</v>
      </c>
      <c r="K758" s="2" t="str">
        <f t="shared" si="47"/>
        <v>January</v>
      </c>
      <c r="L758" s="2" t="str">
        <f>TEXT(fashiondata[[#This Row],[Date Sold]], "mmm yyyy")</f>
        <v>Jan 2025</v>
      </c>
      <c r="M758" s="2" t="str">
        <f t="shared" si="45"/>
        <v>Sat</v>
      </c>
      <c r="N758" t="s">
        <v>38</v>
      </c>
    </row>
    <row r="759" spans="1:14" x14ac:dyDescent="0.35">
      <c r="A759" t="s">
        <v>797</v>
      </c>
      <c r="B759" t="s">
        <v>23</v>
      </c>
      <c r="C759" t="s">
        <v>35</v>
      </c>
      <c r="D759" s="11">
        <v>92.47</v>
      </c>
      <c r="E759" s="10">
        <v>5</v>
      </c>
      <c r="F759" s="10" t="str">
        <f t="shared" si="44"/>
        <v>Low</v>
      </c>
      <c r="G759" s="11">
        <f t="shared" si="46"/>
        <v>69.352499999999992</v>
      </c>
      <c r="H759" s="10">
        <v>39</v>
      </c>
      <c r="I759" s="11">
        <v>3426.01</v>
      </c>
      <c r="J759" s="9">
        <v>45719</v>
      </c>
      <c r="K759" s="2" t="str">
        <f t="shared" si="47"/>
        <v>March</v>
      </c>
      <c r="L759" s="2" t="str">
        <f>TEXT(fashiondata[[#This Row],[Date Sold]], "mmm yyyy")</f>
        <v>Mar 2025</v>
      </c>
      <c r="M759" s="2" t="str">
        <f t="shared" si="45"/>
        <v>Mon</v>
      </c>
      <c r="N759" t="s">
        <v>12</v>
      </c>
    </row>
    <row r="760" spans="1:14" x14ac:dyDescent="0.35">
      <c r="A760" t="s">
        <v>798</v>
      </c>
      <c r="B760" t="s">
        <v>69</v>
      </c>
      <c r="C760" t="s">
        <v>18</v>
      </c>
      <c r="D760" s="11">
        <v>94.41</v>
      </c>
      <c r="E760" s="10">
        <v>30</v>
      </c>
      <c r="F760" s="10" t="str">
        <f t="shared" si="44"/>
        <v>High</v>
      </c>
      <c r="G760" s="11">
        <f t="shared" si="46"/>
        <v>70.807500000000005</v>
      </c>
      <c r="H760" s="10">
        <v>9</v>
      </c>
      <c r="I760" s="11">
        <v>594.78</v>
      </c>
      <c r="J760" s="9">
        <v>45764</v>
      </c>
      <c r="K760" s="2" t="str">
        <f t="shared" si="47"/>
        <v>April</v>
      </c>
      <c r="L760" s="2" t="str">
        <f>TEXT(fashiondata[[#This Row],[Date Sold]], "mmm yyyy")</f>
        <v>Apr 2025</v>
      </c>
      <c r="M760" s="2" t="str">
        <f t="shared" si="45"/>
        <v>Thu</v>
      </c>
      <c r="N760" t="s">
        <v>38</v>
      </c>
    </row>
    <row r="761" spans="1:14" x14ac:dyDescent="0.35">
      <c r="A761" t="s">
        <v>799</v>
      </c>
      <c r="B761" t="s">
        <v>21</v>
      </c>
      <c r="C761" t="s">
        <v>18</v>
      </c>
      <c r="D761" s="11">
        <v>96.54</v>
      </c>
      <c r="E761" s="10">
        <v>30</v>
      </c>
      <c r="F761" s="10" t="str">
        <f t="shared" si="44"/>
        <v>High</v>
      </c>
      <c r="G761" s="11">
        <f t="shared" si="46"/>
        <v>72.405000000000001</v>
      </c>
      <c r="H761" s="10">
        <v>18</v>
      </c>
      <c r="I761" s="11">
        <v>1216.4000000000001</v>
      </c>
      <c r="J761" s="9">
        <v>45784</v>
      </c>
      <c r="K761" s="2" t="str">
        <f t="shared" si="47"/>
        <v>May</v>
      </c>
      <c r="L761" s="2" t="str">
        <f>TEXT(fashiondata[[#This Row],[Date Sold]], "mmm yyyy")</f>
        <v>May 2025</v>
      </c>
      <c r="M761" s="2" t="str">
        <f t="shared" si="45"/>
        <v>Wed</v>
      </c>
      <c r="N761" t="s">
        <v>24</v>
      </c>
    </row>
    <row r="762" spans="1:14" x14ac:dyDescent="0.35">
      <c r="A762" t="s">
        <v>800</v>
      </c>
      <c r="B762" t="s">
        <v>23</v>
      </c>
      <c r="C762" t="s">
        <v>33</v>
      </c>
      <c r="D762" s="11">
        <v>99.84</v>
      </c>
      <c r="E762" s="10">
        <v>25</v>
      </c>
      <c r="F762" s="10" t="str">
        <f t="shared" si="44"/>
        <v>High</v>
      </c>
      <c r="G762" s="11">
        <f t="shared" si="46"/>
        <v>74.88</v>
      </c>
      <c r="H762" s="10">
        <v>29</v>
      </c>
      <c r="I762" s="11">
        <v>2171.52</v>
      </c>
      <c r="J762" s="9">
        <v>45659</v>
      </c>
      <c r="K762" s="2" t="str">
        <f t="shared" si="47"/>
        <v>January</v>
      </c>
      <c r="L762" s="2" t="str">
        <f>TEXT(fashiondata[[#This Row],[Date Sold]], "mmm yyyy")</f>
        <v>Jan 2025</v>
      </c>
      <c r="M762" s="2" t="str">
        <f t="shared" si="45"/>
        <v>Thu</v>
      </c>
      <c r="N762" t="s">
        <v>45</v>
      </c>
    </row>
    <row r="763" spans="1:14" x14ac:dyDescent="0.35">
      <c r="A763" t="s">
        <v>801</v>
      </c>
      <c r="B763" t="s">
        <v>28</v>
      </c>
      <c r="C763" t="s">
        <v>35</v>
      </c>
      <c r="D763" s="11">
        <v>88.99</v>
      </c>
      <c r="E763" s="10">
        <v>20</v>
      </c>
      <c r="F763" s="10" t="str">
        <f t="shared" si="44"/>
        <v>Low</v>
      </c>
      <c r="G763" s="11">
        <f t="shared" si="46"/>
        <v>66.742499999999993</v>
      </c>
      <c r="H763" s="10">
        <v>16</v>
      </c>
      <c r="I763" s="11">
        <v>1139.07</v>
      </c>
      <c r="J763" s="9">
        <v>45788</v>
      </c>
      <c r="K763" s="2" t="str">
        <f t="shared" si="47"/>
        <v>May</v>
      </c>
      <c r="L763" s="2" t="str">
        <f>TEXT(fashiondata[[#This Row],[Date Sold]], "mmm yyyy")</f>
        <v>May 2025</v>
      </c>
      <c r="M763" s="2" t="str">
        <f t="shared" si="45"/>
        <v>Sun</v>
      </c>
      <c r="N763" t="s">
        <v>45</v>
      </c>
    </row>
    <row r="764" spans="1:14" x14ac:dyDescent="0.35">
      <c r="A764" t="s">
        <v>802</v>
      </c>
      <c r="B764" t="s">
        <v>14</v>
      </c>
      <c r="C764" t="s">
        <v>33</v>
      </c>
      <c r="D764" s="11">
        <v>140.58000000000001</v>
      </c>
      <c r="E764" s="10">
        <v>30</v>
      </c>
      <c r="F764" s="10" t="str">
        <f t="shared" si="44"/>
        <v>High</v>
      </c>
      <c r="G764" s="11">
        <f t="shared" si="46"/>
        <v>105.435</v>
      </c>
      <c r="H764" s="10">
        <v>47</v>
      </c>
      <c r="I764" s="11">
        <v>4625.08</v>
      </c>
      <c r="J764" s="9">
        <v>45726</v>
      </c>
      <c r="K764" s="2" t="str">
        <f t="shared" si="47"/>
        <v>March</v>
      </c>
      <c r="L764" s="2" t="str">
        <f>TEXT(fashiondata[[#This Row],[Date Sold]], "mmm yyyy")</f>
        <v>Mar 2025</v>
      </c>
      <c r="M764" s="2" t="str">
        <f t="shared" si="45"/>
        <v>Mon</v>
      </c>
      <c r="N764" t="s">
        <v>19</v>
      </c>
    </row>
    <row r="765" spans="1:14" x14ac:dyDescent="0.35">
      <c r="A765" t="s">
        <v>803</v>
      </c>
      <c r="B765" t="s">
        <v>60</v>
      </c>
      <c r="C765" t="s">
        <v>35</v>
      </c>
      <c r="D765" s="11">
        <v>65.099999999999994</v>
      </c>
      <c r="E765" s="10">
        <v>20</v>
      </c>
      <c r="F765" s="10" t="str">
        <f t="shared" si="44"/>
        <v>Low</v>
      </c>
      <c r="G765" s="11">
        <f t="shared" si="46"/>
        <v>48.824999999999996</v>
      </c>
      <c r="H765" s="10">
        <v>8</v>
      </c>
      <c r="I765" s="11">
        <v>416.64</v>
      </c>
      <c r="J765" s="9">
        <v>45699</v>
      </c>
      <c r="K765" s="2" t="str">
        <f t="shared" si="47"/>
        <v>February</v>
      </c>
      <c r="L765" s="2" t="str">
        <f>TEXT(fashiondata[[#This Row],[Date Sold]], "mmm yyyy")</f>
        <v>Feb 2025</v>
      </c>
      <c r="M765" s="2" t="str">
        <f t="shared" si="45"/>
        <v>Tue</v>
      </c>
      <c r="N765" t="s">
        <v>12</v>
      </c>
    </row>
    <row r="766" spans="1:14" x14ac:dyDescent="0.35">
      <c r="A766" t="s">
        <v>804</v>
      </c>
      <c r="B766" t="s">
        <v>26</v>
      </c>
      <c r="C766" t="s">
        <v>33</v>
      </c>
      <c r="D766" s="11">
        <v>28.03</v>
      </c>
      <c r="E766" s="10">
        <v>10</v>
      </c>
      <c r="F766" s="10" t="str">
        <f t="shared" si="44"/>
        <v>Low</v>
      </c>
      <c r="G766" s="11">
        <f t="shared" si="46"/>
        <v>21.022500000000001</v>
      </c>
      <c r="H766" s="10">
        <v>14</v>
      </c>
      <c r="I766" s="11">
        <v>353.18</v>
      </c>
      <c r="J766" s="9">
        <v>45770</v>
      </c>
      <c r="K766" s="2" t="str">
        <f t="shared" si="47"/>
        <v>April</v>
      </c>
      <c r="L766" s="2" t="str">
        <f>TEXT(fashiondata[[#This Row],[Date Sold]], "mmm yyyy")</f>
        <v>Apr 2025</v>
      </c>
      <c r="M766" s="2" t="str">
        <f t="shared" si="45"/>
        <v>Wed</v>
      </c>
      <c r="N766" t="s">
        <v>38</v>
      </c>
    </row>
    <row r="767" spans="1:14" x14ac:dyDescent="0.35">
      <c r="A767" t="s">
        <v>805</v>
      </c>
      <c r="B767" t="s">
        <v>21</v>
      </c>
      <c r="C767" t="s">
        <v>35</v>
      </c>
      <c r="D767" s="11">
        <v>139.6</v>
      </c>
      <c r="E767" s="10">
        <v>15</v>
      </c>
      <c r="F767" s="10" t="str">
        <f t="shared" si="44"/>
        <v>Low</v>
      </c>
      <c r="G767" s="11">
        <f t="shared" si="46"/>
        <v>104.69999999999999</v>
      </c>
      <c r="H767" s="10">
        <v>36</v>
      </c>
      <c r="I767" s="11">
        <v>4271.76</v>
      </c>
      <c r="J767" s="9">
        <v>45659</v>
      </c>
      <c r="K767" s="2" t="str">
        <f t="shared" si="47"/>
        <v>January</v>
      </c>
      <c r="L767" s="2" t="str">
        <f>TEXT(fashiondata[[#This Row],[Date Sold]], "mmm yyyy")</f>
        <v>Jan 2025</v>
      </c>
      <c r="M767" s="2" t="str">
        <f t="shared" si="45"/>
        <v>Thu</v>
      </c>
      <c r="N767" t="s">
        <v>19</v>
      </c>
    </row>
    <row r="768" spans="1:14" x14ac:dyDescent="0.35">
      <c r="A768" t="s">
        <v>806</v>
      </c>
      <c r="B768" t="s">
        <v>14</v>
      </c>
      <c r="C768" t="s">
        <v>35</v>
      </c>
      <c r="D768" s="11">
        <v>123.77</v>
      </c>
      <c r="E768" s="10">
        <v>15</v>
      </c>
      <c r="F768" s="10" t="str">
        <f t="shared" si="44"/>
        <v>Low</v>
      </c>
      <c r="G768" s="11">
        <f t="shared" si="46"/>
        <v>92.827500000000001</v>
      </c>
      <c r="H768" s="10">
        <v>14</v>
      </c>
      <c r="I768" s="11">
        <v>1472.86</v>
      </c>
      <c r="J768" s="9">
        <v>45696</v>
      </c>
      <c r="K768" s="2" t="str">
        <f t="shared" si="47"/>
        <v>February</v>
      </c>
      <c r="L768" s="2" t="str">
        <f>TEXT(fashiondata[[#This Row],[Date Sold]], "mmm yyyy")</f>
        <v>Feb 2025</v>
      </c>
      <c r="M768" s="2" t="str">
        <f t="shared" si="45"/>
        <v>Sat</v>
      </c>
      <c r="N768" t="s">
        <v>38</v>
      </c>
    </row>
    <row r="769" spans="1:14" x14ac:dyDescent="0.35">
      <c r="A769" t="s">
        <v>807</v>
      </c>
      <c r="B769" t="s">
        <v>62</v>
      </c>
      <c r="C769" t="s">
        <v>33</v>
      </c>
      <c r="D769" s="11">
        <v>24.79</v>
      </c>
      <c r="E769" s="10">
        <v>25</v>
      </c>
      <c r="F769" s="10" t="str">
        <f t="shared" si="44"/>
        <v>High</v>
      </c>
      <c r="G769" s="11">
        <f t="shared" si="46"/>
        <v>18.592500000000001</v>
      </c>
      <c r="H769" s="10">
        <v>12</v>
      </c>
      <c r="I769" s="11">
        <v>223.11</v>
      </c>
      <c r="J769" s="9">
        <v>45707</v>
      </c>
      <c r="K769" s="2" t="str">
        <f t="shared" si="47"/>
        <v>February</v>
      </c>
      <c r="L769" s="2" t="str">
        <f>TEXT(fashiondata[[#This Row],[Date Sold]], "mmm yyyy")</f>
        <v>Feb 2025</v>
      </c>
      <c r="M769" s="2" t="str">
        <f t="shared" si="45"/>
        <v>Wed</v>
      </c>
      <c r="N769" t="s">
        <v>38</v>
      </c>
    </row>
    <row r="770" spans="1:14" x14ac:dyDescent="0.35">
      <c r="A770" t="s">
        <v>808</v>
      </c>
      <c r="B770" t="s">
        <v>43</v>
      </c>
      <c r="C770" t="s">
        <v>33</v>
      </c>
      <c r="D770" s="11">
        <v>100.07</v>
      </c>
      <c r="E770" s="10">
        <v>30</v>
      </c>
      <c r="F770" s="10" t="str">
        <f t="shared" ref="F770:F833" si="48">IF(E770=0, "None", IF(E770 &lt;=20, "Low", "High"))</f>
        <v>High</v>
      </c>
      <c r="G770" s="11">
        <f t="shared" si="46"/>
        <v>75.052499999999995</v>
      </c>
      <c r="H770" s="10">
        <v>46</v>
      </c>
      <c r="I770" s="11">
        <v>3222.25</v>
      </c>
      <c r="J770" s="9">
        <v>45765</v>
      </c>
      <c r="K770" s="2" t="str">
        <f t="shared" si="47"/>
        <v>April</v>
      </c>
      <c r="L770" s="2" t="str">
        <f>TEXT(fashiondata[[#This Row],[Date Sold]], "mmm yyyy")</f>
        <v>Apr 2025</v>
      </c>
      <c r="M770" s="2" t="str">
        <f t="shared" ref="M770:M833" si="49">TEXT(J770,"ddd")</f>
        <v>Fri</v>
      </c>
      <c r="N770" t="s">
        <v>19</v>
      </c>
    </row>
    <row r="771" spans="1:14" x14ac:dyDescent="0.35">
      <c r="A771" t="s">
        <v>809</v>
      </c>
      <c r="B771" t="s">
        <v>53</v>
      </c>
      <c r="C771" t="s">
        <v>18</v>
      </c>
      <c r="D771" s="11">
        <v>137.12</v>
      </c>
      <c r="E771" s="10">
        <v>15</v>
      </c>
      <c r="F771" s="10" t="str">
        <f t="shared" si="48"/>
        <v>Low</v>
      </c>
      <c r="G771" s="11">
        <f t="shared" ref="G771:G834" si="50">D771 * (1 - 25/100)</f>
        <v>102.84</v>
      </c>
      <c r="H771" s="10">
        <v>34</v>
      </c>
      <c r="I771" s="11">
        <v>3962.77</v>
      </c>
      <c r="J771" s="9">
        <v>45767</v>
      </c>
      <c r="K771" s="2" t="str">
        <f t="shared" ref="K771:K834" si="51">TEXT(J771,"mmmm")</f>
        <v>April</v>
      </c>
      <c r="L771" s="2" t="str">
        <f>TEXT(fashiondata[[#This Row],[Date Sold]], "mmm yyyy")</f>
        <v>Apr 2025</v>
      </c>
      <c r="M771" s="2" t="str">
        <f t="shared" si="49"/>
        <v>Sun</v>
      </c>
      <c r="N771" t="s">
        <v>38</v>
      </c>
    </row>
    <row r="772" spans="1:14" x14ac:dyDescent="0.35">
      <c r="A772" t="s">
        <v>810</v>
      </c>
      <c r="B772" t="s">
        <v>69</v>
      </c>
      <c r="C772" t="s">
        <v>15</v>
      </c>
      <c r="D772" s="11">
        <v>19.87</v>
      </c>
      <c r="E772" s="10">
        <v>25</v>
      </c>
      <c r="F772" s="10" t="str">
        <f t="shared" si="48"/>
        <v>High</v>
      </c>
      <c r="G772" s="11">
        <f t="shared" si="50"/>
        <v>14.9025</v>
      </c>
      <c r="H772" s="10">
        <v>12</v>
      </c>
      <c r="I772" s="11">
        <v>178.83</v>
      </c>
      <c r="J772" s="9">
        <v>45720</v>
      </c>
      <c r="K772" s="2" t="str">
        <f t="shared" si="51"/>
        <v>March</v>
      </c>
      <c r="L772" s="2" t="str">
        <f>TEXT(fashiondata[[#This Row],[Date Sold]], "mmm yyyy")</f>
        <v>Mar 2025</v>
      </c>
      <c r="M772" s="2" t="str">
        <f t="shared" si="49"/>
        <v>Tue</v>
      </c>
      <c r="N772" t="s">
        <v>12</v>
      </c>
    </row>
    <row r="773" spans="1:14" x14ac:dyDescent="0.35">
      <c r="A773" t="s">
        <v>811</v>
      </c>
      <c r="B773" t="s">
        <v>58</v>
      </c>
      <c r="C773" t="s">
        <v>15</v>
      </c>
      <c r="D773" s="11">
        <v>142.56</v>
      </c>
      <c r="E773" s="10">
        <v>15</v>
      </c>
      <c r="F773" s="10" t="str">
        <f t="shared" si="48"/>
        <v>Low</v>
      </c>
      <c r="G773" s="11">
        <f t="shared" si="50"/>
        <v>106.92</v>
      </c>
      <c r="H773" s="10">
        <v>14</v>
      </c>
      <c r="I773" s="11">
        <v>1696.46</v>
      </c>
      <c r="J773" s="9">
        <v>45769</v>
      </c>
      <c r="K773" s="2" t="str">
        <f t="shared" si="51"/>
        <v>April</v>
      </c>
      <c r="L773" s="2" t="str">
        <f>TEXT(fashiondata[[#This Row],[Date Sold]], "mmm yyyy")</f>
        <v>Apr 2025</v>
      </c>
      <c r="M773" s="2" t="str">
        <f t="shared" si="49"/>
        <v>Tue</v>
      </c>
      <c r="N773" t="s">
        <v>19</v>
      </c>
    </row>
    <row r="774" spans="1:14" x14ac:dyDescent="0.35">
      <c r="A774" t="s">
        <v>812</v>
      </c>
      <c r="B774" t="s">
        <v>17</v>
      </c>
      <c r="C774" t="s">
        <v>33</v>
      </c>
      <c r="D774" s="11">
        <v>26.82</v>
      </c>
      <c r="E774" s="10">
        <v>5</v>
      </c>
      <c r="F774" s="10" t="str">
        <f t="shared" si="48"/>
        <v>Low</v>
      </c>
      <c r="G774" s="11">
        <f t="shared" si="50"/>
        <v>20.115000000000002</v>
      </c>
      <c r="H774" s="10">
        <v>45</v>
      </c>
      <c r="I774" s="11">
        <v>1146.56</v>
      </c>
      <c r="J774" s="9">
        <v>45766</v>
      </c>
      <c r="K774" s="2" t="str">
        <f t="shared" si="51"/>
        <v>April</v>
      </c>
      <c r="L774" s="2" t="str">
        <f>TEXT(fashiondata[[#This Row],[Date Sold]], "mmm yyyy")</f>
        <v>Apr 2025</v>
      </c>
      <c r="M774" s="2" t="str">
        <f t="shared" si="49"/>
        <v>Sat</v>
      </c>
      <c r="N774" t="s">
        <v>12</v>
      </c>
    </row>
    <row r="775" spans="1:14" x14ac:dyDescent="0.35">
      <c r="A775" t="s">
        <v>813</v>
      </c>
      <c r="B775" t="s">
        <v>40</v>
      </c>
      <c r="C775" t="s">
        <v>33</v>
      </c>
      <c r="D775" s="11">
        <v>113.34</v>
      </c>
      <c r="E775" s="10">
        <v>15</v>
      </c>
      <c r="F775" s="10" t="str">
        <f t="shared" si="48"/>
        <v>Low</v>
      </c>
      <c r="G775" s="11">
        <f t="shared" si="50"/>
        <v>85.004999999999995</v>
      </c>
      <c r="H775" s="10">
        <v>9</v>
      </c>
      <c r="I775" s="11">
        <v>867.05</v>
      </c>
      <c r="J775" s="9">
        <v>45703</v>
      </c>
      <c r="K775" s="2" t="str">
        <f t="shared" si="51"/>
        <v>February</v>
      </c>
      <c r="L775" s="2" t="str">
        <f>TEXT(fashiondata[[#This Row],[Date Sold]], "mmm yyyy")</f>
        <v>Feb 2025</v>
      </c>
      <c r="M775" s="2" t="str">
        <f t="shared" si="49"/>
        <v>Sat</v>
      </c>
      <c r="N775" t="s">
        <v>19</v>
      </c>
    </row>
    <row r="776" spans="1:14" x14ac:dyDescent="0.35">
      <c r="A776" t="s">
        <v>814</v>
      </c>
      <c r="B776" t="s">
        <v>28</v>
      </c>
      <c r="C776" t="s">
        <v>11</v>
      </c>
      <c r="D776" s="11">
        <v>11.96</v>
      </c>
      <c r="E776" s="10">
        <v>0</v>
      </c>
      <c r="F776" s="10" t="str">
        <f t="shared" si="48"/>
        <v>None</v>
      </c>
      <c r="G776" s="11">
        <f t="shared" si="50"/>
        <v>8.9700000000000006</v>
      </c>
      <c r="H776" s="10">
        <v>23</v>
      </c>
      <c r="I776" s="11">
        <v>275.08</v>
      </c>
      <c r="J776" s="9">
        <v>45664</v>
      </c>
      <c r="K776" s="2" t="str">
        <f t="shared" si="51"/>
        <v>January</v>
      </c>
      <c r="L776" s="2" t="str">
        <f>TEXT(fashiondata[[#This Row],[Date Sold]], "mmm yyyy")</f>
        <v>Jan 2025</v>
      </c>
      <c r="M776" s="2" t="str">
        <f t="shared" si="49"/>
        <v>Tue</v>
      </c>
      <c r="N776" t="s">
        <v>12</v>
      </c>
    </row>
    <row r="777" spans="1:14" x14ac:dyDescent="0.35">
      <c r="A777" t="s">
        <v>815</v>
      </c>
      <c r="B777" t="s">
        <v>26</v>
      </c>
      <c r="C777" t="s">
        <v>15</v>
      </c>
      <c r="D777" s="11">
        <v>65.78</v>
      </c>
      <c r="E777" s="10">
        <v>25</v>
      </c>
      <c r="F777" s="10" t="str">
        <f t="shared" si="48"/>
        <v>High</v>
      </c>
      <c r="G777" s="11">
        <f t="shared" si="50"/>
        <v>49.335000000000001</v>
      </c>
      <c r="H777" s="10">
        <v>44</v>
      </c>
      <c r="I777" s="11">
        <v>2170.7399999999998</v>
      </c>
      <c r="J777" s="9">
        <v>45713</v>
      </c>
      <c r="K777" s="2" t="str">
        <f t="shared" si="51"/>
        <v>February</v>
      </c>
      <c r="L777" s="2" t="str">
        <f>TEXT(fashiondata[[#This Row],[Date Sold]], "mmm yyyy")</f>
        <v>Feb 2025</v>
      </c>
      <c r="M777" s="2" t="str">
        <f t="shared" si="49"/>
        <v>Tue</v>
      </c>
      <c r="N777" t="s">
        <v>24</v>
      </c>
    </row>
    <row r="778" spans="1:14" x14ac:dyDescent="0.35">
      <c r="A778" t="s">
        <v>816</v>
      </c>
      <c r="B778" t="s">
        <v>10</v>
      </c>
      <c r="C778" t="s">
        <v>15</v>
      </c>
      <c r="D778" s="11">
        <v>11.67</v>
      </c>
      <c r="E778" s="10">
        <v>0</v>
      </c>
      <c r="F778" s="10" t="str">
        <f t="shared" si="48"/>
        <v>None</v>
      </c>
      <c r="G778" s="11">
        <f t="shared" si="50"/>
        <v>8.7524999999999995</v>
      </c>
      <c r="H778" s="10">
        <v>18</v>
      </c>
      <c r="I778" s="11">
        <v>210.06</v>
      </c>
      <c r="J778" s="9">
        <v>45694</v>
      </c>
      <c r="K778" s="2" t="str">
        <f t="shared" si="51"/>
        <v>February</v>
      </c>
      <c r="L778" s="2" t="str">
        <f>TEXT(fashiondata[[#This Row],[Date Sold]], "mmm yyyy")</f>
        <v>Feb 2025</v>
      </c>
      <c r="M778" s="2" t="str">
        <f t="shared" si="49"/>
        <v>Thu</v>
      </c>
      <c r="N778" t="s">
        <v>12</v>
      </c>
    </row>
    <row r="779" spans="1:14" x14ac:dyDescent="0.35">
      <c r="A779" t="s">
        <v>817</v>
      </c>
      <c r="B779" t="s">
        <v>21</v>
      </c>
      <c r="C779" t="s">
        <v>11</v>
      </c>
      <c r="D779" s="11">
        <v>144.62</v>
      </c>
      <c r="E779" s="10">
        <v>15</v>
      </c>
      <c r="F779" s="10" t="str">
        <f t="shared" si="48"/>
        <v>Low</v>
      </c>
      <c r="G779" s="11">
        <f t="shared" si="50"/>
        <v>108.465</v>
      </c>
      <c r="H779" s="10">
        <v>33</v>
      </c>
      <c r="I779" s="11">
        <v>4056.59</v>
      </c>
      <c r="J779" s="9">
        <v>45768</v>
      </c>
      <c r="K779" s="2" t="str">
        <f t="shared" si="51"/>
        <v>April</v>
      </c>
      <c r="L779" s="2" t="str">
        <f>TEXT(fashiondata[[#This Row],[Date Sold]], "mmm yyyy")</f>
        <v>Apr 2025</v>
      </c>
      <c r="M779" s="2" t="str">
        <f t="shared" si="49"/>
        <v>Mon</v>
      </c>
      <c r="N779" t="s">
        <v>12</v>
      </c>
    </row>
    <row r="780" spans="1:14" x14ac:dyDescent="0.35">
      <c r="A780" t="s">
        <v>818</v>
      </c>
      <c r="B780" t="s">
        <v>53</v>
      </c>
      <c r="C780" t="s">
        <v>11</v>
      </c>
      <c r="D780" s="11">
        <v>106.92</v>
      </c>
      <c r="E780" s="10">
        <v>10</v>
      </c>
      <c r="F780" s="10" t="str">
        <f t="shared" si="48"/>
        <v>Low</v>
      </c>
      <c r="G780" s="11">
        <f t="shared" si="50"/>
        <v>80.19</v>
      </c>
      <c r="H780" s="10">
        <v>46</v>
      </c>
      <c r="I780" s="11">
        <v>4426.49</v>
      </c>
      <c r="J780" s="9">
        <v>45710</v>
      </c>
      <c r="K780" s="2" t="str">
        <f t="shared" si="51"/>
        <v>February</v>
      </c>
      <c r="L780" s="2" t="str">
        <f>TEXT(fashiondata[[#This Row],[Date Sold]], "mmm yyyy")</f>
        <v>Feb 2025</v>
      </c>
      <c r="M780" s="2" t="str">
        <f t="shared" si="49"/>
        <v>Sat</v>
      </c>
      <c r="N780" t="s">
        <v>38</v>
      </c>
    </row>
    <row r="781" spans="1:14" x14ac:dyDescent="0.35">
      <c r="A781" t="s">
        <v>819</v>
      </c>
      <c r="B781" t="s">
        <v>60</v>
      </c>
      <c r="C781" t="s">
        <v>18</v>
      </c>
      <c r="D781" s="11">
        <v>62.35</v>
      </c>
      <c r="E781" s="10">
        <v>15</v>
      </c>
      <c r="F781" s="10" t="str">
        <f t="shared" si="48"/>
        <v>Low</v>
      </c>
      <c r="G781" s="11">
        <f t="shared" si="50"/>
        <v>46.762500000000003</v>
      </c>
      <c r="H781" s="10">
        <v>29</v>
      </c>
      <c r="I781" s="11">
        <v>1536.93</v>
      </c>
      <c r="J781" s="9">
        <v>45776</v>
      </c>
      <c r="K781" s="2" t="str">
        <f t="shared" si="51"/>
        <v>April</v>
      </c>
      <c r="L781" s="2" t="str">
        <f>TEXT(fashiondata[[#This Row],[Date Sold]], "mmm yyyy")</f>
        <v>Apr 2025</v>
      </c>
      <c r="M781" s="2" t="str">
        <f t="shared" si="49"/>
        <v>Tue</v>
      </c>
      <c r="N781" t="s">
        <v>45</v>
      </c>
    </row>
    <row r="782" spans="1:14" x14ac:dyDescent="0.35">
      <c r="A782" t="s">
        <v>820</v>
      </c>
      <c r="B782" t="s">
        <v>10</v>
      </c>
      <c r="C782" t="s">
        <v>41</v>
      </c>
      <c r="D782" s="11">
        <v>68.38</v>
      </c>
      <c r="E782" s="10">
        <v>20</v>
      </c>
      <c r="F782" s="10" t="str">
        <f t="shared" si="48"/>
        <v>Low</v>
      </c>
      <c r="G782" s="11">
        <f t="shared" si="50"/>
        <v>51.284999999999997</v>
      </c>
      <c r="H782" s="10">
        <v>33</v>
      </c>
      <c r="I782" s="11">
        <v>1805.23</v>
      </c>
      <c r="J782" s="9">
        <v>45735</v>
      </c>
      <c r="K782" s="2" t="str">
        <f t="shared" si="51"/>
        <v>March</v>
      </c>
      <c r="L782" s="2" t="str">
        <f>TEXT(fashiondata[[#This Row],[Date Sold]], "mmm yyyy")</f>
        <v>Mar 2025</v>
      </c>
      <c r="M782" s="2" t="str">
        <f t="shared" si="49"/>
        <v>Wed</v>
      </c>
      <c r="N782" t="s">
        <v>12</v>
      </c>
    </row>
    <row r="783" spans="1:14" x14ac:dyDescent="0.35">
      <c r="A783" t="s">
        <v>821</v>
      </c>
      <c r="B783" t="s">
        <v>30</v>
      </c>
      <c r="C783" t="s">
        <v>35</v>
      </c>
      <c r="D783" s="11">
        <v>131.63999999999999</v>
      </c>
      <c r="E783" s="10">
        <v>25</v>
      </c>
      <c r="F783" s="10" t="str">
        <f t="shared" si="48"/>
        <v>High</v>
      </c>
      <c r="G783" s="11">
        <f t="shared" si="50"/>
        <v>98.72999999999999</v>
      </c>
      <c r="H783" s="10">
        <v>33</v>
      </c>
      <c r="I783" s="11">
        <v>3258.09</v>
      </c>
      <c r="J783" s="9">
        <v>45715</v>
      </c>
      <c r="K783" s="2" t="str">
        <f t="shared" si="51"/>
        <v>February</v>
      </c>
      <c r="L783" s="2" t="str">
        <f>TEXT(fashiondata[[#This Row],[Date Sold]], "mmm yyyy")</f>
        <v>Feb 2025</v>
      </c>
      <c r="M783" s="2" t="str">
        <f t="shared" si="49"/>
        <v>Thu</v>
      </c>
      <c r="N783" t="s">
        <v>45</v>
      </c>
    </row>
    <row r="784" spans="1:14" x14ac:dyDescent="0.35">
      <c r="A784" t="s">
        <v>822</v>
      </c>
      <c r="B784" t="s">
        <v>40</v>
      </c>
      <c r="C784" t="s">
        <v>35</v>
      </c>
      <c r="D784" s="11">
        <v>28.87</v>
      </c>
      <c r="E784" s="10">
        <v>20</v>
      </c>
      <c r="F784" s="10" t="str">
        <f t="shared" si="48"/>
        <v>Low</v>
      </c>
      <c r="G784" s="11">
        <f t="shared" si="50"/>
        <v>21.6525</v>
      </c>
      <c r="H784" s="10">
        <v>26</v>
      </c>
      <c r="I784" s="11">
        <v>600.5</v>
      </c>
      <c r="J784" s="9">
        <v>45711</v>
      </c>
      <c r="K784" s="2" t="str">
        <f t="shared" si="51"/>
        <v>February</v>
      </c>
      <c r="L784" s="2" t="str">
        <f>TEXT(fashiondata[[#This Row],[Date Sold]], "mmm yyyy")</f>
        <v>Feb 2025</v>
      </c>
      <c r="M784" s="2" t="str">
        <f t="shared" si="49"/>
        <v>Sun</v>
      </c>
      <c r="N784" t="s">
        <v>12</v>
      </c>
    </row>
    <row r="785" spans="1:14" x14ac:dyDescent="0.35">
      <c r="A785" t="s">
        <v>823</v>
      </c>
      <c r="B785" t="s">
        <v>32</v>
      </c>
      <c r="C785" t="s">
        <v>35</v>
      </c>
      <c r="D785" s="11">
        <v>93.69</v>
      </c>
      <c r="E785" s="10">
        <v>30</v>
      </c>
      <c r="F785" s="10" t="str">
        <f t="shared" si="48"/>
        <v>High</v>
      </c>
      <c r="G785" s="11">
        <f t="shared" si="50"/>
        <v>70.267499999999998</v>
      </c>
      <c r="H785" s="10">
        <v>13</v>
      </c>
      <c r="I785" s="11">
        <v>852.58</v>
      </c>
      <c r="J785" s="9">
        <v>45710</v>
      </c>
      <c r="K785" s="2" t="str">
        <f t="shared" si="51"/>
        <v>February</v>
      </c>
      <c r="L785" s="2" t="str">
        <f>TEXT(fashiondata[[#This Row],[Date Sold]], "mmm yyyy")</f>
        <v>Feb 2025</v>
      </c>
      <c r="M785" s="2" t="str">
        <f t="shared" si="49"/>
        <v>Sat</v>
      </c>
      <c r="N785" t="s">
        <v>12</v>
      </c>
    </row>
    <row r="786" spans="1:14" x14ac:dyDescent="0.35">
      <c r="A786" t="s">
        <v>824</v>
      </c>
      <c r="B786" t="s">
        <v>58</v>
      </c>
      <c r="C786" t="s">
        <v>15</v>
      </c>
      <c r="D786" s="11">
        <v>22.56</v>
      </c>
      <c r="E786" s="10">
        <v>30</v>
      </c>
      <c r="F786" s="10" t="str">
        <f t="shared" si="48"/>
        <v>High</v>
      </c>
      <c r="G786" s="11">
        <f t="shared" si="50"/>
        <v>16.919999999999998</v>
      </c>
      <c r="H786" s="10">
        <v>38</v>
      </c>
      <c r="I786" s="11">
        <v>600.1</v>
      </c>
      <c r="J786" s="9">
        <v>45718</v>
      </c>
      <c r="K786" s="2" t="str">
        <f t="shared" si="51"/>
        <v>March</v>
      </c>
      <c r="L786" s="2" t="str">
        <f>TEXT(fashiondata[[#This Row],[Date Sold]], "mmm yyyy")</f>
        <v>Mar 2025</v>
      </c>
      <c r="M786" s="2" t="str">
        <f t="shared" si="49"/>
        <v>Sun</v>
      </c>
      <c r="N786" t="s">
        <v>19</v>
      </c>
    </row>
    <row r="787" spans="1:14" x14ac:dyDescent="0.35">
      <c r="A787" t="s">
        <v>825</v>
      </c>
      <c r="B787" t="s">
        <v>32</v>
      </c>
      <c r="C787" t="s">
        <v>18</v>
      </c>
      <c r="D787" s="11">
        <v>15.54</v>
      </c>
      <c r="E787" s="10">
        <v>10</v>
      </c>
      <c r="F787" s="10" t="str">
        <f t="shared" si="48"/>
        <v>Low</v>
      </c>
      <c r="G787" s="11">
        <f t="shared" si="50"/>
        <v>11.654999999999999</v>
      </c>
      <c r="H787" s="10">
        <v>37</v>
      </c>
      <c r="I787" s="11">
        <v>517.48</v>
      </c>
      <c r="J787" s="9">
        <v>45781</v>
      </c>
      <c r="K787" s="2" t="str">
        <f t="shared" si="51"/>
        <v>May</v>
      </c>
      <c r="L787" s="2" t="str">
        <f>TEXT(fashiondata[[#This Row],[Date Sold]], "mmm yyyy")</f>
        <v>May 2025</v>
      </c>
      <c r="M787" s="2" t="str">
        <f t="shared" si="49"/>
        <v>Sun</v>
      </c>
      <c r="N787" t="s">
        <v>45</v>
      </c>
    </row>
    <row r="788" spans="1:14" x14ac:dyDescent="0.35">
      <c r="A788" t="s">
        <v>826</v>
      </c>
      <c r="B788" t="s">
        <v>40</v>
      </c>
      <c r="C788" t="s">
        <v>18</v>
      </c>
      <c r="D788" s="11">
        <v>95.06</v>
      </c>
      <c r="E788" s="10">
        <v>25</v>
      </c>
      <c r="F788" s="10" t="str">
        <f t="shared" si="48"/>
        <v>High</v>
      </c>
      <c r="G788" s="11">
        <f t="shared" si="50"/>
        <v>71.295000000000002</v>
      </c>
      <c r="H788" s="10">
        <v>29</v>
      </c>
      <c r="I788" s="11">
        <v>2067.5500000000002</v>
      </c>
      <c r="J788" s="9">
        <v>45786</v>
      </c>
      <c r="K788" s="2" t="str">
        <f t="shared" si="51"/>
        <v>May</v>
      </c>
      <c r="L788" s="2" t="str">
        <f>TEXT(fashiondata[[#This Row],[Date Sold]], "mmm yyyy")</f>
        <v>May 2025</v>
      </c>
      <c r="M788" s="2" t="str">
        <f t="shared" si="49"/>
        <v>Fri</v>
      </c>
      <c r="N788" t="s">
        <v>38</v>
      </c>
    </row>
    <row r="789" spans="1:14" x14ac:dyDescent="0.35">
      <c r="A789" t="s">
        <v>827</v>
      </c>
      <c r="B789" t="s">
        <v>30</v>
      </c>
      <c r="C789" t="s">
        <v>41</v>
      </c>
      <c r="D789" s="11">
        <v>30.13</v>
      </c>
      <c r="E789" s="10">
        <v>25</v>
      </c>
      <c r="F789" s="10" t="str">
        <f t="shared" si="48"/>
        <v>High</v>
      </c>
      <c r="G789" s="11">
        <f t="shared" si="50"/>
        <v>22.5975</v>
      </c>
      <c r="H789" s="10">
        <v>42</v>
      </c>
      <c r="I789" s="11">
        <v>949.1</v>
      </c>
      <c r="J789" s="9">
        <v>45723</v>
      </c>
      <c r="K789" s="2" t="str">
        <f t="shared" si="51"/>
        <v>March</v>
      </c>
      <c r="L789" s="2" t="str">
        <f>TEXT(fashiondata[[#This Row],[Date Sold]], "mmm yyyy")</f>
        <v>Mar 2025</v>
      </c>
      <c r="M789" s="2" t="str">
        <f t="shared" si="49"/>
        <v>Fri</v>
      </c>
      <c r="N789" t="s">
        <v>38</v>
      </c>
    </row>
    <row r="790" spans="1:14" x14ac:dyDescent="0.35">
      <c r="A790" t="s">
        <v>828</v>
      </c>
      <c r="B790" t="s">
        <v>14</v>
      </c>
      <c r="C790" t="s">
        <v>33</v>
      </c>
      <c r="D790" s="11">
        <v>113.77</v>
      </c>
      <c r="E790" s="10">
        <v>20</v>
      </c>
      <c r="F790" s="10" t="str">
        <f t="shared" si="48"/>
        <v>Low</v>
      </c>
      <c r="G790" s="11">
        <f t="shared" si="50"/>
        <v>85.327500000000001</v>
      </c>
      <c r="H790" s="10">
        <v>17</v>
      </c>
      <c r="I790" s="11">
        <v>1547.27</v>
      </c>
      <c r="J790" s="9">
        <v>45699</v>
      </c>
      <c r="K790" s="2" t="str">
        <f t="shared" si="51"/>
        <v>February</v>
      </c>
      <c r="L790" s="2" t="str">
        <f>TEXT(fashiondata[[#This Row],[Date Sold]], "mmm yyyy")</f>
        <v>Feb 2025</v>
      </c>
      <c r="M790" s="2" t="str">
        <f t="shared" si="49"/>
        <v>Tue</v>
      </c>
      <c r="N790" t="s">
        <v>38</v>
      </c>
    </row>
    <row r="791" spans="1:14" x14ac:dyDescent="0.35">
      <c r="A791" t="s">
        <v>829</v>
      </c>
      <c r="B791" t="s">
        <v>69</v>
      </c>
      <c r="C791" t="s">
        <v>11</v>
      </c>
      <c r="D791" s="11">
        <v>63.1</v>
      </c>
      <c r="E791" s="10">
        <v>5</v>
      </c>
      <c r="F791" s="10" t="str">
        <f t="shared" si="48"/>
        <v>Low</v>
      </c>
      <c r="G791" s="11">
        <f t="shared" si="50"/>
        <v>47.325000000000003</v>
      </c>
      <c r="H791" s="10">
        <v>27</v>
      </c>
      <c r="I791" s="11">
        <v>1618.52</v>
      </c>
      <c r="J791" s="9">
        <v>45726</v>
      </c>
      <c r="K791" s="2" t="str">
        <f t="shared" si="51"/>
        <v>March</v>
      </c>
      <c r="L791" s="2" t="str">
        <f>TEXT(fashiondata[[#This Row],[Date Sold]], "mmm yyyy")</f>
        <v>Mar 2025</v>
      </c>
      <c r="M791" s="2" t="str">
        <f t="shared" si="49"/>
        <v>Mon</v>
      </c>
      <c r="N791" t="s">
        <v>24</v>
      </c>
    </row>
    <row r="792" spans="1:14" x14ac:dyDescent="0.35">
      <c r="A792" t="s">
        <v>830</v>
      </c>
      <c r="B792" t="s">
        <v>26</v>
      </c>
      <c r="C792" t="s">
        <v>11</v>
      </c>
      <c r="D792" s="11">
        <v>133.30000000000001</v>
      </c>
      <c r="E792" s="10">
        <v>20</v>
      </c>
      <c r="F792" s="10" t="str">
        <f t="shared" si="48"/>
        <v>Low</v>
      </c>
      <c r="G792" s="11">
        <f t="shared" si="50"/>
        <v>99.975000000000009</v>
      </c>
      <c r="H792" s="10">
        <v>3</v>
      </c>
      <c r="I792" s="11">
        <v>319.92</v>
      </c>
      <c r="J792" s="9">
        <v>45660</v>
      </c>
      <c r="K792" s="2" t="str">
        <f t="shared" si="51"/>
        <v>January</v>
      </c>
      <c r="L792" s="2" t="str">
        <f>TEXT(fashiondata[[#This Row],[Date Sold]], "mmm yyyy")</f>
        <v>Jan 2025</v>
      </c>
      <c r="M792" s="2" t="str">
        <f t="shared" si="49"/>
        <v>Fri</v>
      </c>
      <c r="N792" t="s">
        <v>38</v>
      </c>
    </row>
    <row r="793" spans="1:14" x14ac:dyDescent="0.35">
      <c r="A793" t="s">
        <v>831</v>
      </c>
      <c r="B793" t="s">
        <v>40</v>
      </c>
      <c r="C793" t="s">
        <v>18</v>
      </c>
      <c r="D793" s="11">
        <v>115.37</v>
      </c>
      <c r="E793" s="10">
        <v>10</v>
      </c>
      <c r="F793" s="10" t="str">
        <f t="shared" si="48"/>
        <v>Low</v>
      </c>
      <c r="G793" s="11">
        <f t="shared" si="50"/>
        <v>86.527500000000003</v>
      </c>
      <c r="H793" s="10">
        <v>27</v>
      </c>
      <c r="I793" s="11">
        <v>2803.49</v>
      </c>
      <c r="J793" s="9">
        <v>45679</v>
      </c>
      <c r="K793" s="2" t="str">
        <f t="shared" si="51"/>
        <v>January</v>
      </c>
      <c r="L793" s="2" t="str">
        <f>TEXT(fashiondata[[#This Row],[Date Sold]], "mmm yyyy")</f>
        <v>Jan 2025</v>
      </c>
      <c r="M793" s="2" t="str">
        <f t="shared" si="49"/>
        <v>Wed</v>
      </c>
      <c r="N793" t="s">
        <v>24</v>
      </c>
    </row>
    <row r="794" spans="1:14" x14ac:dyDescent="0.35">
      <c r="A794" t="s">
        <v>832</v>
      </c>
      <c r="B794" t="s">
        <v>69</v>
      </c>
      <c r="C794" t="s">
        <v>15</v>
      </c>
      <c r="D794" s="11">
        <v>30.44</v>
      </c>
      <c r="E794" s="10">
        <v>15</v>
      </c>
      <c r="F794" s="10" t="str">
        <f t="shared" si="48"/>
        <v>Low</v>
      </c>
      <c r="G794" s="11">
        <f t="shared" si="50"/>
        <v>22.830000000000002</v>
      </c>
      <c r="H794" s="10">
        <v>6</v>
      </c>
      <c r="I794" s="11">
        <v>155.24</v>
      </c>
      <c r="J794" s="9">
        <v>45717</v>
      </c>
      <c r="K794" s="2" t="str">
        <f t="shared" si="51"/>
        <v>March</v>
      </c>
      <c r="L794" s="2" t="str">
        <f>TEXT(fashiondata[[#This Row],[Date Sold]], "mmm yyyy")</f>
        <v>Mar 2025</v>
      </c>
      <c r="M794" s="2" t="str">
        <f t="shared" si="49"/>
        <v>Sat</v>
      </c>
      <c r="N794" t="s">
        <v>45</v>
      </c>
    </row>
    <row r="795" spans="1:14" x14ac:dyDescent="0.35">
      <c r="A795" t="s">
        <v>833</v>
      </c>
      <c r="B795" t="s">
        <v>17</v>
      </c>
      <c r="C795" t="s">
        <v>18</v>
      </c>
      <c r="D795" s="11">
        <v>94.9</v>
      </c>
      <c r="E795" s="10">
        <v>0</v>
      </c>
      <c r="F795" s="10" t="str">
        <f t="shared" si="48"/>
        <v>None</v>
      </c>
      <c r="G795" s="11">
        <f t="shared" si="50"/>
        <v>71.175000000000011</v>
      </c>
      <c r="H795" s="10">
        <v>31</v>
      </c>
      <c r="I795" s="11">
        <v>2941.9</v>
      </c>
      <c r="J795" s="9">
        <v>45673</v>
      </c>
      <c r="K795" s="2" t="str">
        <f t="shared" si="51"/>
        <v>January</v>
      </c>
      <c r="L795" s="2" t="str">
        <f>TEXT(fashiondata[[#This Row],[Date Sold]], "mmm yyyy")</f>
        <v>Jan 2025</v>
      </c>
      <c r="M795" s="2" t="str">
        <f t="shared" si="49"/>
        <v>Thu</v>
      </c>
      <c r="N795" t="s">
        <v>38</v>
      </c>
    </row>
    <row r="796" spans="1:14" x14ac:dyDescent="0.35">
      <c r="A796" t="s">
        <v>834</v>
      </c>
      <c r="B796" t="s">
        <v>47</v>
      </c>
      <c r="C796" t="s">
        <v>11</v>
      </c>
      <c r="D796" s="11">
        <v>44.11</v>
      </c>
      <c r="E796" s="10">
        <v>25</v>
      </c>
      <c r="F796" s="10" t="str">
        <f t="shared" si="48"/>
        <v>High</v>
      </c>
      <c r="G796" s="11">
        <f t="shared" si="50"/>
        <v>33.082499999999996</v>
      </c>
      <c r="H796" s="10">
        <v>41</v>
      </c>
      <c r="I796" s="11">
        <v>1356.38</v>
      </c>
      <c r="J796" s="9">
        <v>45770</v>
      </c>
      <c r="K796" s="2" t="str">
        <f t="shared" si="51"/>
        <v>April</v>
      </c>
      <c r="L796" s="2" t="str">
        <f>TEXT(fashiondata[[#This Row],[Date Sold]], "mmm yyyy")</f>
        <v>Apr 2025</v>
      </c>
      <c r="M796" s="2" t="str">
        <f t="shared" si="49"/>
        <v>Wed</v>
      </c>
      <c r="N796" t="s">
        <v>45</v>
      </c>
    </row>
    <row r="797" spans="1:14" x14ac:dyDescent="0.35">
      <c r="A797" t="s">
        <v>835</v>
      </c>
      <c r="B797" t="s">
        <v>50</v>
      </c>
      <c r="C797" t="s">
        <v>33</v>
      </c>
      <c r="D797" s="11">
        <v>118.44</v>
      </c>
      <c r="E797" s="10">
        <v>25</v>
      </c>
      <c r="F797" s="10" t="str">
        <f t="shared" si="48"/>
        <v>High</v>
      </c>
      <c r="G797" s="11">
        <f t="shared" si="50"/>
        <v>88.83</v>
      </c>
      <c r="H797" s="10">
        <v>27</v>
      </c>
      <c r="I797" s="11">
        <v>2398.41</v>
      </c>
      <c r="J797" s="9">
        <v>45762</v>
      </c>
      <c r="K797" s="2" t="str">
        <f t="shared" si="51"/>
        <v>April</v>
      </c>
      <c r="L797" s="2" t="str">
        <f>TEXT(fashiondata[[#This Row],[Date Sold]], "mmm yyyy")</f>
        <v>Apr 2025</v>
      </c>
      <c r="M797" s="2" t="str">
        <f t="shared" si="49"/>
        <v>Tue</v>
      </c>
      <c r="N797" t="s">
        <v>12</v>
      </c>
    </row>
    <row r="798" spans="1:14" x14ac:dyDescent="0.35">
      <c r="A798" t="s">
        <v>836</v>
      </c>
      <c r="B798" t="s">
        <v>26</v>
      </c>
      <c r="C798" t="s">
        <v>33</v>
      </c>
      <c r="D798" s="11">
        <v>91.83</v>
      </c>
      <c r="E798" s="10">
        <v>15</v>
      </c>
      <c r="F798" s="10" t="str">
        <f t="shared" si="48"/>
        <v>Low</v>
      </c>
      <c r="G798" s="11">
        <f t="shared" si="50"/>
        <v>68.872500000000002</v>
      </c>
      <c r="H798" s="10">
        <v>3</v>
      </c>
      <c r="I798" s="11">
        <v>234.17</v>
      </c>
      <c r="J798" s="9">
        <v>45719</v>
      </c>
      <c r="K798" s="2" t="str">
        <f t="shared" si="51"/>
        <v>March</v>
      </c>
      <c r="L798" s="2" t="str">
        <f>TEXT(fashiondata[[#This Row],[Date Sold]], "mmm yyyy")</f>
        <v>Mar 2025</v>
      </c>
      <c r="M798" s="2" t="str">
        <f t="shared" si="49"/>
        <v>Mon</v>
      </c>
      <c r="N798" t="s">
        <v>12</v>
      </c>
    </row>
    <row r="799" spans="1:14" x14ac:dyDescent="0.35">
      <c r="A799" t="s">
        <v>837</v>
      </c>
      <c r="B799" t="s">
        <v>10</v>
      </c>
      <c r="C799" t="s">
        <v>15</v>
      </c>
      <c r="D799" s="11">
        <v>101.11</v>
      </c>
      <c r="E799" s="10">
        <v>20</v>
      </c>
      <c r="F799" s="10" t="str">
        <f t="shared" si="48"/>
        <v>Low</v>
      </c>
      <c r="G799" s="11">
        <f t="shared" si="50"/>
        <v>75.832499999999996</v>
      </c>
      <c r="H799" s="10">
        <v>14</v>
      </c>
      <c r="I799" s="11">
        <v>1132.43</v>
      </c>
      <c r="J799" s="9">
        <v>45741</v>
      </c>
      <c r="K799" s="2" t="str">
        <f t="shared" si="51"/>
        <v>March</v>
      </c>
      <c r="L799" s="2" t="str">
        <f>TEXT(fashiondata[[#This Row],[Date Sold]], "mmm yyyy")</f>
        <v>Mar 2025</v>
      </c>
      <c r="M799" s="2" t="str">
        <f t="shared" si="49"/>
        <v>Tue</v>
      </c>
      <c r="N799" t="s">
        <v>45</v>
      </c>
    </row>
    <row r="800" spans="1:14" x14ac:dyDescent="0.35">
      <c r="A800" t="s">
        <v>838</v>
      </c>
      <c r="B800" t="s">
        <v>71</v>
      </c>
      <c r="C800" t="s">
        <v>18</v>
      </c>
      <c r="D800" s="11">
        <v>53.05</v>
      </c>
      <c r="E800" s="10">
        <v>20</v>
      </c>
      <c r="F800" s="10" t="str">
        <f t="shared" si="48"/>
        <v>Low</v>
      </c>
      <c r="G800" s="11">
        <f t="shared" si="50"/>
        <v>39.787499999999994</v>
      </c>
      <c r="H800" s="10">
        <v>29</v>
      </c>
      <c r="I800" s="11">
        <v>1230.76</v>
      </c>
      <c r="J800" s="9">
        <v>45713</v>
      </c>
      <c r="K800" s="2" t="str">
        <f t="shared" si="51"/>
        <v>February</v>
      </c>
      <c r="L800" s="2" t="str">
        <f>TEXT(fashiondata[[#This Row],[Date Sold]], "mmm yyyy")</f>
        <v>Feb 2025</v>
      </c>
      <c r="M800" s="2" t="str">
        <f t="shared" si="49"/>
        <v>Tue</v>
      </c>
      <c r="N800" t="s">
        <v>38</v>
      </c>
    </row>
    <row r="801" spans="1:14" x14ac:dyDescent="0.35">
      <c r="A801" t="s">
        <v>839</v>
      </c>
      <c r="B801" t="s">
        <v>62</v>
      </c>
      <c r="C801" t="s">
        <v>15</v>
      </c>
      <c r="D801" s="11">
        <v>16.649999999999999</v>
      </c>
      <c r="E801" s="10">
        <v>10</v>
      </c>
      <c r="F801" s="10" t="str">
        <f t="shared" si="48"/>
        <v>Low</v>
      </c>
      <c r="G801" s="11">
        <f t="shared" si="50"/>
        <v>12.487499999999999</v>
      </c>
      <c r="H801" s="10">
        <v>18</v>
      </c>
      <c r="I801" s="11">
        <v>269.73</v>
      </c>
      <c r="J801" s="9">
        <v>45706</v>
      </c>
      <c r="K801" s="2" t="str">
        <f t="shared" si="51"/>
        <v>February</v>
      </c>
      <c r="L801" s="2" t="str">
        <f>TEXT(fashiondata[[#This Row],[Date Sold]], "mmm yyyy")</f>
        <v>Feb 2025</v>
      </c>
      <c r="M801" s="2" t="str">
        <f t="shared" si="49"/>
        <v>Tue</v>
      </c>
      <c r="N801" t="s">
        <v>45</v>
      </c>
    </row>
    <row r="802" spans="1:14" x14ac:dyDescent="0.35">
      <c r="A802" t="s">
        <v>840</v>
      </c>
      <c r="B802" t="s">
        <v>14</v>
      </c>
      <c r="C802" t="s">
        <v>18</v>
      </c>
      <c r="D802" s="11">
        <v>21.5</v>
      </c>
      <c r="E802" s="10">
        <v>5</v>
      </c>
      <c r="F802" s="10" t="str">
        <f t="shared" si="48"/>
        <v>Low</v>
      </c>
      <c r="G802" s="11">
        <f t="shared" si="50"/>
        <v>16.125</v>
      </c>
      <c r="H802" s="10">
        <v>13</v>
      </c>
      <c r="I802" s="11">
        <v>265.52999999999997</v>
      </c>
      <c r="J802" s="9">
        <v>45661</v>
      </c>
      <c r="K802" s="2" t="str">
        <f t="shared" si="51"/>
        <v>January</v>
      </c>
      <c r="L802" s="2" t="str">
        <f>TEXT(fashiondata[[#This Row],[Date Sold]], "mmm yyyy")</f>
        <v>Jan 2025</v>
      </c>
      <c r="M802" s="2" t="str">
        <f t="shared" si="49"/>
        <v>Sat</v>
      </c>
      <c r="N802" t="s">
        <v>24</v>
      </c>
    </row>
    <row r="803" spans="1:14" x14ac:dyDescent="0.35">
      <c r="A803" t="s">
        <v>841</v>
      </c>
      <c r="B803" t="s">
        <v>58</v>
      </c>
      <c r="C803" t="s">
        <v>18</v>
      </c>
      <c r="D803" s="11">
        <v>90.19</v>
      </c>
      <c r="E803" s="10">
        <v>0</v>
      </c>
      <c r="F803" s="10" t="str">
        <f t="shared" si="48"/>
        <v>None</v>
      </c>
      <c r="G803" s="11">
        <f t="shared" si="50"/>
        <v>67.642499999999998</v>
      </c>
      <c r="H803" s="10">
        <v>41</v>
      </c>
      <c r="I803" s="11">
        <v>3697.79</v>
      </c>
      <c r="J803" s="9">
        <v>45788</v>
      </c>
      <c r="K803" s="2" t="str">
        <f t="shared" si="51"/>
        <v>May</v>
      </c>
      <c r="L803" s="2" t="str">
        <f>TEXT(fashiondata[[#This Row],[Date Sold]], "mmm yyyy")</f>
        <v>May 2025</v>
      </c>
      <c r="M803" s="2" t="str">
        <f t="shared" si="49"/>
        <v>Sun</v>
      </c>
      <c r="N803" t="s">
        <v>24</v>
      </c>
    </row>
    <row r="804" spans="1:14" x14ac:dyDescent="0.35">
      <c r="A804" t="s">
        <v>842</v>
      </c>
      <c r="B804" t="s">
        <v>23</v>
      </c>
      <c r="C804" t="s">
        <v>15</v>
      </c>
      <c r="D804" s="11">
        <v>145.44</v>
      </c>
      <c r="E804" s="10">
        <v>10</v>
      </c>
      <c r="F804" s="10" t="str">
        <f t="shared" si="48"/>
        <v>Low</v>
      </c>
      <c r="G804" s="11">
        <f t="shared" si="50"/>
        <v>109.08</v>
      </c>
      <c r="H804" s="10">
        <v>33</v>
      </c>
      <c r="I804" s="11">
        <v>4319.57</v>
      </c>
      <c r="J804" s="9">
        <v>45731</v>
      </c>
      <c r="K804" s="2" t="str">
        <f t="shared" si="51"/>
        <v>March</v>
      </c>
      <c r="L804" s="2" t="str">
        <f>TEXT(fashiondata[[#This Row],[Date Sold]], "mmm yyyy")</f>
        <v>Mar 2025</v>
      </c>
      <c r="M804" s="2" t="str">
        <f t="shared" si="49"/>
        <v>Sat</v>
      </c>
      <c r="N804" t="s">
        <v>24</v>
      </c>
    </row>
    <row r="805" spans="1:14" x14ac:dyDescent="0.35">
      <c r="A805" t="s">
        <v>843</v>
      </c>
      <c r="B805" t="s">
        <v>30</v>
      </c>
      <c r="C805" t="s">
        <v>41</v>
      </c>
      <c r="D805" s="11">
        <v>64.8</v>
      </c>
      <c r="E805" s="10">
        <v>15</v>
      </c>
      <c r="F805" s="10" t="str">
        <f t="shared" si="48"/>
        <v>Low</v>
      </c>
      <c r="G805" s="11">
        <f t="shared" si="50"/>
        <v>48.599999999999994</v>
      </c>
      <c r="H805" s="10">
        <v>35</v>
      </c>
      <c r="I805" s="11">
        <v>1927.8</v>
      </c>
      <c r="J805" s="9">
        <v>45701</v>
      </c>
      <c r="K805" s="2" t="str">
        <f t="shared" si="51"/>
        <v>February</v>
      </c>
      <c r="L805" s="2" t="str">
        <f>TEXT(fashiondata[[#This Row],[Date Sold]], "mmm yyyy")</f>
        <v>Feb 2025</v>
      </c>
      <c r="M805" s="2" t="str">
        <f t="shared" si="49"/>
        <v>Thu</v>
      </c>
      <c r="N805" t="s">
        <v>38</v>
      </c>
    </row>
    <row r="806" spans="1:14" x14ac:dyDescent="0.35">
      <c r="A806" t="s">
        <v>844</v>
      </c>
      <c r="B806" t="s">
        <v>50</v>
      </c>
      <c r="C806" t="s">
        <v>18</v>
      </c>
      <c r="D806" s="11">
        <v>63.94</v>
      </c>
      <c r="E806" s="10">
        <v>0</v>
      </c>
      <c r="F806" s="10" t="str">
        <f t="shared" si="48"/>
        <v>None</v>
      </c>
      <c r="G806" s="11">
        <f t="shared" si="50"/>
        <v>47.954999999999998</v>
      </c>
      <c r="H806" s="10">
        <v>16</v>
      </c>
      <c r="I806" s="11">
        <v>1023.04</v>
      </c>
      <c r="J806" s="9">
        <v>45687</v>
      </c>
      <c r="K806" s="2" t="str">
        <f t="shared" si="51"/>
        <v>January</v>
      </c>
      <c r="L806" s="2" t="str">
        <f>TEXT(fashiondata[[#This Row],[Date Sold]], "mmm yyyy")</f>
        <v>Jan 2025</v>
      </c>
      <c r="M806" s="2" t="str">
        <f t="shared" si="49"/>
        <v>Thu</v>
      </c>
      <c r="N806" t="s">
        <v>24</v>
      </c>
    </row>
    <row r="807" spans="1:14" x14ac:dyDescent="0.35">
      <c r="A807" t="s">
        <v>845</v>
      </c>
      <c r="B807" t="s">
        <v>14</v>
      </c>
      <c r="C807" t="s">
        <v>41</v>
      </c>
      <c r="D807" s="11">
        <v>125.29</v>
      </c>
      <c r="E807" s="10">
        <v>5</v>
      </c>
      <c r="F807" s="10" t="str">
        <f t="shared" si="48"/>
        <v>Low</v>
      </c>
      <c r="G807" s="11">
        <f t="shared" si="50"/>
        <v>93.967500000000001</v>
      </c>
      <c r="H807" s="10">
        <v>4</v>
      </c>
      <c r="I807" s="11">
        <v>476.1</v>
      </c>
      <c r="J807" s="9">
        <v>45696</v>
      </c>
      <c r="K807" s="2" t="str">
        <f t="shared" si="51"/>
        <v>February</v>
      </c>
      <c r="L807" s="2" t="str">
        <f>TEXT(fashiondata[[#This Row],[Date Sold]], "mmm yyyy")</f>
        <v>Feb 2025</v>
      </c>
      <c r="M807" s="2" t="str">
        <f t="shared" si="49"/>
        <v>Sat</v>
      </c>
      <c r="N807" t="s">
        <v>38</v>
      </c>
    </row>
    <row r="808" spans="1:14" x14ac:dyDescent="0.35">
      <c r="A808" t="s">
        <v>846</v>
      </c>
      <c r="B808" t="s">
        <v>21</v>
      </c>
      <c r="C808" t="s">
        <v>33</v>
      </c>
      <c r="D808" s="11">
        <v>52.97</v>
      </c>
      <c r="E808" s="10">
        <v>0</v>
      </c>
      <c r="F808" s="10" t="str">
        <f t="shared" si="48"/>
        <v>None</v>
      </c>
      <c r="G808" s="11">
        <f t="shared" si="50"/>
        <v>39.727499999999999</v>
      </c>
      <c r="H808" s="10">
        <v>23</v>
      </c>
      <c r="I808" s="11">
        <v>1218.31</v>
      </c>
      <c r="J808" s="9">
        <v>45734</v>
      </c>
      <c r="K808" s="2" t="str">
        <f t="shared" si="51"/>
        <v>March</v>
      </c>
      <c r="L808" s="2" t="str">
        <f>TEXT(fashiondata[[#This Row],[Date Sold]], "mmm yyyy")</f>
        <v>Mar 2025</v>
      </c>
      <c r="M808" s="2" t="str">
        <f t="shared" si="49"/>
        <v>Tue</v>
      </c>
      <c r="N808" t="s">
        <v>38</v>
      </c>
    </row>
    <row r="809" spans="1:14" x14ac:dyDescent="0.35">
      <c r="A809" t="s">
        <v>847</v>
      </c>
      <c r="B809" t="s">
        <v>32</v>
      </c>
      <c r="C809" t="s">
        <v>15</v>
      </c>
      <c r="D809" s="11">
        <v>74.92</v>
      </c>
      <c r="E809" s="10">
        <v>10</v>
      </c>
      <c r="F809" s="10" t="str">
        <f t="shared" si="48"/>
        <v>Low</v>
      </c>
      <c r="G809" s="11">
        <f t="shared" si="50"/>
        <v>56.19</v>
      </c>
      <c r="H809" s="10">
        <v>39</v>
      </c>
      <c r="I809" s="11">
        <v>2629.69</v>
      </c>
      <c r="J809" s="9">
        <v>45698</v>
      </c>
      <c r="K809" s="2" t="str">
        <f t="shared" si="51"/>
        <v>February</v>
      </c>
      <c r="L809" s="2" t="str">
        <f>TEXT(fashiondata[[#This Row],[Date Sold]], "mmm yyyy")</f>
        <v>Feb 2025</v>
      </c>
      <c r="M809" s="2" t="str">
        <f t="shared" si="49"/>
        <v>Mon</v>
      </c>
      <c r="N809" t="s">
        <v>45</v>
      </c>
    </row>
    <row r="810" spans="1:14" x14ac:dyDescent="0.35">
      <c r="A810" t="s">
        <v>848</v>
      </c>
      <c r="B810" t="s">
        <v>47</v>
      </c>
      <c r="C810" t="s">
        <v>35</v>
      </c>
      <c r="D810" s="11">
        <v>40.130000000000003</v>
      </c>
      <c r="E810" s="10">
        <v>0</v>
      </c>
      <c r="F810" s="10" t="str">
        <f t="shared" si="48"/>
        <v>None</v>
      </c>
      <c r="G810" s="11">
        <f t="shared" si="50"/>
        <v>30.097500000000004</v>
      </c>
      <c r="H810" s="10">
        <v>4</v>
      </c>
      <c r="I810" s="11">
        <v>160.52000000000001</v>
      </c>
      <c r="J810" s="9">
        <v>45725</v>
      </c>
      <c r="K810" s="2" t="str">
        <f t="shared" si="51"/>
        <v>March</v>
      </c>
      <c r="L810" s="2" t="str">
        <f>TEXT(fashiondata[[#This Row],[Date Sold]], "mmm yyyy")</f>
        <v>Mar 2025</v>
      </c>
      <c r="M810" s="2" t="str">
        <f t="shared" si="49"/>
        <v>Sun</v>
      </c>
      <c r="N810" t="s">
        <v>12</v>
      </c>
    </row>
    <row r="811" spans="1:14" x14ac:dyDescent="0.35">
      <c r="A811" t="s">
        <v>849</v>
      </c>
      <c r="B811" t="s">
        <v>85</v>
      </c>
      <c r="C811" t="s">
        <v>41</v>
      </c>
      <c r="D811" s="11">
        <v>41.02</v>
      </c>
      <c r="E811" s="10">
        <v>5</v>
      </c>
      <c r="F811" s="10" t="str">
        <f t="shared" si="48"/>
        <v>Low</v>
      </c>
      <c r="G811" s="11">
        <f t="shared" si="50"/>
        <v>30.765000000000001</v>
      </c>
      <c r="H811" s="10">
        <v>42</v>
      </c>
      <c r="I811" s="11">
        <v>1636.7</v>
      </c>
      <c r="J811" s="9">
        <v>45754</v>
      </c>
      <c r="K811" s="2" t="str">
        <f t="shared" si="51"/>
        <v>April</v>
      </c>
      <c r="L811" s="2" t="str">
        <f>TEXT(fashiondata[[#This Row],[Date Sold]], "mmm yyyy")</f>
        <v>Apr 2025</v>
      </c>
      <c r="M811" s="2" t="str">
        <f t="shared" si="49"/>
        <v>Mon</v>
      </c>
      <c r="N811" t="s">
        <v>24</v>
      </c>
    </row>
    <row r="812" spans="1:14" x14ac:dyDescent="0.35">
      <c r="A812" t="s">
        <v>850</v>
      </c>
      <c r="B812" t="s">
        <v>71</v>
      </c>
      <c r="C812" t="s">
        <v>35</v>
      </c>
      <c r="D812" s="11">
        <v>12.95</v>
      </c>
      <c r="E812" s="10">
        <v>10</v>
      </c>
      <c r="F812" s="10" t="str">
        <f t="shared" si="48"/>
        <v>Low</v>
      </c>
      <c r="G812" s="11">
        <f t="shared" si="50"/>
        <v>9.7124999999999986</v>
      </c>
      <c r="H812" s="10">
        <v>40</v>
      </c>
      <c r="I812" s="11">
        <v>466.2</v>
      </c>
      <c r="J812" s="9">
        <v>45683</v>
      </c>
      <c r="K812" s="2" t="str">
        <f t="shared" si="51"/>
        <v>January</v>
      </c>
      <c r="L812" s="2" t="str">
        <f>TEXT(fashiondata[[#This Row],[Date Sold]], "mmm yyyy")</f>
        <v>Jan 2025</v>
      </c>
      <c r="M812" s="2" t="str">
        <f t="shared" si="49"/>
        <v>Sun</v>
      </c>
      <c r="N812" t="s">
        <v>24</v>
      </c>
    </row>
    <row r="813" spans="1:14" x14ac:dyDescent="0.35">
      <c r="A813" t="s">
        <v>851</v>
      </c>
      <c r="B813" t="s">
        <v>26</v>
      </c>
      <c r="C813" t="s">
        <v>18</v>
      </c>
      <c r="D813" s="11">
        <v>127.97</v>
      </c>
      <c r="E813" s="10">
        <v>15</v>
      </c>
      <c r="F813" s="10" t="str">
        <f t="shared" si="48"/>
        <v>Low</v>
      </c>
      <c r="G813" s="11">
        <f t="shared" si="50"/>
        <v>95.977499999999992</v>
      </c>
      <c r="H813" s="10">
        <v>17</v>
      </c>
      <c r="I813" s="11">
        <v>1849.17</v>
      </c>
      <c r="J813" s="9">
        <v>45662</v>
      </c>
      <c r="K813" s="2" t="str">
        <f t="shared" si="51"/>
        <v>January</v>
      </c>
      <c r="L813" s="2" t="str">
        <f>TEXT(fashiondata[[#This Row],[Date Sold]], "mmm yyyy")</f>
        <v>Jan 2025</v>
      </c>
      <c r="M813" s="2" t="str">
        <f t="shared" si="49"/>
        <v>Sun</v>
      </c>
      <c r="N813" t="s">
        <v>12</v>
      </c>
    </row>
    <row r="814" spans="1:14" x14ac:dyDescent="0.35">
      <c r="A814" t="s">
        <v>852</v>
      </c>
      <c r="B814" t="s">
        <v>69</v>
      </c>
      <c r="C814" t="s">
        <v>15</v>
      </c>
      <c r="D814" s="11">
        <v>66.42</v>
      </c>
      <c r="E814" s="10">
        <v>5</v>
      </c>
      <c r="F814" s="10" t="str">
        <f t="shared" si="48"/>
        <v>Low</v>
      </c>
      <c r="G814" s="11">
        <f t="shared" si="50"/>
        <v>49.814999999999998</v>
      </c>
      <c r="H814" s="10">
        <v>23</v>
      </c>
      <c r="I814" s="11">
        <v>1451.28</v>
      </c>
      <c r="J814" s="9">
        <v>45754</v>
      </c>
      <c r="K814" s="2" t="str">
        <f t="shared" si="51"/>
        <v>April</v>
      </c>
      <c r="L814" s="2" t="str">
        <f>TEXT(fashiondata[[#This Row],[Date Sold]], "mmm yyyy")</f>
        <v>Apr 2025</v>
      </c>
      <c r="M814" s="2" t="str">
        <f t="shared" si="49"/>
        <v>Mon</v>
      </c>
      <c r="N814" t="s">
        <v>45</v>
      </c>
    </row>
    <row r="815" spans="1:14" x14ac:dyDescent="0.35">
      <c r="A815" t="s">
        <v>853</v>
      </c>
      <c r="B815" t="s">
        <v>85</v>
      </c>
      <c r="C815" t="s">
        <v>15</v>
      </c>
      <c r="D815" s="11">
        <v>111.37</v>
      </c>
      <c r="E815" s="10">
        <v>30</v>
      </c>
      <c r="F815" s="10" t="str">
        <f t="shared" si="48"/>
        <v>High</v>
      </c>
      <c r="G815" s="11">
        <f t="shared" si="50"/>
        <v>83.527500000000003</v>
      </c>
      <c r="H815" s="10">
        <v>48</v>
      </c>
      <c r="I815" s="11">
        <v>3742.03</v>
      </c>
      <c r="J815" s="9">
        <v>45722</v>
      </c>
      <c r="K815" s="2" t="str">
        <f t="shared" si="51"/>
        <v>March</v>
      </c>
      <c r="L815" s="2" t="str">
        <f>TEXT(fashiondata[[#This Row],[Date Sold]], "mmm yyyy")</f>
        <v>Mar 2025</v>
      </c>
      <c r="M815" s="2" t="str">
        <f t="shared" si="49"/>
        <v>Thu</v>
      </c>
      <c r="N815" t="s">
        <v>19</v>
      </c>
    </row>
    <row r="816" spans="1:14" x14ac:dyDescent="0.35">
      <c r="A816" t="s">
        <v>854</v>
      </c>
      <c r="B816" t="s">
        <v>30</v>
      </c>
      <c r="C816" t="s">
        <v>35</v>
      </c>
      <c r="D816" s="11">
        <v>147.59</v>
      </c>
      <c r="E816" s="10">
        <v>5</v>
      </c>
      <c r="F816" s="10" t="str">
        <f t="shared" si="48"/>
        <v>Low</v>
      </c>
      <c r="G816" s="11">
        <f t="shared" si="50"/>
        <v>110.6925</v>
      </c>
      <c r="H816" s="10">
        <v>21</v>
      </c>
      <c r="I816" s="11">
        <v>2944.42</v>
      </c>
      <c r="J816" s="9">
        <v>45786</v>
      </c>
      <c r="K816" s="2" t="str">
        <f t="shared" si="51"/>
        <v>May</v>
      </c>
      <c r="L816" s="2" t="str">
        <f>TEXT(fashiondata[[#This Row],[Date Sold]], "mmm yyyy")</f>
        <v>May 2025</v>
      </c>
      <c r="M816" s="2" t="str">
        <f t="shared" si="49"/>
        <v>Fri</v>
      </c>
      <c r="N816" t="s">
        <v>45</v>
      </c>
    </row>
    <row r="817" spans="1:14" x14ac:dyDescent="0.35">
      <c r="A817" t="s">
        <v>855</v>
      </c>
      <c r="B817" t="s">
        <v>85</v>
      </c>
      <c r="C817" t="s">
        <v>41</v>
      </c>
      <c r="D817" s="11">
        <v>23.96</v>
      </c>
      <c r="E817" s="10">
        <v>0</v>
      </c>
      <c r="F817" s="10" t="str">
        <f t="shared" si="48"/>
        <v>None</v>
      </c>
      <c r="G817" s="11">
        <f t="shared" si="50"/>
        <v>17.97</v>
      </c>
      <c r="H817" s="10">
        <v>21</v>
      </c>
      <c r="I817" s="11">
        <v>503.16</v>
      </c>
      <c r="J817" s="9">
        <v>45745</v>
      </c>
      <c r="K817" s="2" t="str">
        <f t="shared" si="51"/>
        <v>March</v>
      </c>
      <c r="L817" s="2" t="str">
        <f>TEXT(fashiondata[[#This Row],[Date Sold]], "mmm yyyy")</f>
        <v>Mar 2025</v>
      </c>
      <c r="M817" s="2" t="str">
        <f t="shared" si="49"/>
        <v>Sat</v>
      </c>
      <c r="N817" t="s">
        <v>24</v>
      </c>
    </row>
    <row r="818" spans="1:14" x14ac:dyDescent="0.35">
      <c r="A818" t="s">
        <v>856</v>
      </c>
      <c r="B818" t="s">
        <v>32</v>
      </c>
      <c r="C818" t="s">
        <v>18</v>
      </c>
      <c r="D818" s="11">
        <v>125.2</v>
      </c>
      <c r="E818" s="10">
        <v>20</v>
      </c>
      <c r="F818" s="10" t="str">
        <f t="shared" si="48"/>
        <v>Low</v>
      </c>
      <c r="G818" s="11">
        <f t="shared" si="50"/>
        <v>93.9</v>
      </c>
      <c r="H818" s="10">
        <v>20</v>
      </c>
      <c r="I818" s="11">
        <v>2003.2</v>
      </c>
      <c r="J818" s="9">
        <v>45698</v>
      </c>
      <c r="K818" s="2" t="str">
        <f t="shared" si="51"/>
        <v>February</v>
      </c>
      <c r="L818" s="2" t="str">
        <f>TEXT(fashiondata[[#This Row],[Date Sold]], "mmm yyyy")</f>
        <v>Feb 2025</v>
      </c>
      <c r="M818" s="2" t="str">
        <f t="shared" si="49"/>
        <v>Mon</v>
      </c>
      <c r="N818" t="s">
        <v>19</v>
      </c>
    </row>
    <row r="819" spans="1:14" x14ac:dyDescent="0.35">
      <c r="A819" t="s">
        <v>857</v>
      </c>
      <c r="B819" t="s">
        <v>28</v>
      </c>
      <c r="C819" t="s">
        <v>18</v>
      </c>
      <c r="D819" s="11">
        <v>35.68</v>
      </c>
      <c r="E819" s="10">
        <v>5</v>
      </c>
      <c r="F819" s="10" t="str">
        <f t="shared" si="48"/>
        <v>Low</v>
      </c>
      <c r="G819" s="11">
        <f t="shared" si="50"/>
        <v>26.759999999999998</v>
      </c>
      <c r="H819" s="10">
        <v>14</v>
      </c>
      <c r="I819" s="11">
        <v>474.54</v>
      </c>
      <c r="J819" s="9">
        <v>45667</v>
      </c>
      <c r="K819" s="2" t="str">
        <f t="shared" si="51"/>
        <v>January</v>
      </c>
      <c r="L819" s="2" t="str">
        <f>TEXT(fashiondata[[#This Row],[Date Sold]], "mmm yyyy")</f>
        <v>Jan 2025</v>
      </c>
      <c r="M819" s="2" t="str">
        <f t="shared" si="49"/>
        <v>Fri</v>
      </c>
      <c r="N819" t="s">
        <v>45</v>
      </c>
    </row>
    <row r="820" spans="1:14" x14ac:dyDescent="0.35">
      <c r="A820" t="s">
        <v>858</v>
      </c>
      <c r="B820" t="s">
        <v>10</v>
      </c>
      <c r="C820" t="s">
        <v>33</v>
      </c>
      <c r="D820" s="11">
        <v>71.040000000000006</v>
      </c>
      <c r="E820" s="10">
        <v>30</v>
      </c>
      <c r="F820" s="10" t="str">
        <f t="shared" si="48"/>
        <v>High</v>
      </c>
      <c r="G820" s="11">
        <f t="shared" si="50"/>
        <v>53.28</v>
      </c>
      <c r="H820" s="10">
        <v>35</v>
      </c>
      <c r="I820" s="11">
        <v>1740.48</v>
      </c>
      <c r="J820" s="9">
        <v>45714</v>
      </c>
      <c r="K820" s="2" t="str">
        <f t="shared" si="51"/>
        <v>February</v>
      </c>
      <c r="L820" s="2" t="str">
        <f>TEXT(fashiondata[[#This Row],[Date Sold]], "mmm yyyy")</f>
        <v>Feb 2025</v>
      </c>
      <c r="M820" s="2" t="str">
        <f t="shared" si="49"/>
        <v>Wed</v>
      </c>
      <c r="N820" t="s">
        <v>45</v>
      </c>
    </row>
    <row r="821" spans="1:14" x14ac:dyDescent="0.35">
      <c r="A821" t="s">
        <v>859</v>
      </c>
      <c r="B821" t="s">
        <v>60</v>
      </c>
      <c r="C821" t="s">
        <v>15</v>
      </c>
      <c r="D821" s="11">
        <v>129.29</v>
      </c>
      <c r="E821" s="10">
        <v>25</v>
      </c>
      <c r="F821" s="10" t="str">
        <f t="shared" si="48"/>
        <v>High</v>
      </c>
      <c r="G821" s="11">
        <f t="shared" si="50"/>
        <v>96.967500000000001</v>
      </c>
      <c r="H821" s="10">
        <v>3</v>
      </c>
      <c r="I821" s="11">
        <v>290.89999999999998</v>
      </c>
      <c r="J821" s="9">
        <v>45666</v>
      </c>
      <c r="K821" s="2" t="str">
        <f t="shared" si="51"/>
        <v>January</v>
      </c>
      <c r="L821" s="2" t="str">
        <f>TEXT(fashiondata[[#This Row],[Date Sold]], "mmm yyyy")</f>
        <v>Jan 2025</v>
      </c>
      <c r="M821" s="2" t="str">
        <f t="shared" si="49"/>
        <v>Thu</v>
      </c>
      <c r="N821" t="s">
        <v>24</v>
      </c>
    </row>
    <row r="822" spans="1:14" x14ac:dyDescent="0.35">
      <c r="A822" t="s">
        <v>860</v>
      </c>
      <c r="B822" t="s">
        <v>21</v>
      </c>
      <c r="C822" t="s">
        <v>33</v>
      </c>
      <c r="D822" s="11">
        <v>43.98</v>
      </c>
      <c r="E822" s="10">
        <v>25</v>
      </c>
      <c r="F822" s="10" t="str">
        <f t="shared" si="48"/>
        <v>High</v>
      </c>
      <c r="G822" s="11">
        <f t="shared" si="50"/>
        <v>32.984999999999999</v>
      </c>
      <c r="H822" s="10">
        <v>32</v>
      </c>
      <c r="I822" s="11">
        <v>1055.52</v>
      </c>
      <c r="J822" s="9">
        <v>45723</v>
      </c>
      <c r="K822" s="2" t="str">
        <f t="shared" si="51"/>
        <v>March</v>
      </c>
      <c r="L822" s="2" t="str">
        <f>TEXT(fashiondata[[#This Row],[Date Sold]], "mmm yyyy")</f>
        <v>Mar 2025</v>
      </c>
      <c r="M822" s="2" t="str">
        <f t="shared" si="49"/>
        <v>Fri</v>
      </c>
      <c r="N822" t="s">
        <v>24</v>
      </c>
    </row>
    <row r="823" spans="1:14" x14ac:dyDescent="0.35">
      <c r="A823" t="s">
        <v>861</v>
      </c>
      <c r="B823" t="s">
        <v>14</v>
      </c>
      <c r="C823" t="s">
        <v>11</v>
      </c>
      <c r="D823" s="11">
        <v>142.04</v>
      </c>
      <c r="E823" s="10">
        <v>15</v>
      </c>
      <c r="F823" s="10" t="str">
        <f t="shared" si="48"/>
        <v>Low</v>
      </c>
      <c r="G823" s="11">
        <f t="shared" si="50"/>
        <v>106.53</v>
      </c>
      <c r="H823" s="10">
        <v>21</v>
      </c>
      <c r="I823" s="11">
        <v>2535.41</v>
      </c>
      <c r="J823" s="9">
        <v>45762</v>
      </c>
      <c r="K823" s="2" t="str">
        <f t="shared" si="51"/>
        <v>April</v>
      </c>
      <c r="L823" s="2" t="str">
        <f>TEXT(fashiondata[[#This Row],[Date Sold]], "mmm yyyy")</f>
        <v>Apr 2025</v>
      </c>
      <c r="M823" s="2" t="str">
        <f t="shared" si="49"/>
        <v>Tue</v>
      </c>
      <c r="N823" t="s">
        <v>38</v>
      </c>
    </row>
    <row r="824" spans="1:14" x14ac:dyDescent="0.35">
      <c r="A824" t="s">
        <v>862</v>
      </c>
      <c r="B824" t="s">
        <v>69</v>
      </c>
      <c r="C824" t="s">
        <v>41</v>
      </c>
      <c r="D824" s="11">
        <v>142.05000000000001</v>
      </c>
      <c r="E824" s="10">
        <v>20</v>
      </c>
      <c r="F824" s="10" t="str">
        <f t="shared" si="48"/>
        <v>Low</v>
      </c>
      <c r="G824" s="11">
        <f t="shared" si="50"/>
        <v>106.53750000000001</v>
      </c>
      <c r="H824" s="10">
        <v>33</v>
      </c>
      <c r="I824" s="11">
        <v>3750.12</v>
      </c>
      <c r="J824" s="9">
        <v>45781</v>
      </c>
      <c r="K824" s="2" t="str">
        <f t="shared" si="51"/>
        <v>May</v>
      </c>
      <c r="L824" s="2" t="str">
        <f>TEXT(fashiondata[[#This Row],[Date Sold]], "mmm yyyy")</f>
        <v>May 2025</v>
      </c>
      <c r="M824" s="2" t="str">
        <f t="shared" si="49"/>
        <v>Sun</v>
      </c>
      <c r="N824" t="s">
        <v>12</v>
      </c>
    </row>
    <row r="825" spans="1:14" x14ac:dyDescent="0.35">
      <c r="A825" t="s">
        <v>863</v>
      </c>
      <c r="B825" t="s">
        <v>53</v>
      </c>
      <c r="C825" t="s">
        <v>41</v>
      </c>
      <c r="D825" s="11">
        <v>127.38</v>
      </c>
      <c r="E825" s="10">
        <v>10</v>
      </c>
      <c r="F825" s="10" t="str">
        <f t="shared" si="48"/>
        <v>Low</v>
      </c>
      <c r="G825" s="11">
        <f t="shared" si="50"/>
        <v>95.534999999999997</v>
      </c>
      <c r="H825" s="10">
        <v>3</v>
      </c>
      <c r="I825" s="11">
        <v>343.93</v>
      </c>
      <c r="J825" s="9">
        <v>45717</v>
      </c>
      <c r="K825" s="2" t="str">
        <f t="shared" si="51"/>
        <v>March</v>
      </c>
      <c r="L825" s="2" t="str">
        <f>TEXT(fashiondata[[#This Row],[Date Sold]], "mmm yyyy")</f>
        <v>Mar 2025</v>
      </c>
      <c r="M825" s="2" t="str">
        <f t="shared" si="49"/>
        <v>Sat</v>
      </c>
      <c r="N825" t="s">
        <v>24</v>
      </c>
    </row>
    <row r="826" spans="1:14" x14ac:dyDescent="0.35">
      <c r="A826" t="s">
        <v>864</v>
      </c>
      <c r="B826" t="s">
        <v>60</v>
      </c>
      <c r="C826" t="s">
        <v>11</v>
      </c>
      <c r="D826" s="11">
        <v>147.16</v>
      </c>
      <c r="E826" s="10">
        <v>15</v>
      </c>
      <c r="F826" s="10" t="str">
        <f t="shared" si="48"/>
        <v>Low</v>
      </c>
      <c r="G826" s="11">
        <f t="shared" si="50"/>
        <v>110.37</v>
      </c>
      <c r="H826" s="10">
        <v>36</v>
      </c>
      <c r="I826" s="11">
        <v>4503.1000000000004</v>
      </c>
      <c r="J826" s="9">
        <v>45690</v>
      </c>
      <c r="K826" s="2" t="str">
        <f t="shared" si="51"/>
        <v>February</v>
      </c>
      <c r="L826" s="2" t="str">
        <f>TEXT(fashiondata[[#This Row],[Date Sold]], "mmm yyyy")</f>
        <v>Feb 2025</v>
      </c>
      <c r="M826" s="2" t="str">
        <f t="shared" si="49"/>
        <v>Sun</v>
      </c>
      <c r="N826" t="s">
        <v>38</v>
      </c>
    </row>
    <row r="827" spans="1:14" x14ac:dyDescent="0.35">
      <c r="A827" t="s">
        <v>865</v>
      </c>
      <c r="B827" t="s">
        <v>69</v>
      </c>
      <c r="C827" t="s">
        <v>33</v>
      </c>
      <c r="D827" s="11">
        <v>127.06</v>
      </c>
      <c r="E827" s="10">
        <v>5</v>
      </c>
      <c r="F827" s="10" t="str">
        <f t="shared" si="48"/>
        <v>Low</v>
      </c>
      <c r="G827" s="11">
        <f t="shared" si="50"/>
        <v>95.295000000000002</v>
      </c>
      <c r="H827" s="10">
        <v>29</v>
      </c>
      <c r="I827" s="11">
        <v>3500.5</v>
      </c>
      <c r="J827" s="9">
        <v>45744</v>
      </c>
      <c r="K827" s="2" t="str">
        <f t="shared" si="51"/>
        <v>March</v>
      </c>
      <c r="L827" s="2" t="str">
        <f>TEXT(fashiondata[[#This Row],[Date Sold]], "mmm yyyy")</f>
        <v>Mar 2025</v>
      </c>
      <c r="M827" s="2" t="str">
        <f t="shared" si="49"/>
        <v>Fri</v>
      </c>
      <c r="N827" t="s">
        <v>12</v>
      </c>
    </row>
    <row r="828" spans="1:14" x14ac:dyDescent="0.35">
      <c r="A828" t="s">
        <v>866</v>
      </c>
      <c r="B828" t="s">
        <v>53</v>
      </c>
      <c r="C828" t="s">
        <v>33</v>
      </c>
      <c r="D828" s="11">
        <v>60.99</v>
      </c>
      <c r="E828" s="10">
        <v>0</v>
      </c>
      <c r="F828" s="10" t="str">
        <f t="shared" si="48"/>
        <v>None</v>
      </c>
      <c r="G828" s="11">
        <f t="shared" si="50"/>
        <v>45.7425</v>
      </c>
      <c r="H828" s="10">
        <v>1</v>
      </c>
      <c r="I828" s="11">
        <v>60.99</v>
      </c>
      <c r="J828" s="9">
        <v>45784</v>
      </c>
      <c r="K828" s="2" t="str">
        <f t="shared" si="51"/>
        <v>May</v>
      </c>
      <c r="L828" s="2" t="str">
        <f>TEXT(fashiondata[[#This Row],[Date Sold]], "mmm yyyy")</f>
        <v>May 2025</v>
      </c>
      <c r="M828" s="2" t="str">
        <f t="shared" si="49"/>
        <v>Wed</v>
      </c>
      <c r="N828" t="s">
        <v>38</v>
      </c>
    </row>
    <row r="829" spans="1:14" x14ac:dyDescent="0.35">
      <c r="A829" t="s">
        <v>867</v>
      </c>
      <c r="B829" t="s">
        <v>85</v>
      </c>
      <c r="C829" t="s">
        <v>41</v>
      </c>
      <c r="D829" s="11">
        <v>109.05</v>
      </c>
      <c r="E829" s="10">
        <v>0</v>
      </c>
      <c r="F829" s="10" t="str">
        <f t="shared" si="48"/>
        <v>None</v>
      </c>
      <c r="G829" s="11">
        <f t="shared" si="50"/>
        <v>81.787499999999994</v>
      </c>
      <c r="H829" s="10">
        <v>8</v>
      </c>
      <c r="I829" s="11">
        <v>872.4</v>
      </c>
      <c r="J829" s="9">
        <v>45724</v>
      </c>
      <c r="K829" s="2" t="str">
        <f t="shared" si="51"/>
        <v>March</v>
      </c>
      <c r="L829" s="2" t="str">
        <f>TEXT(fashiondata[[#This Row],[Date Sold]], "mmm yyyy")</f>
        <v>Mar 2025</v>
      </c>
      <c r="M829" s="2" t="str">
        <f t="shared" si="49"/>
        <v>Sat</v>
      </c>
      <c r="N829" t="s">
        <v>12</v>
      </c>
    </row>
    <row r="830" spans="1:14" x14ac:dyDescent="0.35">
      <c r="A830" t="s">
        <v>868</v>
      </c>
      <c r="B830" t="s">
        <v>17</v>
      </c>
      <c r="C830" t="s">
        <v>35</v>
      </c>
      <c r="D830" s="11">
        <v>111.02</v>
      </c>
      <c r="E830" s="10">
        <v>30</v>
      </c>
      <c r="F830" s="10" t="str">
        <f t="shared" si="48"/>
        <v>High</v>
      </c>
      <c r="G830" s="11">
        <f t="shared" si="50"/>
        <v>83.265000000000001</v>
      </c>
      <c r="H830" s="10">
        <v>25</v>
      </c>
      <c r="I830" s="11">
        <v>1942.85</v>
      </c>
      <c r="J830" s="9">
        <v>45715</v>
      </c>
      <c r="K830" s="2" t="str">
        <f t="shared" si="51"/>
        <v>February</v>
      </c>
      <c r="L830" s="2" t="str">
        <f>TEXT(fashiondata[[#This Row],[Date Sold]], "mmm yyyy")</f>
        <v>Feb 2025</v>
      </c>
      <c r="M830" s="2" t="str">
        <f t="shared" si="49"/>
        <v>Thu</v>
      </c>
      <c r="N830" t="s">
        <v>19</v>
      </c>
    </row>
    <row r="831" spans="1:14" x14ac:dyDescent="0.35">
      <c r="A831" t="s">
        <v>869</v>
      </c>
      <c r="B831" t="s">
        <v>14</v>
      </c>
      <c r="C831" t="s">
        <v>15</v>
      </c>
      <c r="D831" s="11">
        <v>60.05</v>
      </c>
      <c r="E831" s="10">
        <v>15</v>
      </c>
      <c r="F831" s="10" t="str">
        <f t="shared" si="48"/>
        <v>Low</v>
      </c>
      <c r="G831" s="11">
        <f t="shared" si="50"/>
        <v>45.037499999999994</v>
      </c>
      <c r="H831" s="10">
        <v>29</v>
      </c>
      <c r="I831" s="11">
        <v>1480.23</v>
      </c>
      <c r="J831" s="9">
        <v>45727</v>
      </c>
      <c r="K831" s="2" t="str">
        <f t="shared" si="51"/>
        <v>March</v>
      </c>
      <c r="L831" s="2" t="str">
        <f>TEXT(fashiondata[[#This Row],[Date Sold]], "mmm yyyy")</f>
        <v>Mar 2025</v>
      </c>
      <c r="M831" s="2" t="str">
        <f t="shared" si="49"/>
        <v>Tue</v>
      </c>
      <c r="N831" t="s">
        <v>19</v>
      </c>
    </row>
    <row r="832" spans="1:14" x14ac:dyDescent="0.35">
      <c r="A832" t="s">
        <v>870</v>
      </c>
      <c r="B832" t="s">
        <v>40</v>
      </c>
      <c r="C832" t="s">
        <v>15</v>
      </c>
      <c r="D832" s="11">
        <v>78.78</v>
      </c>
      <c r="E832" s="10">
        <v>20</v>
      </c>
      <c r="F832" s="10" t="str">
        <f t="shared" si="48"/>
        <v>Low</v>
      </c>
      <c r="G832" s="11">
        <f t="shared" si="50"/>
        <v>59.085000000000001</v>
      </c>
      <c r="H832" s="10">
        <v>40</v>
      </c>
      <c r="I832" s="11">
        <v>2520.96</v>
      </c>
      <c r="J832" s="9">
        <v>45709</v>
      </c>
      <c r="K832" s="2" t="str">
        <f t="shared" si="51"/>
        <v>February</v>
      </c>
      <c r="L832" s="2" t="str">
        <f>TEXT(fashiondata[[#This Row],[Date Sold]], "mmm yyyy")</f>
        <v>Feb 2025</v>
      </c>
      <c r="M832" s="2" t="str">
        <f t="shared" si="49"/>
        <v>Fri</v>
      </c>
      <c r="N832" t="s">
        <v>45</v>
      </c>
    </row>
    <row r="833" spans="1:14" x14ac:dyDescent="0.35">
      <c r="A833" t="s">
        <v>871</v>
      </c>
      <c r="B833" t="s">
        <v>60</v>
      </c>
      <c r="C833" t="s">
        <v>11</v>
      </c>
      <c r="D833" s="11">
        <v>67.53</v>
      </c>
      <c r="E833" s="10">
        <v>20</v>
      </c>
      <c r="F833" s="10" t="str">
        <f t="shared" si="48"/>
        <v>Low</v>
      </c>
      <c r="G833" s="11">
        <f t="shared" si="50"/>
        <v>50.647500000000001</v>
      </c>
      <c r="H833" s="10">
        <v>15</v>
      </c>
      <c r="I833" s="11">
        <v>810.36</v>
      </c>
      <c r="J833" s="9">
        <v>45770</v>
      </c>
      <c r="K833" s="2" t="str">
        <f t="shared" si="51"/>
        <v>April</v>
      </c>
      <c r="L833" s="2" t="str">
        <f>TEXT(fashiondata[[#This Row],[Date Sold]], "mmm yyyy")</f>
        <v>Apr 2025</v>
      </c>
      <c r="M833" s="2" t="str">
        <f t="shared" si="49"/>
        <v>Wed</v>
      </c>
      <c r="N833" t="s">
        <v>24</v>
      </c>
    </row>
    <row r="834" spans="1:14" x14ac:dyDescent="0.35">
      <c r="A834" t="s">
        <v>872</v>
      </c>
      <c r="B834" t="s">
        <v>17</v>
      </c>
      <c r="C834" t="s">
        <v>33</v>
      </c>
      <c r="D834" s="11">
        <v>109.38</v>
      </c>
      <c r="E834" s="10">
        <v>30</v>
      </c>
      <c r="F834" s="10" t="str">
        <f t="shared" ref="F834:F897" si="52">IF(E834=0, "None", IF(E834 &lt;=20, "Low", "High"))</f>
        <v>High</v>
      </c>
      <c r="G834" s="11">
        <f t="shared" si="50"/>
        <v>82.034999999999997</v>
      </c>
      <c r="H834" s="10">
        <v>38</v>
      </c>
      <c r="I834" s="11">
        <v>2909.51</v>
      </c>
      <c r="J834" s="9">
        <v>45695</v>
      </c>
      <c r="K834" s="2" t="str">
        <f t="shared" si="51"/>
        <v>February</v>
      </c>
      <c r="L834" s="2" t="str">
        <f>TEXT(fashiondata[[#This Row],[Date Sold]], "mmm yyyy")</f>
        <v>Feb 2025</v>
      </c>
      <c r="M834" s="2" t="str">
        <f t="shared" ref="M834:M897" si="53">TEXT(J834,"ddd")</f>
        <v>Fri</v>
      </c>
      <c r="N834" t="s">
        <v>12</v>
      </c>
    </row>
    <row r="835" spans="1:14" x14ac:dyDescent="0.35">
      <c r="A835" t="s">
        <v>873</v>
      </c>
      <c r="B835" t="s">
        <v>30</v>
      </c>
      <c r="C835" t="s">
        <v>11</v>
      </c>
      <c r="D835" s="11">
        <v>30.02</v>
      </c>
      <c r="E835" s="10">
        <v>25</v>
      </c>
      <c r="F835" s="10" t="str">
        <f t="shared" si="52"/>
        <v>High</v>
      </c>
      <c r="G835" s="11">
        <f t="shared" ref="G835:G898" si="54">D835 * (1 - 25/100)</f>
        <v>22.515000000000001</v>
      </c>
      <c r="H835" s="10">
        <v>26</v>
      </c>
      <c r="I835" s="11">
        <v>585.39</v>
      </c>
      <c r="J835" s="9">
        <v>45702</v>
      </c>
      <c r="K835" s="2" t="str">
        <f t="shared" ref="K835:K898" si="55">TEXT(J835,"mmmm")</f>
        <v>February</v>
      </c>
      <c r="L835" s="2" t="str">
        <f>TEXT(fashiondata[[#This Row],[Date Sold]], "mmm yyyy")</f>
        <v>Feb 2025</v>
      </c>
      <c r="M835" s="2" t="str">
        <f t="shared" si="53"/>
        <v>Fri</v>
      </c>
      <c r="N835" t="s">
        <v>45</v>
      </c>
    </row>
    <row r="836" spans="1:14" x14ac:dyDescent="0.35">
      <c r="A836" t="s">
        <v>874</v>
      </c>
      <c r="B836" t="s">
        <v>40</v>
      </c>
      <c r="C836" t="s">
        <v>33</v>
      </c>
      <c r="D836" s="11">
        <v>46.83</v>
      </c>
      <c r="E836" s="10">
        <v>15</v>
      </c>
      <c r="F836" s="10" t="str">
        <f t="shared" si="52"/>
        <v>Low</v>
      </c>
      <c r="G836" s="11">
        <f t="shared" si="54"/>
        <v>35.122500000000002</v>
      </c>
      <c r="H836" s="10">
        <v>49</v>
      </c>
      <c r="I836" s="11">
        <v>1950.47</v>
      </c>
      <c r="J836" s="9">
        <v>45738</v>
      </c>
      <c r="K836" s="2" t="str">
        <f t="shared" si="55"/>
        <v>March</v>
      </c>
      <c r="L836" s="2" t="str">
        <f>TEXT(fashiondata[[#This Row],[Date Sold]], "mmm yyyy")</f>
        <v>Mar 2025</v>
      </c>
      <c r="M836" s="2" t="str">
        <f t="shared" si="53"/>
        <v>Sat</v>
      </c>
      <c r="N836" t="s">
        <v>19</v>
      </c>
    </row>
    <row r="837" spans="1:14" x14ac:dyDescent="0.35">
      <c r="A837" t="s">
        <v>875</v>
      </c>
      <c r="B837" t="s">
        <v>40</v>
      </c>
      <c r="C837" t="s">
        <v>18</v>
      </c>
      <c r="D837" s="11">
        <v>53.33</v>
      </c>
      <c r="E837" s="10">
        <v>5</v>
      </c>
      <c r="F837" s="10" t="str">
        <f t="shared" si="52"/>
        <v>Low</v>
      </c>
      <c r="G837" s="11">
        <f t="shared" si="54"/>
        <v>39.997500000000002</v>
      </c>
      <c r="H837" s="10">
        <v>15</v>
      </c>
      <c r="I837" s="11">
        <v>759.95</v>
      </c>
      <c r="J837" s="9">
        <v>45691</v>
      </c>
      <c r="K837" s="2" t="str">
        <f t="shared" si="55"/>
        <v>February</v>
      </c>
      <c r="L837" s="2" t="str">
        <f>TEXT(fashiondata[[#This Row],[Date Sold]], "mmm yyyy")</f>
        <v>Feb 2025</v>
      </c>
      <c r="M837" s="2" t="str">
        <f t="shared" si="53"/>
        <v>Mon</v>
      </c>
      <c r="N837" t="s">
        <v>45</v>
      </c>
    </row>
    <row r="838" spans="1:14" x14ac:dyDescent="0.35">
      <c r="A838" t="s">
        <v>876</v>
      </c>
      <c r="B838" t="s">
        <v>17</v>
      </c>
      <c r="C838" t="s">
        <v>18</v>
      </c>
      <c r="D838" s="11">
        <v>111.63</v>
      </c>
      <c r="E838" s="10">
        <v>15</v>
      </c>
      <c r="F838" s="10" t="str">
        <f t="shared" si="52"/>
        <v>Low</v>
      </c>
      <c r="G838" s="11">
        <f t="shared" si="54"/>
        <v>83.722499999999997</v>
      </c>
      <c r="H838" s="10">
        <v>44</v>
      </c>
      <c r="I838" s="11">
        <v>4174.96</v>
      </c>
      <c r="J838" s="9">
        <v>45720</v>
      </c>
      <c r="K838" s="2" t="str">
        <f t="shared" si="55"/>
        <v>March</v>
      </c>
      <c r="L838" s="2" t="str">
        <f>TEXT(fashiondata[[#This Row],[Date Sold]], "mmm yyyy")</f>
        <v>Mar 2025</v>
      </c>
      <c r="M838" s="2" t="str">
        <f t="shared" si="53"/>
        <v>Tue</v>
      </c>
      <c r="N838" t="s">
        <v>12</v>
      </c>
    </row>
    <row r="839" spans="1:14" x14ac:dyDescent="0.35">
      <c r="A839" t="s">
        <v>877</v>
      </c>
      <c r="B839" t="s">
        <v>58</v>
      </c>
      <c r="C839" t="s">
        <v>11</v>
      </c>
      <c r="D839" s="11">
        <v>130.74</v>
      </c>
      <c r="E839" s="10">
        <v>20</v>
      </c>
      <c r="F839" s="10" t="str">
        <f t="shared" si="52"/>
        <v>Low</v>
      </c>
      <c r="G839" s="11">
        <f t="shared" si="54"/>
        <v>98.055000000000007</v>
      </c>
      <c r="H839" s="10">
        <v>37</v>
      </c>
      <c r="I839" s="11">
        <v>3869.9</v>
      </c>
      <c r="J839" s="9">
        <v>45782</v>
      </c>
      <c r="K839" s="2" t="str">
        <f t="shared" si="55"/>
        <v>May</v>
      </c>
      <c r="L839" s="2" t="str">
        <f>TEXT(fashiondata[[#This Row],[Date Sold]], "mmm yyyy")</f>
        <v>May 2025</v>
      </c>
      <c r="M839" s="2" t="str">
        <f t="shared" si="53"/>
        <v>Mon</v>
      </c>
      <c r="N839" t="s">
        <v>19</v>
      </c>
    </row>
    <row r="840" spans="1:14" x14ac:dyDescent="0.35">
      <c r="A840" t="s">
        <v>878</v>
      </c>
      <c r="B840" t="s">
        <v>85</v>
      </c>
      <c r="C840" t="s">
        <v>33</v>
      </c>
      <c r="D840" s="11">
        <v>48.96</v>
      </c>
      <c r="E840" s="10">
        <v>5</v>
      </c>
      <c r="F840" s="10" t="str">
        <f t="shared" si="52"/>
        <v>Low</v>
      </c>
      <c r="G840" s="11">
        <f t="shared" si="54"/>
        <v>36.72</v>
      </c>
      <c r="H840" s="10">
        <v>8</v>
      </c>
      <c r="I840" s="11">
        <v>372.1</v>
      </c>
      <c r="J840" s="9">
        <v>45732</v>
      </c>
      <c r="K840" s="2" t="str">
        <f t="shared" si="55"/>
        <v>March</v>
      </c>
      <c r="L840" s="2" t="str">
        <f>TEXT(fashiondata[[#This Row],[Date Sold]], "mmm yyyy")</f>
        <v>Mar 2025</v>
      </c>
      <c r="M840" s="2" t="str">
        <f t="shared" si="53"/>
        <v>Sun</v>
      </c>
      <c r="N840" t="s">
        <v>45</v>
      </c>
    </row>
    <row r="841" spans="1:14" x14ac:dyDescent="0.35">
      <c r="A841" t="s">
        <v>879</v>
      </c>
      <c r="B841" t="s">
        <v>71</v>
      </c>
      <c r="C841" t="s">
        <v>35</v>
      </c>
      <c r="D841" s="11">
        <v>36.49</v>
      </c>
      <c r="E841" s="10">
        <v>0</v>
      </c>
      <c r="F841" s="10" t="str">
        <f t="shared" si="52"/>
        <v>None</v>
      </c>
      <c r="G841" s="11">
        <f t="shared" si="54"/>
        <v>27.3675</v>
      </c>
      <c r="H841" s="10">
        <v>27</v>
      </c>
      <c r="I841" s="11">
        <v>985.23</v>
      </c>
      <c r="J841" s="9">
        <v>45740</v>
      </c>
      <c r="K841" s="2" t="str">
        <f t="shared" si="55"/>
        <v>March</v>
      </c>
      <c r="L841" s="2" t="str">
        <f>TEXT(fashiondata[[#This Row],[Date Sold]], "mmm yyyy")</f>
        <v>Mar 2025</v>
      </c>
      <c r="M841" s="2" t="str">
        <f t="shared" si="53"/>
        <v>Mon</v>
      </c>
      <c r="N841" t="s">
        <v>45</v>
      </c>
    </row>
    <row r="842" spans="1:14" x14ac:dyDescent="0.35">
      <c r="A842" t="s">
        <v>880</v>
      </c>
      <c r="B842" t="s">
        <v>53</v>
      </c>
      <c r="C842" t="s">
        <v>15</v>
      </c>
      <c r="D842" s="11">
        <v>32.11</v>
      </c>
      <c r="E842" s="10">
        <v>30</v>
      </c>
      <c r="F842" s="10" t="str">
        <f t="shared" si="52"/>
        <v>High</v>
      </c>
      <c r="G842" s="11">
        <f t="shared" si="54"/>
        <v>24.0825</v>
      </c>
      <c r="H842" s="10">
        <v>3</v>
      </c>
      <c r="I842" s="11">
        <v>67.430000000000007</v>
      </c>
      <c r="J842" s="9">
        <v>45689</v>
      </c>
      <c r="K842" s="2" t="str">
        <f t="shared" si="55"/>
        <v>February</v>
      </c>
      <c r="L842" s="2" t="str">
        <f>TEXT(fashiondata[[#This Row],[Date Sold]], "mmm yyyy")</f>
        <v>Feb 2025</v>
      </c>
      <c r="M842" s="2" t="str">
        <f t="shared" si="53"/>
        <v>Sat</v>
      </c>
      <c r="N842" t="s">
        <v>24</v>
      </c>
    </row>
    <row r="843" spans="1:14" x14ac:dyDescent="0.35">
      <c r="A843" t="s">
        <v>881</v>
      </c>
      <c r="B843" t="s">
        <v>40</v>
      </c>
      <c r="C843" t="s">
        <v>41</v>
      </c>
      <c r="D843" s="11">
        <v>88.33</v>
      </c>
      <c r="E843" s="10">
        <v>25</v>
      </c>
      <c r="F843" s="10" t="str">
        <f t="shared" si="52"/>
        <v>High</v>
      </c>
      <c r="G843" s="11">
        <f t="shared" si="54"/>
        <v>66.247500000000002</v>
      </c>
      <c r="H843" s="10">
        <v>11</v>
      </c>
      <c r="I843" s="11">
        <v>728.72</v>
      </c>
      <c r="J843" s="9">
        <v>45698</v>
      </c>
      <c r="K843" s="2" t="str">
        <f t="shared" si="55"/>
        <v>February</v>
      </c>
      <c r="L843" s="2" t="str">
        <f>TEXT(fashiondata[[#This Row],[Date Sold]], "mmm yyyy")</f>
        <v>Feb 2025</v>
      </c>
      <c r="M843" s="2" t="str">
        <f t="shared" si="53"/>
        <v>Mon</v>
      </c>
      <c r="N843" t="s">
        <v>24</v>
      </c>
    </row>
    <row r="844" spans="1:14" x14ac:dyDescent="0.35">
      <c r="A844" t="s">
        <v>882</v>
      </c>
      <c r="B844" t="s">
        <v>47</v>
      </c>
      <c r="C844" t="s">
        <v>15</v>
      </c>
      <c r="D844" s="11">
        <v>10.96</v>
      </c>
      <c r="E844" s="10">
        <v>5</v>
      </c>
      <c r="F844" s="10" t="str">
        <f t="shared" si="52"/>
        <v>Low</v>
      </c>
      <c r="G844" s="11">
        <f t="shared" si="54"/>
        <v>8.2200000000000006</v>
      </c>
      <c r="H844" s="10">
        <v>37</v>
      </c>
      <c r="I844" s="11">
        <v>385.24</v>
      </c>
      <c r="J844" s="9">
        <v>45786</v>
      </c>
      <c r="K844" s="2" t="str">
        <f t="shared" si="55"/>
        <v>May</v>
      </c>
      <c r="L844" s="2" t="str">
        <f>TEXT(fashiondata[[#This Row],[Date Sold]], "mmm yyyy")</f>
        <v>May 2025</v>
      </c>
      <c r="M844" s="2" t="str">
        <f t="shared" si="53"/>
        <v>Fri</v>
      </c>
      <c r="N844" t="s">
        <v>19</v>
      </c>
    </row>
    <row r="845" spans="1:14" x14ac:dyDescent="0.35">
      <c r="A845" t="s">
        <v>883</v>
      </c>
      <c r="B845" t="s">
        <v>17</v>
      </c>
      <c r="C845" t="s">
        <v>18</v>
      </c>
      <c r="D845" s="11">
        <v>149.19999999999999</v>
      </c>
      <c r="E845" s="10">
        <v>25</v>
      </c>
      <c r="F845" s="10" t="str">
        <f t="shared" si="52"/>
        <v>High</v>
      </c>
      <c r="G845" s="11">
        <f t="shared" si="54"/>
        <v>111.89999999999999</v>
      </c>
      <c r="H845" s="10">
        <v>30</v>
      </c>
      <c r="I845" s="11">
        <v>3357</v>
      </c>
      <c r="J845" s="9">
        <v>45664</v>
      </c>
      <c r="K845" s="2" t="str">
        <f t="shared" si="55"/>
        <v>January</v>
      </c>
      <c r="L845" s="2" t="str">
        <f>TEXT(fashiondata[[#This Row],[Date Sold]], "mmm yyyy")</f>
        <v>Jan 2025</v>
      </c>
      <c r="M845" s="2" t="str">
        <f t="shared" si="53"/>
        <v>Tue</v>
      </c>
      <c r="N845" t="s">
        <v>12</v>
      </c>
    </row>
    <row r="846" spans="1:14" x14ac:dyDescent="0.35">
      <c r="A846" t="s">
        <v>884</v>
      </c>
      <c r="B846" t="s">
        <v>21</v>
      </c>
      <c r="C846" t="s">
        <v>41</v>
      </c>
      <c r="D846" s="11">
        <v>96.01</v>
      </c>
      <c r="E846" s="10">
        <v>15</v>
      </c>
      <c r="F846" s="10" t="str">
        <f t="shared" si="52"/>
        <v>Low</v>
      </c>
      <c r="G846" s="11">
        <f t="shared" si="54"/>
        <v>72.007500000000007</v>
      </c>
      <c r="H846" s="10">
        <v>39</v>
      </c>
      <c r="I846" s="11">
        <v>3182.73</v>
      </c>
      <c r="J846" s="9">
        <v>45769</v>
      </c>
      <c r="K846" s="2" t="str">
        <f t="shared" si="55"/>
        <v>April</v>
      </c>
      <c r="L846" s="2" t="str">
        <f>TEXT(fashiondata[[#This Row],[Date Sold]], "mmm yyyy")</f>
        <v>Apr 2025</v>
      </c>
      <c r="M846" s="2" t="str">
        <f t="shared" si="53"/>
        <v>Tue</v>
      </c>
      <c r="N846" t="s">
        <v>45</v>
      </c>
    </row>
    <row r="847" spans="1:14" x14ac:dyDescent="0.35">
      <c r="A847" t="s">
        <v>885</v>
      </c>
      <c r="B847" t="s">
        <v>58</v>
      </c>
      <c r="C847" t="s">
        <v>35</v>
      </c>
      <c r="D847" s="11">
        <v>113.63</v>
      </c>
      <c r="E847" s="10">
        <v>0</v>
      </c>
      <c r="F847" s="10" t="str">
        <f t="shared" si="52"/>
        <v>None</v>
      </c>
      <c r="G847" s="11">
        <f t="shared" si="54"/>
        <v>85.222499999999997</v>
      </c>
      <c r="H847" s="10">
        <v>23</v>
      </c>
      <c r="I847" s="11">
        <v>2613.4899999999998</v>
      </c>
      <c r="J847" s="9">
        <v>45701</v>
      </c>
      <c r="K847" s="2" t="str">
        <f t="shared" si="55"/>
        <v>February</v>
      </c>
      <c r="L847" s="2" t="str">
        <f>TEXT(fashiondata[[#This Row],[Date Sold]], "mmm yyyy")</f>
        <v>Feb 2025</v>
      </c>
      <c r="M847" s="2" t="str">
        <f t="shared" si="53"/>
        <v>Thu</v>
      </c>
      <c r="N847" t="s">
        <v>24</v>
      </c>
    </row>
    <row r="848" spans="1:14" x14ac:dyDescent="0.35">
      <c r="A848" t="s">
        <v>886</v>
      </c>
      <c r="B848" t="s">
        <v>32</v>
      </c>
      <c r="C848" t="s">
        <v>11</v>
      </c>
      <c r="D848" s="11">
        <v>65.63</v>
      </c>
      <c r="E848" s="10">
        <v>25</v>
      </c>
      <c r="F848" s="10" t="str">
        <f t="shared" si="52"/>
        <v>High</v>
      </c>
      <c r="G848" s="11">
        <f t="shared" si="54"/>
        <v>49.222499999999997</v>
      </c>
      <c r="H848" s="10">
        <v>15</v>
      </c>
      <c r="I848" s="11">
        <v>738.34</v>
      </c>
      <c r="J848" s="9">
        <v>45698</v>
      </c>
      <c r="K848" s="2" t="str">
        <f t="shared" si="55"/>
        <v>February</v>
      </c>
      <c r="L848" s="2" t="str">
        <f>TEXT(fashiondata[[#This Row],[Date Sold]], "mmm yyyy")</f>
        <v>Feb 2025</v>
      </c>
      <c r="M848" s="2" t="str">
        <f t="shared" si="53"/>
        <v>Mon</v>
      </c>
      <c r="N848" t="s">
        <v>45</v>
      </c>
    </row>
    <row r="849" spans="1:14" x14ac:dyDescent="0.35">
      <c r="A849" t="s">
        <v>887</v>
      </c>
      <c r="B849" t="s">
        <v>71</v>
      </c>
      <c r="C849" t="s">
        <v>18</v>
      </c>
      <c r="D849" s="11">
        <v>27.83</v>
      </c>
      <c r="E849" s="10">
        <v>15</v>
      </c>
      <c r="F849" s="10" t="str">
        <f t="shared" si="52"/>
        <v>Low</v>
      </c>
      <c r="G849" s="11">
        <f t="shared" si="54"/>
        <v>20.872499999999999</v>
      </c>
      <c r="H849" s="10">
        <v>34</v>
      </c>
      <c r="I849" s="11">
        <v>804.29</v>
      </c>
      <c r="J849" s="9">
        <v>45701</v>
      </c>
      <c r="K849" s="2" t="str">
        <f t="shared" si="55"/>
        <v>February</v>
      </c>
      <c r="L849" s="2" t="str">
        <f>TEXT(fashiondata[[#This Row],[Date Sold]], "mmm yyyy")</f>
        <v>Feb 2025</v>
      </c>
      <c r="M849" s="2" t="str">
        <f t="shared" si="53"/>
        <v>Thu</v>
      </c>
      <c r="N849" t="s">
        <v>19</v>
      </c>
    </row>
    <row r="850" spans="1:14" x14ac:dyDescent="0.35">
      <c r="A850" t="s">
        <v>888</v>
      </c>
      <c r="B850" t="s">
        <v>69</v>
      </c>
      <c r="C850" t="s">
        <v>11</v>
      </c>
      <c r="D850" s="11">
        <v>26.24</v>
      </c>
      <c r="E850" s="10">
        <v>30</v>
      </c>
      <c r="F850" s="10" t="str">
        <f t="shared" si="52"/>
        <v>High</v>
      </c>
      <c r="G850" s="11">
        <f t="shared" si="54"/>
        <v>19.68</v>
      </c>
      <c r="H850" s="10">
        <v>10</v>
      </c>
      <c r="I850" s="11">
        <v>183.68</v>
      </c>
      <c r="J850" s="9">
        <v>45691</v>
      </c>
      <c r="K850" s="2" t="str">
        <f t="shared" si="55"/>
        <v>February</v>
      </c>
      <c r="L850" s="2" t="str">
        <f>TEXT(fashiondata[[#This Row],[Date Sold]], "mmm yyyy")</f>
        <v>Feb 2025</v>
      </c>
      <c r="M850" s="2" t="str">
        <f t="shared" si="53"/>
        <v>Mon</v>
      </c>
      <c r="N850" t="s">
        <v>45</v>
      </c>
    </row>
    <row r="851" spans="1:14" x14ac:dyDescent="0.35">
      <c r="A851" t="s">
        <v>889</v>
      </c>
      <c r="B851" t="s">
        <v>53</v>
      </c>
      <c r="C851" t="s">
        <v>18</v>
      </c>
      <c r="D851" s="11">
        <v>120.51</v>
      </c>
      <c r="E851" s="10">
        <v>30</v>
      </c>
      <c r="F851" s="10" t="str">
        <f t="shared" si="52"/>
        <v>High</v>
      </c>
      <c r="G851" s="11">
        <f t="shared" si="54"/>
        <v>90.382500000000007</v>
      </c>
      <c r="H851" s="10">
        <v>43</v>
      </c>
      <c r="I851" s="11">
        <v>3627.35</v>
      </c>
      <c r="J851" s="9">
        <v>45744</v>
      </c>
      <c r="K851" s="2" t="str">
        <f t="shared" si="55"/>
        <v>March</v>
      </c>
      <c r="L851" s="2" t="str">
        <f>TEXT(fashiondata[[#This Row],[Date Sold]], "mmm yyyy")</f>
        <v>Mar 2025</v>
      </c>
      <c r="M851" s="2" t="str">
        <f t="shared" si="53"/>
        <v>Fri</v>
      </c>
      <c r="N851" t="s">
        <v>38</v>
      </c>
    </row>
    <row r="852" spans="1:14" x14ac:dyDescent="0.35">
      <c r="A852" t="s">
        <v>890</v>
      </c>
      <c r="B852" t="s">
        <v>71</v>
      </c>
      <c r="C852" t="s">
        <v>11</v>
      </c>
      <c r="D852" s="11">
        <v>124.92</v>
      </c>
      <c r="E852" s="10">
        <v>15</v>
      </c>
      <c r="F852" s="10" t="str">
        <f t="shared" si="52"/>
        <v>Low</v>
      </c>
      <c r="G852" s="11">
        <f t="shared" si="54"/>
        <v>93.69</v>
      </c>
      <c r="H852" s="10">
        <v>34</v>
      </c>
      <c r="I852" s="11">
        <v>3610.19</v>
      </c>
      <c r="J852" s="9">
        <v>45785</v>
      </c>
      <c r="K852" s="2" t="str">
        <f t="shared" si="55"/>
        <v>May</v>
      </c>
      <c r="L852" s="2" t="str">
        <f>TEXT(fashiondata[[#This Row],[Date Sold]], "mmm yyyy")</f>
        <v>May 2025</v>
      </c>
      <c r="M852" s="2" t="str">
        <f t="shared" si="53"/>
        <v>Thu</v>
      </c>
      <c r="N852" t="s">
        <v>38</v>
      </c>
    </row>
    <row r="853" spans="1:14" x14ac:dyDescent="0.35">
      <c r="A853" t="s">
        <v>891</v>
      </c>
      <c r="B853" t="s">
        <v>62</v>
      </c>
      <c r="C853" t="s">
        <v>18</v>
      </c>
      <c r="D853" s="11">
        <v>57.12</v>
      </c>
      <c r="E853" s="10">
        <v>0</v>
      </c>
      <c r="F853" s="10" t="str">
        <f t="shared" si="52"/>
        <v>None</v>
      </c>
      <c r="G853" s="11">
        <f t="shared" si="54"/>
        <v>42.839999999999996</v>
      </c>
      <c r="H853" s="10">
        <v>44</v>
      </c>
      <c r="I853" s="11">
        <v>2513.2800000000002</v>
      </c>
      <c r="J853" s="9">
        <v>45774</v>
      </c>
      <c r="K853" s="2" t="str">
        <f t="shared" si="55"/>
        <v>April</v>
      </c>
      <c r="L853" s="2" t="str">
        <f>TEXT(fashiondata[[#This Row],[Date Sold]], "mmm yyyy")</f>
        <v>Apr 2025</v>
      </c>
      <c r="M853" s="2" t="str">
        <f t="shared" si="53"/>
        <v>Sun</v>
      </c>
      <c r="N853" t="s">
        <v>12</v>
      </c>
    </row>
    <row r="854" spans="1:14" x14ac:dyDescent="0.35">
      <c r="A854" t="s">
        <v>892</v>
      </c>
      <c r="B854" t="s">
        <v>53</v>
      </c>
      <c r="C854" t="s">
        <v>18</v>
      </c>
      <c r="D854" s="11">
        <v>33.409999999999997</v>
      </c>
      <c r="E854" s="10">
        <v>15</v>
      </c>
      <c r="F854" s="10" t="str">
        <f t="shared" si="52"/>
        <v>Low</v>
      </c>
      <c r="G854" s="11">
        <f t="shared" si="54"/>
        <v>25.057499999999997</v>
      </c>
      <c r="H854" s="10">
        <v>47</v>
      </c>
      <c r="I854" s="11">
        <v>1334.73</v>
      </c>
      <c r="J854" s="9">
        <v>45661</v>
      </c>
      <c r="K854" s="2" t="str">
        <f t="shared" si="55"/>
        <v>January</v>
      </c>
      <c r="L854" s="2" t="str">
        <f>TEXT(fashiondata[[#This Row],[Date Sold]], "mmm yyyy")</f>
        <v>Jan 2025</v>
      </c>
      <c r="M854" s="2" t="str">
        <f t="shared" si="53"/>
        <v>Sat</v>
      </c>
      <c r="N854" t="s">
        <v>45</v>
      </c>
    </row>
    <row r="855" spans="1:14" x14ac:dyDescent="0.35">
      <c r="A855" t="s">
        <v>893</v>
      </c>
      <c r="B855" t="s">
        <v>85</v>
      </c>
      <c r="C855" t="s">
        <v>18</v>
      </c>
      <c r="D855" s="11">
        <v>20.07</v>
      </c>
      <c r="E855" s="10">
        <v>25</v>
      </c>
      <c r="F855" s="10" t="str">
        <f t="shared" si="52"/>
        <v>High</v>
      </c>
      <c r="G855" s="11">
        <f t="shared" si="54"/>
        <v>15.0525</v>
      </c>
      <c r="H855" s="10">
        <v>24</v>
      </c>
      <c r="I855" s="11">
        <v>361.26</v>
      </c>
      <c r="J855" s="9">
        <v>45732</v>
      </c>
      <c r="K855" s="2" t="str">
        <f t="shared" si="55"/>
        <v>March</v>
      </c>
      <c r="L855" s="2" t="str">
        <f>TEXT(fashiondata[[#This Row],[Date Sold]], "mmm yyyy")</f>
        <v>Mar 2025</v>
      </c>
      <c r="M855" s="2" t="str">
        <f t="shared" si="53"/>
        <v>Sun</v>
      </c>
      <c r="N855" t="s">
        <v>38</v>
      </c>
    </row>
    <row r="856" spans="1:14" x14ac:dyDescent="0.35">
      <c r="A856" t="s">
        <v>894</v>
      </c>
      <c r="B856" t="s">
        <v>17</v>
      </c>
      <c r="C856" t="s">
        <v>11</v>
      </c>
      <c r="D856" s="11">
        <v>125.52</v>
      </c>
      <c r="E856" s="10">
        <v>5</v>
      </c>
      <c r="F856" s="10" t="str">
        <f t="shared" si="52"/>
        <v>Low</v>
      </c>
      <c r="G856" s="11">
        <f t="shared" si="54"/>
        <v>94.14</v>
      </c>
      <c r="H856" s="10">
        <v>8</v>
      </c>
      <c r="I856" s="11">
        <v>953.95</v>
      </c>
      <c r="J856" s="9">
        <v>45721</v>
      </c>
      <c r="K856" s="2" t="str">
        <f t="shared" si="55"/>
        <v>March</v>
      </c>
      <c r="L856" s="2" t="str">
        <f>TEXT(fashiondata[[#This Row],[Date Sold]], "mmm yyyy")</f>
        <v>Mar 2025</v>
      </c>
      <c r="M856" s="2" t="str">
        <f t="shared" si="53"/>
        <v>Wed</v>
      </c>
      <c r="N856" t="s">
        <v>38</v>
      </c>
    </row>
    <row r="857" spans="1:14" x14ac:dyDescent="0.35">
      <c r="A857" t="s">
        <v>895</v>
      </c>
      <c r="B857" t="s">
        <v>62</v>
      </c>
      <c r="C857" t="s">
        <v>18</v>
      </c>
      <c r="D857" s="11">
        <v>113.91</v>
      </c>
      <c r="E857" s="10">
        <v>0</v>
      </c>
      <c r="F857" s="10" t="str">
        <f t="shared" si="52"/>
        <v>None</v>
      </c>
      <c r="G857" s="11">
        <f t="shared" si="54"/>
        <v>85.432500000000005</v>
      </c>
      <c r="H857" s="10">
        <v>43</v>
      </c>
      <c r="I857" s="11">
        <v>4898.13</v>
      </c>
      <c r="J857" s="9">
        <v>45718</v>
      </c>
      <c r="K857" s="2" t="str">
        <f t="shared" si="55"/>
        <v>March</v>
      </c>
      <c r="L857" s="2" t="str">
        <f>TEXT(fashiondata[[#This Row],[Date Sold]], "mmm yyyy")</f>
        <v>Mar 2025</v>
      </c>
      <c r="M857" s="2" t="str">
        <f t="shared" si="53"/>
        <v>Sun</v>
      </c>
      <c r="N857" t="s">
        <v>38</v>
      </c>
    </row>
    <row r="858" spans="1:14" x14ac:dyDescent="0.35">
      <c r="A858" t="s">
        <v>896</v>
      </c>
      <c r="B858" t="s">
        <v>62</v>
      </c>
      <c r="C858" t="s">
        <v>11</v>
      </c>
      <c r="D858" s="11">
        <v>135.97</v>
      </c>
      <c r="E858" s="10">
        <v>5</v>
      </c>
      <c r="F858" s="10" t="str">
        <f t="shared" si="52"/>
        <v>Low</v>
      </c>
      <c r="G858" s="11">
        <f t="shared" si="54"/>
        <v>101.97749999999999</v>
      </c>
      <c r="H858" s="10">
        <v>10</v>
      </c>
      <c r="I858" s="11">
        <v>1291.71</v>
      </c>
      <c r="J858" s="9">
        <v>45745</v>
      </c>
      <c r="K858" s="2" t="str">
        <f t="shared" si="55"/>
        <v>March</v>
      </c>
      <c r="L858" s="2" t="str">
        <f>TEXT(fashiondata[[#This Row],[Date Sold]], "mmm yyyy")</f>
        <v>Mar 2025</v>
      </c>
      <c r="M858" s="2" t="str">
        <f t="shared" si="53"/>
        <v>Sat</v>
      </c>
      <c r="N858" t="s">
        <v>45</v>
      </c>
    </row>
    <row r="859" spans="1:14" x14ac:dyDescent="0.35">
      <c r="A859" t="s">
        <v>897</v>
      </c>
      <c r="B859" t="s">
        <v>14</v>
      </c>
      <c r="C859" t="s">
        <v>18</v>
      </c>
      <c r="D859" s="11">
        <v>71.540000000000006</v>
      </c>
      <c r="E859" s="10">
        <v>5</v>
      </c>
      <c r="F859" s="10" t="str">
        <f t="shared" si="52"/>
        <v>Low</v>
      </c>
      <c r="G859" s="11">
        <f t="shared" si="54"/>
        <v>53.655000000000001</v>
      </c>
      <c r="H859" s="10">
        <v>21</v>
      </c>
      <c r="I859" s="11">
        <v>1427.22</v>
      </c>
      <c r="J859" s="9">
        <v>45684</v>
      </c>
      <c r="K859" s="2" t="str">
        <f t="shared" si="55"/>
        <v>January</v>
      </c>
      <c r="L859" s="2" t="str">
        <f>TEXT(fashiondata[[#This Row],[Date Sold]], "mmm yyyy")</f>
        <v>Jan 2025</v>
      </c>
      <c r="M859" s="2" t="str">
        <f t="shared" si="53"/>
        <v>Mon</v>
      </c>
      <c r="N859" t="s">
        <v>45</v>
      </c>
    </row>
    <row r="860" spans="1:14" x14ac:dyDescent="0.35">
      <c r="A860" t="s">
        <v>898</v>
      </c>
      <c r="B860" t="s">
        <v>50</v>
      </c>
      <c r="C860" t="s">
        <v>35</v>
      </c>
      <c r="D860" s="11">
        <v>70.099999999999994</v>
      </c>
      <c r="E860" s="10">
        <v>10</v>
      </c>
      <c r="F860" s="10" t="str">
        <f t="shared" si="52"/>
        <v>Low</v>
      </c>
      <c r="G860" s="11">
        <f t="shared" si="54"/>
        <v>52.574999999999996</v>
      </c>
      <c r="H860" s="10">
        <v>17</v>
      </c>
      <c r="I860" s="11">
        <v>1072.53</v>
      </c>
      <c r="J860" s="9">
        <v>45786</v>
      </c>
      <c r="K860" s="2" t="str">
        <f t="shared" si="55"/>
        <v>May</v>
      </c>
      <c r="L860" s="2" t="str">
        <f>TEXT(fashiondata[[#This Row],[Date Sold]], "mmm yyyy")</f>
        <v>May 2025</v>
      </c>
      <c r="M860" s="2" t="str">
        <f t="shared" si="53"/>
        <v>Fri</v>
      </c>
      <c r="N860" t="s">
        <v>38</v>
      </c>
    </row>
    <row r="861" spans="1:14" x14ac:dyDescent="0.35">
      <c r="A861" t="s">
        <v>899</v>
      </c>
      <c r="B861" t="s">
        <v>60</v>
      </c>
      <c r="C861" t="s">
        <v>33</v>
      </c>
      <c r="D861" s="11">
        <v>83.56</v>
      </c>
      <c r="E861" s="10">
        <v>0</v>
      </c>
      <c r="F861" s="10" t="str">
        <f t="shared" si="52"/>
        <v>None</v>
      </c>
      <c r="G861" s="11">
        <f t="shared" si="54"/>
        <v>62.67</v>
      </c>
      <c r="H861" s="10">
        <v>7</v>
      </c>
      <c r="I861" s="11">
        <v>584.91999999999996</v>
      </c>
      <c r="J861" s="9">
        <v>45701</v>
      </c>
      <c r="K861" s="2" t="str">
        <f t="shared" si="55"/>
        <v>February</v>
      </c>
      <c r="L861" s="2" t="str">
        <f>TEXT(fashiondata[[#This Row],[Date Sold]], "mmm yyyy")</f>
        <v>Feb 2025</v>
      </c>
      <c r="M861" s="2" t="str">
        <f t="shared" si="53"/>
        <v>Thu</v>
      </c>
      <c r="N861" t="s">
        <v>45</v>
      </c>
    </row>
    <row r="862" spans="1:14" x14ac:dyDescent="0.35">
      <c r="A862" t="s">
        <v>900</v>
      </c>
      <c r="B862" t="s">
        <v>21</v>
      </c>
      <c r="C862" t="s">
        <v>41</v>
      </c>
      <c r="D862" s="11">
        <v>68.39</v>
      </c>
      <c r="E862" s="10">
        <v>30</v>
      </c>
      <c r="F862" s="10" t="str">
        <f t="shared" si="52"/>
        <v>High</v>
      </c>
      <c r="G862" s="11">
        <f t="shared" si="54"/>
        <v>51.292500000000004</v>
      </c>
      <c r="H862" s="10">
        <v>47</v>
      </c>
      <c r="I862" s="11">
        <v>2250.0300000000002</v>
      </c>
      <c r="J862" s="9">
        <v>45726</v>
      </c>
      <c r="K862" s="2" t="str">
        <f t="shared" si="55"/>
        <v>March</v>
      </c>
      <c r="L862" s="2" t="str">
        <f>TEXT(fashiondata[[#This Row],[Date Sold]], "mmm yyyy")</f>
        <v>Mar 2025</v>
      </c>
      <c r="M862" s="2" t="str">
        <f t="shared" si="53"/>
        <v>Mon</v>
      </c>
      <c r="N862" t="s">
        <v>19</v>
      </c>
    </row>
    <row r="863" spans="1:14" x14ac:dyDescent="0.35">
      <c r="A863" t="s">
        <v>901</v>
      </c>
      <c r="B863" t="s">
        <v>69</v>
      </c>
      <c r="C863" t="s">
        <v>18</v>
      </c>
      <c r="D863" s="11">
        <v>96.04</v>
      </c>
      <c r="E863" s="10">
        <v>0</v>
      </c>
      <c r="F863" s="10" t="str">
        <f t="shared" si="52"/>
        <v>None</v>
      </c>
      <c r="G863" s="11">
        <f t="shared" si="54"/>
        <v>72.03</v>
      </c>
      <c r="H863" s="10">
        <v>15</v>
      </c>
      <c r="I863" s="11">
        <v>1440.6</v>
      </c>
      <c r="J863" s="9">
        <v>45692</v>
      </c>
      <c r="K863" s="2" t="str">
        <f t="shared" si="55"/>
        <v>February</v>
      </c>
      <c r="L863" s="2" t="str">
        <f>TEXT(fashiondata[[#This Row],[Date Sold]], "mmm yyyy")</f>
        <v>Feb 2025</v>
      </c>
      <c r="M863" s="2" t="str">
        <f t="shared" si="53"/>
        <v>Tue</v>
      </c>
      <c r="N863" t="s">
        <v>38</v>
      </c>
    </row>
    <row r="864" spans="1:14" x14ac:dyDescent="0.35">
      <c r="A864" t="s">
        <v>902</v>
      </c>
      <c r="B864" t="s">
        <v>14</v>
      </c>
      <c r="C864" t="s">
        <v>41</v>
      </c>
      <c r="D864" s="11">
        <v>50.12</v>
      </c>
      <c r="E864" s="10">
        <v>10</v>
      </c>
      <c r="F864" s="10" t="str">
        <f t="shared" si="52"/>
        <v>Low</v>
      </c>
      <c r="G864" s="11">
        <f t="shared" si="54"/>
        <v>37.589999999999996</v>
      </c>
      <c r="H864" s="10">
        <v>37</v>
      </c>
      <c r="I864" s="11">
        <v>1669</v>
      </c>
      <c r="J864" s="9">
        <v>45740</v>
      </c>
      <c r="K864" s="2" t="str">
        <f t="shared" si="55"/>
        <v>March</v>
      </c>
      <c r="L864" s="2" t="str">
        <f>TEXT(fashiondata[[#This Row],[Date Sold]], "mmm yyyy")</f>
        <v>Mar 2025</v>
      </c>
      <c r="M864" s="2" t="str">
        <f t="shared" si="53"/>
        <v>Mon</v>
      </c>
      <c r="N864" t="s">
        <v>19</v>
      </c>
    </row>
    <row r="865" spans="1:14" x14ac:dyDescent="0.35">
      <c r="A865" t="s">
        <v>903</v>
      </c>
      <c r="B865" t="s">
        <v>26</v>
      </c>
      <c r="C865" t="s">
        <v>35</v>
      </c>
      <c r="D865" s="11">
        <v>128.58000000000001</v>
      </c>
      <c r="E865" s="10">
        <v>10</v>
      </c>
      <c r="F865" s="10" t="str">
        <f t="shared" si="52"/>
        <v>Low</v>
      </c>
      <c r="G865" s="11">
        <f t="shared" si="54"/>
        <v>96.435000000000002</v>
      </c>
      <c r="H865" s="10">
        <v>3</v>
      </c>
      <c r="I865" s="11">
        <v>347.17</v>
      </c>
      <c r="J865" s="9">
        <v>45756</v>
      </c>
      <c r="K865" s="2" t="str">
        <f t="shared" si="55"/>
        <v>April</v>
      </c>
      <c r="L865" s="2" t="str">
        <f>TEXT(fashiondata[[#This Row],[Date Sold]], "mmm yyyy")</f>
        <v>Apr 2025</v>
      </c>
      <c r="M865" s="2" t="str">
        <f t="shared" si="53"/>
        <v>Wed</v>
      </c>
      <c r="N865" t="s">
        <v>38</v>
      </c>
    </row>
    <row r="866" spans="1:14" x14ac:dyDescent="0.35">
      <c r="A866" t="s">
        <v>904</v>
      </c>
      <c r="B866" t="s">
        <v>69</v>
      </c>
      <c r="C866" t="s">
        <v>18</v>
      </c>
      <c r="D866" s="11">
        <v>140.35</v>
      </c>
      <c r="E866" s="10">
        <v>30</v>
      </c>
      <c r="F866" s="10" t="str">
        <f t="shared" si="52"/>
        <v>High</v>
      </c>
      <c r="G866" s="11">
        <f t="shared" si="54"/>
        <v>105.26249999999999</v>
      </c>
      <c r="H866" s="10">
        <v>42</v>
      </c>
      <c r="I866" s="11">
        <v>4126.29</v>
      </c>
      <c r="J866" s="9">
        <v>45713</v>
      </c>
      <c r="K866" s="2" t="str">
        <f t="shared" si="55"/>
        <v>February</v>
      </c>
      <c r="L866" s="2" t="str">
        <f>TEXT(fashiondata[[#This Row],[Date Sold]], "mmm yyyy")</f>
        <v>Feb 2025</v>
      </c>
      <c r="M866" s="2" t="str">
        <f t="shared" si="53"/>
        <v>Tue</v>
      </c>
      <c r="N866" t="s">
        <v>45</v>
      </c>
    </row>
    <row r="867" spans="1:14" x14ac:dyDescent="0.35">
      <c r="A867" t="s">
        <v>905</v>
      </c>
      <c r="B867" t="s">
        <v>85</v>
      </c>
      <c r="C867" t="s">
        <v>15</v>
      </c>
      <c r="D867" s="11">
        <v>129.38999999999999</v>
      </c>
      <c r="E867" s="10">
        <v>30</v>
      </c>
      <c r="F867" s="10" t="str">
        <f t="shared" si="52"/>
        <v>High</v>
      </c>
      <c r="G867" s="11">
        <f t="shared" si="54"/>
        <v>97.04249999999999</v>
      </c>
      <c r="H867" s="10">
        <v>26</v>
      </c>
      <c r="I867" s="11">
        <v>2354.9</v>
      </c>
      <c r="J867" s="9">
        <v>45722</v>
      </c>
      <c r="K867" s="2" t="str">
        <f t="shared" si="55"/>
        <v>March</v>
      </c>
      <c r="L867" s="2" t="str">
        <f>TEXT(fashiondata[[#This Row],[Date Sold]], "mmm yyyy")</f>
        <v>Mar 2025</v>
      </c>
      <c r="M867" s="2" t="str">
        <f t="shared" si="53"/>
        <v>Thu</v>
      </c>
      <c r="N867" t="s">
        <v>24</v>
      </c>
    </row>
    <row r="868" spans="1:14" x14ac:dyDescent="0.35">
      <c r="A868" t="s">
        <v>906</v>
      </c>
      <c r="B868" t="s">
        <v>17</v>
      </c>
      <c r="C868" t="s">
        <v>18</v>
      </c>
      <c r="D868" s="11">
        <v>71.75</v>
      </c>
      <c r="E868" s="10">
        <v>25</v>
      </c>
      <c r="F868" s="10" t="str">
        <f t="shared" si="52"/>
        <v>High</v>
      </c>
      <c r="G868" s="11">
        <f t="shared" si="54"/>
        <v>53.8125</v>
      </c>
      <c r="H868" s="10">
        <v>50</v>
      </c>
      <c r="I868" s="11">
        <v>2690.62</v>
      </c>
      <c r="J868" s="9">
        <v>45745</v>
      </c>
      <c r="K868" s="2" t="str">
        <f t="shared" si="55"/>
        <v>March</v>
      </c>
      <c r="L868" s="2" t="str">
        <f>TEXT(fashiondata[[#This Row],[Date Sold]], "mmm yyyy")</f>
        <v>Mar 2025</v>
      </c>
      <c r="M868" s="2" t="str">
        <f t="shared" si="53"/>
        <v>Sat</v>
      </c>
      <c r="N868" t="s">
        <v>19</v>
      </c>
    </row>
    <row r="869" spans="1:14" x14ac:dyDescent="0.35">
      <c r="A869" t="s">
        <v>907</v>
      </c>
      <c r="B869" t="s">
        <v>58</v>
      </c>
      <c r="C869" t="s">
        <v>33</v>
      </c>
      <c r="D869" s="11">
        <v>66.7</v>
      </c>
      <c r="E869" s="10">
        <v>25</v>
      </c>
      <c r="F869" s="10" t="str">
        <f t="shared" si="52"/>
        <v>High</v>
      </c>
      <c r="G869" s="11">
        <f t="shared" si="54"/>
        <v>50.025000000000006</v>
      </c>
      <c r="H869" s="10">
        <v>46</v>
      </c>
      <c r="I869" s="11">
        <v>2301.15</v>
      </c>
      <c r="J869" s="9">
        <v>45721</v>
      </c>
      <c r="K869" s="2" t="str">
        <f t="shared" si="55"/>
        <v>March</v>
      </c>
      <c r="L869" s="2" t="str">
        <f>TEXT(fashiondata[[#This Row],[Date Sold]], "mmm yyyy")</f>
        <v>Mar 2025</v>
      </c>
      <c r="M869" s="2" t="str">
        <f t="shared" si="53"/>
        <v>Wed</v>
      </c>
      <c r="N869" t="s">
        <v>24</v>
      </c>
    </row>
    <row r="870" spans="1:14" x14ac:dyDescent="0.35">
      <c r="A870" t="s">
        <v>908</v>
      </c>
      <c r="B870" t="s">
        <v>62</v>
      </c>
      <c r="C870" t="s">
        <v>15</v>
      </c>
      <c r="D870" s="11">
        <v>79.81</v>
      </c>
      <c r="E870" s="10">
        <v>30</v>
      </c>
      <c r="F870" s="10" t="str">
        <f t="shared" si="52"/>
        <v>High</v>
      </c>
      <c r="G870" s="11">
        <f t="shared" si="54"/>
        <v>59.857500000000002</v>
      </c>
      <c r="H870" s="10">
        <v>40</v>
      </c>
      <c r="I870" s="11">
        <v>2234.6799999999998</v>
      </c>
      <c r="J870" s="9">
        <v>45677</v>
      </c>
      <c r="K870" s="2" t="str">
        <f t="shared" si="55"/>
        <v>January</v>
      </c>
      <c r="L870" s="2" t="str">
        <f>TEXT(fashiondata[[#This Row],[Date Sold]], "mmm yyyy")</f>
        <v>Jan 2025</v>
      </c>
      <c r="M870" s="2" t="str">
        <f t="shared" si="53"/>
        <v>Mon</v>
      </c>
      <c r="N870" t="s">
        <v>45</v>
      </c>
    </row>
    <row r="871" spans="1:14" x14ac:dyDescent="0.35">
      <c r="A871" t="s">
        <v>909</v>
      </c>
      <c r="B871" t="s">
        <v>69</v>
      </c>
      <c r="C871" t="s">
        <v>41</v>
      </c>
      <c r="D871" s="11">
        <v>45.4</v>
      </c>
      <c r="E871" s="10">
        <v>20</v>
      </c>
      <c r="F871" s="10" t="str">
        <f t="shared" si="52"/>
        <v>Low</v>
      </c>
      <c r="G871" s="11">
        <f t="shared" si="54"/>
        <v>34.049999999999997</v>
      </c>
      <c r="H871" s="10">
        <v>19</v>
      </c>
      <c r="I871" s="11">
        <v>690.08</v>
      </c>
      <c r="J871" s="9">
        <v>45716</v>
      </c>
      <c r="K871" s="2" t="str">
        <f t="shared" si="55"/>
        <v>February</v>
      </c>
      <c r="L871" s="2" t="str">
        <f>TEXT(fashiondata[[#This Row],[Date Sold]], "mmm yyyy")</f>
        <v>Feb 2025</v>
      </c>
      <c r="M871" s="2" t="str">
        <f t="shared" si="53"/>
        <v>Fri</v>
      </c>
      <c r="N871" t="s">
        <v>24</v>
      </c>
    </row>
    <row r="872" spans="1:14" x14ac:dyDescent="0.35">
      <c r="A872" t="s">
        <v>910</v>
      </c>
      <c r="B872" t="s">
        <v>62</v>
      </c>
      <c r="C872" t="s">
        <v>35</v>
      </c>
      <c r="D872" s="11">
        <v>118.83</v>
      </c>
      <c r="E872" s="10">
        <v>0</v>
      </c>
      <c r="F872" s="10" t="str">
        <f t="shared" si="52"/>
        <v>None</v>
      </c>
      <c r="G872" s="11">
        <f t="shared" si="54"/>
        <v>89.122500000000002</v>
      </c>
      <c r="H872" s="10">
        <v>10</v>
      </c>
      <c r="I872" s="11">
        <v>1188.3</v>
      </c>
      <c r="J872" s="9">
        <v>45729</v>
      </c>
      <c r="K872" s="2" t="str">
        <f t="shared" si="55"/>
        <v>March</v>
      </c>
      <c r="L872" s="2" t="str">
        <f>TEXT(fashiondata[[#This Row],[Date Sold]], "mmm yyyy")</f>
        <v>Mar 2025</v>
      </c>
      <c r="M872" s="2" t="str">
        <f t="shared" si="53"/>
        <v>Thu</v>
      </c>
      <c r="N872" t="s">
        <v>45</v>
      </c>
    </row>
    <row r="873" spans="1:14" x14ac:dyDescent="0.35">
      <c r="A873" t="s">
        <v>911</v>
      </c>
      <c r="B873" t="s">
        <v>10</v>
      </c>
      <c r="C873" t="s">
        <v>18</v>
      </c>
      <c r="D873" s="11">
        <v>134.55000000000001</v>
      </c>
      <c r="E873" s="10">
        <v>5</v>
      </c>
      <c r="F873" s="10" t="str">
        <f t="shared" si="52"/>
        <v>Low</v>
      </c>
      <c r="G873" s="11">
        <f t="shared" si="54"/>
        <v>100.91250000000001</v>
      </c>
      <c r="H873" s="10">
        <v>35</v>
      </c>
      <c r="I873" s="11">
        <v>4473.79</v>
      </c>
      <c r="J873" s="9">
        <v>45765</v>
      </c>
      <c r="K873" s="2" t="str">
        <f t="shared" si="55"/>
        <v>April</v>
      </c>
      <c r="L873" s="2" t="str">
        <f>TEXT(fashiondata[[#This Row],[Date Sold]], "mmm yyyy")</f>
        <v>Apr 2025</v>
      </c>
      <c r="M873" s="2" t="str">
        <f t="shared" si="53"/>
        <v>Fri</v>
      </c>
      <c r="N873" t="s">
        <v>19</v>
      </c>
    </row>
    <row r="874" spans="1:14" x14ac:dyDescent="0.35">
      <c r="A874" t="s">
        <v>912</v>
      </c>
      <c r="B874" t="s">
        <v>10</v>
      </c>
      <c r="C874" t="s">
        <v>33</v>
      </c>
      <c r="D874" s="11">
        <v>68.680000000000007</v>
      </c>
      <c r="E874" s="10">
        <v>30</v>
      </c>
      <c r="F874" s="10" t="str">
        <f t="shared" si="52"/>
        <v>High</v>
      </c>
      <c r="G874" s="11">
        <f t="shared" si="54"/>
        <v>51.510000000000005</v>
      </c>
      <c r="H874" s="10">
        <v>19</v>
      </c>
      <c r="I874" s="11">
        <v>913.44</v>
      </c>
      <c r="J874" s="9">
        <v>45681</v>
      </c>
      <c r="K874" s="2" t="str">
        <f t="shared" si="55"/>
        <v>January</v>
      </c>
      <c r="L874" s="2" t="str">
        <f>TEXT(fashiondata[[#This Row],[Date Sold]], "mmm yyyy")</f>
        <v>Jan 2025</v>
      </c>
      <c r="M874" s="2" t="str">
        <f t="shared" si="53"/>
        <v>Fri</v>
      </c>
      <c r="N874" t="s">
        <v>45</v>
      </c>
    </row>
    <row r="875" spans="1:14" x14ac:dyDescent="0.35">
      <c r="A875" t="s">
        <v>913</v>
      </c>
      <c r="B875" t="s">
        <v>30</v>
      </c>
      <c r="C875" t="s">
        <v>35</v>
      </c>
      <c r="D875" s="11">
        <v>43.11</v>
      </c>
      <c r="E875" s="10">
        <v>5</v>
      </c>
      <c r="F875" s="10" t="str">
        <f t="shared" si="52"/>
        <v>Low</v>
      </c>
      <c r="G875" s="11">
        <f t="shared" si="54"/>
        <v>32.332499999999996</v>
      </c>
      <c r="H875" s="10">
        <v>8</v>
      </c>
      <c r="I875" s="11">
        <v>327.64</v>
      </c>
      <c r="J875" s="9">
        <v>45775</v>
      </c>
      <c r="K875" s="2" t="str">
        <f t="shared" si="55"/>
        <v>April</v>
      </c>
      <c r="L875" s="2" t="str">
        <f>TEXT(fashiondata[[#This Row],[Date Sold]], "mmm yyyy")</f>
        <v>Apr 2025</v>
      </c>
      <c r="M875" s="2" t="str">
        <f t="shared" si="53"/>
        <v>Mon</v>
      </c>
      <c r="N875" t="s">
        <v>45</v>
      </c>
    </row>
    <row r="876" spans="1:14" x14ac:dyDescent="0.35">
      <c r="A876" t="s">
        <v>914</v>
      </c>
      <c r="B876" t="s">
        <v>26</v>
      </c>
      <c r="C876" t="s">
        <v>41</v>
      </c>
      <c r="D876" s="11">
        <v>20.76</v>
      </c>
      <c r="E876" s="10">
        <v>0</v>
      </c>
      <c r="F876" s="10" t="str">
        <f t="shared" si="52"/>
        <v>None</v>
      </c>
      <c r="G876" s="11">
        <f t="shared" si="54"/>
        <v>15.57</v>
      </c>
      <c r="H876" s="10">
        <v>32</v>
      </c>
      <c r="I876" s="11">
        <v>664.32</v>
      </c>
      <c r="J876" s="9">
        <v>45788</v>
      </c>
      <c r="K876" s="2" t="str">
        <f t="shared" si="55"/>
        <v>May</v>
      </c>
      <c r="L876" s="2" t="str">
        <f>TEXT(fashiondata[[#This Row],[Date Sold]], "mmm yyyy")</f>
        <v>May 2025</v>
      </c>
      <c r="M876" s="2" t="str">
        <f t="shared" si="53"/>
        <v>Sun</v>
      </c>
      <c r="N876" t="s">
        <v>38</v>
      </c>
    </row>
    <row r="877" spans="1:14" x14ac:dyDescent="0.35">
      <c r="A877" t="s">
        <v>915</v>
      </c>
      <c r="B877" t="s">
        <v>69</v>
      </c>
      <c r="C877" t="s">
        <v>33</v>
      </c>
      <c r="D877" s="11">
        <v>140.53</v>
      </c>
      <c r="E877" s="10">
        <v>20</v>
      </c>
      <c r="F877" s="10" t="str">
        <f t="shared" si="52"/>
        <v>Low</v>
      </c>
      <c r="G877" s="11">
        <f t="shared" si="54"/>
        <v>105.39750000000001</v>
      </c>
      <c r="H877" s="10">
        <v>1</v>
      </c>
      <c r="I877" s="11">
        <v>112.42</v>
      </c>
      <c r="J877" s="9">
        <v>45730</v>
      </c>
      <c r="K877" s="2" t="str">
        <f t="shared" si="55"/>
        <v>March</v>
      </c>
      <c r="L877" s="2" t="str">
        <f>TEXT(fashiondata[[#This Row],[Date Sold]], "mmm yyyy")</f>
        <v>Mar 2025</v>
      </c>
      <c r="M877" s="2" t="str">
        <f t="shared" si="53"/>
        <v>Fri</v>
      </c>
      <c r="N877" t="s">
        <v>24</v>
      </c>
    </row>
    <row r="878" spans="1:14" x14ac:dyDescent="0.35">
      <c r="A878" t="s">
        <v>916</v>
      </c>
      <c r="B878" t="s">
        <v>40</v>
      </c>
      <c r="C878" t="s">
        <v>41</v>
      </c>
      <c r="D878" s="11">
        <v>130.38999999999999</v>
      </c>
      <c r="E878" s="10">
        <v>30</v>
      </c>
      <c r="F878" s="10" t="str">
        <f t="shared" si="52"/>
        <v>High</v>
      </c>
      <c r="G878" s="11">
        <f t="shared" si="54"/>
        <v>97.79249999999999</v>
      </c>
      <c r="H878" s="10">
        <v>22</v>
      </c>
      <c r="I878" s="11">
        <v>2008.01</v>
      </c>
      <c r="J878" s="9">
        <v>45694</v>
      </c>
      <c r="K878" s="2" t="str">
        <f t="shared" si="55"/>
        <v>February</v>
      </c>
      <c r="L878" s="2" t="str">
        <f>TEXT(fashiondata[[#This Row],[Date Sold]], "mmm yyyy")</f>
        <v>Feb 2025</v>
      </c>
      <c r="M878" s="2" t="str">
        <f t="shared" si="53"/>
        <v>Thu</v>
      </c>
      <c r="N878" t="s">
        <v>24</v>
      </c>
    </row>
    <row r="879" spans="1:14" x14ac:dyDescent="0.35">
      <c r="A879" t="s">
        <v>917</v>
      </c>
      <c r="B879" t="s">
        <v>50</v>
      </c>
      <c r="C879" t="s">
        <v>35</v>
      </c>
      <c r="D879" s="11">
        <v>40.270000000000003</v>
      </c>
      <c r="E879" s="10">
        <v>20</v>
      </c>
      <c r="F879" s="10" t="str">
        <f t="shared" si="52"/>
        <v>Low</v>
      </c>
      <c r="G879" s="11">
        <f t="shared" si="54"/>
        <v>30.202500000000001</v>
      </c>
      <c r="H879" s="10">
        <v>36</v>
      </c>
      <c r="I879" s="11">
        <v>1159.78</v>
      </c>
      <c r="J879" s="9">
        <v>45747</v>
      </c>
      <c r="K879" s="2" t="str">
        <f t="shared" si="55"/>
        <v>March</v>
      </c>
      <c r="L879" s="2" t="str">
        <f>TEXT(fashiondata[[#This Row],[Date Sold]], "mmm yyyy")</f>
        <v>Mar 2025</v>
      </c>
      <c r="M879" s="2" t="str">
        <f t="shared" si="53"/>
        <v>Mon</v>
      </c>
      <c r="N879" t="s">
        <v>38</v>
      </c>
    </row>
    <row r="880" spans="1:14" x14ac:dyDescent="0.35">
      <c r="A880" t="s">
        <v>918</v>
      </c>
      <c r="B880" t="s">
        <v>69</v>
      </c>
      <c r="C880" t="s">
        <v>41</v>
      </c>
      <c r="D880" s="11">
        <v>39.21</v>
      </c>
      <c r="E880" s="10">
        <v>0</v>
      </c>
      <c r="F880" s="10" t="str">
        <f t="shared" si="52"/>
        <v>None</v>
      </c>
      <c r="G880" s="11">
        <f t="shared" si="54"/>
        <v>29.407499999999999</v>
      </c>
      <c r="H880" s="10">
        <v>44</v>
      </c>
      <c r="I880" s="11">
        <v>1725.24</v>
      </c>
      <c r="J880" s="9">
        <v>45762</v>
      </c>
      <c r="K880" s="2" t="str">
        <f t="shared" si="55"/>
        <v>April</v>
      </c>
      <c r="L880" s="2" t="str">
        <f>TEXT(fashiondata[[#This Row],[Date Sold]], "mmm yyyy")</f>
        <v>Apr 2025</v>
      </c>
      <c r="M880" s="2" t="str">
        <f t="shared" si="53"/>
        <v>Tue</v>
      </c>
      <c r="N880" t="s">
        <v>19</v>
      </c>
    </row>
    <row r="881" spans="1:14" x14ac:dyDescent="0.35">
      <c r="A881" t="s">
        <v>919</v>
      </c>
      <c r="B881" t="s">
        <v>21</v>
      </c>
      <c r="C881" t="s">
        <v>33</v>
      </c>
      <c r="D881" s="11">
        <v>146.63</v>
      </c>
      <c r="E881" s="10">
        <v>5</v>
      </c>
      <c r="F881" s="10" t="str">
        <f t="shared" si="52"/>
        <v>Low</v>
      </c>
      <c r="G881" s="11">
        <f t="shared" si="54"/>
        <v>109.9725</v>
      </c>
      <c r="H881" s="10">
        <v>35</v>
      </c>
      <c r="I881" s="11">
        <v>4875.45</v>
      </c>
      <c r="J881" s="9">
        <v>45776</v>
      </c>
      <c r="K881" s="2" t="str">
        <f t="shared" si="55"/>
        <v>April</v>
      </c>
      <c r="L881" s="2" t="str">
        <f>TEXT(fashiondata[[#This Row],[Date Sold]], "mmm yyyy")</f>
        <v>Apr 2025</v>
      </c>
      <c r="M881" s="2" t="str">
        <f t="shared" si="53"/>
        <v>Tue</v>
      </c>
      <c r="N881" t="s">
        <v>45</v>
      </c>
    </row>
    <row r="882" spans="1:14" x14ac:dyDescent="0.35">
      <c r="A882" t="s">
        <v>920</v>
      </c>
      <c r="B882" t="s">
        <v>50</v>
      </c>
      <c r="C882" t="s">
        <v>41</v>
      </c>
      <c r="D882" s="11">
        <v>47.05</v>
      </c>
      <c r="E882" s="10">
        <v>0</v>
      </c>
      <c r="F882" s="10" t="str">
        <f t="shared" si="52"/>
        <v>None</v>
      </c>
      <c r="G882" s="11">
        <f t="shared" si="54"/>
        <v>35.287499999999994</v>
      </c>
      <c r="H882" s="10">
        <v>1</v>
      </c>
      <c r="I882" s="11">
        <v>47.05</v>
      </c>
      <c r="J882" s="9">
        <v>45669</v>
      </c>
      <c r="K882" s="2" t="str">
        <f t="shared" si="55"/>
        <v>January</v>
      </c>
      <c r="L882" s="2" t="str">
        <f>TEXT(fashiondata[[#This Row],[Date Sold]], "mmm yyyy")</f>
        <v>Jan 2025</v>
      </c>
      <c r="M882" s="2" t="str">
        <f t="shared" si="53"/>
        <v>Sun</v>
      </c>
      <c r="N882" t="s">
        <v>45</v>
      </c>
    </row>
    <row r="883" spans="1:14" x14ac:dyDescent="0.35">
      <c r="A883" t="s">
        <v>921</v>
      </c>
      <c r="B883" t="s">
        <v>10</v>
      </c>
      <c r="C883" t="s">
        <v>35</v>
      </c>
      <c r="D883" s="11">
        <v>94.27</v>
      </c>
      <c r="E883" s="10">
        <v>5</v>
      </c>
      <c r="F883" s="10" t="str">
        <f t="shared" si="52"/>
        <v>Low</v>
      </c>
      <c r="G883" s="11">
        <f t="shared" si="54"/>
        <v>70.702500000000001</v>
      </c>
      <c r="H883" s="10">
        <v>25</v>
      </c>
      <c r="I883" s="11">
        <v>2238.91</v>
      </c>
      <c r="J883" s="9">
        <v>45751</v>
      </c>
      <c r="K883" s="2" t="str">
        <f t="shared" si="55"/>
        <v>April</v>
      </c>
      <c r="L883" s="2" t="str">
        <f>TEXT(fashiondata[[#This Row],[Date Sold]], "mmm yyyy")</f>
        <v>Apr 2025</v>
      </c>
      <c r="M883" s="2" t="str">
        <f t="shared" si="53"/>
        <v>Fri</v>
      </c>
      <c r="N883" t="s">
        <v>38</v>
      </c>
    </row>
    <row r="884" spans="1:14" x14ac:dyDescent="0.35">
      <c r="A884" t="s">
        <v>922</v>
      </c>
      <c r="B884" t="s">
        <v>47</v>
      </c>
      <c r="C884" t="s">
        <v>33</v>
      </c>
      <c r="D884" s="11">
        <v>38.49</v>
      </c>
      <c r="E884" s="10">
        <v>10</v>
      </c>
      <c r="F884" s="10" t="str">
        <f t="shared" si="52"/>
        <v>Low</v>
      </c>
      <c r="G884" s="11">
        <f t="shared" si="54"/>
        <v>28.8675</v>
      </c>
      <c r="H884" s="10">
        <v>39</v>
      </c>
      <c r="I884" s="11">
        <v>1351</v>
      </c>
      <c r="J884" s="9">
        <v>45684</v>
      </c>
      <c r="K884" s="2" t="str">
        <f t="shared" si="55"/>
        <v>January</v>
      </c>
      <c r="L884" s="2" t="str">
        <f>TEXT(fashiondata[[#This Row],[Date Sold]], "mmm yyyy")</f>
        <v>Jan 2025</v>
      </c>
      <c r="M884" s="2" t="str">
        <f t="shared" si="53"/>
        <v>Mon</v>
      </c>
      <c r="N884" t="s">
        <v>38</v>
      </c>
    </row>
    <row r="885" spans="1:14" x14ac:dyDescent="0.35">
      <c r="A885" t="s">
        <v>923</v>
      </c>
      <c r="B885" t="s">
        <v>32</v>
      </c>
      <c r="C885" t="s">
        <v>18</v>
      </c>
      <c r="D885" s="11">
        <v>56.59</v>
      </c>
      <c r="E885" s="10">
        <v>30</v>
      </c>
      <c r="F885" s="10" t="str">
        <f t="shared" si="52"/>
        <v>High</v>
      </c>
      <c r="G885" s="11">
        <f t="shared" si="54"/>
        <v>42.442500000000003</v>
      </c>
      <c r="H885" s="10">
        <v>15</v>
      </c>
      <c r="I885" s="11">
        <v>594.19000000000005</v>
      </c>
      <c r="J885" s="9">
        <v>45728</v>
      </c>
      <c r="K885" s="2" t="str">
        <f t="shared" si="55"/>
        <v>March</v>
      </c>
      <c r="L885" s="2" t="str">
        <f>TEXT(fashiondata[[#This Row],[Date Sold]], "mmm yyyy")</f>
        <v>Mar 2025</v>
      </c>
      <c r="M885" s="2" t="str">
        <f t="shared" si="53"/>
        <v>Wed</v>
      </c>
      <c r="N885" t="s">
        <v>38</v>
      </c>
    </row>
    <row r="886" spans="1:14" x14ac:dyDescent="0.35">
      <c r="A886" t="s">
        <v>924</v>
      </c>
      <c r="B886" t="s">
        <v>58</v>
      </c>
      <c r="C886" t="s">
        <v>33</v>
      </c>
      <c r="D886" s="11">
        <v>73.84</v>
      </c>
      <c r="E886" s="10">
        <v>20</v>
      </c>
      <c r="F886" s="10" t="str">
        <f t="shared" si="52"/>
        <v>Low</v>
      </c>
      <c r="G886" s="11">
        <f t="shared" si="54"/>
        <v>55.38</v>
      </c>
      <c r="H886" s="10">
        <v>33</v>
      </c>
      <c r="I886" s="11">
        <v>1949.38</v>
      </c>
      <c r="J886" s="9">
        <v>45732</v>
      </c>
      <c r="K886" s="2" t="str">
        <f t="shared" si="55"/>
        <v>March</v>
      </c>
      <c r="L886" s="2" t="str">
        <f>TEXT(fashiondata[[#This Row],[Date Sold]], "mmm yyyy")</f>
        <v>Mar 2025</v>
      </c>
      <c r="M886" s="2" t="str">
        <f t="shared" si="53"/>
        <v>Sun</v>
      </c>
      <c r="N886" t="s">
        <v>24</v>
      </c>
    </row>
    <row r="887" spans="1:14" x14ac:dyDescent="0.35">
      <c r="A887" t="s">
        <v>925</v>
      </c>
      <c r="B887" t="s">
        <v>28</v>
      </c>
      <c r="C887" t="s">
        <v>15</v>
      </c>
      <c r="D887" s="11">
        <v>79.45</v>
      </c>
      <c r="E887" s="10">
        <v>20</v>
      </c>
      <c r="F887" s="10" t="str">
        <f t="shared" si="52"/>
        <v>Low</v>
      </c>
      <c r="G887" s="11">
        <f t="shared" si="54"/>
        <v>59.587500000000006</v>
      </c>
      <c r="H887" s="10">
        <v>47</v>
      </c>
      <c r="I887" s="11">
        <v>2987.32</v>
      </c>
      <c r="J887" s="9">
        <v>45687</v>
      </c>
      <c r="K887" s="2" t="str">
        <f t="shared" si="55"/>
        <v>January</v>
      </c>
      <c r="L887" s="2" t="str">
        <f>TEXT(fashiondata[[#This Row],[Date Sold]], "mmm yyyy")</f>
        <v>Jan 2025</v>
      </c>
      <c r="M887" s="2" t="str">
        <f t="shared" si="53"/>
        <v>Thu</v>
      </c>
      <c r="N887" t="s">
        <v>45</v>
      </c>
    </row>
    <row r="888" spans="1:14" x14ac:dyDescent="0.35">
      <c r="A888" t="s">
        <v>926</v>
      </c>
      <c r="B888" t="s">
        <v>53</v>
      </c>
      <c r="C888" t="s">
        <v>18</v>
      </c>
      <c r="D888" s="11">
        <v>134.76</v>
      </c>
      <c r="E888" s="10">
        <v>15</v>
      </c>
      <c r="F888" s="10" t="str">
        <f t="shared" si="52"/>
        <v>Low</v>
      </c>
      <c r="G888" s="11">
        <f t="shared" si="54"/>
        <v>101.07</v>
      </c>
      <c r="H888" s="10">
        <v>43</v>
      </c>
      <c r="I888" s="11">
        <v>4925.4799999999996</v>
      </c>
      <c r="J888" s="9">
        <v>45674</v>
      </c>
      <c r="K888" s="2" t="str">
        <f t="shared" si="55"/>
        <v>January</v>
      </c>
      <c r="L888" s="2" t="str">
        <f>TEXT(fashiondata[[#This Row],[Date Sold]], "mmm yyyy")</f>
        <v>Jan 2025</v>
      </c>
      <c r="M888" s="2" t="str">
        <f t="shared" si="53"/>
        <v>Fri</v>
      </c>
      <c r="N888" t="s">
        <v>19</v>
      </c>
    </row>
    <row r="889" spans="1:14" x14ac:dyDescent="0.35">
      <c r="A889" t="s">
        <v>927</v>
      </c>
      <c r="B889" t="s">
        <v>10</v>
      </c>
      <c r="C889" t="s">
        <v>33</v>
      </c>
      <c r="D889" s="11">
        <v>100.06</v>
      </c>
      <c r="E889" s="10">
        <v>25</v>
      </c>
      <c r="F889" s="10" t="str">
        <f t="shared" si="52"/>
        <v>High</v>
      </c>
      <c r="G889" s="11">
        <f t="shared" si="54"/>
        <v>75.045000000000002</v>
      </c>
      <c r="H889" s="10">
        <v>21</v>
      </c>
      <c r="I889" s="11">
        <v>1575.94</v>
      </c>
      <c r="J889" s="9">
        <v>45776</v>
      </c>
      <c r="K889" s="2" t="str">
        <f t="shared" si="55"/>
        <v>April</v>
      </c>
      <c r="L889" s="2" t="str">
        <f>TEXT(fashiondata[[#This Row],[Date Sold]], "mmm yyyy")</f>
        <v>Apr 2025</v>
      </c>
      <c r="M889" s="2" t="str">
        <f t="shared" si="53"/>
        <v>Tue</v>
      </c>
      <c r="N889" t="s">
        <v>12</v>
      </c>
    </row>
    <row r="890" spans="1:14" x14ac:dyDescent="0.35">
      <c r="A890" t="s">
        <v>928</v>
      </c>
      <c r="B890" t="s">
        <v>32</v>
      </c>
      <c r="C890" t="s">
        <v>11</v>
      </c>
      <c r="D890" s="11">
        <v>142.61000000000001</v>
      </c>
      <c r="E890" s="10">
        <v>10</v>
      </c>
      <c r="F890" s="10" t="str">
        <f t="shared" si="52"/>
        <v>Low</v>
      </c>
      <c r="G890" s="11">
        <f t="shared" si="54"/>
        <v>106.95750000000001</v>
      </c>
      <c r="H890" s="10">
        <v>16</v>
      </c>
      <c r="I890" s="11">
        <v>2053.58</v>
      </c>
      <c r="J890" s="9">
        <v>45763</v>
      </c>
      <c r="K890" s="2" t="str">
        <f t="shared" si="55"/>
        <v>April</v>
      </c>
      <c r="L890" s="2" t="str">
        <f>TEXT(fashiondata[[#This Row],[Date Sold]], "mmm yyyy")</f>
        <v>Apr 2025</v>
      </c>
      <c r="M890" s="2" t="str">
        <f t="shared" si="53"/>
        <v>Wed</v>
      </c>
      <c r="N890" t="s">
        <v>24</v>
      </c>
    </row>
    <row r="891" spans="1:14" x14ac:dyDescent="0.35">
      <c r="A891" t="s">
        <v>929</v>
      </c>
      <c r="B891" t="s">
        <v>26</v>
      </c>
      <c r="C891" t="s">
        <v>35</v>
      </c>
      <c r="D891" s="11">
        <v>96.7</v>
      </c>
      <c r="E891" s="10">
        <v>20</v>
      </c>
      <c r="F891" s="10" t="str">
        <f t="shared" si="52"/>
        <v>Low</v>
      </c>
      <c r="G891" s="11">
        <f t="shared" si="54"/>
        <v>72.525000000000006</v>
      </c>
      <c r="H891" s="10">
        <v>12</v>
      </c>
      <c r="I891" s="11">
        <v>928.32</v>
      </c>
      <c r="J891" s="9">
        <v>45732</v>
      </c>
      <c r="K891" s="2" t="str">
        <f t="shared" si="55"/>
        <v>March</v>
      </c>
      <c r="L891" s="2" t="str">
        <f>TEXT(fashiondata[[#This Row],[Date Sold]], "mmm yyyy")</f>
        <v>Mar 2025</v>
      </c>
      <c r="M891" s="2" t="str">
        <f t="shared" si="53"/>
        <v>Sun</v>
      </c>
      <c r="N891" t="s">
        <v>45</v>
      </c>
    </row>
    <row r="892" spans="1:14" x14ac:dyDescent="0.35">
      <c r="A892" t="s">
        <v>930</v>
      </c>
      <c r="B892" t="s">
        <v>26</v>
      </c>
      <c r="C892" t="s">
        <v>11</v>
      </c>
      <c r="D892" s="11">
        <v>123.64</v>
      </c>
      <c r="E892" s="10">
        <v>15</v>
      </c>
      <c r="F892" s="10" t="str">
        <f t="shared" si="52"/>
        <v>Low</v>
      </c>
      <c r="G892" s="11">
        <f t="shared" si="54"/>
        <v>92.73</v>
      </c>
      <c r="H892" s="10">
        <v>10</v>
      </c>
      <c r="I892" s="11">
        <v>1050.94</v>
      </c>
      <c r="J892" s="9">
        <v>45660</v>
      </c>
      <c r="K892" s="2" t="str">
        <f t="shared" si="55"/>
        <v>January</v>
      </c>
      <c r="L892" s="2" t="str">
        <f>TEXT(fashiondata[[#This Row],[Date Sold]], "mmm yyyy")</f>
        <v>Jan 2025</v>
      </c>
      <c r="M892" s="2" t="str">
        <f t="shared" si="53"/>
        <v>Fri</v>
      </c>
      <c r="N892" t="s">
        <v>24</v>
      </c>
    </row>
    <row r="893" spans="1:14" x14ac:dyDescent="0.35">
      <c r="A893" t="s">
        <v>931</v>
      </c>
      <c r="B893" t="s">
        <v>23</v>
      </c>
      <c r="C893" t="s">
        <v>35</v>
      </c>
      <c r="D893" s="11">
        <v>137.25</v>
      </c>
      <c r="E893" s="10">
        <v>30</v>
      </c>
      <c r="F893" s="10" t="str">
        <f t="shared" si="52"/>
        <v>High</v>
      </c>
      <c r="G893" s="11">
        <f t="shared" si="54"/>
        <v>102.9375</v>
      </c>
      <c r="H893" s="10">
        <v>36</v>
      </c>
      <c r="I893" s="11">
        <v>3458.7</v>
      </c>
      <c r="J893" s="9">
        <v>45732</v>
      </c>
      <c r="K893" s="2" t="str">
        <f t="shared" si="55"/>
        <v>March</v>
      </c>
      <c r="L893" s="2" t="str">
        <f>TEXT(fashiondata[[#This Row],[Date Sold]], "mmm yyyy")</f>
        <v>Mar 2025</v>
      </c>
      <c r="M893" s="2" t="str">
        <f t="shared" si="53"/>
        <v>Sun</v>
      </c>
      <c r="N893" t="s">
        <v>24</v>
      </c>
    </row>
    <row r="894" spans="1:14" x14ac:dyDescent="0.35">
      <c r="A894" t="s">
        <v>932</v>
      </c>
      <c r="B894" t="s">
        <v>60</v>
      </c>
      <c r="C894" t="s">
        <v>41</v>
      </c>
      <c r="D894" s="11">
        <v>110.45</v>
      </c>
      <c r="E894" s="10">
        <v>30</v>
      </c>
      <c r="F894" s="10" t="str">
        <f t="shared" si="52"/>
        <v>High</v>
      </c>
      <c r="G894" s="11">
        <f t="shared" si="54"/>
        <v>82.837500000000006</v>
      </c>
      <c r="H894" s="10">
        <v>14</v>
      </c>
      <c r="I894" s="11">
        <v>1082.4100000000001</v>
      </c>
      <c r="J894" s="9">
        <v>45752</v>
      </c>
      <c r="K894" s="2" t="str">
        <f t="shared" si="55"/>
        <v>April</v>
      </c>
      <c r="L894" s="2" t="str">
        <f>TEXT(fashiondata[[#This Row],[Date Sold]], "mmm yyyy")</f>
        <v>Apr 2025</v>
      </c>
      <c r="M894" s="2" t="str">
        <f t="shared" si="53"/>
        <v>Sat</v>
      </c>
      <c r="N894" t="s">
        <v>45</v>
      </c>
    </row>
    <row r="895" spans="1:14" x14ac:dyDescent="0.35">
      <c r="A895" t="s">
        <v>933</v>
      </c>
      <c r="B895" t="s">
        <v>58</v>
      </c>
      <c r="C895" t="s">
        <v>18</v>
      </c>
      <c r="D895" s="11">
        <v>148.74</v>
      </c>
      <c r="E895" s="10">
        <v>25</v>
      </c>
      <c r="F895" s="10" t="str">
        <f t="shared" si="52"/>
        <v>High</v>
      </c>
      <c r="G895" s="11">
        <f t="shared" si="54"/>
        <v>111.55500000000001</v>
      </c>
      <c r="H895" s="10">
        <v>44</v>
      </c>
      <c r="I895" s="11">
        <v>4908.42</v>
      </c>
      <c r="J895" s="9">
        <v>45680</v>
      </c>
      <c r="K895" s="2" t="str">
        <f t="shared" si="55"/>
        <v>January</v>
      </c>
      <c r="L895" s="2" t="str">
        <f>TEXT(fashiondata[[#This Row],[Date Sold]], "mmm yyyy")</f>
        <v>Jan 2025</v>
      </c>
      <c r="M895" s="2" t="str">
        <f t="shared" si="53"/>
        <v>Thu</v>
      </c>
      <c r="N895" t="s">
        <v>24</v>
      </c>
    </row>
    <row r="896" spans="1:14" x14ac:dyDescent="0.35">
      <c r="A896" t="s">
        <v>934</v>
      </c>
      <c r="B896" t="s">
        <v>53</v>
      </c>
      <c r="C896" t="s">
        <v>18</v>
      </c>
      <c r="D896" s="11">
        <v>53.48</v>
      </c>
      <c r="E896" s="10">
        <v>20</v>
      </c>
      <c r="F896" s="10" t="str">
        <f t="shared" si="52"/>
        <v>Low</v>
      </c>
      <c r="G896" s="11">
        <f t="shared" si="54"/>
        <v>40.11</v>
      </c>
      <c r="H896" s="10">
        <v>31</v>
      </c>
      <c r="I896" s="11">
        <v>1326.3</v>
      </c>
      <c r="J896" s="9">
        <v>45754</v>
      </c>
      <c r="K896" s="2" t="str">
        <f t="shared" si="55"/>
        <v>April</v>
      </c>
      <c r="L896" s="2" t="str">
        <f>TEXT(fashiondata[[#This Row],[Date Sold]], "mmm yyyy")</f>
        <v>Apr 2025</v>
      </c>
      <c r="M896" s="2" t="str">
        <f t="shared" si="53"/>
        <v>Mon</v>
      </c>
      <c r="N896" t="s">
        <v>38</v>
      </c>
    </row>
    <row r="897" spans="1:14" x14ac:dyDescent="0.35">
      <c r="A897" t="s">
        <v>935</v>
      </c>
      <c r="B897" t="s">
        <v>69</v>
      </c>
      <c r="C897" t="s">
        <v>35</v>
      </c>
      <c r="D897" s="11">
        <v>122.47</v>
      </c>
      <c r="E897" s="10">
        <v>25</v>
      </c>
      <c r="F897" s="10" t="str">
        <f t="shared" si="52"/>
        <v>High</v>
      </c>
      <c r="G897" s="11">
        <f t="shared" si="54"/>
        <v>91.852499999999992</v>
      </c>
      <c r="H897" s="10">
        <v>20</v>
      </c>
      <c r="I897" s="11">
        <v>1837.05</v>
      </c>
      <c r="J897" s="9">
        <v>45772</v>
      </c>
      <c r="K897" s="2" t="str">
        <f t="shared" si="55"/>
        <v>April</v>
      </c>
      <c r="L897" s="2" t="str">
        <f>TEXT(fashiondata[[#This Row],[Date Sold]], "mmm yyyy")</f>
        <v>Apr 2025</v>
      </c>
      <c r="M897" s="2" t="str">
        <f t="shared" si="53"/>
        <v>Fri</v>
      </c>
      <c r="N897" t="s">
        <v>12</v>
      </c>
    </row>
    <row r="898" spans="1:14" x14ac:dyDescent="0.35">
      <c r="A898" t="s">
        <v>936</v>
      </c>
      <c r="B898" t="s">
        <v>69</v>
      </c>
      <c r="C898" t="s">
        <v>18</v>
      </c>
      <c r="D898" s="11">
        <v>134.43</v>
      </c>
      <c r="E898" s="10">
        <v>30</v>
      </c>
      <c r="F898" s="10" t="str">
        <f t="shared" ref="F898:F961" si="56">IF(E898=0, "None", IF(E898 &lt;=20, "Low", "High"))</f>
        <v>High</v>
      </c>
      <c r="G898" s="11">
        <f t="shared" si="54"/>
        <v>100.82250000000001</v>
      </c>
      <c r="H898" s="10">
        <v>26</v>
      </c>
      <c r="I898" s="11">
        <v>2446.63</v>
      </c>
      <c r="J898" s="9">
        <v>45668</v>
      </c>
      <c r="K898" s="2" t="str">
        <f t="shared" si="55"/>
        <v>January</v>
      </c>
      <c r="L898" s="2" t="str">
        <f>TEXT(fashiondata[[#This Row],[Date Sold]], "mmm yyyy")</f>
        <v>Jan 2025</v>
      </c>
      <c r="M898" s="2" t="str">
        <f t="shared" ref="M898:M961" si="57">TEXT(J898,"ddd")</f>
        <v>Sat</v>
      </c>
      <c r="N898" t="s">
        <v>38</v>
      </c>
    </row>
    <row r="899" spans="1:14" x14ac:dyDescent="0.35">
      <c r="A899" t="s">
        <v>937</v>
      </c>
      <c r="B899" t="s">
        <v>58</v>
      </c>
      <c r="C899" t="s">
        <v>18</v>
      </c>
      <c r="D899" s="11">
        <v>146.04</v>
      </c>
      <c r="E899" s="10">
        <v>30</v>
      </c>
      <c r="F899" s="10" t="str">
        <f t="shared" si="56"/>
        <v>High</v>
      </c>
      <c r="G899" s="11">
        <f t="shared" ref="G899:G962" si="58">D899 * (1 - 25/100)</f>
        <v>109.53</v>
      </c>
      <c r="H899" s="10">
        <v>11</v>
      </c>
      <c r="I899" s="11">
        <v>1124.51</v>
      </c>
      <c r="J899" s="9">
        <v>45745</v>
      </c>
      <c r="K899" s="2" t="str">
        <f t="shared" ref="K899:K962" si="59">TEXT(J899,"mmmm")</f>
        <v>March</v>
      </c>
      <c r="L899" s="2" t="str">
        <f>TEXT(fashiondata[[#This Row],[Date Sold]], "mmm yyyy")</f>
        <v>Mar 2025</v>
      </c>
      <c r="M899" s="2" t="str">
        <f t="shared" si="57"/>
        <v>Sat</v>
      </c>
      <c r="N899" t="s">
        <v>19</v>
      </c>
    </row>
    <row r="900" spans="1:14" x14ac:dyDescent="0.35">
      <c r="A900" t="s">
        <v>938</v>
      </c>
      <c r="B900" t="s">
        <v>47</v>
      </c>
      <c r="C900" t="s">
        <v>41</v>
      </c>
      <c r="D900" s="11">
        <v>10.050000000000001</v>
      </c>
      <c r="E900" s="10">
        <v>15</v>
      </c>
      <c r="F900" s="10" t="str">
        <f t="shared" si="56"/>
        <v>Low</v>
      </c>
      <c r="G900" s="11">
        <f t="shared" si="58"/>
        <v>7.5375000000000005</v>
      </c>
      <c r="H900" s="10">
        <v>42</v>
      </c>
      <c r="I900" s="11">
        <v>358.79</v>
      </c>
      <c r="J900" s="9">
        <v>45758</v>
      </c>
      <c r="K900" s="2" t="str">
        <f t="shared" si="59"/>
        <v>April</v>
      </c>
      <c r="L900" s="2" t="str">
        <f>TEXT(fashiondata[[#This Row],[Date Sold]], "mmm yyyy")</f>
        <v>Apr 2025</v>
      </c>
      <c r="M900" s="2" t="str">
        <f t="shared" si="57"/>
        <v>Fri</v>
      </c>
      <c r="N900" t="s">
        <v>45</v>
      </c>
    </row>
    <row r="901" spans="1:14" x14ac:dyDescent="0.35">
      <c r="A901" t="s">
        <v>939</v>
      </c>
      <c r="B901" t="s">
        <v>47</v>
      </c>
      <c r="C901" t="s">
        <v>15</v>
      </c>
      <c r="D901" s="11">
        <v>101</v>
      </c>
      <c r="E901" s="10">
        <v>10</v>
      </c>
      <c r="F901" s="10" t="str">
        <f t="shared" si="56"/>
        <v>Low</v>
      </c>
      <c r="G901" s="11">
        <f t="shared" si="58"/>
        <v>75.75</v>
      </c>
      <c r="H901" s="10">
        <v>16</v>
      </c>
      <c r="I901" s="11">
        <v>1454.4</v>
      </c>
      <c r="J901" s="9">
        <v>45781</v>
      </c>
      <c r="K901" s="2" t="str">
        <f t="shared" si="59"/>
        <v>May</v>
      </c>
      <c r="L901" s="2" t="str">
        <f>TEXT(fashiondata[[#This Row],[Date Sold]], "mmm yyyy")</f>
        <v>May 2025</v>
      </c>
      <c r="M901" s="2" t="str">
        <f t="shared" si="57"/>
        <v>Sun</v>
      </c>
      <c r="N901" t="s">
        <v>12</v>
      </c>
    </row>
    <row r="902" spans="1:14" x14ac:dyDescent="0.35">
      <c r="A902" t="s">
        <v>940</v>
      </c>
      <c r="B902" t="s">
        <v>30</v>
      </c>
      <c r="C902" t="s">
        <v>35</v>
      </c>
      <c r="D902" s="11">
        <v>108.41</v>
      </c>
      <c r="E902" s="10">
        <v>5</v>
      </c>
      <c r="F902" s="10" t="str">
        <f t="shared" si="56"/>
        <v>Low</v>
      </c>
      <c r="G902" s="11">
        <f t="shared" si="58"/>
        <v>81.307500000000005</v>
      </c>
      <c r="H902" s="10">
        <v>33</v>
      </c>
      <c r="I902" s="11">
        <v>3398.65</v>
      </c>
      <c r="J902" s="9">
        <v>45691</v>
      </c>
      <c r="K902" s="2" t="str">
        <f t="shared" si="59"/>
        <v>February</v>
      </c>
      <c r="L902" s="2" t="str">
        <f>TEXT(fashiondata[[#This Row],[Date Sold]], "mmm yyyy")</f>
        <v>Feb 2025</v>
      </c>
      <c r="M902" s="2" t="str">
        <f t="shared" si="57"/>
        <v>Mon</v>
      </c>
      <c r="N902" t="s">
        <v>45</v>
      </c>
    </row>
    <row r="903" spans="1:14" x14ac:dyDescent="0.35">
      <c r="A903" t="s">
        <v>941</v>
      </c>
      <c r="B903" t="s">
        <v>21</v>
      </c>
      <c r="C903" t="s">
        <v>15</v>
      </c>
      <c r="D903" s="11">
        <v>97.92</v>
      </c>
      <c r="E903" s="10">
        <v>25</v>
      </c>
      <c r="F903" s="10" t="str">
        <f t="shared" si="56"/>
        <v>High</v>
      </c>
      <c r="G903" s="11">
        <f t="shared" si="58"/>
        <v>73.44</v>
      </c>
      <c r="H903" s="10">
        <v>45</v>
      </c>
      <c r="I903" s="11">
        <v>3304.8</v>
      </c>
      <c r="J903" s="9">
        <v>45733</v>
      </c>
      <c r="K903" s="2" t="str">
        <f t="shared" si="59"/>
        <v>March</v>
      </c>
      <c r="L903" s="2" t="str">
        <f>TEXT(fashiondata[[#This Row],[Date Sold]], "mmm yyyy")</f>
        <v>Mar 2025</v>
      </c>
      <c r="M903" s="2" t="str">
        <f t="shared" si="57"/>
        <v>Mon</v>
      </c>
      <c r="N903" t="s">
        <v>38</v>
      </c>
    </row>
    <row r="904" spans="1:14" x14ac:dyDescent="0.35">
      <c r="A904" t="s">
        <v>942</v>
      </c>
      <c r="B904" t="s">
        <v>10</v>
      </c>
      <c r="C904" t="s">
        <v>33</v>
      </c>
      <c r="D904" s="11">
        <v>25.13</v>
      </c>
      <c r="E904" s="10">
        <v>5</v>
      </c>
      <c r="F904" s="10" t="str">
        <f t="shared" si="56"/>
        <v>Low</v>
      </c>
      <c r="G904" s="11">
        <f t="shared" si="58"/>
        <v>18.8475</v>
      </c>
      <c r="H904" s="10">
        <v>42</v>
      </c>
      <c r="I904" s="11">
        <v>1002.69</v>
      </c>
      <c r="J904" s="9">
        <v>45706</v>
      </c>
      <c r="K904" s="2" t="str">
        <f t="shared" si="59"/>
        <v>February</v>
      </c>
      <c r="L904" s="2" t="str">
        <f>TEXT(fashiondata[[#This Row],[Date Sold]], "mmm yyyy")</f>
        <v>Feb 2025</v>
      </c>
      <c r="M904" s="2" t="str">
        <f t="shared" si="57"/>
        <v>Tue</v>
      </c>
      <c r="N904" t="s">
        <v>24</v>
      </c>
    </row>
    <row r="905" spans="1:14" x14ac:dyDescent="0.35">
      <c r="A905" t="s">
        <v>943</v>
      </c>
      <c r="B905" t="s">
        <v>26</v>
      </c>
      <c r="C905" t="s">
        <v>35</v>
      </c>
      <c r="D905" s="11">
        <v>81.680000000000007</v>
      </c>
      <c r="E905" s="10">
        <v>30</v>
      </c>
      <c r="F905" s="10" t="str">
        <f t="shared" si="56"/>
        <v>High</v>
      </c>
      <c r="G905" s="11">
        <f t="shared" si="58"/>
        <v>61.260000000000005</v>
      </c>
      <c r="H905" s="10">
        <v>47</v>
      </c>
      <c r="I905" s="11">
        <v>2687.27</v>
      </c>
      <c r="J905" s="9">
        <v>45732</v>
      </c>
      <c r="K905" s="2" t="str">
        <f t="shared" si="59"/>
        <v>March</v>
      </c>
      <c r="L905" s="2" t="str">
        <f>TEXT(fashiondata[[#This Row],[Date Sold]], "mmm yyyy")</f>
        <v>Mar 2025</v>
      </c>
      <c r="M905" s="2" t="str">
        <f t="shared" si="57"/>
        <v>Sun</v>
      </c>
      <c r="N905" t="s">
        <v>45</v>
      </c>
    </row>
    <row r="906" spans="1:14" x14ac:dyDescent="0.35">
      <c r="A906" t="s">
        <v>944</v>
      </c>
      <c r="B906" t="s">
        <v>23</v>
      </c>
      <c r="C906" t="s">
        <v>18</v>
      </c>
      <c r="D906" s="11">
        <v>118.05</v>
      </c>
      <c r="E906" s="10">
        <v>25</v>
      </c>
      <c r="F906" s="10" t="str">
        <f t="shared" si="56"/>
        <v>High</v>
      </c>
      <c r="G906" s="11">
        <f t="shared" si="58"/>
        <v>88.537499999999994</v>
      </c>
      <c r="H906" s="10">
        <v>33</v>
      </c>
      <c r="I906" s="11">
        <v>2921.74</v>
      </c>
      <c r="J906" s="9">
        <v>45659</v>
      </c>
      <c r="K906" s="2" t="str">
        <f t="shared" si="59"/>
        <v>January</v>
      </c>
      <c r="L906" s="2" t="str">
        <f>TEXT(fashiondata[[#This Row],[Date Sold]], "mmm yyyy")</f>
        <v>Jan 2025</v>
      </c>
      <c r="M906" s="2" t="str">
        <f t="shared" si="57"/>
        <v>Thu</v>
      </c>
      <c r="N906" t="s">
        <v>19</v>
      </c>
    </row>
    <row r="907" spans="1:14" x14ac:dyDescent="0.35">
      <c r="A907" t="s">
        <v>945</v>
      </c>
      <c r="B907" t="s">
        <v>30</v>
      </c>
      <c r="C907" t="s">
        <v>11</v>
      </c>
      <c r="D907" s="11">
        <v>69.53</v>
      </c>
      <c r="E907" s="10">
        <v>25</v>
      </c>
      <c r="F907" s="10" t="str">
        <f t="shared" si="56"/>
        <v>High</v>
      </c>
      <c r="G907" s="11">
        <f t="shared" si="58"/>
        <v>52.147500000000001</v>
      </c>
      <c r="H907" s="10">
        <v>26</v>
      </c>
      <c r="I907" s="11">
        <v>1355.84</v>
      </c>
      <c r="J907" s="9">
        <v>45692</v>
      </c>
      <c r="K907" s="2" t="str">
        <f t="shared" si="59"/>
        <v>February</v>
      </c>
      <c r="L907" s="2" t="str">
        <f>TEXT(fashiondata[[#This Row],[Date Sold]], "mmm yyyy")</f>
        <v>Feb 2025</v>
      </c>
      <c r="M907" s="2" t="str">
        <f t="shared" si="57"/>
        <v>Tue</v>
      </c>
      <c r="N907" t="s">
        <v>19</v>
      </c>
    </row>
    <row r="908" spans="1:14" x14ac:dyDescent="0.35">
      <c r="A908" t="s">
        <v>946</v>
      </c>
      <c r="B908" t="s">
        <v>23</v>
      </c>
      <c r="C908" t="s">
        <v>18</v>
      </c>
      <c r="D908" s="11">
        <v>66.010000000000005</v>
      </c>
      <c r="E908" s="10">
        <v>25</v>
      </c>
      <c r="F908" s="10" t="str">
        <f t="shared" si="56"/>
        <v>High</v>
      </c>
      <c r="G908" s="11">
        <f t="shared" si="58"/>
        <v>49.507500000000007</v>
      </c>
      <c r="H908" s="10">
        <v>12</v>
      </c>
      <c r="I908" s="11">
        <v>594.09</v>
      </c>
      <c r="J908" s="9">
        <v>45785</v>
      </c>
      <c r="K908" s="2" t="str">
        <f t="shared" si="59"/>
        <v>May</v>
      </c>
      <c r="L908" s="2" t="str">
        <f>TEXT(fashiondata[[#This Row],[Date Sold]], "mmm yyyy")</f>
        <v>May 2025</v>
      </c>
      <c r="M908" s="2" t="str">
        <f t="shared" si="57"/>
        <v>Thu</v>
      </c>
      <c r="N908" t="s">
        <v>38</v>
      </c>
    </row>
    <row r="909" spans="1:14" x14ac:dyDescent="0.35">
      <c r="A909" t="s">
        <v>947</v>
      </c>
      <c r="B909" t="s">
        <v>60</v>
      </c>
      <c r="C909" t="s">
        <v>35</v>
      </c>
      <c r="D909" s="11">
        <v>132.02000000000001</v>
      </c>
      <c r="E909" s="10">
        <v>20</v>
      </c>
      <c r="F909" s="10" t="str">
        <f t="shared" si="56"/>
        <v>Low</v>
      </c>
      <c r="G909" s="11">
        <f t="shared" si="58"/>
        <v>99.015000000000015</v>
      </c>
      <c r="H909" s="10">
        <v>39</v>
      </c>
      <c r="I909" s="11">
        <v>4119.0200000000004</v>
      </c>
      <c r="J909" s="9">
        <v>45727</v>
      </c>
      <c r="K909" s="2" t="str">
        <f t="shared" si="59"/>
        <v>March</v>
      </c>
      <c r="L909" s="2" t="str">
        <f>TEXT(fashiondata[[#This Row],[Date Sold]], "mmm yyyy")</f>
        <v>Mar 2025</v>
      </c>
      <c r="M909" s="2" t="str">
        <f t="shared" si="57"/>
        <v>Tue</v>
      </c>
      <c r="N909" t="s">
        <v>45</v>
      </c>
    </row>
    <row r="910" spans="1:14" x14ac:dyDescent="0.35">
      <c r="A910" t="s">
        <v>948</v>
      </c>
      <c r="B910" t="s">
        <v>62</v>
      </c>
      <c r="C910" t="s">
        <v>35</v>
      </c>
      <c r="D910" s="11">
        <v>41.88</v>
      </c>
      <c r="E910" s="10">
        <v>15</v>
      </c>
      <c r="F910" s="10" t="str">
        <f t="shared" si="56"/>
        <v>Low</v>
      </c>
      <c r="G910" s="11">
        <f t="shared" si="58"/>
        <v>31.410000000000004</v>
      </c>
      <c r="H910" s="10">
        <v>17</v>
      </c>
      <c r="I910" s="11">
        <v>605.16999999999996</v>
      </c>
      <c r="J910" s="9">
        <v>45740</v>
      </c>
      <c r="K910" s="2" t="str">
        <f t="shared" si="59"/>
        <v>March</v>
      </c>
      <c r="L910" s="2" t="str">
        <f>TEXT(fashiondata[[#This Row],[Date Sold]], "mmm yyyy")</f>
        <v>Mar 2025</v>
      </c>
      <c r="M910" s="2" t="str">
        <f t="shared" si="57"/>
        <v>Mon</v>
      </c>
      <c r="N910" t="s">
        <v>38</v>
      </c>
    </row>
    <row r="911" spans="1:14" x14ac:dyDescent="0.35">
      <c r="A911" t="s">
        <v>949</v>
      </c>
      <c r="B911" t="s">
        <v>71</v>
      </c>
      <c r="C911" t="s">
        <v>41</v>
      </c>
      <c r="D911" s="11">
        <v>116.94</v>
      </c>
      <c r="E911" s="10">
        <v>5</v>
      </c>
      <c r="F911" s="10" t="str">
        <f t="shared" si="56"/>
        <v>Low</v>
      </c>
      <c r="G911" s="11">
        <f t="shared" si="58"/>
        <v>87.704999999999998</v>
      </c>
      <c r="H911" s="10">
        <v>43</v>
      </c>
      <c r="I911" s="11">
        <v>4777</v>
      </c>
      <c r="J911" s="9">
        <v>45735</v>
      </c>
      <c r="K911" s="2" t="str">
        <f t="shared" si="59"/>
        <v>March</v>
      </c>
      <c r="L911" s="2" t="str">
        <f>TEXT(fashiondata[[#This Row],[Date Sold]], "mmm yyyy")</f>
        <v>Mar 2025</v>
      </c>
      <c r="M911" s="2" t="str">
        <f t="shared" si="57"/>
        <v>Wed</v>
      </c>
      <c r="N911" t="s">
        <v>45</v>
      </c>
    </row>
    <row r="912" spans="1:14" x14ac:dyDescent="0.35">
      <c r="A912" t="s">
        <v>950</v>
      </c>
      <c r="B912" t="s">
        <v>85</v>
      </c>
      <c r="C912" t="s">
        <v>41</v>
      </c>
      <c r="D912" s="11">
        <v>107.27</v>
      </c>
      <c r="E912" s="10">
        <v>10</v>
      </c>
      <c r="F912" s="10" t="str">
        <f t="shared" si="56"/>
        <v>Low</v>
      </c>
      <c r="G912" s="11">
        <f t="shared" si="58"/>
        <v>80.452500000000001</v>
      </c>
      <c r="H912" s="10">
        <v>28</v>
      </c>
      <c r="I912" s="11">
        <v>2703.2</v>
      </c>
      <c r="J912" s="9">
        <v>45682</v>
      </c>
      <c r="K912" s="2" t="str">
        <f t="shared" si="59"/>
        <v>January</v>
      </c>
      <c r="L912" s="2" t="str">
        <f>TEXT(fashiondata[[#This Row],[Date Sold]], "mmm yyyy")</f>
        <v>Jan 2025</v>
      </c>
      <c r="M912" s="2" t="str">
        <f t="shared" si="57"/>
        <v>Sat</v>
      </c>
      <c r="N912" t="s">
        <v>45</v>
      </c>
    </row>
    <row r="913" spans="1:14" x14ac:dyDescent="0.35">
      <c r="A913" t="s">
        <v>951</v>
      </c>
      <c r="B913" t="s">
        <v>69</v>
      </c>
      <c r="C913" t="s">
        <v>15</v>
      </c>
      <c r="D913" s="11">
        <v>99.65</v>
      </c>
      <c r="E913" s="10">
        <v>25</v>
      </c>
      <c r="F913" s="10" t="str">
        <f t="shared" si="56"/>
        <v>High</v>
      </c>
      <c r="G913" s="11">
        <f t="shared" si="58"/>
        <v>74.737500000000011</v>
      </c>
      <c r="H913" s="10">
        <v>4</v>
      </c>
      <c r="I913" s="11">
        <v>298.95</v>
      </c>
      <c r="J913" s="9">
        <v>45669</v>
      </c>
      <c r="K913" s="2" t="str">
        <f t="shared" si="59"/>
        <v>January</v>
      </c>
      <c r="L913" s="2" t="str">
        <f>TEXT(fashiondata[[#This Row],[Date Sold]], "mmm yyyy")</f>
        <v>Jan 2025</v>
      </c>
      <c r="M913" s="2" t="str">
        <f t="shared" si="57"/>
        <v>Sun</v>
      </c>
      <c r="N913" t="s">
        <v>12</v>
      </c>
    </row>
    <row r="914" spans="1:14" x14ac:dyDescent="0.35">
      <c r="A914" t="s">
        <v>952</v>
      </c>
      <c r="B914" t="s">
        <v>71</v>
      </c>
      <c r="C914" t="s">
        <v>41</v>
      </c>
      <c r="D914" s="11">
        <v>121.24</v>
      </c>
      <c r="E914" s="10">
        <v>0</v>
      </c>
      <c r="F914" s="10" t="str">
        <f t="shared" si="56"/>
        <v>None</v>
      </c>
      <c r="G914" s="11">
        <f t="shared" si="58"/>
        <v>90.929999999999993</v>
      </c>
      <c r="H914" s="10">
        <v>32</v>
      </c>
      <c r="I914" s="11">
        <v>3879.68</v>
      </c>
      <c r="J914" s="9">
        <v>45753</v>
      </c>
      <c r="K914" s="2" t="str">
        <f t="shared" si="59"/>
        <v>April</v>
      </c>
      <c r="L914" s="2" t="str">
        <f>TEXT(fashiondata[[#This Row],[Date Sold]], "mmm yyyy")</f>
        <v>Apr 2025</v>
      </c>
      <c r="M914" s="2" t="str">
        <f t="shared" si="57"/>
        <v>Sun</v>
      </c>
      <c r="N914" t="s">
        <v>19</v>
      </c>
    </row>
    <row r="915" spans="1:14" x14ac:dyDescent="0.35">
      <c r="A915" t="s">
        <v>953</v>
      </c>
      <c r="B915" t="s">
        <v>43</v>
      </c>
      <c r="C915" t="s">
        <v>33</v>
      </c>
      <c r="D915" s="11">
        <v>12.46</v>
      </c>
      <c r="E915" s="10">
        <v>5</v>
      </c>
      <c r="F915" s="10" t="str">
        <f t="shared" si="56"/>
        <v>Low</v>
      </c>
      <c r="G915" s="11">
        <f t="shared" si="58"/>
        <v>9.3450000000000006</v>
      </c>
      <c r="H915" s="10">
        <v>12</v>
      </c>
      <c r="I915" s="11">
        <v>142.04</v>
      </c>
      <c r="J915" s="9">
        <v>45783</v>
      </c>
      <c r="K915" s="2" t="str">
        <f t="shared" si="59"/>
        <v>May</v>
      </c>
      <c r="L915" s="2" t="str">
        <f>TEXT(fashiondata[[#This Row],[Date Sold]], "mmm yyyy")</f>
        <v>May 2025</v>
      </c>
      <c r="M915" s="2" t="str">
        <f t="shared" si="57"/>
        <v>Tue</v>
      </c>
      <c r="N915" t="s">
        <v>12</v>
      </c>
    </row>
    <row r="916" spans="1:14" x14ac:dyDescent="0.35">
      <c r="A916" t="s">
        <v>954</v>
      </c>
      <c r="B916" t="s">
        <v>10</v>
      </c>
      <c r="C916" t="s">
        <v>15</v>
      </c>
      <c r="D916" s="11">
        <v>47.57</v>
      </c>
      <c r="E916" s="10">
        <v>20</v>
      </c>
      <c r="F916" s="10" t="str">
        <f t="shared" si="56"/>
        <v>Low</v>
      </c>
      <c r="G916" s="11">
        <f t="shared" si="58"/>
        <v>35.677500000000002</v>
      </c>
      <c r="H916" s="10">
        <v>34</v>
      </c>
      <c r="I916" s="11">
        <v>1293.9000000000001</v>
      </c>
      <c r="J916" s="9">
        <v>45774</v>
      </c>
      <c r="K916" s="2" t="str">
        <f t="shared" si="59"/>
        <v>April</v>
      </c>
      <c r="L916" s="2" t="str">
        <f>TEXT(fashiondata[[#This Row],[Date Sold]], "mmm yyyy")</f>
        <v>Apr 2025</v>
      </c>
      <c r="M916" s="2" t="str">
        <f t="shared" si="57"/>
        <v>Sun</v>
      </c>
      <c r="N916" t="s">
        <v>12</v>
      </c>
    </row>
    <row r="917" spans="1:14" x14ac:dyDescent="0.35">
      <c r="A917" t="s">
        <v>955</v>
      </c>
      <c r="B917" t="s">
        <v>30</v>
      </c>
      <c r="C917" t="s">
        <v>15</v>
      </c>
      <c r="D917" s="11">
        <v>82.16</v>
      </c>
      <c r="E917" s="10">
        <v>15</v>
      </c>
      <c r="F917" s="10" t="str">
        <f t="shared" si="56"/>
        <v>Low</v>
      </c>
      <c r="G917" s="11">
        <f t="shared" si="58"/>
        <v>61.62</v>
      </c>
      <c r="H917" s="10">
        <v>27</v>
      </c>
      <c r="I917" s="11">
        <v>1885.57</v>
      </c>
      <c r="J917" s="9">
        <v>45741</v>
      </c>
      <c r="K917" s="2" t="str">
        <f t="shared" si="59"/>
        <v>March</v>
      </c>
      <c r="L917" s="2" t="str">
        <f>TEXT(fashiondata[[#This Row],[Date Sold]], "mmm yyyy")</f>
        <v>Mar 2025</v>
      </c>
      <c r="M917" s="2" t="str">
        <f t="shared" si="57"/>
        <v>Tue</v>
      </c>
      <c r="N917" t="s">
        <v>12</v>
      </c>
    </row>
    <row r="918" spans="1:14" x14ac:dyDescent="0.35">
      <c r="A918" t="s">
        <v>956</v>
      </c>
      <c r="B918" t="s">
        <v>58</v>
      </c>
      <c r="C918" t="s">
        <v>33</v>
      </c>
      <c r="D918" s="11">
        <v>82.11</v>
      </c>
      <c r="E918" s="10">
        <v>5</v>
      </c>
      <c r="F918" s="10" t="str">
        <f t="shared" si="56"/>
        <v>Low</v>
      </c>
      <c r="G918" s="11">
        <f t="shared" si="58"/>
        <v>61.582499999999996</v>
      </c>
      <c r="H918" s="10">
        <v>11</v>
      </c>
      <c r="I918" s="11">
        <v>858.05</v>
      </c>
      <c r="J918" s="9">
        <v>45664</v>
      </c>
      <c r="K918" s="2" t="str">
        <f t="shared" si="59"/>
        <v>January</v>
      </c>
      <c r="L918" s="2" t="str">
        <f>TEXT(fashiondata[[#This Row],[Date Sold]], "mmm yyyy")</f>
        <v>Jan 2025</v>
      </c>
      <c r="M918" s="2" t="str">
        <f t="shared" si="57"/>
        <v>Tue</v>
      </c>
      <c r="N918" t="s">
        <v>12</v>
      </c>
    </row>
    <row r="919" spans="1:14" x14ac:dyDescent="0.35">
      <c r="A919" t="s">
        <v>957</v>
      </c>
      <c r="B919" t="s">
        <v>30</v>
      </c>
      <c r="C919" t="s">
        <v>11</v>
      </c>
      <c r="D919" s="11">
        <v>99.49</v>
      </c>
      <c r="E919" s="10">
        <v>10</v>
      </c>
      <c r="F919" s="10" t="str">
        <f t="shared" si="56"/>
        <v>Low</v>
      </c>
      <c r="G919" s="11">
        <f t="shared" si="58"/>
        <v>74.617499999999993</v>
      </c>
      <c r="H919" s="10">
        <v>43</v>
      </c>
      <c r="I919" s="11">
        <v>3850.26</v>
      </c>
      <c r="J919" s="9">
        <v>45779</v>
      </c>
      <c r="K919" s="2" t="str">
        <f t="shared" si="59"/>
        <v>May</v>
      </c>
      <c r="L919" s="2" t="str">
        <f>TEXT(fashiondata[[#This Row],[Date Sold]], "mmm yyyy")</f>
        <v>May 2025</v>
      </c>
      <c r="M919" s="2" t="str">
        <f t="shared" si="57"/>
        <v>Fri</v>
      </c>
      <c r="N919" t="s">
        <v>24</v>
      </c>
    </row>
    <row r="920" spans="1:14" x14ac:dyDescent="0.35">
      <c r="A920" t="s">
        <v>958</v>
      </c>
      <c r="B920" t="s">
        <v>58</v>
      </c>
      <c r="C920" t="s">
        <v>15</v>
      </c>
      <c r="D920" s="11">
        <v>49.64</v>
      </c>
      <c r="E920" s="10">
        <v>5</v>
      </c>
      <c r="F920" s="10" t="str">
        <f t="shared" si="56"/>
        <v>Low</v>
      </c>
      <c r="G920" s="11">
        <f t="shared" si="58"/>
        <v>37.230000000000004</v>
      </c>
      <c r="H920" s="10">
        <v>5</v>
      </c>
      <c r="I920" s="11">
        <v>235.79</v>
      </c>
      <c r="J920" s="9">
        <v>45780</v>
      </c>
      <c r="K920" s="2" t="str">
        <f t="shared" si="59"/>
        <v>May</v>
      </c>
      <c r="L920" s="2" t="str">
        <f>TEXT(fashiondata[[#This Row],[Date Sold]], "mmm yyyy")</f>
        <v>May 2025</v>
      </c>
      <c r="M920" s="2" t="str">
        <f t="shared" si="57"/>
        <v>Sat</v>
      </c>
      <c r="N920" t="s">
        <v>24</v>
      </c>
    </row>
    <row r="921" spans="1:14" x14ac:dyDescent="0.35">
      <c r="A921" t="s">
        <v>959</v>
      </c>
      <c r="B921" t="s">
        <v>28</v>
      </c>
      <c r="C921" t="s">
        <v>35</v>
      </c>
      <c r="D921" s="11">
        <v>113.87</v>
      </c>
      <c r="E921" s="10">
        <v>0</v>
      </c>
      <c r="F921" s="10" t="str">
        <f t="shared" si="56"/>
        <v>None</v>
      </c>
      <c r="G921" s="11">
        <f t="shared" si="58"/>
        <v>85.402500000000003</v>
      </c>
      <c r="H921" s="10">
        <v>45</v>
      </c>
      <c r="I921" s="11">
        <v>5124.1499999999996</v>
      </c>
      <c r="J921" s="9">
        <v>45775</v>
      </c>
      <c r="K921" s="2" t="str">
        <f t="shared" si="59"/>
        <v>April</v>
      </c>
      <c r="L921" s="2" t="str">
        <f>TEXT(fashiondata[[#This Row],[Date Sold]], "mmm yyyy")</f>
        <v>Apr 2025</v>
      </c>
      <c r="M921" s="2" t="str">
        <f t="shared" si="57"/>
        <v>Mon</v>
      </c>
      <c r="N921" t="s">
        <v>38</v>
      </c>
    </row>
    <row r="922" spans="1:14" x14ac:dyDescent="0.35">
      <c r="A922" t="s">
        <v>960</v>
      </c>
      <c r="B922" t="s">
        <v>10</v>
      </c>
      <c r="C922" t="s">
        <v>33</v>
      </c>
      <c r="D922" s="11">
        <v>91.39</v>
      </c>
      <c r="E922" s="10">
        <v>30</v>
      </c>
      <c r="F922" s="10" t="str">
        <f t="shared" si="56"/>
        <v>High</v>
      </c>
      <c r="G922" s="11">
        <f t="shared" si="58"/>
        <v>68.542500000000004</v>
      </c>
      <c r="H922" s="10">
        <v>7</v>
      </c>
      <c r="I922" s="11">
        <v>447.81</v>
      </c>
      <c r="J922" s="9">
        <v>45731</v>
      </c>
      <c r="K922" s="2" t="str">
        <f t="shared" si="59"/>
        <v>March</v>
      </c>
      <c r="L922" s="2" t="str">
        <f>TEXT(fashiondata[[#This Row],[Date Sold]], "mmm yyyy")</f>
        <v>Mar 2025</v>
      </c>
      <c r="M922" s="2" t="str">
        <f t="shared" si="57"/>
        <v>Sat</v>
      </c>
      <c r="N922" t="s">
        <v>45</v>
      </c>
    </row>
    <row r="923" spans="1:14" x14ac:dyDescent="0.35">
      <c r="A923" t="s">
        <v>961</v>
      </c>
      <c r="B923" t="s">
        <v>71</v>
      </c>
      <c r="C923" t="s">
        <v>41</v>
      </c>
      <c r="D923" s="11">
        <v>44.65</v>
      </c>
      <c r="E923" s="10">
        <v>25</v>
      </c>
      <c r="F923" s="10" t="str">
        <f t="shared" si="56"/>
        <v>High</v>
      </c>
      <c r="G923" s="11">
        <f t="shared" si="58"/>
        <v>33.487499999999997</v>
      </c>
      <c r="H923" s="10">
        <v>46</v>
      </c>
      <c r="I923" s="11">
        <v>1540.42</v>
      </c>
      <c r="J923" s="9">
        <v>45670</v>
      </c>
      <c r="K923" s="2" t="str">
        <f t="shared" si="59"/>
        <v>January</v>
      </c>
      <c r="L923" s="2" t="str">
        <f>TEXT(fashiondata[[#This Row],[Date Sold]], "mmm yyyy")</f>
        <v>Jan 2025</v>
      </c>
      <c r="M923" s="2" t="str">
        <f t="shared" si="57"/>
        <v>Mon</v>
      </c>
      <c r="N923" t="s">
        <v>38</v>
      </c>
    </row>
    <row r="924" spans="1:14" x14ac:dyDescent="0.35">
      <c r="A924" t="s">
        <v>962</v>
      </c>
      <c r="B924" t="s">
        <v>14</v>
      </c>
      <c r="C924" t="s">
        <v>33</v>
      </c>
      <c r="D924" s="11">
        <v>99.75</v>
      </c>
      <c r="E924" s="10">
        <v>30</v>
      </c>
      <c r="F924" s="10" t="str">
        <f t="shared" si="56"/>
        <v>High</v>
      </c>
      <c r="G924" s="11">
        <f t="shared" si="58"/>
        <v>74.8125</v>
      </c>
      <c r="H924" s="10">
        <v>27</v>
      </c>
      <c r="I924" s="11">
        <v>1885.27</v>
      </c>
      <c r="J924" s="9">
        <v>45677</v>
      </c>
      <c r="K924" s="2" t="str">
        <f t="shared" si="59"/>
        <v>January</v>
      </c>
      <c r="L924" s="2" t="str">
        <f>TEXT(fashiondata[[#This Row],[Date Sold]], "mmm yyyy")</f>
        <v>Jan 2025</v>
      </c>
      <c r="M924" s="2" t="str">
        <f t="shared" si="57"/>
        <v>Mon</v>
      </c>
      <c r="N924" t="s">
        <v>12</v>
      </c>
    </row>
    <row r="925" spans="1:14" x14ac:dyDescent="0.35">
      <c r="A925" t="s">
        <v>963</v>
      </c>
      <c r="B925" t="s">
        <v>60</v>
      </c>
      <c r="C925" t="s">
        <v>35</v>
      </c>
      <c r="D925" s="11">
        <v>38.619999999999997</v>
      </c>
      <c r="E925" s="10">
        <v>15</v>
      </c>
      <c r="F925" s="10" t="str">
        <f t="shared" si="56"/>
        <v>Low</v>
      </c>
      <c r="G925" s="11">
        <f t="shared" si="58"/>
        <v>28.964999999999996</v>
      </c>
      <c r="H925" s="10">
        <v>42</v>
      </c>
      <c r="I925" s="11">
        <v>1378.73</v>
      </c>
      <c r="J925" s="9">
        <v>45768</v>
      </c>
      <c r="K925" s="2" t="str">
        <f t="shared" si="59"/>
        <v>April</v>
      </c>
      <c r="L925" s="2" t="str">
        <f>TEXT(fashiondata[[#This Row],[Date Sold]], "mmm yyyy")</f>
        <v>Apr 2025</v>
      </c>
      <c r="M925" s="2" t="str">
        <f t="shared" si="57"/>
        <v>Mon</v>
      </c>
      <c r="N925" t="s">
        <v>19</v>
      </c>
    </row>
    <row r="926" spans="1:14" x14ac:dyDescent="0.35">
      <c r="A926" t="s">
        <v>964</v>
      </c>
      <c r="B926" t="s">
        <v>60</v>
      </c>
      <c r="C926" t="s">
        <v>15</v>
      </c>
      <c r="D926" s="11">
        <v>147.97999999999999</v>
      </c>
      <c r="E926" s="10">
        <v>5</v>
      </c>
      <c r="F926" s="10" t="str">
        <f t="shared" si="56"/>
        <v>Low</v>
      </c>
      <c r="G926" s="11">
        <f t="shared" si="58"/>
        <v>110.98499999999999</v>
      </c>
      <c r="H926" s="10">
        <v>3</v>
      </c>
      <c r="I926" s="11">
        <v>421.74</v>
      </c>
      <c r="J926" s="9">
        <v>45689</v>
      </c>
      <c r="K926" s="2" t="str">
        <f t="shared" si="59"/>
        <v>February</v>
      </c>
      <c r="L926" s="2" t="str">
        <f>TEXT(fashiondata[[#This Row],[Date Sold]], "mmm yyyy")</f>
        <v>Feb 2025</v>
      </c>
      <c r="M926" s="2" t="str">
        <f t="shared" si="57"/>
        <v>Sat</v>
      </c>
      <c r="N926" t="s">
        <v>38</v>
      </c>
    </row>
    <row r="927" spans="1:14" x14ac:dyDescent="0.35">
      <c r="A927" t="s">
        <v>965</v>
      </c>
      <c r="B927" t="s">
        <v>62</v>
      </c>
      <c r="C927" t="s">
        <v>15</v>
      </c>
      <c r="D927" s="11">
        <v>36.64</v>
      </c>
      <c r="E927" s="10">
        <v>20</v>
      </c>
      <c r="F927" s="10" t="str">
        <f t="shared" si="56"/>
        <v>Low</v>
      </c>
      <c r="G927" s="11">
        <f t="shared" si="58"/>
        <v>27.48</v>
      </c>
      <c r="H927" s="10">
        <v>28</v>
      </c>
      <c r="I927" s="11">
        <v>820.74</v>
      </c>
      <c r="J927" s="9">
        <v>45737</v>
      </c>
      <c r="K927" s="2" t="str">
        <f t="shared" si="59"/>
        <v>March</v>
      </c>
      <c r="L927" s="2" t="str">
        <f>TEXT(fashiondata[[#This Row],[Date Sold]], "mmm yyyy")</f>
        <v>Mar 2025</v>
      </c>
      <c r="M927" s="2" t="str">
        <f t="shared" si="57"/>
        <v>Fri</v>
      </c>
      <c r="N927" t="s">
        <v>19</v>
      </c>
    </row>
    <row r="928" spans="1:14" x14ac:dyDescent="0.35">
      <c r="A928" t="s">
        <v>966</v>
      </c>
      <c r="B928" t="s">
        <v>62</v>
      </c>
      <c r="C928" t="s">
        <v>33</v>
      </c>
      <c r="D928" s="11">
        <v>48.82</v>
      </c>
      <c r="E928" s="10">
        <v>15</v>
      </c>
      <c r="F928" s="10" t="str">
        <f t="shared" si="56"/>
        <v>Low</v>
      </c>
      <c r="G928" s="11">
        <f t="shared" si="58"/>
        <v>36.615000000000002</v>
      </c>
      <c r="H928" s="10">
        <v>13</v>
      </c>
      <c r="I928" s="11">
        <v>539.46</v>
      </c>
      <c r="J928" s="9">
        <v>45707</v>
      </c>
      <c r="K928" s="2" t="str">
        <f t="shared" si="59"/>
        <v>February</v>
      </c>
      <c r="L928" s="2" t="str">
        <f>TEXT(fashiondata[[#This Row],[Date Sold]], "mmm yyyy")</f>
        <v>Feb 2025</v>
      </c>
      <c r="M928" s="2" t="str">
        <f t="shared" si="57"/>
        <v>Wed</v>
      </c>
      <c r="N928" t="s">
        <v>19</v>
      </c>
    </row>
    <row r="929" spans="1:14" x14ac:dyDescent="0.35">
      <c r="A929" t="s">
        <v>967</v>
      </c>
      <c r="B929" t="s">
        <v>60</v>
      </c>
      <c r="C929" t="s">
        <v>41</v>
      </c>
      <c r="D929" s="11">
        <v>93.87</v>
      </c>
      <c r="E929" s="10">
        <v>10</v>
      </c>
      <c r="F929" s="10" t="str">
        <f t="shared" si="56"/>
        <v>Low</v>
      </c>
      <c r="G929" s="11">
        <f t="shared" si="58"/>
        <v>70.402500000000003</v>
      </c>
      <c r="H929" s="10">
        <v>10</v>
      </c>
      <c r="I929" s="11">
        <v>844.83</v>
      </c>
      <c r="J929" s="9">
        <v>45709</v>
      </c>
      <c r="K929" s="2" t="str">
        <f t="shared" si="59"/>
        <v>February</v>
      </c>
      <c r="L929" s="2" t="str">
        <f>TEXT(fashiondata[[#This Row],[Date Sold]], "mmm yyyy")</f>
        <v>Feb 2025</v>
      </c>
      <c r="M929" s="2" t="str">
        <f t="shared" si="57"/>
        <v>Fri</v>
      </c>
      <c r="N929" t="s">
        <v>19</v>
      </c>
    </row>
    <row r="930" spans="1:14" x14ac:dyDescent="0.35">
      <c r="A930" t="s">
        <v>968</v>
      </c>
      <c r="B930" t="s">
        <v>17</v>
      </c>
      <c r="C930" t="s">
        <v>41</v>
      </c>
      <c r="D930" s="11">
        <v>47.51</v>
      </c>
      <c r="E930" s="10">
        <v>0</v>
      </c>
      <c r="F930" s="10" t="str">
        <f t="shared" si="56"/>
        <v>None</v>
      </c>
      <c r="G930" s="11">
        <f t="shared" si="58"/>
        <v>35.6325</v>
      </c>
      <c r="H930" s="10">
        <v>23</v>
      </c>
      <c r="I930" s="11">
        <v>1092.73</v>
      </c>
      <c r="J930" s="9">
        <v>45659</v>
      </c>
      <c r="K930" s="2" t="str">
        <f t="shared" si="59"/>
        <v>January</v>
      </c>
      <c r="L930" s="2" t="str">
        <f>TEXT(fashiondata[[#This Row],[Date Sold]], "mmm yyyy")</f>
        <v>Jan 2025</v>
      </c>
      <c r="M930" s="2" t="str">
        <f t="shared" si="57"/>
        <v>Thu</v>
      </c>
      <c r="N930" t="s">
        <v>45</v>
      </c>
    </row>
    <row r="931" spans="1:14" x14ac:dyDescent="0.35">
      <c r="A931" t="s">
        <v>969</v>
      </c>
      <c r="B931" t="s">
        <v>53</v>
      </c>
      <c r="C931" t="s">
        <v>15</v>
      </c>
      <c r="D931" s="11">
        <v>103.86</v>
      </c>
      <c r="E931" s="10">
        <v>20</v>
      </c>
      <c r="F931" s="10" t="str">
        <f t="shared" si="56"/>
        <v>Low</v>
      </c>
      <c r="G931" s="11">
        <f t="shared" si="58"/>
        <v>77.894999999999996</v>
      </c>
      <c r="H931" s="10">
        <v>22</v>
      </c>
      <c r="I931" s="11">
        <v>1827.94</v>
      </c>
      <c r="J931" s="9">
        <v>45743</v>
      </c>
      <c r="K931" s="2" t="str">
        <f t="shared" si="59"/>
        <v>March</v>
      </c>
      <c r="L931" s="2" t="str">
        <f>TEXT(fashiondata[[#This Row],[Date Sold]], "mmm yyyy")</f>
        <v>Mar 2025</v>
      </c>
      <c r="M931" s="2" t="str">
        <f t="shared" si="57"/>
        <v>Thu</v>
      </c>
      <c r="N931" t="s">
        <v>38</v>
      </c>
    </row>
    <row r="932" spans="1:14" x14ac:dyDescent="0.35">
      <c r="A932" t="s">
        <v>970</v>
      </c>
      <c r="B932" t="s">
        <v>14</v>
      </c>
      <c r="C932" t="s">
        <v>11</v>
      </c>
      <c r="D932" s="11">
        <v>55.68</v>
      </c>
      <c r="E932" s="10">
        <v>0</v>
      </c>
      <c r="F932" s="10" t="str">
        <f t="shared" si="56"/>
        <v>None</v>
      </c>
      <c r="G932" s="11">
        <f t="shared" si="58"/>
        <v>41.76</v>
      </c>
      <c r="H932" s="10">
        <v>32</v>
      </c>
      <c r="I932" s="11">
        <v>1781.76</v>
      </c>
      <c r="J932" s="9">
        <v>45681</v>
      </c>
      <c r="K932" s="2" t="str">
        <f t="shared" si="59"/>
        <v>January</v>
      </c>
      <c r="L932" s="2" t="str">
        <f>TEXT(fashiondata[[#This Row],[Date Sold]], "mmm yyyy")</f>
        <v>Jan 2025</v>
      </c>
      <c r="M932" s="2" t="str">
        <f t="shared" si="57"/>
        <v>Fri</v>
      </c>
      <c r="N932" t="s">
        <v>24</v>
      </c>
    </row>
    <row r="933" spans="1:14" x14ac:dyDescent="0.35">
      <c r="A933" t="s">
        <v>971</v>
      </c>
      <c r="B933" t="s">
        <v>17</v>
      </c>
      <c r="C933" t="s">
        <v>35</v>
      </c>
      <c r="D933" s="11">
        <v>41.61</v>
      </c>
      <c r="E933" s="10">
        <v>0</v>
      </c>
      <c r="F933" s="10" t="str">
        <f t="shared" si="56"/>
        <v>None</v>
      </c>
      <c r="G933" s="11">
        <f t="shared" si="58"/>
        <v>31.2075</v>
      </c>
      <c r="H933" s="10">
        <v>49</v>
      </c>
      <c r="I933" s="11">
        <v>2038.89</v>
      </c>
      <c r="J933" s="9">
        <v>45753</v>
      </c>
      <c r="K933" s="2" t="str">
        <f t="shared" si="59"/>
        <v>April</v>
      </c>
      <c r="L933" s="2" t="str">
        <f>TEXT(fashiondata[[#This Row],[Date Sold]], "mmm yyyy")</f>
        <v>Apr 2025</v>
      </c>
      <c r="M933" s="2" t="str">
        <f t="shared" si="57"/>
        <v>Sun</v>
      </c>
      <c r="N933" t="s">
        <v>24</v>
      </c>
    </row>
    <row r="934" spans="1:14" x14ac:dyDescent="0.35">
      <c r="A934" t="s">
        <v>972</v>
      </c>
      <c r="B934" t="s">
        <v>62</v>
      </c>
      <c r="C934" t="s">
        <v>35</v>
      </c>
      <c r="D934" s="11">
        <v>55.14</v>
      </c>
      <c r="E934" s="10">
        <v>20</v>
      </c>
      <c r="F934" s="10" t="str">
        <f t="shared" si="56"/>
        <v>Low</v>
      </c>
      <c r="G934" s="11">
        <f t="shared" si="58"/>
        <v>41.355000000000004</v>
      </c>
      <c r="H934" s="10">
        <v>34</v>
      </c>
      <c r="I934" s="11">
        <v>1499.81</v>
      </c>
      <c r="J934" s="9">
        <v>45726</v>
      </c>
      <c r="K934" s="2" t="str">
        <f t="shared" si="59"/>
        <v>March</v>
      </c>
      <c r="L934" s="2" t="str">
        <f>TEXT(fashiondata[[#This Row],[Date Sold]], "mmm yyyy")</f>
        <v>Mar 2025</v>
      </c>
      <c r="M934" s="2" t="str">
        <f t="shared" si="57"/>
        <v>Mon</v>
      </c>
      <c r="N934" t="s">
        <v>12</v>
      </c>
    </row>
    <row r="935" spans="1:14" x14ac:dyDescent="0.35">
      <c r="A935" t="s">
        <v>973</v>
      </c>
      <c r="B935" t="s">
        <v>21</v>
      </c>
      <c r="C935" t="s">
        <v>41</v>
      </c>
      <c r="D935" s="11">
        <v>60.48</v>
      </c>
      <c r="E935" s="10">
        <v>15</v>
      </c>
      <c r="F935" s="10" t="str">
        <f t="shared" si="56"/>
        <v>Low</v>
      </c>
      <c r="G935" s="11">
        <f t="shared" si="58"/>
        <v>45.36</v>
      </c>
      <c r="H935" s="10">
        <v>39</v>
      </c>
      <c r="I935" s="11">
        <v>2004.91</v>
      </c>
      <c r="J935" s="9">
        <v>45776</v>
      </c>
      <c r="K935" s="2" t="str">
        <f t="shared" si="59"/>
        <v>April</v>
      </c>
      <c r="L935" s="2" t="str">
        <f>TEXT(fashiondata[[#This Row],[Date Sold]], "mmm yyyy")</f>
        <v>Apr 2025</v>
      </c>
      <c r="M935" s="2" t="str">
        <f t="shared" si="57"/>
        <v>Tue</v>
      </c>
      <c r="N935" t="s">
        <v>24</v>
      </c>
    </row>
    <row r="936" spans="1:14" x14ac:dyDescent="0.35">
      <c r="A936" t="s">
        <v>974</v>
      </c>
      <c r="B936" t="s">
        <v>21</v>
      </c>
      <c r="C936" t="s">
        <v>35</v>
      </c>
      <c r="D936" s="11">
        <v>31.33</v>
      </c>
      <c r="E936" s="10">
        <v>0</v>
      </c>
      <c r="F936" s="10" t="str">
        <f t="shared" si="56"/>
        <v>None</v>
      </c>
      <c r="G936" s="11">
        <f t="shared" si="58"/>
        <v>23.497499999999999</v>
      </c>
      <c r="H936" s="10">
        <v>30</v>
      </c>
      <c r="I936" s="11">
        <v>939.9</v>
      </c>
      <c r="J936" s="9">
        <v>45664</v>
      </c>
      <c r="K936" s="2" t="str">
        <f t="shared" si="59"/>
        <v>January</v>
      </c>
      <c r="L936" s="2" t="str">
        <f>TEXT(fashiondata[[#This Row],[Date Sold]], "mmm yyyy")</f>
        <v>Jan 2025</v>
      </c>
      <c r="M936" s="2" t="str">
        <f t="shared" si="57"/>
        <v>Tue</v>
      </c>
      <c r="N936" t="s">
        <v>45</v>
      </c>
    </row>
    <row r="937" spans="1:14" x14ac:dyDescent="0.35">
      <c r="A937" t="s">
        <v>975</v>
      </c>
      <c r="B937" t="s">
        <v>69</v>
      </c>
      <c r="C937" t="s">
        <v>11</v>
      </c>
      <c r="D937" s="11">
        <v>107.64</v>
      </c>
      <c r="E937" s="10">
        <v>0</v>
      </c>
      <c r="F937" s="10" t="str">
        <f t="shared" si="56"/>
        <v>None</v>
      </c>
      <c r="G937" s="11">
        <f t="shared" si="58"/>
        <v>80.73</v>
      </c>
      <c r="H937" s="10">
        <v>36</v>
      </c>
      <c r="I937" s="11">
        <v>3875.04</v>
      </c>
      <c r="J937" s="9">
        <v>45784</v>
      </c>
      <c r="K937" s="2" t="str">
        <f t="shared" si="59"/>
        <v>May</v>
      </c>
      <c r="L937" s="2" t="str">
        <f>TEXT(fashiondata[[#This Row],[Date Sold]], "mmm yyyy")</f>
        <v>May 2025</v>
      </c>
      <c r="M937" s="2" t="str">
        <f t="shared" si="57"/>
        <v>Wed</v>
      </c>
      <c r="N937" t="s">
        <v>19</v>
      </c>
    </row>
    <row r="938" spans="1:14" x14ac:dyDescent="0.35">
      <c r="A938" t="s">
        <v>976</v>
      </c>
      <c r="B938" t="s">
        <v>26</v>
      </c>
      <c r="C938" t="s">
        <v>18</v>
      </c>
      <c r="D938" s="11">
        <v>82.79</v>
      </c>
      <c r="E938" s="10">
        <v>25</v>
      </c>
      <c r="F938" s="10" t="str">
        <f t="shared" si="56"/>
        <v>High</v>
      </c>
      <c r="G938" s="11">
        <f t="shared" si="58"/>
        <v>62.092500000000001</v>
      </c>
      <c r="H938" s="10">
        <v>41</v>
      </c>
      <c r="I938" s="11">
        <v>2545.79</v>
      </c>
      <c r="J938" s="9">
        <v>45773</v>
      </c>
      <c r="K938" s="2" t="str">
        <f t="shared" si="59"/>
        <v>April</v>
      </c>
      <c r="L938" s="2" t="str">
        <f>TEXT(fashiondata[[#This Row],[Date Sold]], "mmm yyyy")</f>
        <v>Apr 2025</v>
      </c>
      <c r="M938" s="2" t="str">
        <f t="shared" si="57"/>
        <v>Sat</v>
      </c>
      <c r="N938" t="s">
        <v>19</v>
      </c>
    </row>
    <row r="939" spans="1:14" x14ac:dyDescent="0.35">
      <c r="A939" t="s">
        <v>977</v>
      </c>
      <c r="B939" t="s">
        <v>32</v>
      </c>
      <c r="C939" t="s">
        <v>35</v>
      </c>
      <c r="D939" s="11">
        <v>51.18</v>
      </c>
      <c r="E939" s="10">
        <v>15</v>
      </c>
      <c r="F939" s="10" t="str">
        <f t="shared" si="56"/>
        <v>Low</v>
      </c>
      <c r="G939" s="11">
        <f t="shared" si="58"/>
        <v>38.384999999999998</v>
      </c>
      <c r="H939" s="10">
        <v>12</v>
      </c>
      <c r="I939" s="11">
        <v>522.04</v>
      </c>
      <c r="J939" s="9">
        <v>45787</v>
      </c>
      <c r="K939" s="2" t="str">
        <f t="shared" si="59"/>
        <v>May</v>
      </c>
      <c r="L939" s="2" t="str">
        <f>TEXT(fashiondata[[#This Row],[Date Sold]], "mmm yyyy")</f>
        <v>May 2025</v>
      </c>
      <c r="M939" s="2" t="str">
        <f t="shared" si="57"/>
        <v>Sat</v>
      </c>
      <c r="N939" t="s">
        <v>38</v>
      </c>
    </row>
    <row r="940" spans="1:14" x14ac:dyDescent="0.35">
      <c r="A940" t="s">
        <v>978</v>
      </c>
      <c r="B940" t="s">
        <v>85</v>
      </c>
      <c r="C940" t="s">
        <v>15</v>
      </c>
      <c r="D940" s="11">
        <v>26.87</v>
      </c>
      <c r="E940" s="10">
        <v>15</v>
      </c>
      <c r="F940" s="10" t="str">
        <f t="shared" si="56"/>
        <v>Low</v>
      </c>
      <c r="G940" s="11">
        <f t="shared" si="58"/>
        <v>20.1525</v>
      </c>
      <c r="H940" s="10">
        <v>33</v>
      </c>
      <c r="I940" s="11">
        <v>753.7</v>
      </c>
      <c r="J940" s="9">
        <v>45695</v>
      </c>
      <c r="K940" s="2" t="str">
        <f t="shared" si="59"/>
        <v>February</v>
      </c>
      <c r="L940" s="2" t="str">
        <f>TEXT(fashiondata[[#This Row],[Date Sold]], "mmm yyyy")</f>
        <v>Feb 2025</v>
      </c>
      <c r="M940" s="2" t="str">
        <f t="shared" si="57"/>
        <v>Fri</v>
      </c>
      <c r="N940" t="s">
        <v>38</v>
      </c>
    </row>
    <row r="941" spans="1:14" x14ac:dyDescent="0.35">
      <c r="A941" t="s">
        <v>979</v>
      </c>
      <c r="B941" t="s">
        <v>21</v>
      </c>
      <c r="C941" t="s">
        <v>35</v>
      </c>
      <c r="D941" s="11">
        <v>17.37</v>
      </c>
      <c r="E941" s="10">
        <v>25</v>
      </c>
      <c r="F941" s="10" t="str">
        <f t="shared" si="56"/>
        <v>High</v>
      </c>
      <c r="G941" s="11">
        <f t="shared" si="58"/>
        <v>13.0275</v>
      </c>
      <c r="H941" s="10">
        <v>7</v>
      </c>
      <c r="I941" s="11">
        <v>91.19</v>
      </c>
      <c r="J941" s="9">
        <v>45710</v>
      </c>
      <c r="K941" s="2" t="str">
        <f t="shared" si="59"/>
        <v>February</v>
      </c>
      <c r="L941" s="2" t="str">
        <f>TEXT(fashiondata[[#This Row],[Date Sold]], "mmm yyyy")</f>
        <v>Feb 2025</v>
      </c>
      <c r="M941" s="2" t="str">
        <f t="shared" si="57"/>
        <v>Sat</v>
      </c>
      <c r="N941" t="s">
        <v>24</v>
      </c>
    </row>
    <row r="942" spans="1:14" x14ac:dyDescent="0.35">
      <c r="A942" t="s">
        <v>980</v>
      </c>
      <c r="B942" t="s">
        <v>50</v>
      </c>
      <c r="C942" t="s">
        <v>15</v>
      </c>
      <c r="D942" s="11">
        <v>96.69</v>
      </c>
      <c r="E942" s="10">
        <v>15</v>
      </c>
      <c r="F942" s="10" t="str">
        <f t="shared" si="56"/>
        <v>Low</v>
      </c>
      <c r="G942" s="11">
        <f t="shared" si="58"/>
        <v>72.517499999999998</v>
      </c>
      <c r="H942" s="10">
        <v>15</v>
      </c>
      <c r="I942" s="11">
        <v>1232.8</v>
      </c>
      <c r="J942" s="9">
        <v>45687</v>
      </c>
      <c r="K942" s="2" t="str">
        <f t="shared" si="59"/>
        <v>January</v>
      </c>
      <c r="L942" s="2" t="str">
        <f>TEXT(fashiondata[[#This Row],[Date Sold]], "mmm yyyy")</f>
        <v>Jan 2025</v>
      </c>
      <c r="M942" s="2" t="str">
        <f t="shared" si="57"/>
        <v>Thu</v>
      </c>
      <c r="N942" t="s">
        <v>45</v>
      </c>
    </row>
    <row r="943" spans="1:14" x14ac:dyDescent="0.35">
      <c r="A943" t="s">
        <v>981</v>
      </c>
      <c r="B943" t="s">
        <v>26</v>
      </c>
      <c r="C943" t="s">
        <v>33</v>
      </c>
      <c r="D943" s="11">
        <v>90.56</v>
      </c>
      <c r="E943" s="10">
        <v>0</v>
      </c>
      <c r="F943" s="10" t="str">
        <f t="shared" si="56"/>
        <v>None</v>
      </c>
      <c r="G943" s="11">
        <f t="shared" si="58"/>
        <v>67.92</v>
      </c>
      <c r="H943" s="10">
        <v>11</v>
      </c>
      <c r="I943" s="11">
        <v>996.16</v>
      </c>
      <c r="J943" s="9">
        <v>45745</v>
      </c>
      <c r="K943" s="2" t="str">
        <f t="shared" si="59"/>
        <v>March</v>
      </c>
      <c r="L943" s="2" t="str">
        <f>TEXT(fashiondata[[#This Row],[Date Sold]], "mmm yyyy")</f>
        <v>Mar 2025</v>
      </c>
      <c r="M943" s="2" t="str">
        <f t="shared" si="57"/>
        <v>Sat</v>
      </c>
      <c r="N943" t="s">
        <v>38</v>
      </c>
    </row>
    <row r="944" spans="1:14" x14ac:dyDescent="0.35">
      <c r="A944" t="s">
        <v>982</v>
      </c>
      <c r="B944" t="s">
        <v>28</v>
      </c>
      <c r="C944" t="s">
        <v>15</v>
      </c>
      <c r="D944" s="11">
        <v>79.17</v>
      </c>
      <c r="E944" s="10">
        <v>15</v>
      </c>
      <c r="F944" s="10" t="str">
        <f t="shared" si="56"/>
        <v>Low</v>
      </c>
      <c r="G944" s="11">
        <f t="shared" si="58"/>
        <v>59.377499999999998</v>
      </c>
      <c r="H944" s="10">
        <v>44</v>
      </c>
      <c r="I944" s="11">
        <v>2960.96</v>
      </c>
      <c r="J944" s="9">
        <v>45745</v>
      </c>
      <c r="K944" s="2" t="str">
        <f t="shared" si="59"/>
        <v>March</v>
      </c>
      <c r="L944" s="2" t="str">
        <f>TEXT(fashiondata[[#This Row],[Date Sold]], "mmm yyyy")</f>
        <v>Mar 2025</v>
      </c>
      <c r="M944" s="2" t="str">
        <f t="shared" si="57"/>
        <v>Sat</v>
      </c>
      <c r="N944" t="s">
        <v>12</v>
      </c>
    </row>
    <row r="945" spans="1:14" x14ac:dyDescent="0.35">
      <c r="A945" t="s">
        <v>983</v>
      </c>
      <c r="B945" t="s">
        <v>17</v>
      </c>
      <c r="C945" t="s">
        <v>11</v>
      </c>
      <c r="D945" s="11">
        <v>54.2</v>
      </c>
      <c r="E945" s="10">
        <v>0</v>
      </c>
      <c r="F945" s="10" t="str">
        <f t="shared" si="56"/>
        <v>None</v>
      </c>
      <c r="G945" s="11">
        <f t="shared" si="58"/>
        <v>40.650000000000006</v>
      </c>
      <c r="H945" s="10">
        <v>38</v>
      </c>
      <c r="I945" s="11">
        <v>2059.6</v>
      </c>
      <c r="J945" s="9">
        <v>45666</v>
      </c>
      <c r="K945" s="2" t="str">
        <f t="shared" si="59"/>
        <v>January</v>
      </c>
      <c r="L945" s="2" t="str">
        <f>TEXT(fashiondata[[#This Row],[Date Sold]], "mmm yyyy")</f>
        <v>Jan 2025</v>
      </c>
      <c r="M945" s="2" t="str">
        <f t="shared" si="57"/>
        <v>Thu</v>
      </c>
      <c r="N945" t="s">
        <v>38</v>
      </c>
    </row>
    <row r="946" spans="1:14" x14ac:dyDescent="0.35">
      <c r="A946" t="s">
        <v>984</v>
      </c>
      <c r="B946" t="s">
        <v>30</v>
      </c>
      <c r="C946" t="s">
        <v>11</v>
      </c>
      <c r="D946" s="11">
        <v>117.17</v>
      </c>
      <c r="E946" s="10">
        <v>15</v>
      </c>
      <c r="F946" s="10" t="str">
        <f t="shared" si="56"/>
        <v>Low</v>
      </c>
      <c r="G946" s="11">
        <f t="shared" si="58"/>
        <v>87.877499999999998</v>
      </c>
      <c r="H946" s="10">
        <v>41</v>
      </c>
      <c r="I946" s="11">
        <v>4083.37</v>
      </c>
      <c r="J946" s="9">
        <v>45779</v>
      </c>
      <c r="K946" s="2" t="str">
        <f t="shared" si="59"/>
        <v>May</v>
      </c>
      <c r="L946" s="2" t="str">
        <f>TEXT(fashiondata[[#This Row],[Date Sold]], "mmm yyyy")</f>
        <v>May 2025</v>
      </c>
      <c r="M946" s="2" t="str">
        <f t="shared" si="57"/>
        <v>Fri</v>
      </c>
      <c r="N946" t="s">
        <v>19</v>
      </c>
    </row>
    <row r="947" spans="1:14" x14ac:dyDescent="0.35">
      <c r="A947" t="s">
        <v>985</v>
      </c>
      <c r="B947" t="s">
        <v>69</v>
      </c>
      <c r="C947" t="s">
        <v>41</v>
      </c>
      <c r="D947" s="11">
        <v>12.05</v>
      </c>
      <c r="E947" s="10">
        <v>15</v>
      </c>
      <c r="F947" s="10" t="str">
        <f t="shared" si="56"/>
        <v>Low</v>
      </c>
      <c r="G947" s="11">
        <f t="shared" si="58"/>
        <v>9.0375000000000014</v>
      </c>
      <c r="H947" s="10">
        <v>5</v>
      </c>
      <c r="I947" s="11">
        <v>51.21</v>
      </c>
      <c r="J947" s="9">
        <v>45725</v>
      </c>
      <c r="K947" s="2" t="str">
        <f t="shared" si="59"/>
        <v>March</v>
      </c>
      <c r="L947" s="2" t="str">
        <f>TEXT(fashiondata[[#This Row],[Date Sold]], "mmm yyyy")</f>
        <v>Mar 2025</v>
      </c>
      <c r="M947" s="2" t="str">
        <f t="shared" si="57"/>
        <v>Sun</v>
      </c>
      <c r="N947" t="s">
        <v>45</v>
      </c>
    </row>
    <row r="948" spans="1:14" x14ac:dyDescent="0.35">
      <c r="A948" t="s">
        <v>986</v>
      </c>
      <c r="B948" t="s">
        <v>23</v>
      </c>
      <c r="C948" t="s">
        <v>41</v>
      </c>
      <c r="D948" s="11">
        <v>43.52</v>
      </c>
      <c r="E948" s="10">
        <v>30</v>
      </c>
      <c r="F948" s="10" t="str">
        <f t="shared" si="56"/>
        <v>High</v>
      </c>
      <c r="G948" s="11">
        <f t="shared" si="58"/>
        <v>32.64</v>
      </c>
      <c r="H948" s="10">
        <v>47</v>
      </c>
      <c r="I948" s="11">
        <v>1431.81</v>
      </c>
      <c r="J948" s="9">
        <v>45674</v>
      </c>
      <c r="K948" s="2" t="str">
        <f t="shared" si="59"/>
        <v>January</v>
      </c>
      <c r="L948" s="2" t="str">
        <f>TEXT(fashiondata[[#This Row],[Date Sold]], "mmm yyyy")</f>
        <v>Jan 2025</v>
      </c>
      <c r="M948" s="2" t="str">
        <f t="shared" si="57"/>
        <v>Fri</v>
      </c>
      <c r="N948" t="s">
        <v>19</v>
      </c>
    </row>
    <row r="949" spans="1:14" x14ac:dyDescent="0.35">
      <c r="A949" t="s">
        <v>987</v>
      </c>
      <c r="B949" t="s">
        <v>10</v>
      </c>
      <c r="C949" t="s">
        <v>15</v>
      </c>
      <c r="D949" s="11">
        <v>97.61</v>
      </c>
      <c r="E949" s="10">
        <v>20</v>
      </c>
      <c r="F949" s="10" t="str">
        <f t="shared" si="56"/>
        <v>Low</v>
      </c>
      <c r="G949" s="11">
        <f t="shared" si="58"/>
        <v>73.207499999999996</v>
      </c>
      <c r="H949" s="10">
        <v>29</v>
      </c>
      <c r="I949" s="11">
        <v>2264.5500000000002</v>
      </c>
      <c r="J949" s="9">
        <v>45674</v>
      </c>
      <c r="K949" s="2" t="str">
        <f t="shared" si="59"/>
        <v>January</v>
      </c>
      <c r="L949" s="2" t="str">
        <f>TEXT(fashiondata[[#This Row],[Date Sold]], "mmm yyyy")</f>
        <v>Jan 2025</v>
      </c>
      <c r="M949" s="2" t="str">
        <f t="shared" si="57"/>
        <v>Fri</v>
      </c>
      <c r="N949" t="s">
        <v>24</v>
      </c>
    </row>
    <row r="950" spans="1:14" x14ac:dyDescent="0.35">
      <c r="A950" t="s">
        <v>988</v>
      </c>
      <c r="B950" t="s">
        <v>10</v>
      </c>
      <c r="C950" t="s">
        <v>15</v>
      </c>
      <c r="D950" s="11">
        <v>71.42</v>
      </c>
      <c r="E950" s="10">
        <v>30</v>
      </c>
      <c r="F950" s="10" t="str">
        <f t="shared" si="56"/>
        <v>High</v>
      </c>
      <c r="G950" s="11">
        <f t="shared" si="58"/>
        <v>53.564999999999998</v>
      </c>
      <c r="H950" s="10">
        <v>3</v>
      </c>
      <c r="I950" s="11">
        <v>149.97999999999999</v>
      </c>
      <c r="J950" s="9">
        <v>45750</v>
      </c>
      <c r="K950" s="2" t="str">
        <f t="shared" si="59"/>
        <v>April</v>
      </c>
      <c r="L950" s="2" t="str">
        <f>TEXT(fashiondata[[#This Row],[Date Sold]], "mmm yyyy")</f>
        <v>Apr 2025</v>
      </c>
      <c r="M950" s="2" t="str">
        <f t="shared" si="57"/>
        <v>Thu</v>
      </c>
      <c r="N950" t="s">
        <v>12</v>
      </c>
    </row>
    <row r="951" spans="1:14" x14ac:dyDescent="0.35">
      <c r="A951" t="s">
        <v>989</v>
      </c>
      <c r="B951" t="s">
        <v>60</v>
      </c>
      <c r="C951" t="s">
        <v>11</v>
      </c>
      <c r="D951" s="11">
        <v>135.36000000000001</v>
      </c>
      <c r="E951" s="10">
        <v>30</v>
      </c>
      <c r="F951" s="10" t="str">
        <f t="shared" si="56"/>
        <v>High</v>
      </c>
      <c r="G951" s="11">
        <f t="shared" si="58"/>
        <v>101.52000000000001</v>
      </c>
      <c r="H951" s="10">
        <v>39</v>
      </c>
      <c r="I951" s="11">
        <v>3695.33</v>
      </c>
      <c r="J951" s="9">
        <v>45739</v>
      </c>
      <c r="K951" s="2" t="str">
        <f t="shared" si="59"/>
        <v>March</v>
      </c>
      <c r="L951" s="2" t="str">
        <f>TEXT(fashiondata[[#This Row],[Date Sold]], "mmm yyyy")</f>
        <v>Mar 2025</v>
      </c>
      <c r="M951" s="2" t="str">
        <f t="shared" si="57"/>
        <v>Sun</v>
      </c>
      <c r="N951" t="s">
        <v>19</v>
      </c>
    </row>
    <row r="952" spans="1:14" x14ac:dyDescent="0.35">
      <c r="A952" t="s">
        <v>990</v>
      </c>
      <c r="B952" t="s">
        <v>47</v>
      </c>
      <c r="C952" t="s">
        <v>33</v>
      </c>
      <c r="D952" s="11">
        <v>20.7</v>
      </c>
      <c r="E952" s="10">
        <v>30</v>
      </c>
      <c r="F952" s="10" t="str">
        <f t="shared" si="56"/>
        <v>High</v>
      </c>
      <c r="G952" s="11">
        <f t="shared" si="58"/>
        <v>15.524999999999999</v>
      </c>
      <c r="H952" s="10">
        <v>49</v>
      </c>
      <c r="I952" s="11">
        <v>710.01</v>
      </c>
      <c r="J952" s="9">
        <v>45716</v>
      </c>
      <c r="K952" s="2" t="str">
        <f t="shared" si="59"/>
        <v>February</v>
      </c>
      <c r="L952" s="2" t="str">
        <f>TEXT(fashiondata[[#This Row],[Date Sold]], "mmm yyyy")</f>
        <v>Feb 2025</v>
      </c>
      <c r="M952" s="2" t="str">
        <f t="shared" si="57"/>
        <v>Fri</v>
      </c>
      <c r="N952" t="s">
        <v>24</v>
      </c>
    </row>
    <row r="953" spans="1:14" x14ac:dyDescent="0.35">
      <c r="A953" t="s">
        <v>991</v>
      </c>
      <c r="B953" t="s">
        <v>26</v>
      </c>
      <c r="C953" t="s">
        <v>15</v>
      </c>
      <c r="D953" s="11">
        <v>53.21</v>
      </c>
      <c r="E953" s="10">
        <v>5</v>
      </c>
      <c r="F953" s="10" t="str">
        <f t="shared" si="56"/>
        <v>Low</v>
      </c>
      <c r="G953" s="11">
        <f t="shared" si="58"/>
        <v>39.907499999999999</v>
      </c>
      <c r="H953" s="10">
        <v>4</v>
      </c>
      <c r="I953" s="11">
        <v>202.2</v>
      </c>
      <c r="J953" s="9">
        <v>45752</v>
      </c>
      <c r="K953" s="2" t="str">
        <f t="shared" si="59"/>
        <v>April</v>
      </c>
      <c r="L953" s="2" t="str">
        <f>TEXT(fashiondata[[#This Row],[Date Sold]], "mmm yyyy")</f>
        <v>Apr 2025</v>
      </c>
      <c r="M953" s="2" t="str">
        <f t="shared" si="57"/>
        <v>Sat</v>
      </c>
      <c r="N953" t="s">
        <v>38</v>
      </c>
    </row>
    <row r="954" spans="1:14" x14ac:dyDescent="0.35">
      <c r="A954" t="s">
        <v>992</v>
      </c>
      <c r="B954" t="s">
        <v>10</v>
      </c>
      <c r="C954" t="s">
        <v>35</v>
      </c>
      <c r="D954" s="11">
        <v>17.38</v>
      </c>
      <c r="E954" s="10">
        <v>20</v>
      </c>
      <c r="F954" s="10" t="str">
        <f t="shared" si="56"/>
        <v>Low</v>
      </c>
      <c r="G954" s="11">
        <f t="shared" si="58"/>
        <v>13.035</v>
      </c>
      <c r="H954" s="10">
        <v>15</v>
      </c>
      <c r="I954" s="11">
        <v>208.56</v>
      </c>
      <c r="J954" s="9">
        <v>45664</v>
      </c>
      <c r="K954" s="2" t="str">
        <f t="shared" si="59"/>
        <v>January</v>
      </c>
      <c r="L954" s="2" t="str">
        <f>TEXT(fashiondata[[#This Row],[Date Sold]], "mmm yyyy")</f>
        <v>Jan 2025</v>
      </c>
      <c r="M954" s="2" t="str">
        <f t="shared" si="57"/>
        <v>Tue</v>
      </c>
      <c r="N954" t="s">
        <v>45</v>
      </c>
    </row>
    <row r="955" spans="1:14" x14ac:dyDescent="0.35">
      <c r="A955" t="s">
        <v>993</v>
      </c>
      <c r="B955" t="s">
        <v>26</v>
      </c>
      <c r="C955" t="s">
        <v>41</v>
      </c>
      <c r="D955" s="11">
        <v>77.22</v>
      </c>
      <c r="E955" s="10">
        <v>30</v>
      </c>
      <c r="F955" s="10" t="str">
        <f t="shared" si="56"/>
        <v>High</v>
      </c>
      <c r="G955" s="11">
        <f t="shared" si="58"/>
        <v>57.914999999999999</v>
      </c>
      <c r="H955" s="10">
        <v>2</v>
      </c>
      <c r="I955" s="11">
        <v>108.11</v>
      </c>
      <c r="J955" s="9">
        <v>45733</v>
      </c>
      <c r="K955" s="2" t="str">
        <f t="shared" si="59"/>
        <v>March</v>
      </c>
      <c r="L955" s="2" t="str">
        <f>TEXT(fashiondata[[#This Row],[Date Sold]], "mmm yyyy")</f>
        <v>Mar 2025</v>
      </c>
      <c r="M955" s="2" t="str">
        <f t="shared" si="57"/>
        <v>Mon</v>
      </c>
      <c r="N955" t="s">
        <v>24</v>
      </c>
    </row>
    <row r="956" spans="1:14" x14ac:dyDescent="0.35">
      <c r="A956" t="s">
        <v>994</v>
      </c>
      <c r="B956" t="s">
        <v>50</v>
      </c>
      <c r="C956" t="s">
        <v>33</v>
      </c>
      <c r="D956" s="11">
        <v>32.89</v>
      </c>
      <c r="E956" s="10">
        <v>0</v>
      </c>
      <c r="F956" s="10" t="str">
        <f t="shared" si="56"/>
        <v>None</v>
      </c>
      <c r="G956" s="11">
        <f t="shared" si="58"/>
        <v>24.6675</v>
      </c>
      <c r="H956" s="10">
        <v>44</v>
      </c>
      <c r="I956" s="11">
        <v>1447.16</v>
      </c>
      <c r="J956" s="9">
        <v>45726</v>
      </c>
      <c r="K956" s="2" t="str">
        <f t="shared" si="59"/>
        <v>March</v>
      </c>
      <c r="L956" s="2" t="str">
        <f>TEXT(fashiondata[[#This Row],[Date Sold]], "mmm yyyy")</f>
        <v>Mar 2025</v>
      </c>
      <c r="M956" s="2" t="str">
        <f t="shared" si="57"/>
        <v>Mon</v>
      </c>
      <c r="N956" t="s">
        <v>19</v>
      </c>
    </row>
    <row r="957" spans="1:14" x14ac:dyDescent="0.35">
      <c r="A957" t="s">
        <v>995</v>
      </c>
      <c r="B957" t="s">
        <v>14</v>
      </c>
      <c r="C957" t="s">
        <v>35</v>
      </c>
      <c r="D957" s="11">
        <v>56.97</v>
      </c>
      <c r="E957" s="10">
        <v>25</v>
      </c>
      <c r="F957" s="10" t="str">
        <f t="shared" si="56"/>
        <v>High</v>
      </c>
      <c r="G957" s="11">
        <f t="shared" si="58"/>
        <v>42.727499999999999</v>
      </c>
      <c r="H957" s="10">
        <v>11</v>
      </c>
      <c r="I957" s="11">
        <v>470</v>
      </c>
      <c r="J957" s="9">
        <v>45673</v>
      </c>
      <c r="K957" s="2" t="str">
        <f t="shared" si="59"/>
        <v>January</v>
      </c>
      <c r="L957" s="2" t="str">
        <f>TEXT(fashiondata[[#This Row],[Date Sold]], "mmm yyyy")</f>
        <v>Jan 2025</v>
      </c>
      <c r="M957" s="2" t="str">
        <f t="shared" si="57"/>
        <v>Thu</v>
      </c>
      <c r="N957" t="s">
        <v>19</v>
      </c>
    </row>
    <row r="958" spans="1:14" x14ac:dyDescent="0.35">
      <c r="A958" t="s">
        <v>996</v>
      </c>
      <c r="B958" t="s">
        <v>58</v>
      </c>
      <c r="C958" t="s">
        <v>18</v>
      </c>
      <c r="D958" s="11">
        <v>44.74</v>
      </c>
      <c r="E958" s="10">
        <v>15</v>
      </c>
      <c r="F958" s="10" t="str">
        <f t="shared" si="56"/>
        <v>Low</v>
      </c>
      <c r="G958" s="11">
        <f t="shared" si="58"/>
        <v>33.555</v>
      </c>
      <c r="H958" s="10">
        <v>30</v>
      </c>
      <c r="I958" s="11">
        <v>1140.8699999999999</v>
      </c>
      <c r="J958" s="9">
        <v>45700</v>
      </c>
      <c r="K958" s="2" t="str">
        <f t="shared" si="59"/>
        <v>February</v>
      </c>
      <c r="L958" s="2" t="str">
        <f>TEXT(fashiondata[[#This Row],[Date Sold]], "mmm yyyy")</f>
        <v>Feb 2025</v>
      </c>
      <c r="M958" s="2" t="str">
        <f t="shared" si="57"/>
        <v>Wed</v>
      </c>
      <c r="N958" t="s">
        <v>12</v>
      </c>
    </row>
    <row r="959" spans="1:14" x14ac:dyDescent="0.35">
      <c r="A959" t="s">
        <v>997</v>
      </c>
      <c r="B959" t="s">
        <v>40</v>
      </c>
      <c r="C959" t="s">
        <v>35</v>
      </c>
      <c r="D959" s="11">
        <v>133.47999999999999</v>
      </c>
      <c r="E959" s="10">
        <v>0</v>
      </c>
      <c r="F959" s="10" t="str">
        <f t="shared" si="56"/>
        <v>None</v>
      </c>
      <c r="G959" s="11">
        <f t="shared" si="58"/>
        <v>100.10999999999999</v>
      </c>
      <c r="H959" s="10">
        <v>33</v>
      </c>
      <c r="I959" s="11">
        <v>4404.84</v>
      </c>
      <c r="J959" s="9">
        <v>45707</v>
      </c>
      <c r="K959" s="2" t="str">
        <f t="shared" si="59"/>
        <v>February</v>
      </c>
      <c r="L959" s="2" t="str">
        <f>TEXT(fashiondata[[#This Row],[Date Sold]], "mmm yyyy")</f>
        <v>Feb 2025</v>
      </c>
      <c r="M959" s="2" t="str">
        <f t="shared" si="57"/>
        <v>Wed</v>
      </c>
      <c r="N959" t="s">
        <v>45</v>
      </c>
    </row>
    <row r="960" spans="1:14" x14ac:dyDescent="0.35">
      <c r="A960" t="s">
        <v>998</v>
      </c>
      <c r="B960" t="s">
        <v>17</v>
      </c>
      <c r="C960" t="s">
        <v>41</v>
      </c>
      <c r="D960" s="11">
        <v>87.86</v>
      </c>
      <c r="E960" s="10">
        <v>30</v>
      </c>
      <c r="F960" s="10" t="str">
        <f t="shared" si="56"/>
        <v>High</v>
      </c>
      <c r="G960" s="11">
        <f t="shared" si="58"/>
        <v>65.894999999999996</v>
      </c>
      <c r="H960" s="10">
        <v>22</v>
      </c>
      <c r="I960" s="11">
        <v>1353.04</v>
      </c>
      <c r="J960" s="9">
        <v>45765</v>
      </c>
      <c r="K960" s="2" t="str">
        <f t="shared" si="59"/>
        <v>April</v>
      </c>
      <c r="L960" s="2" t="str">
        <f>TEXT(fashiondata[[#This Row],[Date Sold]], "mmm yyyy")</f>
        <v>Apr 2025</v>
      </c>
      <c r="M960" s="2" t="str">
        <f t="shared" si="57"/>
        <v>Fri</v>
      </c>
      <c r="N960" t="s">
        <v>24</v>
      </c>
    </row>
    <row r="961" spans="1:14" x14ac:dyDescent="0.35">
      <c r="A961" t="s">
        <v>999</v>
      </c>
      <c r="B961" t="s">
        <v>32</v>
      </c>
      <c r="C961" t="s">
        <v>11</v>
      </c>
      <c r="D961" s="11">
        <v>72.67</v>
      </c>
      <c r="E961" s="10">
        <v>30</v>
      </c>
      <c r="F961" s="10" t="str">
        <f t="shared" si="56"/>
        <v>High</v>
      </c>
      <c r="G961" s="11">
        <f t="shared" si="58"/>
        <v>54.502499999999998</v>
      </c>
      <c r="H961" s="10">
        <v>44</v>
      </c>
      <c r="I961" s="11">
        <v>2238.2399999999998</v>
      </c>
      <c r="J961" s="9">
        <v>45684</v>
      </c>
      <c r="K961" s="2" t="str">
        <f t="shared" si="59"/>
        <v>January</v>
      </c>
      <c r="L961" s="2" t="str">
        <f>TEXT(fashiondata[[#This Row],[Date Sold]], "mmm yyyy")</f>
        <v>Jan 2025</v>
      </c>
      <c r="M961" s="2" t="str">
        <f t="shared" si="57"/>
        <v>Mon</v>
      </c>
      <c r="N961" t="s">
        <v>45</v>
      </c>
    </row>
    <row r="962" spans="1:14" x14ac:dyDescent="0.35">
      <c r="A962" t="s">
        <v>1000</v>
      </c>
      <c r="B962" t="s">
        <v>60</v>
      </c>
      <c r="C962" t="s">
        <v>15</v>
      </c>
      <c r="D962" s="11">
        <v>134.81</v>
      </c>
      <c r="E962" s="10">
        <v>0</v>
      </c>
      <c r="F962" s="10" t="str">
        <f t="shared" ref="F962:F1025" si="60">IF(E962=0, "None", IF(E962 &lt;=20, "Low", "High"))</f>
        <v>None</v>
      </c>
      <c r="G962" s="11">
        <f t="shared" si="58"/>
        <v>101.1075</v>
      </c>
      <c r="H962" s="10">
        <v>1</v>
      </c>
      <c r="I962" s="11">
        <v>134.81</v>
      </c>
      <c r="J962" s="9">
        <v>45662</v>
      </c>
      <c r="K962" s="2" t="str">
        <f t="shared" si="59"/>
        <v>January</v>
      </c>
      <c r="L962" s="2" t="str">
        <f>TEXT(fashiondata[[#This Row],[Date Sold]], "mmm yyyy")</f>
        <v>Jan 2025</v>
      </c>
      <c r="M962" s="2" t="str">
        <f t="shared" ref="M962:M1025" si="61">TEXT(J962,"ddd")</f>
        <v>Sun</v>
      </c>
      <c r="N962" t="s">
        <v>12</v>
      </c>
    </row>
    <row r="963" spans="1:14" x14ac:dyDescent="0.35">
      <c r="A963" t="s">
        <v>1001</v>
      </c>
      <c r="B963" t="s">
        <v>47</v>
      </c>
      <c r="C963" t="s">
        <v>15</v>
      </c>
      <c r="D963" s="11">
        <v>116.87</v>
      </c>
      <c r="E963" s="10">
        <v>5</v>
      </c>
      <c r="F963" s="10" t="str">
        <f t="shared" si="60"/>
        <v>Low</v>
      </c>
      <c r="G963" s="11">
        <f t="shared" ref="G963:G1026" si="62">D963 * (1 - 25/100)</f>
        <v>87.652500000000003</v>
      </c>
      <c r="H963" s="10">
        <v>7</v>
      </c>
      <c r="I963" s="11">
        <v>777.19</v>
      </c>
      <c r="J963" s="9">
        <v>45673</v>
      </c>
      <c r="K963" s="2" t="str">
        <f t="shared" ref="K963:K1026" si="63">TEXT(J963,"mmmm")</f>
        <v>January</v>
      </c>
      <c r="L963" s="2" t="str">
        <f>TEXT(fashiondata[[#This Row],[Date Sold]], "mmm yyyy")</f>
        <v>Jan 2025</v>
      </c>
      <c r="M963" s="2" t="str">
        <f t="shared" si="61"/>
        <v>Thu</v>
      </c>
      <c r="N963" t="s">
        <v>12</v>
      </c>
    </row>
    <row r="964" spans="1:14" x14ac:dyDescent="0.35">
      <c r="A964" t="s">
        <v>1002</v>
      </c>
      <c r="B964" t="s">
        <v>69</v>
      </c>
      <c r="C964" t="s">
        <v>15</v>
      </c>
      <c r="D964" s="11">
        <v>128.68</v>
      </c>
      <c r="E964" s="10">
        <v>0</v>
      </c>
      <c r="F964" s="10" t="str">
        <f t="shared" si="60"/>
        <v>None</v>
      </c>
      <c r="G964" s="11">
        <f t="shared" si="62"/>
        <v>96.51</v>
      </c>
      <c r="H964" s="10">
        <v>37</v>
      </c>
      <c r="I964" s="11">
        <v>4761.16</v>
      </c>
      <c r="J964" s="9">
        <v>45727</v>
      </c>
      <c r="K964" s="2" t="str">
        <f t="shared" si="63"/>
        <v>March</v>
      </c>
      <c r="L964" s="2" t="str">
        <f>TEXT(fashiondata[[#This Row],[Date Sold]], "mmm yyyy")</f>
        <v>Mar 2025</v>
      </c>
      <c r="M964" s="2" t="str">
        <f t="shared" si="61"/>
        <v>Tue</v>
      </c>
      <c r="N964" t="s">
        <v>12</v>
      </c>
    </row>
    <row r="965" spans="1:14" x14ac:dyDescent="0.35">
      <c r="A965" t="s">
        <v>1003</v>
      </c>
      <c r="B965" t="s">
        <v>53</v>
      </c>
      <c r="C965" t="s">
        <v>15</v>
      </c>
      <c r="D965" s="11">
        <v>143.08000000000001</v>
      </c>
      <c r="E965" s="10">
        <v>25</v>
      </c>
      <c r="F965" s="10" t="str">
        <f t="shared" si="60"/>
        <v>High</v>
      </c>
      <c r="G965" s="11">
        <f t="shared" si="62"/>
        <v>107.31</v>
      </c>
      <c r="H965" s="10">
        <v>23</v>
      </c>
      <c r="I965" s="11">
        <v>2468.13</v>
      </c>
      <c r="J965" s="9">
        <v>45728</v>
      </c>
      <c r="K965" s="2" t="str">
        <f t="shared" si="63"/>
        <v>March</v>
      </c>
      <c r="L965" s="2" t="str">
        <f>TEXT(fashiondata[[#This Row],[Date Sold]], "mmm yyyy")</f>
        <v>Mar 2025</v>
      </c>
      <c r="M965" s="2" t="str">
        <f t="shared" si="61"/>
        <v>Wed</v>
      </c>
      <c r="N965" t="s">
        <v>24</v>
      </c>
    </row>
    <row r="966" spans="1:14" x14ac:dyDescent="0.35">
      <c r="A966" t="s">
        <v>1004</v>
      </c>
      <c r="B966" t="s">
        <v>43</v>
      </c>
      <c r="C966" t="s">
        <v>41</v>
      </c>
      <c r="D966" s="11">
        <v>115.84</v>
      </c>
      <c r="E966" s="10">
        <v>10</v>
      </c>
      <c r="F966" s="10" t="str">
        <f t="shared" si="60"/>
        <v>Low</v>
      </c>
      <c r="G966" s="11">
        <f t="shared" si="62"/>
        <v>86.88</v>
      </c>
      <c r="H966" s="10">
        <v>50</v>
      </c>
      <c r="I966" s="11">
        <v>5212.8</v>
      </c>
      <c r="J966" s="9">
        <v>45702</v>
      </c>
      <c r="K966" s="2" t="str">
        <f t="shared" si="63"/>
        <v>February</v>
      </c>
      <c r="L966" s="2" t="str">
        <f>TEXT(fashiondata[[#This Row],[Date Sold]], "mmm yyyy")</f>
        <v>Feb 2025</v>
      </c>
      <c r="M966" s="2" t="str">
        <f t="shared" si="61"/>
        <v>Fri</v>
      </c>
      <c r="N966" t="s">
        <v>24</v>
      </c>
    </row>
    <row r="967" spans="1:14" x14ac:dyDescent="0.35">
      <c r="A967" t="s">
        <v>1005</v>
      </c>
      <c r="B967" t="s">
        <v>50</v>
      </c>
      <c r="C967" t="s">
        <v>41</v>
      </c>
      <c r="D967" s="11">
        <v>56.13</v>
      </c>
      <c r="E967" s="10">
        <v>25</v>
      </c>
      <c r="F967" s="10" t="str">
        <f t="shared" si="60"/>
        <v>High</v>
      </c>
      <c r="G967" s="11">
        <f t="shared" si="62"/>
        <v>42.097500000000004</v>
      </c>
      <c r="H967" s="10">
        <v>18</v>
      </c>
      <c r="I967" s="11">
        <v>757.76</v>
      </c>
      <c r="J967" s="9">
        <v>45697</v>
      </c>
      <c r="K967" s="2" t="str">
        <f t="shared" si="63"/>
        <v>February</v>
      </c>
      <c r="L967" s="2" t="str">
        <f>TEXT(fashiondata[[#This Row],[Date Sold]], "mmm yyyy")</f>
        <v>Feb 2025</v>
      </c>
      <c r="M967" s="2" t="str">
        <f t="shared" si="61"/>
        <v>Sun</v>
      </c>
      <c r="N967" t="s">
        <v>19</v>
      </c>
    </row>
    <row r="968" spans="1:14" x14ac:dyDescent="0.35">
      <c r="A968" t="s">
        <v>1006</v>
      </c>
      <c r="B968" t="s">
        <v>58</v>
      </c>
      <c r="C968" t="s">
        <v>35</v>
      </c>
      <c r="D968" s="11">
        <v>119.63</v>
      </c>
      <c r="E968" s="10">
        <v>15</v>
      </c>
      <c r="F968" s="10" t="str">
        <f t="shared" si="60"/>
        <v>Low</v>
      </c>
      <c r="G968" s="11">
        <f t="shared" si="62"/>
        <v>89.722499999999997</v>
      </c>
      <c r="H968" s="10">
        <v>24</v>
      </c>
      <c r="I968" s="11">
        <v>2440.4499999999998</v>
      </c>
      <c r="J968" s="9">
        <v>45754</v>
      </c>
      <c r="K968" s="2" t="str">
        <f t="shared" si="63"/>
        <v>April</v>
      </c>
      <c r="L968" s="2" t="str">
        <f>TEXT(fashiondata[[#This Row],[Date Sold]], "mmm yyyy")</f>
        <v>Apr 2025</v>
      </c>
      <c r="M968" s="2" t="str">
        <f t="shared" si="61"/>
        <v>Mon</v>
      </c>
      <c r="N968" t="s">
        <v>24</v>
      </c>
    </row>
    <row r="969" spans="1:14" x14ac:dyDescent="0.35">
      <c r="A969" t="s">
        <v>1007</v>
      </c>
      <c r="B969" t="s">
        <v>10</v>
      </c>
      <c r="C969" t="s">
        <v>15</v>
      </c>
      <c r="D969" s="11">
        <v>90.24</v>
      </c>
      <c r="E969" s="10">
        <v>5</v>
      </c>
      <c r="F969" s="10" t="str">
        <f t="shared" si="60"/>
        <v>Low</v>
      </c>
      <c r="G969" s="11">
        <f t="shared" si="62"/>
        <v>67.679999999999993</v>
      </c>
      <c r="H969" s="10">
        <v>43</v>
      </c>
      <c r="I969" s="11">
        <v>3686.3</v>
      </c>
      <c r="J969" s="9">
        <v>45737</v>
      </c>
      <c r="K969" s="2" t="str">
        <f t="shared" si="63"/>
        <v>March</v>
      </c>
      <c r="L969" s="2" t="str">
        <f>TEXT(fashiondata[[#This Row],[Date Sold]], "mmm yyyy")</f>
        <v>Mar 2025</v>
      </c>
      <c r="M969" s="2" t="str">
        <f t="shared" si="61"/>
        <v>Fri</v>
      </c>
      <c r="N969" t="s">
        <v>24</v>
      </c>
    </row>
    <row r="970" spans="1:14" x14ac:dyDescent="0.35">
      <c r="A970" t="s">
        <v>1008</v>
      </c>
      <c r="B970" t="s">
        <v>26</v>
      </c>
      <c r="C970" t="s">
        <v>18</v>
      </c>
      <c r="D970" s="11">
        <v>124</v>
      </c>
      <c r="E970" s="10">
        <v>30</v>
      </c>
      <c r="F970" s="10" t="str">
        <f t="shared" si="60"/>
        <v>High</v>
      </c>
      <c r="G970" s="11">
        <f t="shared" si="62"/>
        <v>93</v>
      </c>
      <c r="H970" s="10">
        <v>28</v>
      </c>
      <c r="I970" s="11">
        <v>2430.4</v>
      </c>
      <c r="J970" s="9">
        <v>45721</v>
      </c>
      <c r="K970" s="2" t="str">
        <f t="shared" si="63"/>
        <v>March</v>
      </c>
      <c r="L970" s="2" t="str">
        <f>TEXT(fashiondata[[#This Row],[Date Sold]], "mmm yyyy")</f>
        <v>Mar 2025</v>
      </c>
      <c r="M970" s="2" t="str">
        <f t="shared" si="61"/>
        <v>Wed</v>
      </c>
      <c r="N970" t="s">
        <v>12</v>
      </c>
    </row>
    <row r="971" spans="1:14" x14ac:dyDescent="0.35">
      <c r="A971" t="s">
        <v>1009</v>
      </c>
      <c r="B971" t="s">
        <v>85</v>
      </c>
      <c r="C971" t="s">
        <v>35</v>
      </c>
      <c r="D971" s="11">
        <v>139.52000000000001</v>
      </c>
      <c r="E971" s="10">
        <v>0</v>
      </c>
      <c r="F971" s="10" t="str">
        <f t="shared" si="60"/>
        <v>None</v>
      </c>
      <c r="G971" s="11">
        <f t="shared" si="62"/>
        <v>104.64000000000001</v>
      </c>
      <c r="H971" s="10">
        <v>40</v>
      </c>
      <c r="I971" s="11">
        <v>5580.8</v>
      </c>
      <c r="J971" s="9">
        <v>45754</v>
      </c>
      <c r="K971" s="2" t="str">
        <f t="shared" si="63"/>
        <v>April</v>
      </c>
      <c r="L971" s="2" t="str">
        <f>TEXT(fashiondata[[#This Row],[Date Sold]], "mmm yyyy")</f>
        <v>Apr 2025</v>
      </c>
      <c r="M971" s="2" t="str">
        <f t="shared" si="61"/>
        <v>Mon</v>
      </c>
      <c r="N971" t="s">
        <v>19</v>
      </c>
    </row>
    <row r="972" spans="1:14" x14ac:dyDescent="0.35">
      <c r="A972" t="s">
        <v>1010</v>
      </c>
      <c r="B972" t="s">
        <v>50</v>
      </c>
      <c r="C972" t="s">
        <v>41</v>
      </c>
      <c r="D972" s="11">
        <v>16.940000000000001</v>
      </c>
      <c r="E972" s="10">
        <v>0</v>
      </c>
      <c r="F972" s="10" t="str">
        <f t="shared" si="60"/>
        <v>None</v>
      </c>
      <c r="G972" s="11">
        <f t="shared" si="62"/>
        <v>12.705000000000002</v>
      </c>
      <c r="H972" s="10">
        <v>27</v>
      </c>
      <c r="I972" s="11">
        <v>457.38</v>
      </c>
      <c r="J972" s="9">
        <v>45755</v>
      </c>
      <c r="K972" s="2" t="str">
        <f t="shared" si="63"/>
        <v>April</v>
      </c>
      <c r="L972" s="2" t="str">
        <f>TEXT(fashiondata[[#This Row],[Date Sold]], "mmm yyyy")</f>
        <v>Apr 2025</v>
      </c>
      <c r="M972" s="2" t="str">
        <f t="shared" si="61"/>
        <v>Tue</v>
      </c>
      <c r="N972" t="s">
        <v>12</v>
      </c>
    </row>
    <row r="973" spans="1:14" x14ac:dyDescent="0.35">
      <c r="A973" t="s">
        <v>1011</v>
      </c>
      <c r="B973" t="s">
        <v>30</v>
      </c>
      <c r="C973" t="s">
        <v>35</v>
      </c>
      <c r="D973" s="11">
        <v>80.55</v>
      </c>
      <c r="E973" s="10">
        <v>20</v>
      </c>
      <c r="F973" s="10" t="str">
        <f t="shared" si="60"/>
        <v>Low</v>
      </c>
      <c r="G973" s="11">
        <f t="shared" si="62"/>
        <v>60.412499999999994</v>
      </c>
      <c r="H973" s="10">
        <v>44</v>
      </c>
      <c r="I973" s="11">
        <v>2835.36</v>
      </c>
      <c r="J973" s="9">
        <v>45715</v>
      </c>
      <c r="K973" s="2" t="str">
        <f t="shared" si="63"/>
        <v>February</v>
      </c>
      <c r="L973" s="2" t="str">
        <f>TEXT(fashiondata[[#This Row],[Date Sold]], "mmm yyyy")</f>
        <v>Feb 2025</v>
      </c>
      <c r="M973" s="2" t="str">
        <f t="shared" si="61"/>
        <v>Thu</v>
      </c>
      <c r="N973" t="s">
        <v>38</v>
      </c>
    </row>
    <row r="974" spans="1:14" x14ac:dyDescent="0.35">
      <c r="A974" t="s">
        <v>1012</v>
      </c>
      <c r="B974" t="s">
        <v>43</v>
      </c>
      <c r="C974" t="s">
        <v>15</v>
      </c>
      <c r="D974" s="11">
        <v>61.16</v>
      </c>
      <c r="E974" s="10">
        <v>30</v>
      </c>
      <c r="F974" s="10" t="str">
        <f t="shared" si="60"/>
        <v>High</v>
      </c>
      <c r="G974" s="11">
        <f t="shared" si="62"/>
        <v>45.87</v>
      </c>
      <c r="H974" s="10">
        <v>2</v>
      </c>
      <c r="I974" s="11">
        <v>85.62</v>
      </c>
      <c r="J974" s="9">
        <v>45746</v>
      </c>
      <c r="K974" s="2" t="str">
        <f t="shared" si="63"/>
        <v>March</v>
      </c>
      <c r="L974" s="2" t="str">
        <f>TEXT(fashiondata[[#This Row],[Date Sold]], "mmm yyyy")</f>
        <v>Mar 2025</v>
      </c>
      <c r="M974" s="2" t="str">
        <f t="shared" si="61"/>
        <v>Sun</v>
      </c>
      <c r="N974" t="s">
        <v>24</v>
      </c>
    </row>
    <row r="975" spans="1:14" x14ac:dyDescent="0.35">
      <c r="A975" t="s">
        <v>1013</v>
      </c>
      <c r="B975" t="s">
        <v>43</v>
      </c>
      <c r="C975" t="s">
        <v>33</v>
      </c>
      <c r="D975" s="11">
        <v>46.52</v>
      </c>
      <c r="E975" s="10">
        <v>20</v>
      </c>
      <c r="F975" s="10" t="str">
        <f t="shared" si="60"/>
        <v>Low</v>
      </c>
      <c r="G975" s="11">
        <f t="shared" si="62"/>
        <v>34.89</v>
      </c>
      <c r="H975" s="10">
        <v>38</v>
      </c>
      <c r="I975" s="11">
        <v>1414.21</v>
      </c>
      <c r="J975" s="9">
        <v>45659</v>
      </c>
      <c r="K975" s="2" t="str">
        <f t="shared" si="63"/>
        <v>January</v>
      </c>
      <c r="L975" s="2" t="str">
        <f>TEXT(fashiondata[[#This Row],[Date Sold]], "mmm yyyy")</f>
        <v>Jan 2025</v>
      </c>
      <c r="M975" s="2" t="str">
        <f t="shared" si="61"/>
        <v>Thu</v>
      </c>
      <c r="N975" t="s">
        <v>45</v>
      </c>
    </row>
    <row r="976" spans="1:14" x14ac:dyDescent="0.35">
      <c r="A976" t="s">
        <v>1014</v>
      </c>
      <c r="B976" t="s">
        <v>40</v>
      </c>
      <c r="C976" t="s">
        <v>15</v>
      </c>
      <c r="D976" s="11">
        <v>124.34</v>
      </c>
      <c r="E976" s="10">
        <v>15</v>
      </c>
      <c r="F976" s="10" t="str">
        <f t="shared" si="60"/>
        <v>Low</v>
      </c>
      <c r="G976" s="11">
        <f t="shared" si="62"/>
        <v>93.254999999999995</v>
      </c>
      <c r="H976" s="10">
        <v>39</v>
      </c>
      <c r="I976" s="11">
        <v>4121.87</v>
      </c>
      <c r="J976" s="9">
        <v>45684</v>
      </c>
      <c r="K976" s="2" t="str">
        <f t="shared" si="63"/>
        <v>January</v>
      </c>
      <c r="L976" s="2" t="str">
        <f>TEXT(fashiondata[[#This Row],[Date Sold]], "mmm yyyy")</f>
        <v>Jan 2025</v>
      </c>
      <c r="M976" s="2" t="str">
        <f t="shared" si="61"/>
        <v>Mon</v>
      </c>
      <c r="N976" t="s">
        <v>45</v>
      </c>
    </row>
    <row r="977" spans="1:14" x14ac:dyDescent="0.35">
      <c r="A977" t="s">
        <v>1015</v>
      </c>
      <c r="B977" t="s">
        <v>17</v>
      </c>
      <c r="C977" t="s">
        <v>15</v>
      </c>
      <c r="D977" s="11">
        <v>130.38999999999999</v>
      </c>
      <c r="E977" s="10">
        <v>5</v>
      </c>
      <c r="F977" s="10" t="str">
        <f t="shared" si="60"/>
        <v>Low</v>
      </c>
      <c r="G977" s="11">
        <f t="shared" si="62"/>
        <v>97.79249999999999</v>
      </c>
      <c r="H977" s="10">
        <v>49</v>
      </c>
      <c r="I977" s="11">
        <v>6069.65</v>
      </c>
      <c r="J977" s="9">
        <v>45662</v>
      </c>
      <c r="K977" s="2" t="str">
        <f t="shared" si="63"/>
        <v>January</v>
      </c>
      <c r="L977" s="2" t="str">
        <f>TEXT(fashiondata[[#This Row],[Date Sold]], "mmm yyyy")</f>
        <v>Jan 2025</v>
      </c>
      <c r="M977" s="2" t="str">
        <f t="shared" si="61"/>
        <v>Sun</v>
      </c>
      <c r="N977" t="s">
        <v>38</v>
      </c>
    </row>
    <row r="978" spans="1:14" x14ac:dyDescent="0.35">
      <c r="A978" t="s">
        <v>1016</v>
      </c>
      <c r="B978" t="s">
        <v>58</v>
      </c>
      <c r="C978" t="s">
        <v>33</v>
      </c>
      <c r="D978" s="11">
        <v>119.04</v>
      </c>
      <c r="E978" s="10">
        <v>20</v>
      </c>
      <c r="F978" s="10" t="str">
        <f t="shared" si="60"/>
        <v>Low</v>
      </c>
      <c r="G978" s="11">
        <f t="shared" si="62"/>
        <v>89.28</v>
      </c>
      <c r="H978" s="10">
        <v>38</v>
      </c>
      <c r="I978" s="11">
        <v>3618.82</v>
      </c>
      <c r="J978" s="9">
        <v>45680</v>
      </c>
      <c r="K978" s="2" t="str">
        <f t="shared" si="63"/>
        <v>January</v>
      </c>
      <c r="L978" s="2" t="str">
        <f>TEXT(fashiondata[[#This Row],[Date Sold]], "mmm yyyy")</f>
        <v>Jan 2025</v>
      </c>
      <c r="M978" s="2" t="str">
        <f t="shared" si="61"/>
        <v>Thu</v>
      </c>
      <c r="N978" t="s">
        <v>38</v>
      </c>
    </row>
    <row r="979" spans="1:14" x14ac:dyDescent="0.35">
      <c r="A979" t="s">
        <v>1017</v>
      </c>
      <c r="B979" t="s">
        <v>23</v>
      </c>
      <c r="C979" t="s">
        <v>11</v>
      </c>
      <c r="D979" s="11">
        <v>140.58000000000001</v>
      </c>
      <c r="E979" s="10">
        <v>10</v>
      </c>
      <c r="F979" s="10" t="str">
        <f t="shared" si="60"/>
        <v>Low</v>
      </c>
      <c r="G979" s="11">
        <f t="shared" si="62"/>
        <v>105.435</v>
      </c>
      <c r="H979" s="10">
        <v>9</v>
      </c>
      <c r="I979" s="11">
        <v>1138.7</v>
      </c>
      <c r="J979" s="9">
        <v>45752</v>
      </c>
      <c r="K979" s="2" t="str">
        <f t="shared" si="63"/>
        <v>April</v>
      </c>
      <c r="L979" s="2" t="str">
        <f>TEXT(fashiondata[[#This Row],[Date Sold]], "mmm yyyy")</f>
        <v>Apr 2025</v>
      </c>
      <c r="M979" s="2" t="str">
        <f t="shared" si="61"/>
        <v>Sat</v>
      </c>
      <c r="N979" t="s">
        <v>45</v>
      </c>
    </row>
    <row r="980" spans="1:14" x14ac:dyDescent="0.35">
      <c r="A980" t="s">
        <v>1018</v>
      </c>
      <c r="B980" t="s">
        <v>60</v>
      </c>
      <c r="C980" t="s">
        <v>35</v>
      </c>
      <c r="D980" s="11">
        <v>15.03</v>
      </c>
      <c r="E980" s="10">
        <v>20</v>
      </c>
      <c r="F980" s="10" t="str">
        <f t="shared" si="60"/>
        <v>Low</v>
      </c>
      <c r="G980" s="11">
        <f t="shared" si="62"/>
        <v>11.272499999999999</v>
      </c>
      <c r="H980" s="10">
        <v>28</v>
      </c>
      <c r="I980" s="11">
        <v>336.67</v>
      </c>
      <c r="J980" s="9">
        <v>45785</v>
      </c>
      <c r="K980" s="2" t="str">
        <f t="shared" si="63"/>
        <v>May</v>
      </c>
      <c r="L980" s="2" t="str">
        <f>TEXT(fashiondata[[#This Row],[Date Sold]], "mmm yyyy")</f>
        <v>May 2025</v>
      </c>
      <c r="M980" s="2" t="str">
        <f t="shared" si="61"/>
        <v>Thu</v>
      </c>
      <c r="N980" t="s">
        <v>45</v>
      </c>
    </row>
    <row r="981" spans="1:14" x14ac:dyDescent="0.35">
      <c r="A981" t="s">
        <v>1019</v>
      </c>
      <c r="B981" t="s">
        <v>43</v>
      </c>
      <c r="C981" t="s">
        <v>11</v>
      </c>
      <c r="D981" s="11">
        <v>80.16</v>
      </c>
      <c r="E981" s="10">
        <v>10</v>
      </c>
      <c r="F981" s="10" t="str">
        <f t="shared" si="60"/>
        <v>Low</v>
      </c>
      <c r="G981" s="11">
        <f t="shared" si="62"/>
        <v>60.12</v>
      </c>
      <c r="H981" s="10">
        <v>29</v>
      </c>
      <c r="I981" s="11">
        <v>2092.1799999999998</v>
      </c>
      <c r="J981" s="9">
        <v>45669</v>
      </c>
      <c r="K981" s="2" t="str">
        <f t="shared" si="63"/>
        <v>January</v>
      </c>
      <c r="L981" s="2" t="str">
        <f>TEXT(fashiondata[[#This Row],[Date Sold]], "mmm yyyy")</f>
        <v>Jan 2025</v>
      </c>
      <c r="M981" s="2" t="str">
        <f t="shared" si="61"/>
        <v>Sun</v>
      </c>
      <c r="N981" t="s">
        <v>12</v>
      </c>
    </row>
    <row r="982" spans="1:14" x14ac:dyDescent="0.35">
      <c r="A982" t="s">
        <v>1020</v>
      </c>
      <c r="B982" t="s">
        <v>53</v>
      </c>
      <c r="C982" t="s">
        <v>18</v>
      </c>
      <c r="D982" s="11">
        <v>88.54</v>
      </c>
      <c r="E982" s="10">
        <v>0</v>
      </c>
      <c r="F982" s="10" t="str">
        <f t="shared" si="60"/>
        <v>None</v>
      </c>
      <c r="G982" s="11">
        <f t="shared" si="62"/>
        <v>66.405000000000001</v>
      </c>
      <c r="H982" s="10">
        <v>45</v>
      </c>
      <c r="I982" s="11">
        <v>3984.3</v>
      </c>
      <c r="J982" s="9">
        <v>45752</v>
      </c>
      <c r="K982" s="2" t="str">
        <f t="shared" si="63"/>
        <v>April</v>
      </c>
      <c r="L982" s="2" t="str">
        <f>TEXT(fashiondata[[#This Row],[Date Sold]], "mmm yyyy")</f>
        <v>Apr 2025</v>
      </c>
      <c r="M982" s="2" t="str">
        <f t="shared" si="61"/>
        <v>Sat</v>
      </c>
      <c r="N982" t="s">
        <v>19</v>
      </c>
    </row>
    <row r="983" spans="1:14" x14ac:dyDescent="0.35">
      <c r="A983" t="s">
        <v>1021</v>
      </c>
      <c r="B983" t="s">
        <v>85</v>
      </c>
      <c r="C983" t="s">
        <v>11</v>
      </c>
      <c r="D983" s="11">
        <v>57.29</v>
      </c>
      <c r="E983" s="10">
        <v>15</v>
      </c>
      <c r="F983" s="10" t="str">
        <f t="shared" si="60"/>
        <v>Low</v>
      </c>
      <c r="G983" s="11">
        <f t="shared" si="62"/>
        <v>42.967500000000001</v>
      </c>
      <c r="H983" s="10">
        <v>5</v>
      </c>
      <c r="I983" s="11">
        <v>243.48</v>
      </c>
      <c r="J983" s="9">
        <v>45779</v>
      </c>
      <c r="K983" s="2" t="str">
        <f t="shared" si="63"/>
        <v>May</v>
      </c>
      <c r="L983" s="2" t="str">
        <f>TEXT(fashiondata[[#This Row],[Date Sold]], "mmm yyyy")</f>
        <v>May 2025</v>
      </c>
      <c r="M983" s="2" t="str">
        <f t="shared" si="61"/>
        <v>Fri</v>
      </c>
      <c r="N983" t="s">
        <v>12</v>
      </c>
    </row>
    <row r="984" spans="1:14" x14ac:dyDescent="0.35">
      <c r="A984" t="s">
        <v>1022</v>
      </c>
      <c r="B984" t="s">
        <v>43</v>
      </c>
      <c r="C984" t="s">
        <v>11</v>
      </c>
      <c r="D984" s="11">
        <v>26.54</v>
      </c>
      <c r="E984" s="10">
        <v>30</v>
      </c>
      <c r="F984" s="10" t="str">
        <f t="shared" si="60"/>
        <v>High</v>
      </c>
      <c r="G984" s="11">
        <f t="shared" si="62"/>
        <v>19.905000000000001</v>
      </c>
      <c r="H984" s="10">
        <v>42</v>
      </c>
      <c r="I984" s="11">
        <v>780.28</v>
      </c>
      <c r="J984" s="9">
        <v>45665</v>
      </c>
      <c r="K984" s="2" t="str">
        <f t="shared" si="63"/>
        <v>January</v>
      </c>
      <c r="L984" s="2" t="str">
        <f>TEXT(fashiondata[[#This Row],[Date Sold]], "mmm yyyy")</f>
        <v>Jan 2025</v>
      </c>
      <c r="M984" s="2" t="str">
        <f t="shared" si="61"/>
        <v>Wed</v>
      </c>
      <c r="N984" t="s">
        <v>19</v>
      </c>
    </row>
    <row r="985" spans="1:14" x14ac:dyDescent="0.35">
      <c r="A985" t="s">
        <v>1023</v>
      </c>
      <c r="B985" t="s">
        <v>40</v>
      </c>
      <c r="C985" t="s">
        <v>18</v>
      </c>
      <c r="D985" s="11">
        <v>75.010000000000005</v>
      </c>
      <c r="E985" s="10">
        <v>15</v>
      </c>
      <c r="F985" s="10" t="str">
        <f t="shared" si="60"/>
        <v>Low</v>
      </c>
      <c r="G985" s="11">
        <f t="shared" si="62"/>
        <v>56.257500000000007</v>
      </c>
      <c r="H985" s="10">
        <v>15</v>
      </c>
      <c r="I985" s="11">
        <v>956.38</v>
      </c>
      <c r="J985" s="9">
        <v>45696</v>
      </c>
      <c r="K985" s="2" t="str">
        <f t="shared" si="63"/>
        <v>February</v>
      </c>
      <c r="L985" s="2" t="str">
        <f>TEXT(fashiondata[[#This Row],[Date Sold]], "mmm yyyy")</f>
        <v>Feb 2025</v>
      </c>
      <c r="M985" s="2" t="str">
        <f t="shared" si="61"/>
        <v>Sat</v>
      </c>
      <c r="N985" t="s">
        <v>38</v>
      </c>
    </row>
    <row r="986" spans="1:14" x14ac:dyDescent="0.35">
      <c r="A986" t="s">
        <v>1024</v>
      </c>
      <c r="B986" t="s">
        <v>60</v>
      </c>
      <c r="C986" t="s">
        <v>35</v>
      </c>
      <c r="D986" s="11">
        <v>54.81</v>
      </c>
      <c r="E986" s="10">
        <v>20</v>
      </c>
      <c r="F986" s="10" t="str">
        <f t="shared" si="60"/>
        <v>Low</v>
      </c>
      <c r="G986" s="11">
        <f t="shared" si="62"/>
        <v>41.107500000000002</v>
      </c>
      <c r="H986" s="10">
        <v>34</v>
      </c>
      <c r="I986" s="11">
        <v>1490.83</v>
      </c>
      <c r="J986" s="9">
        <v>45685</v>
      </c>
      <c r="K986" s="2" t="str">
        <f t="shared" si="63"/>
        <v>January</v>
      </c>
      <c r="L986" s="2" t="str">
        <f>TEXT(fashiondata[[#This Row],[Date Sold]], "mmm yyyy")</f>
        <v>Jan 2025</v>
      </c>
      <c r="M986" s="2" t="str">
        <f t="shared" si="61"/>
        <v>Tue</v>
      </c>
      <c r="N986" t="s">
        <v>12</v>
      </c>
    </row>
    <row r="987" spans="1:14" x14ac:dyDescent="0.35">
      <c r="A987" t="s">
        <v>1025</v>
      </c>
      <c r="B987" t="s">
        <v>23</v>
      </c>
      <c r="C987" t="s">
        <v>41</v>
      </c>
      <c r="D987" s="11">
        <v>31.57</v>
      </c>
      <c r="E987" s="10">
        <v>30</v>
      </c>
      <c r="F987" s="10" t="str">
        <f t="shared" si="60"/>
        <v>High</v>
      </c>
      <c r="G987" s="11">
        <f t="shared" si="62"/>
        <v>23.677500000000002</v>
      </c>
      <c r="H987" s="10">
        <v>50</v>
      </c>
      <c r="I987" s="11">
        <v>1104.95</v>
      </c>
      <c r="J987" s="9">
        <v>45742</v>
      </c>
      <c r="K987" s="2" t="str">
        <f t="shared" si="63"/>
        <v>March</v>
      </c>
      <c r="L987" s="2" t="str">
        <f>TEXT(fashiondata[[#This Row],[Date Sold]], "mmm yyyy")</f>
        <v>Mar 2025</v>
      </c>
      <c r="M987" s="2" t="str">
        <f t="shared" si="61"/>
        <v>Wed</v>
      </c>
      <c r="N987" t="s">
        <v>24</v>
      </c>
    </row>
    <row r="988" spans="1:14" x14ac:dyDescent="0.35">
      <c r="A988" t="s">
        <v>1026</v>
      </c>
      <c r="B988" t="s">
        <v>26</v>
      </c>
      <c r="C988" t="s">
        <v>35</v>
      </c>
      <c r="D988" s="11">
        <v>139.24</v>
      </c>
      <c r="E988" s="10">
        <v>0</v>
      </c>
      <c r="F988" s="10" t="str">
        <f t="shared" si="60"/>
        <v>None</v>
      </c>
      <c r="G988" s="11">
        <f t="shared" si="62"/>
        <v>104.43</v>
      </c>
      <c r="H988" s="10">
        <v>21</v>
      </c>
      <c r="I988" s="11">
        <v>2924.04</v>
      </c>
      <c r="J988" s="9">
        <v>45704</v>
      </c>
      <c r="K988" s="2" t="str">
        <f t="shared" si="63"/>
        <v>February</v>
      </c>
      <c r="L988" s="2" t="str">
        <f>TEXT(fashiondata[[#This Row],[Date Sold]], "mmm yyyy")</f>
        <v>Feb 2025</v>
      </c>
      <c r="M988" s="2" t="str">
        <f t="shared" si="61"/>
        <v>Sun</v>
      </c>
      <c r="N988" t="s">
        <v>12</v>
      </c>
    </row>
    <row r="989" spans="1:14" x14ac:dyDescent="0.35">
      <c r="A989" t="s">
        <v>1027</v>
      </c>
      <c r="B989" t="s">
        <v>23</v>
      </c>
      <c r="C989" t="s">
        <v>15</v>
      </c>
      <c r="D989" s="11">
        <v>64.31</v>
      </c>
      <c r="E989" s="10">
        <v>0</v>
      </c>
      <c r="F989" s="10" t="str">
        <f t="shared" si="60"/>
        <v>None</v>
      </c>
      <c r="G989" s="11">
        <f t="shared" si="62"/>
        <v>48.232500000000002</v>
      </c>
      <c r="H989" s="10">
        <v>9</v>
      </c>
      <c r="I989" s="11">
        <v>578.79</v>
      </c>
      <c r="J989" s="9">
        <v>45718</v>
      </c>
      <c r="K989" s="2" t="str">
        <f t="shared" si="63"/>
        <v>March</v>
      </c>
      <c r="L989" s="2" t="str">
        <f>TEXT(fashiondata[[#This Row],[Date Sold]], "mmm yyyy")</f>
        <v>Mar 2025</v>
      </c>
      <c r="M989" s="2" t="str">
        <f t="shared" si="61"/>
        <v>Sun</v>
      </c>
      <c r="N989" t="s">
        <v>24</v>
      </c>
    </row>
    <row r="990" spans="1:14" x14ac:dyDescent="0.35">
      <c r="A990" t="s">
        <v>1028</v>
      </c>
      <c r="B990" t="s">
        <v>62</v>
      </c>
      <c r="C990" t="s">
        <v>33</v>
      </c>
      <c r="D990" s="11">
        <v>130.86000000000001</v>
      </c>
      <c r="E990" s="10">
        <v>15</v>
      </c>
      <c r="F990" s="10" t="str">
        <f t="shared" si="60"/>
        <v>Low</v>
      </c>
      <c r="G990" s="11">
        <f t="shared" si="62"/>
        <v>98.14500000000001</v>
      </c>
      <c r="H990" s="10">
        <v>6</v>
      </c>
      <c r="I990" s="11">
        <v>667.39</v>
      </c>
      <c r="J990" s="9">
        <v>45715</v>
      </c>
      <c r="K990" s="2" t="str">
        <f t="shared" si="63"/>
        <v>February</v>
      </c>
      <c r="L990" s="2" t="str">
        <f>TEXT(fashiondata[[#This Row],[Date Sold]], "mmm yyyy")</f>
        <v>Feb 2025</v>
      </c>
      <c r="M990" s="2" t="str">
        <f t="shared" si="61"/>
        <v>Thu</v>
      </c>
      <c r="N990" t="s">
        <v>45</v>
      </c>
    </row>
    <row r="991" spans="1:14" x14ac:dyDescent="0.35">
      <c r="A991" t="s">
        <v>1029</v>
      </c>
      <c r="B991" t="s">
        <v>60</v>
      </c>
      <c r="C991" t="s">
        <v>41</v>
      </c>
      <c r="D991" s="11">
        <v>85</v>
      </c>
      <c r="E991" s="10">
        <v>0</v>
      </c>
      <c r="F991" s="10" t="str">
        <f t="shared" si="60"/>
        <v>None</v>
      </c>
      <c r="G991" s="11">
        <f t="shared" si="62"/>
        <v>63.75</v>
      </c>
      <c r="H991" s="10">
        <v>2</v>
      </c>
      <c r="I991" s="11">
        <v>170</v>
      </c>
      <c r="J991" s="9">
        <v>45779</v>
      </c>
      <c r="K991" s="2" t="str">
        <f t="shared" si="63"/>
        <v>May</v>
      </c>
      <c r="L991" s="2" t="str">
        <f>TEXT(fashiondata[[#This Row],[Date Sold]], "mmm yyyy")</f>
        <v>May 2025</v>
      </c>
      <c r="M991" s="2" t="str">
        <f t="shared" si="61"/>
        <v>Fri</v>
      </c>
      <c r="N991" t="s">
        <v>19</v>
      </c>
    </row>
    <row r="992" spans="1:14" x14ac:dyDescent="0.35">
      <c r="A992" t="s">
        <v>1030</v>
      </c>
      <c r="B992" t="s">
        <v>23</v>
      </c>
      <c r="C992" t="s">
        <v>41</v>
      </c>
      <c r="D992" s="11">
        <v>84.11</v>
      </c>
      <c r="E992" s="10">
        <v>15</v>
      </c>
      <c r="F992" s="10" t="str">
        <f t="shared" si="60"/>
        <v>Low</v>
      </c>
      <c r="G992" s="11">
        <f t="shared" si="62"/>
        <v>63.082499999999996</v>
      </c>
      <c r="H992" s="10">
        <v>9</v>
      </c>
      <c r="I992" s="11">
        <v>643.44000000000005</v>
      </c>
      <c r="J992" s="9">
        <v>45766</v>
      </c>
      <c r="K992" s="2" t="str">
        <f t="shared" si="63"/>
        <v>April</v>
      </c>
      <c r="L992" s="2" t="str">
        <f>TEXT(fashiondata[[#This Row],[Date Sold]], "mmm yyyy")</f>
        <v>Apr 2025</v>
      </c>
      <c r="M992" s="2" t="str">
        <f t="shared" si="61"/>
        <v>Sat</v>
      </c>
      <c r="N992" t="s">
        <v>19</v>
      </c>
    </row>
    <row r="993" spans="1:14" x14ac:dyDescent="0.35">
      <c r="A993" t="s">
        <v>1031</v>
      </c>
      <c r="B993" t="s">
        <v>71</v>
      </c>
      <c r="C993" t="s">
        <v>11</v>
      </c>
      <c r="D993" s="11">
        <v>87.65</v>
      </c>
      <c r="E993" s="10">
        <v>5</v>
      </c>
      <c r="F993" s="10" t="str">
        <f t="shared" si="60"/>
        <v>Low</v>
      </c>
      <c r="G993" s="11">
        <f t="shared" si="62"/>
        <v>65.737500000000011</v>
      </c>
      <c r="H993" s="10">
        <v>3</v>
      </c>
      <c r="I993" s="11">
        <v>249.8</v>
      </c>
      <c r="J993" s="9">
        <v>45764</v>
      </c>
      <c r="K993" s="2" t="str">
        <f t="shared" si="63"/>
        <v>April</v>
      </c>
      <c r="L993" s="2" t="str">
        <f>TEXT(fashiondata[[#This Row],[Date Sold]], "mmm yyyy")</f>
        <v>Apr 2025</v>
      </c>
      <c r="M993" s="2" t="str">
        <f t="shared" si="61"/>
        <v>Thu</v>
      </c>
      <c r="N993" t="s">
        <v>19</v>
      </c>
    </row>
    <row r="994" spans="1:14" x14ac:dyDescent="0.35">
      <c r="A994" t="s">
        <v>1032</v>
      </c>
      <c r="B994" t="s">
        <v>58</v>
      </c>
      <c r="C994" t="s">
        <v>15</v>
      </c>
      <c r="D994" s="11">
        <v>119.39</v>
      </c>
      <c r="E994" s="10">
        <v>10</v>
      </c>
      <c r="F994" s="10" t="str">
        <f t="shared" si="60"/>
        <v>Low</v>
      </c>
      <c r="G994" s="11">
        <f t="shared" si="62"/>
        <v>89.542500000000004</v>
      </c>
      <c r="H994" s="10">
        <v>19</v>
      </c>
      <c r="I994" s="11">
        <v>2041.57</v>
      </c>
      <c r="J994" s="9">
        <v>45760</v>
      </c>
      <c r="K994" s="2" t="str">
        <f t="shared" si="63"/>
        <v>April</v>
      </c>
      <c r="L994" s="2" t="str">
        <f>TEXT(fashiondata[[#This Row],[Date Sold]], "mmm yyyy")</f>
        <v>Apr 2025</v>
      </c>
      <c r="M994" s="2" t="str">
        <f t="shared" si="61"/>
        <v>Sun</v>
      </c>
      <c r="N994" t="s">
        <v>38</v>
      </c>
    </row>
    <row r="995" spans="1:14" x14ac:dyDescent="0.35">
      <c r="A995" t="s">
        <v>1033</v>
      </c>
      <c r="B995" t="s">
        <v>26</v>
      </c>
      <c r="C995" t="s">
        <v>18</v>
      </c>
      <c r="D995" s="11">
        <v>40.79</v>
      </c>
      <c r="E995" s="10">
        <v>0</v>
      </c>
      <c r="F995" s="10" t="str">
        <f t="shared" si="60"/>
        <v>None</v>
      </c>
      <c r="G995" s="11">
        <f t="shared" si="62"/>
        <v>30.592500000000001</v>
      </c>
      <c r="H995" s="10">
        <v>32</v>
      </c>
      <c r="I995" s="11">
        <v>1305.28</v>
      </c>
      <c r="J995" s="9">
        <v>45695</v>
      </c>
      <c r="K995" s="2" t="str">
        <f t="shared" si="63"/>
        <v>February</v>
      </c>
      <c r="L995" s="2" t="str">
        <f>TEXT(fashiondata[[#This Row],[Date Sold]], "mmm yyyy")</f>
        <v>Feb 2025</v>
      </c>
      <c r="M995" s="2" t="str">
        <f t="shared" si="61"/>
        <v>Fri</v>
      </c>
      <c r="N995" t="s">
        <v>45</v>
      </c>
    </row>
    <row r="996" spans="1:14" x14ac:dyDescent="0.35">
      <c r="A996" t="s">
        <v>1034</v>
      </c>
      <c r="B996" t="s">
        <v>26</v>
      </c>
      <c r="C996" t="s">
        <v>15</v>
      </c>
      <c r="D996" s="11">
        <v>32.659999999999997</v>
      </c>
      <c r="E996" s="10">
        <v>15</v>
      </c>
      <c r="F996" s="10" t="str">
        <f t="shared" si="60"/>
        <v>Low</v>
      </c>
      <c r="G996" s="11">
        <f t="shared" si="62"/>
        <v>24.494999999999997</v>
      </c>
      <c r="H996" s="10">
        <v>14</v>
      </c>
      <c r="I996" s="11">
        <v>388.65</v>
      </c>
      <c r="J996" s="9">
        <v>45686</v>
      </c>
      <c r="K996" s="2" t="str">
        <f t="shared" si="63"/>
        <v>January</v>
      </c>
      <c r="L996" s="2" t="str">
        <f>TEXT(fashiondata[[#This Row],[Date Sold]], "mmm yyyy")</f>
        <v>Jan 2025</v>
      </c>
      <c r="M996" s="2" t="str">
        <f t="shared" si="61"/>
        <v>Wed</v>
      </c>
      <c r="N996" t="s">
        <v>12</v>
      </c>
    </row>
    <row r="997" spans="1:14" x14ac:dyDescent="0.35">
      <c r="A997" t="s">
        <v>1035</v>
      </c>
      <c r="B997" t="s">
        <v>60</v>
      </c>
      <c r="C997" t="s">
        <v>15</v>
      </c>
      <c r="D997" s="11">
        <v>71.66</v>
      </c>
      <c r="E997" s="10">
        <v>5</v>
      </c>
      <c r="F997" s="10" t="str">
        <f t="shared" si="60"/>
        <v>Low</v>
      </c>
      <c r="G997" s="11">
        <f t="shared" si="62"/>
        <v>53.744999999999997</v>
      </c>
      <c r="H997" s="10">
        <v>21</v>
      </c>
      <c r="I997" s="11">
        <v>1429.62</v>
      </c>
      <c r="J997" s="9">
        <v>45678</v>
      </c>
      <c r="K997" s="2" t="str">
        <f t="shared" si="63"/>
        <v>January</v>
      </c>
      <c r="L997" s="2" t="str">
        <f>TEXT(fashiondata[[#This Row],[Date Sold]], "mmm yyyy")</f>
        <v>Jan 2025</v>
      </c>
      <c r="M997" s="2" t="str">
        <f t="shared" si="61"/>
        <v>Tue</v>
      </c>
      <c r="N997" t="s">
        <v>24</v>
      </c>
    </row>
    <row r="998" spans="1:14" x14ac:dyDescent="0.35">
      <c r="A998" t="s">
        <v>1036</v>
      </c>
      <c r="B998" t="s">
        <v>53</v>
      </c>
      <c r="C998" t="s">
        <v>33</v>
      </c>
      <c r="D998" s="11">
        <v>38.700000000000003</v>
      </c>
      <c r="E998" s="10">
        <v>15</v>
      </c>
      <c r="F998" s="10" t="str">
        <f t="shared" si="60"/>
        <v>Low</v>
      </c>
      <c r="G998" s="11">
        <f t="shared" si="62"/>
        <v>29.025000000000002</v>
      </c>
      <c r="H998" s="10">
        <v>4</v>
      </c>
      <c r="I998" s="11">
        <v>131.58000000000001</v>
      </c>
      <c r="J998" s="9">
        <v>45707</v>
      </c>
      <c r="K998" s="2" t="str">
        <f t="shared" si="63"/>
        <v>February</v>
      </c>
      <c r="L998" s="2" t="str">
        <f>TEXT(fashiondata[[#This Row],[Date Sold]], "mmm yyyy")</f>
        <v>Feb 2025</v>
      </c>
      <c r="M998" s="2" t="str">
        <f t="shared" si="61"/>
        <v>Wed</v>
      </c>
      <c r="N998" t="s">
        <v>38</v>
      </c>
    </row>
    <row r="999" spans="1:14" x14ac:dyDescent="0.35">
      <c r="A999" t="s">
        <v>1037</v>
      </c>
      <c r="B999" t="s">
        <v>69</v>
      </c>
      <c r="C999" t="s">
        <v>35</v>
      </c>
      <c r="D999" s="11">
        <v>40.22</v>
      </c>
      <c r="E999" s="10">
        <v>0</v>
      </c>
      <c r="F999" s="10" t="str">
        <f t="shared" si="60"/>
        <v>None</v>
      </c>
      <c r="G999" s="11">
        <f t="shared" si="62"/>
        <v>30.164999999999999</v>
      </c>
      <c r="H999" s="10">
        <v>10</v>
      </c>
      <c r="I999" s="11">
        <v>402.2</v>
      </c>
      <c r="J999" s="9">
        <v>45693</v>
      </c>
      <c r="K999" s="2" t="str">
        <f t="shared" si="63"/>
        <v>February</v>
      </c>
      <c r="L999" s="2" t="str">
        <f>TEXT(fashiondata[[#This Row],[Date Sold]], "mmm yyyy")</f>
        <v>Feb 2025</v>
      </c>
      <c r="M999" s="2" t="str">
        <f t="shared" si="61"/>
        <v>Wed</v>
      </c>
      <c r="N999" t="s">
        <v>38</v>
      </c>
    </row>
    <row r="1000" spans="1:14" x14ac:dyDescent="0.35">
      <c r="A1000" t="s">
        <v>1038</v>
      </c>
      <c r="B1000" t="s">
        <v>85</v>
      </c>
      <c r="C1000" t="s">
        <v>11</v>
      </c>
      <c r="D1000" s="11">
        <v>95.75</v>
      </c>
      <c r="E1000" s="10">
        <v>30</v>
      </c>
      <c r="F1000" s="10" t="str">
        <f t="shared" si="60"/>
        <v>High</v>
      </c>
      <c r="G1000" s="11">
        <f t="shared" si="62"/>
        <v>71.8125</v>
      </c>
      <c r="H1000" s="10">
        <v>28</v>
      </c>
      <c r="I1000" s="11">
        <v>1876.7</v>
      </c>
      <c r="J1000" s="9">
        <v>45740</v>
      </c>
      <c r="K1000" s="2" t="str">
        <f t="shared" si="63"/>
        <v>March</v>
      </c>
      <c r="L1000" s="2" t="str">
        <f>TEXT(fashiondata[[#This Row],[Date Sold]], "mmm yyyy")</f>
        <v>Mar 2025</v>
      </c>
      <c r="M1000" s="2" t="str">
        <f t="shared" si="61"/>
        <v>Mon</v>
      </c>
      <c r="N1000" t="s">
        <v>12</v>
      </c>
    </row>
    <row r="1001" spans="1:14" x14ac:dyDescent="0.35">
      <c r="A1001" t="s">
        <v>1039</v>
      </c>
      <c r="B1001" t="s">
        <v>60</v>
      </c>
      <c r="C1001" t="s">
        <v>35</v>
      </c>
      <c r="D1001" s="11">
        <v>129.99</v>
      </c>
      <c r="E1001" s="10">
        <v>0</v>
      </c>
      <c r="F1001" s="10" t="str">
        <f t="shared" si="60"/>
        <v>None</v>
      </c>
      <c r="G1001" s="11">
        <f t="shared" si="62"/>
        <v>97.492500000000007</v>
      </c>
      <c r="H1001" s="10">
        <v>48</v>
      </c>
      <c r="I1001" s="11">
        <v>6239.52</v>
      </c>
      <c r="J1001" s="9">
        <v>45770</v>
      </c>
      <c r="K1001" s="2" t="str">
        <f t="shared" si="63"/>
        <v>April</v>
      </c>
      <c r="L1001" s="2" t="str">
        <f>TEXT(fashiondata[[#This Row],[Date Sold]], "mmm yyyy")</f>
        <v>Apr 2025</v>
      </c>
      <c r="M1001" s="2" t="str">
        <f t="shared" si="61"/>
        <v>Wed</v>
      </c>
      <c r="N1001" t="s">
        <v>24</v>
      </c>
    </row>
    <row r="1002" spans="1:14" x14ac:dyDescent="0.35">
      <c r="A1002" t="s">
        <v>1040</v>
      </c>
      <c r="B1002" t="s">
        <v>32</v>
      </c>
      <c r="C1002" t="s">
        <v>41</v>
      </c>
      <c r="D1002" s="11">
        <v>147.13999999999999</v>
      </c>
      <c r="E1002" s="10">
        <v>15</v>
      </c>
      <c r="F1002" s="10" t="str">
        <f t="shared" si="60"/>
        <v>Low</v>
      </c>
      <c r="G1002" s="11">
        <f t="shared" si="62"/>
        <v>110.35499999999999</v>
      </c>
      <c r="H1002" s="10">
        <v>37</v>
      </c>
      <c r="I1002" s="11">
        <v>4627.55</v>
      </c>
      <c r="J1002" s="9">
        <v>45743</v>
      </c>
      <c r="K1002" s="2" t="str">
        <f t="shared" si="63"/>
        <v>March</v>
      </c>
      <c r="L1002" s="2" t="str">
        <f>TEXT(fashiondata[[#This Row],[Date Sold]], "mmm yyyy")</f>
        <v>Mar 2025</v>
      </c>
      <c r="M1002" s="2" t="str">
        <f t="shared" si="61"/>
        <v>Thu</v>
      </c>
      <c r="N1002" t="s">
        <v>12</v>
      </c>
    </row>
    <row r="1003" spans="1:14" x14ac:dyDescent="0.35">
      <c r="A1003" t="s">
        <v>1041</v>
      </c>
      <c r="B1003" t="s">
        <v>58</v>
      </c>
      <c r="C1003" t="s">
        <v>11</v>
      </c>
      <c r="D1003" s="11">
        <v>13.2</v>
      </c>
      <c r="E1003" s="10">
        <v>15</v>
      </c>
      <c r="F1003" s="10" t="str">
        <f t="shared" si="60"/>
        <v>Low</v>
      </c>
      <c r="G1003" s="11">
        <f t="shared" si="62"/>
        <v>9.8999999999999986</v>
      </c>
      <c r="H1003" s="10">
        <v>47</v>
      </c>
      <c r="I1003" s="11">
        <v>527.34</v>
      </c>
      <c r="J1003" s="9">
        <v>45740</v>
      </c>
      <c r="K1003" s="2" t="str">
        <f t="shared" si="63"/>
        <v>March</v>
      </c>
      <c r="L1003" s="2" t="str">
        <f>TEXT(fashiondata[[#This Row],[Date Sold]], "mmm yyyy")</f>
        <v>Mar 2025</v>
      </c>
      <c r="M1003" s="2" t="str">
        <f t="shared" si="61"/>
        <v>Mon</v>
      </c>
      <c r="N1003" t="s">
        <v>12</v>
      </c>
    </row>
    <row r="1004" spans="1:14" x14ac:dyDescent="0.35">
      <c r="A1004" t="s">
        <v>1042</v>
      </c>
      <c r="B1004" t="s">
        <v>58</v>
      </c>
      <c r="C1004" t="s">
        <v>33</v>
      </c>
      <c r="D1004" s="11">
        <v>91.89</v>
      </c>
      <c r="E1004" s="10">
        <v>10</v>
      </c>
      <c r="F1004" s="10" t="str">
        <f t="shared" si="60"/>
        <v>Low</v>
      </c>
      <c r="G1004" s="11">
        <f t="shared" si="62"/>
        <v>68.917500000000004</v>
      </c>
      <c r="H1004" s="10">
        <v>8</v>
      </c>
      <c r="I1004" s="11">
        <v>661.61</v>
      </c>
      <c r="J1004" s="9">
        <v>45767</v>
      </c>
      <c r="K1004" s="2" t="str">
        <f t="shared" si="63"/>
        <v>April</v>
      </c>
      <c r="L1004" s="2" t="str">
        <f>TEXT(fashiondata[[#This Row],[Date Sold]], "mmm yyyy")</f>
        <v>Apr 2025</v>
      </c>
      <c r="M1004" s="2" t="str">
        <f t="shared" si="61"/>
        <v>Sun</v>
      </c>
      <c r="N1004" t="s">
        <v>38</v>
      </c>
    </row>
    <row r="1005" spans="1:14" x14ac:dyDescent="0.35">
      <c r="A1005" t="s">
        <v>1043</v>
      </c>
      <c r="B1005" t="s">
        <v>17</v>
      </c>
      <c r="C1005" t="s">
        <v>15</v>
      </c>
      <c r="D1005" s="11">
        <v>72.61</v>
      </c>
      <c r="E1005" s="10">
        <v>15</v>
      </c>
      <c r="F1005" s="10" t="str">
        <f t="shared" si="60"/>
        <v>Low</v>
      </c>
      <c r="G1005" s="11">
        <f t="shared" si="62"/>
        <v>54.457499999999996</v>
      </c>
      <c r="H1005" s="10">
        <v>19</v>
      </c>
      <c r="I1005" s="11">
        <v>1172.6500000000001</v>
      </c>
      <c r="J1005" s="9">
        <v>45710</v>
      </c>
      <c r="K1005" s="2" t="str">
        <f t="shared" si="63"/>
        <v>February</v>
      </c>
      <c r="L1005" s="2" t="str">
        <f>TEXT(fashiondata[[#This Row],[Date Sold]], "mmm yyyy")</f>
        <v>Feb 2025</v>
      </c>
      <c r="M1005" s="2" t="str">
        <f t="shared" si="61"/>
        <v>Sat</v>
      </c>
      <c r="N1005" t="s">
        <v>12</v>
      </c>
    </row>
    <row r="1006" spans="1:14" x14ac:dyDescent="0.35">
      <c r="A1006" t="s">
        <v>1044</v>
      </c>
      <c r="B1006" t="s">
        <v>53</v>
      </c>
      <c r="C1006" t="s">
        <v>18</v>
      </c>
      <c r="D1006" s="11">
        <v>78.53</v>
      </c>
      <c r="E1006" s="10">
        <v>10</v>
      </c>
      <c r="F1006" s="10" t="str">
        <f t="shared" si="60"/>
        <v>Low</v>
      </c>
      <c r="G1006" s="11">
        <f t="shared" si="62"/>
        <v>58.897500000000001</v>
      </c>
      <c r="H1006" s="10">
        <v>30</v>
      </c>
      <c r="I1006" s="11">
        <v>2120.31</v>
      </c>
      <c r="J1006" s="9">
        <v>45726</v>
      </c>
      <c r="K1006" s="2" t="str">
        <f t="shared" si="63"/>
        <v>March</v>
      </c>
      <c r="L1006" s="2" t="str">
        <f>TEXT(fashiondata[[#This Row],[Date Sold]], "mmm yyyy")</f>
        <v>Mar 2025</v>
      </c>
      <c r="M1006" s="2" t="str">
        <f t="shared" si="61"/>
        <v>Mon</v>
      </c>
      <c r="N1006" t="s">
        <v>12</v>
      </c>
    </row>
    <row r="1007" spans="1:14" x14ac:dyDescent="0.35">
      <c r="A1007" t="s">
        <v>1045</v>
      </c>
      <c r="B1007" t="s">
        <v>21</v>
      </c>
      <c r="C1007" t="s">
        <v>11</v>
      </c>
      <c r="D1007" s="11">
        <v>101.31</v>
      </c>
      <c r="E1007" s="10">
        <v>30</v>
      </c>
      <c r="F1007" s="10" t="str">
        <f t="shared" si="60"/>
        <v>High</v>
      </c>
      <c r="G1007" s="11">
        <f t="shared" si="62"/>
        <v>75.982500000000002</v>
      </c>
      <c r="H1007" s="10">
        <v>19</v>
      </c>
      <c r="I1007" s="11">
        <v>1347.42</v>
      </c>
      <c r="J1007" s="9">
        <v>45743</v>
      </c>
      <c r="K1007" s="2" t="str">
        <f t="shared" si="63"/>
        <v>March</v>
      </c>
      <c r="L1007" s="2" t="str">
        <f>TEXT(fashiondata[[#This Row],[Date Sold]], "mmm yyyy")</f>
        <v>Mar 2025</v>
      </c>
      <c r="M1007" s="2" t="str">
        <f t="shared" si="61"/>
        <v>Thu</v>
      </c>
      <c r="N1007" t="s">
        <v>38</v>
      </c>
    </row>
    <row r="1008" spans="1:14" x14ac:dyDescent="0.35">
      <c r="A1008" t="s">
        <v>1046</v>
      </c>
      <c r="B1008" t="s">
        <v>17</v>
      </c>
      <c r="C1008" t="s">
        <v>41</v>
      </c>
      <c r="D1008" s="11">
        <v>98.11</v>
      </c>
      <c r="E1008" s="10">
        <v>0</v>
      </c>
      <c r="F1008" s="10" t="str">
        <f t="shared" si="60"/>
        <v>None</v>
      </c>
      <c r="G1008" s="11">
        <f t="shared" si="62"/>
        <v>73.582499999999996</v>
      </c>
      <c r="H1008" s="10">
        <v>13</v>
      </c>
      <c r="I1008" s="11">
        <v>1275.43</v>
      </c>
      <c r="J1008" s="9">
        <v>45770</v>
      </c>
      <c r="K1008" s="2" t="str">
        <f t="shared" si="63"/>
        <v>April</v>
      </c>
      <c r="L1008" s="2" t="str">
        <f>TEXT(fashiondata[[#This Row],[Date Sold]], "mmm yyyy")</f>
        <v>Apr 2025</v>
      </c>
      <c r="M1008" s="2" t="str">
        <f t="shared" si="61"/>
        <v>Wed</v>
      </c>
      <c r="N1008" t="s">
        <v>24</v>
      </c>
    </row>
    <row r="1009" spans="1:14" x14ac:dyDescent="0.35">
      <c r="A1009" t="s">
        <v>1047</v>
      </c>
      <c r="B1009" t="s">
        <v>50</v>
      </c>
      <c r="C1009" t="s">
        <v>18</v>
      </c>
      <c r="D1009" s="11">
        <v>45.82</v>
      </c>
      <c r="E1009" s="10">
        <v>20</v>
      </c>
      <c r="F1009" s="10" t="str">
        <f t="shared" si="60"/>
        <v>Low</v>
      </c>
      <c r="G1009" s="11">
        <f t="shared" si="62"/>
        <v>34.365000000000002</v>
      </c>
      <c r="H1009" s="10">
        <v>7</v>
      </c>
      <c r="I1009" s="11">
        <v>256.58999999999997</v>
      </c>
      <c r="J1009" s="9">
        <v>45764</v>
      </c>
      <c r="K1009" s="2" t="str">
        <f t="shared" si="63"/>
        <v>April</v>
      </c>
      <c r="L1009" s="2" t="str">
        <f>TEXT(fashiondata[[#This Row],[Date Sold]], "mmm yyyy")</f>
        <v>Apr 2025</v>
      </c>
      <c r="M1009" s="2" t="str">
        <f t="shared" si="61"/>
        <v>Thu</v>
      </c>
      <c r="N1009" t="s">
        <v>38</v>
      </c>
    </row>
    <row r="1010" spans="1:14" x14ac:dyDescent="0.35">
      <c r="A1010" t="s">
        <v>1048</v>
      </c>
      <c r="B1010" t="s">
        <v>71</v>
      </c>
      <c r="C1010" t="s">
        <v>33</v>
      </c>
      <c r="D1010" s="11">
        <v>64.989999999999995</v>
      </c>
      <c r="E1010" s="10">
        <v>25</v>
      </c>
      <c r="F1010" s="10" t="str">
        <f t="shared" si="60"/>
        <v>High</v>
      </c>
      <c r="G1010" s="11">
        <f t="shared" si="62"/>
        <v>48.742499999999993</v>
      </c>
      <c r="H1010" s="10">
        <v>17</v>
      </c>
      <c r="I1010" s="11">
        <v>828.62</v>
      </c>
      <c r="J1010" s="9">
        <v>45760</v>
      </c>
      <c r="K1010" s="2" t="str">
        <f t="shared" si="63"/>
        <v>April</v>
      </c>
      <c r="L1010" s="2" t="str">
        <f>TEXT(fashiondata[[#This Row],[Date Sold]], "mmm yyyy")</f>
        <v>Apr 2025</v>
      </c>
      <c r="M1010" s="2" t="str">
        <f t="shared" si="61"/>
        <v>Sun</v>
      </c>
      <c r="N1010" t="s">
        <v>19</v>
      </c>
    </row>
    <row r="1011" spans="1:14" x14ac:dyDescent="0.35">
      <c r="A1011" t="s">
        <v>1049</v>
      </c>
      <c r="B1011" t="s">
        <v>85</v>
      </c>
      <c r="C1011" t="s">
        <v>41</v>
      </c>
      <c r="D1011" s="11">
        <v>10.43</v>
      </c>
      <c r="E1011" s="10">
        <v>15</v>
      </c>
      <c r="F1011" s="10" t="str">
        <f t="shared" si="60"/>
        <v>Low</v>
      </c>
      <c r="G1011" s="11">
        <f t="shared" si="62"/>
        <v>7.8224999999999998</v>
      </c>
      <c r="H1011" s="10">
        <v>44</v>
      </c>
      <c r="I1011" s="11">
        <v>390.08</v>
      </c>
      <c r="J1011" s="9">
        <v>45732</v>
      </c>
      <c r="K1011" s="2" t="str">
        <f t="shared" si="63"/>
        <v>March</v>
      </c>
      <c r="L1011" s="2" t="str">
        <f>TEXT(fashiondata[[#This Row],[Date Sold]], "mmm yyyy")</f>
        <v>Mar 2025</v>
      </c>
      <c r="M1011" s="2" t="str">
        <f t="shared" si="61"/>
        <v>Sun</v>
      </c>
      <c r="N1011" t="s">
        <v>38</v>
      </c>
    </row>
    <row r="1012" spans="1:14" x14ac:dyDescent="0.35">
      <c r="A1012" t="s">
        <v>1050</v>
      </c>
      <c r="B1012" t="s">
        <v>30</v>
      </c>
      <c r="C1012" t="s">
        <v>35</v>
      </c>
      <c r="D1012" s="11">
        <v>26.37</v>
      </c>
      <c r="E1012" s="10">
        <v>10</v>
      </c>
      <c r="F1012" s="10" t="str">
        <f t="shared" si="60"/>
        <v>Low</v>
      </c>
      <c r="G1012" s="11">
        <f t="shared" si="62"/>
        <v>19.7775</v>
      </c>
      <c r="H1012" s="10">
        <v>47</v>
      </c>
      <c r="I1012" s="11">
        <v>1115.45</v>
      </c>
      <c r="J1012" s="9">
        <v>45678</v>
      </c>
      <c r="K1012" s="2" t="str">
        <f t="shared" si="63"/>
        <v>January</v>
      </c>
      <c r="L1012" s="2" t="str">
        <f>TEXT(fashiondata[[#This Row],[Date Sold]], "mmm yyyy")</f>
        <v>Jan 2025</v>
      </c>
      <c r="M1012" s="2" t="str">
        <f t="shared" si="61"/>
        <v>Tue</v>
      </c>
      <c r="N1012" t="s">
        <v>24</v>
      </c>
    </row>
    <row r="1013" spans="1:14" x14ac:dyDescent="0.35">
      <c r="A1013" t="s">
        <v>1051</v>
      </c>
      <c r="B1013" t="s">
        <v>14</v>
      </c>
      <c r="C1013" t="s">
        <v>18</v>
      </c>
      <c r="D1013" s="11">
        <v>75.36</v>
      </c>
      <c r="E1013" s="10">
        <v>10</v>
      </c>
      <c r="F1013" s="10" t="str">
        <f t="shared" si="60"/>
        <v>Low</v>
      </c>
      <c r="G1013" s="11">
        <f t="shared" si="62"/>
        <v>56.519999999999996</v>
      </c>
      <c r="H1013" s="10">
        <v>25</v>
      </c>
      <c r="I1013" s="11">
        <v>1695.6</v>
      </c>
      <c r="J1013" s="9">
        <v>45682</v>
      </c>
      <c r="K1013" s="2" t="str">
        <f t="shared" si="63"/>
        <v>January</v>
      </c>
      <c r="L1013" s="2" t="str">
        <f>TEXT(fashiondata[[#This Row],[Date Sold]], "mmm yyyy")</f>
        <v>Jan 2025</v>
      </c>
      <c r="M1013" s="2" t="str">
        <f t="shared" si="61"/>
        <v>Sat</v>
      </c>
      <c r="N1013" t="s">
        <v>38</v>
      </c>
    </row>
    <row r="1014" spans="1:14" x14ac:dyDescent="0.35">
      <c r="A1014" t="s">
        <v>1052</v>
      </c>
      <c r="B1014" t="s">
        <v>69</v>
      </c>
      <c r="C1014" t="s">
        <v>35</v>
      </c>
      <c r="D1014" s="11">
        <v>122.95</v>
      </c>
      <c r="E1014" s="10">
        <v>5</v>
      </c>
      <c r="F1014" s="10" t="str">
        <f t="shared" si="60"/>
        <v>Low</v>
      </c>
      <c r="G1014" s="11">
        <f t="shared" si="62"/>
        <v>92.212500000000006</v>
      </c>
      <c r="H1014" s="10">
        <v>21</v>
      </c>
      <c r="I1014" s="11">
        <v>2452.85</v>
      </c>
      <c r="J1014" s="9">
        <v>45719</v>
      </c>
      <c r="K1014" s="2" t="str">
        <f t="shared" si="63"/>
        <v>March</v>
      </c>
      <c r="L1014" s="2" t="str">
        <f>TEXT(fashiondata[[#This Row],[Date Sold]], "mmm yyyy")</f>
        <v>Mar 2025</v>
      </c>
      <c r="M1014" s="2" t="str">
        <f t="shared" si="61"/>
        <v>Mon</v>
      </c>
      <c r="N1014" t="s">
        <v>19</v>
      </c>
    </row>
    <row r="1015" spans="1:14" x14ac:dyDescent="0.35">
      <c r="A1015" t="s">
        <v>1053</v>
      </c>
      <c r="B1015" t="s">
        <v>60</v>
      </c>
      <c r="C1015" t="s">
        <v>11</v>
      </c>
      <c r="D1015" s="11">
        <v>112.06</v>
      </c>
      <c r="E1015" s="10">
        <v>10</v>
      </c>
      <c r="F1015" s="10" t="str">
        <f t="shared" si="60"/>
        <v>Low</v>
      </c>
      <c r="G1015" s="11">
        <f t="shared" si="62"/>
        <v>84.045000000000002</v>
      </c>
      <c r="H1015" s="10">
        <v>32</v>
      </c>
      <c r="I1015" s="11">
        <v>3227.33</v>
      </c>
      <c r="J1015" s="9">
        <v>45699</v>
      </c>
      <c r="K1015" s="2" t="str">
        <f t="shared" si="63"/>
        <v>February</v>
      </c>
      <c r="L1015" s="2" t="str">
        <f>TEXT(fashiondata[[#This Row],[Date Sold]], "mmm yyyy")</f>
        <v>Feb 2025</v>
      </c>
      <c r="M1015" s="2" t="str">
        <f t="shared" si="61"/>
        <v>Tue</v>
      </c>
      <c r="N1015" t="s">
        <v>45</v>
      </c>
    </row>
    <row r="1016" spans="1:14" x14ac:dyDescent="0.35">
      <c r="A1016" t="s">
        <v>1054</v>
      </c>
      <c r="B1016" t="s">
        <v>58</v>
      </c>
      <c r="C1016" t="s">
        <v>33</v>
      </c>
      <c r="D1016" s="11">
        <v>20.02</v>
      </c>
      <c r="E1016" s="10">
        <v>20</v>
      </c>
      <c r="F1016" s="10" t="str">
        <f t="shared" si="60"/>
        <v>Low</v>
      </c>
      <c r="G1016" s="11">
        <f t="shared" si="62"/>
        <v>15.015000000000001</v>
      </c>
      <c r="H1016" s="10">
        <v>33</v>
      </c>
      <c r="I1016" s="11">
        <v>528.53</v>
      </c>
      <c r="J1016" s="9">
        <v>45781</v>
      </c>
      <c r="K1016" s="2" t="str">
        <f t="shared" si="63"/>
        <v>May</v>
      </c>
      <c r="L1016" s="2" t="str">
        <f>TEXT(fashiondata[[#This Row],[Date Sold]], "mmm yyyy")</f>
        <v>May 2025</v>
      </c>
      <c r="M1016" s="2" t="str">
        <f t="shared" si="61"/>
        <v>Sun</v>
      </c>
      <c r="N1016" t="s">
        <v>12</v>
      </c>
    </row>
    <row r="1017" spans="1:14" x14ac:dyDescent="0.35">
      <c r="A1017" t="s">
        <v>1055</v>
      </c>
      <c r="B1017" t="s">
        <v>10</v>
      </c>
      <c r="C1017" t="s">
        <v>11</v>
      </c>
      <c r="D1017" s="11">
        <v>138.44999999999999</v>
      </c>
      <c r="E1017" s="10">
        <v>5</v>
      </c>
      <c r="F1017" s="10" t="str">
        <f t="shared" si="60"/>
        <v>Low</v>
      </c>
      <c r="G1017" s="11">
        <f t="shared" si="62"/>
        <v>103.83749999999999</v>
      </c>
      <c r="H1017" s="10">
        <v>38</v>
      </c>
      <c r="I1017" s="11">
        <v>4998.04</v>
      </c>
      <c r="J1017" s="9">
        <v>45722</v>
      </c>
      <c r="K1017" s="2" t="str">
        <f t="shared" si="63"/>
        <v>March</v>
      </c>
      <c r="L1017" s="2" t="str">
        <f>TEXT(fashiondata[[#This Row],[Date Sold]], "mmm yyyy")</f>
        <v>Mar 2025</v>
      </c>
      <c r="M1017" s="2" t="str">
        <f t="shared" si="61"/>
        <v>Thu</v>
      </c>
      <c r="N1017" t="s">
        <v>19</v>
      </c>
    </row>
    <row r="1018" spans="1:14" x14ac:dyDescent="0.35">
      <c r="A1018" t="s">
        <v>1056</v>
      </c>
      <c r="B1018" t="s">
        <v>60</v>
      </c>
      <c r="C1018" t="s">
        <v>15</v>
      </c>
      <c r="D1018" s="11">
        <v>26.53</v>
      </c>
      <c r="E1018" s="10">
        <v>5</v>
      </c>
      <c r="F1018" s="10" t="str">
        <f t="shared" si="60"/>
        <v>Low</v>
      </c>
      <c r="G1018" s="11">
        <f t="shared" si="62"/>
        <v>19.897500000000001</v>
      </c>
      <c r="H1018" s="10">
        <v>37</v>
      </c>
      <c r="I1018" s="11">
        <v>932.53</v>
      </c>
      <c r="J1018" s="9">
        <v>45788</v>
      </c>
      <c r="K1018" s="2" t="str">
        <f t="shared" si="63"/>
        <v>May</v>
      </c>
      <c r="L1018" s="2" t="str">
        <f>TEXT(fashiondata[[#This Row],[Date Sold]], "mmm yyyy")</f>
        <v>May 2025</v>
      </c>
      <c r="M1018" s="2" t="str">
        <f t="shared" si="61"/>
        <v>Sun</v>
      </c>
      <c r="N1018" t="s">
        <v>38</v>
      </c>
    </row>
    <row r="1019" spans="1:14" x14ac:dyDescent="0.35">
      <c r="A1019" t="s">
        <v>1057</v>
      </c>
      <c r="B1019" t="s">
        <v>40</v>
      </c>
      <c r="C1019" t="s">
        <v>33</v>
      </c>
      <c r="D1019" s="11">
        <v>39.729999999999997</v>
      </c>
      <c r="E1019" s="10">
        <v>10</v>
      </c>
      <c r="F1019" s="10" t="str">
        <f t="shared" si="60"/>
        <v>Low</v>
      </c>
      <c r="G1019" s="11">
        <f t="shared" si="62"/>
        <v>29.797499999999999</v>
      </c>
      <c r="H1019" s="10">
        <v>39</v>
      </c>
      <c r="I1019" s="11">
        <v>1394.52</v>
      </c>
      <c r="J1019" s="9">
        <v>45749</v>
      </c>
      <c r="K1019" s="2" t="str">
        <f t="shared" si="63"/>
        <v>April</v>
      </c>
      <c r="L1019" s="2" t="str">
        <f>TEXT(fashiondata[[#This Row],[Date Sold]], "mmm yyyy")</f>
        <v>Apr 2025</v>
      </c>
      <c r="M1019" s="2" t="str">
        <f t="shared" si="61"/>
        <v>Wed</v>
      </c>
      <c r="N1019" t="s">
        <v>12</v>
      </c>
    </row>
    <row r="1020" spans="1:14" x14ac:dyDescent="0.35">
      <c r="A1020" t="s">
        <v>1058</v>
      </c>
      <c r="B1020" t="s">
        <v>32</v>
      </c>
      <c r="C1020" t="s">
        <v>11</v>
      </c>
      <c r="D1020" s="11">
        <v>71.48</v>
      </c>
      <c r="E1020" s="10">
        <v>30</v>
      </c>
      <c r="F1020" s="10" t="str">
        <f t="shared" si="60"/>
        <v>High</v>
      </c>
      <c r="G1020" s="11">
        <f t="shared" si="62"/>
        <v>53.61</v>
      </c>
      <c r="H1020" s="10">
        <v>34</v>
      </c>
      <c r="I1020" s="11">
        <v>1701.22</v>
      </c>
      <c r="J1020" s="9">
        <v>45694</v>
      </c>
      <c r="K1020" s="2" t="str">
        <f t="shared" si="63"/>
        <v>February</v>
      </c>
      <c r="L1020" s="2" t="str">
        <f>TEXT(fashiondata[[#This Row],[Date Sold]], "mmm yyyy")</f>
        <v>Feb 2025</v>
      </c>
      <c r="M1020" s="2" t="str">
        <f t="shared" si="61"/>
        <v>Thu</v>
      </c>
      <c r="N1020" t="s">
        <v>19</v>
      </c>
    </row>
    <row r="1021" spans="1:14" x14ac:dyDescent="0.35">
      <c r="A1021" t="s">
        <v>1059</v>
      </c>
      <c r="B1021" t="s">
        <v>62</v>
      </c>
      <c r="C1021" t="s">
        <v>15</v>
      </c>
      <c r="D1021" s="11">
        <v>135</v>
      </c>
      <c r="E1021" s="10">
        <v>15</v>
      </c>
      <c r="F1021" s="10" t="str">
        <f t="shared" si="60"/>
        <v>Low</v>
      </c>
      <c r="G1021" s="11">
        <f t="shared" si="62"/>
        <v>101.25</v>
      </c>
      <c r="H1021" s="10">
        <v>44</v>
      </c>
      <c r="I1021" s="11">
        <v>5049</v>
      </c>
      <c r="J1021" s="9">
        <v>45715</v>
      </c>
      <c r="K1021" s="2" t="str">
        <f t="shared" si="63"/>
        <v>February</v>
      </c>
      <c r="L1021" s="2" t="str">
        <f>TEXT(fashiondata[[#This Row],[Date Sold]], "mmm yyyy")</f>
        <v>Feb 2025</v>
      </c>
      <c r="M1021" s="2" t="str">
        <f t="shared" si="61"/>
        <v>Thu</v>
      </c>
      <c r="N1021" t="s">
        <v>12</v>
      </c>
    </row>
    <row r="1022" spans="1:14" x14ac:dyDescent="0.35">
      <c r="A1022" t="s">
        <v>1060</v>
      </c>
      <c r="B1022" t="s">
        <v>14</v>
      </c>
      <c r="C1022" t="s">
        <v>18</v>
      </c>
      <c r="D1022" s="11">
        <v>149.44999999999999</v>
      </c>
      <c r="E1022" s="10">
        <v>10</v>
      </c>
      <c r="F1022" s="10" t="str">
        <f t="shared" si="60"/>
        <v>Low</v>
      </c>
      <c r="G1022" s="11">
        <f t="shared" si="62"/>
        <v>112.08749999999999</v>
      </c>
      <c r="H1022" s="10">
        <v>10</v>
      </c>
      <c r="I1022" s="11">
        <v>1345.05</v>
      </c>
      <c r="J1022" s="9">
        <v>45774</v>
      </c>
      <c r="K1022" s="2" t="str">
        <f t="shared" si="63"/>
        <v>April</v>
      </c>
      <c r="L1022" s="2" t="str">
        <f>TEXT(fashiondata[[#This Row],[Date Sold]], "mmm yyyy")</f>
        <v>Apr 2025</v>
      </c>
      <c r="M1022" s="2" t="str">
        <f t="shared" si="61"/>
        <v>Sun</v>
      </c>
      <c r="N1022" t="s">
        <v>38</v>
      </c>
    </row>
    <row r="1023" spans="1:14" x14ac:dyDescent="0.35">
      <c r="A1023" t="s">
        <v>1061</v>
      </c>
      <c r="B1023" t="s">
        <v>28</v>
      </c>
      <c r="C1023" t="s">
        <v>33</v>
      </c>
      <c r="D1023" s="11">
        <v>30.54</v>
      </c>
      <c r="E1023" s="10">
        <v>25</v>
      </c>
      <c r="F1023" s="10" t="str">
        <f t="shared" si="60"/>
        <v>High</v>
      </c>
      <c r="G1023" s="11">
        <f t="shared" si="62"/>
        <v>22.905000000000001</v>
      </c>
      <c r="H1023" s="10">
        <v>18</v>
      </c>
      <c r="I1023" s="11">
        <v>412.29</v>
      </c>
      <c r="J1023" s="9">
        <v>45765</v>
      </c>
      <c r="K1023" s="2" t="str">
        <f t="shared" si="63"/>
        <v>April</v>
      </c>
      <c r="L1023" s="2" t="str">
        <f>TEXT(fashiondata[[#This Row],[Date Sold]], "mmm yyyy")</f>
        <v>Apr 2025</v>
      </c>
      <c r="M1023" s="2" t="str">
        <f t="shared" si="61"/>
        <v>Fri</v>
      </c>
      <c r="N1023" t="s">
        <v>19</v>
      </c>
    </row>
    <row r="1024" spans="1:14" x14ac:dyDescent="0.35">
      <c r="A1024" t="s">
        <v>1062</v>
      </c>
      <c r="B1024" t="s">
        <v>69</v>
      </c>
      <c r="C1024" t="s">
        <v>33</v>
      </c>
      <c r="D1024" s="11">
        <v>136</v>
      </c>
      <c r="E1024" s="10">
        <v>30</v>
      </c>
      <c r="F1024" s="10" t="str">
        <f t="shared" si="60"/>
        <v>High</v>
      </c>
      <c r="G1024" s="11">
        <f t="shared" si="62"/>
        <v>102</v>
      </c>
      <c r="H1024" s="10">
        <v>30</v>
      </c>
      <c r="I1024" s="11">
        <v>2856</v>
      </c>
      <c r="J1024" s="9">
        <v>45678</v>
      </c>
      <c r="K1024" s="2" t="str">
        <f t="shared" si="63"/>
        <v>January</v>
      </c>
      <c r="L1024" s="2" t="str">
        <f>TEXT(fashiondata[[#This Row],[Date Sold]], "mmm yyyy")</f>
        <v>Jan 2025</v>
      </c>
      <c r="M1024" s="2" t="str">
        <f t="shared" si="61"/>
        <v>Tue</v>
      </c>
      <c r="N1024" t="s">
        <v>38</v>
      </c>
    </row>
    <row r="1025" spans="1:14" x14ac:dyDescent="0.35">
      <c r="A1025" t="s">
        <v>1063</v>
      </c>
      <c r="B1025" t="s">
        <v>30</v>
      </c>
      <c r="C1025" t="s">
        <v>35</v>
      </c>
      <c r="D1025" s="11">
        <v>125.56</v>
      </c>
      <c r="E1025" s="10">
        <v>10</v>
      </c>
      <c r="F1025" s="10" t="str">
        <f t="shared" si="60"/>
        <v>Low</v>
      </c>
      <c r="G1025" s="11">
        <f t="shared" si="62"/>
        <v>94.17</v>
      </c>
      <c r="H1025" s="10">
        <v>35</v>
      </c>
      <c r="I1025" s="11">
        <v>3955.14</v>
      </c>
      <c r="J1025" s="9">
        <v>45771</v>
      </c>
      <c r="K1025" s="2" t="str">
        <f t="shared" si="63"/>
        <v>April</v>
      </c>
      <c r="L1025" s="2" t="str">
        <f>TEXT(fashiondata[[#This Row],[Date Sold]], "mmm yyyy")</f>
        <v>Apr 2025</v>
      </c>
      <c r="M1025" s="2" t="str">
        <f t="shared" si="61"/>
        <v>Thu</v>
      </c>
      <c r="N1025" t="s">
        <v>38</v>
      </c>
    </row>
    <row r="1026" spans="1:14" x14ac:dyDescent="0.35">
      <c r="A1026" t="s">
        <v>1064</v>
      </c>
      <c r="B1026" t="s">
        <v>71</v>
      </c>
      <c r="C1026" t="s">
        <v>41</v>
      </c>
      <c r="D1026" s="11">
        <v>137.27000000000001</v>
      </c>
      <c r="E1026" s="10">
        <v>0</v>
      </c>
      <c r="F1026" s="10" t="str">
        <f t="shared" ref="F1026:F1089" si="64">IF(E1026=0, "None", IF(E1026 &lt;=20, "Low", "High"))</f>
        <v>None</v>
      </c>
      <c r="G1026" s="11">
        <f t="shared" si="62"/>
        <v>102.95250000000001</v>
      </c>
      <c r="H1026" s="10">
        <v>45</v>
      </c>
      <c r="I1026" s="11">
        <v>6177.15</v>
      </c>
      <c r="J1026" s="9">
        <v>45695</v>
      </c>
      <c r="K1026" s="2" t="str">
        <f t="shared" si="63"/>
        <v>February</v>
      </c>
      <c r="L1026" s="2" t="str">
        <f>TEXT(fashiondata[[#This Row],[Date Sold]], "mmm yyyy")</f>
        <v>Feb 2025</v>
      </c>
      <c r="M1026" s="2" t="str">
        <f t="shared" ref="M1026:M1089" si="65">TEXT(J1026,"ddd")</f>
        <v>Fri</v>
      </c>
      <c r="N1026" t="s">
        <v>24</v>
      </c>
    </row>
    <row r="1027" spans="1:14" x14ac:dyDescent="0.35">
      <c r="A1027" t="s">
        <v>1065</v>
      </c>
      <c r="B1027" t="s">
        <v>23</v>
      </c>
      <c r="C1027" t="s">
        <v>18</v>
      </c>
      <c r="D1027" s="11">
        <v>113.61</v>
      </c>
      <c r="E1027" s="10">
        <v>15</v>
      </c>
      <c r="F1027" s="10" t="str">
        <f t="shared" si="64"/>
        <v>Low</v>
      </c>
      <c r="G1027" s="11">
        <f t="shared" ref="G1027:G1090" si="66">D1027 * (1 - 25/100)</f>
        <v>85.207499999999996</v>
      </c>
      <c r="H1027" s="10">
        <v>35</v>
      </c>
      <c r="I1027" s="11">
        <v>3379.9</v>
      </c>
      <c r="J1027" s="9">
        <v>45774</v>
      </c>
      <c r="K1027" s="2" t="str">
        <f t="shared" ref="K1027:K1090" si="67">TEXT(J1027,"mmmm")</f>
        <v>April</v>
      </c>
      <c r="L1027" s="2" t="str">
        <f>TEXT(fashiondata[[#This Row],[Date Sold]], "mmm yyyy")</f>
        <v>Apr 2025</v>
      </c>
      <c r="M1027" s="2" t="str">
        <f t="shared" si="65"/>
        <v>Sun</v>
      </c>
      <c r="N1027" t="s">
        <v>19</v>
      </c>
    </row>
    <row r="1028" spans="1:14" x14ac:dyDescent="0.35">
      <c r="A1028" t="s">
        <v>1066</v>
      </c>
      <c r="B1028" t="s">
        <v>71</v>
      </c>
      <c r="C1028" t="s">
        <v>33</v>
      </c>
      <c r="D1028" s="11">
        <v>16.760000000000002</v>
      </c>
      <c r="E1028" s="10">
        <v>5</v>
      </c>
      <c r="F1028" s="10" t="str">
        <f t="shared" si="64"/>
        <v>Low</v>
      </c>
      <c r="G1028" s="11">
        <f t="shared" si="66"/>
        <v>12.57</v>
      </c>
      <c r="H1028" s="10">
        <v>29</v>
      </c>
      <c r="I1028" s="11">
        <v>461.74</v>
      </c>
      <c r="J1028" s="9">
        <v>45786</v>
      </c>
      <c r="K1028" s="2" t="str">
        <f t="shared" si="67"/>
        <v>May</v>
      </c>
      <c r="L1028" s="2" t="str">
        <f>TEXT(fashiondata[[#This Row],[Date Sold]], "mmm yyyy")</f>
        <v>May 2025</v>
      </c>
      <c r="M1028" s="2" t="str">
        <f t="shared" si="65"/>
        <v>Fri</v>
      </c>
      <c r="N1028" t="s">
        <v>19</v>
      </c>
    </row>
    <row r="1029" spans="1:14" x14ac:dyDescent="0.35">
      <c r="A1029" t="s">
        <v>1067</v>
      </c>
      <c r="B1029" t="s">
        <v>53</v>
      </c>
      <c r="C1029" t="s">
        <v>15</v>
      </c>
      <c r="D1029" s="11">
        <v>62.47</v>
      </c>
      <c r="E1029" s="10">
        <v>30</v>
      </c>
      <c r="F1029" s="10" t="str">
        <f t="shared" si="64"/>
        <v>High</v>
      </c>
      <c r="G1029" s="11">
        <f t="shared" si="66"/>
        <v>46.852499999999999</v>
      </c>
      <c r="H1029" s="10">
        <v>4</v>
      </c>
      <c r="I1029" s="11">
        <v>174.92</v>
      </c>
      <c r="J1029" s="9">
        <v>45683</v>
      </c>
      <c r="K1029" s="2" t="str">
        <f t="shared" si="67"/>
        <v>January</v>
      </c>
      <c r="L1029" s="2" t="str">
        <f>TEXT(fashiondata[[#This Row],[Date Sold]], "mmm yyyy")</f>
        <v>Jan 2025</v>
      </c>
      <c r="M1029" s="2" t="str">
        <f t="shared" si="65"/>
        <v>Sun</v>
      </c>
      <c r="N1029" t="s">
        <v>12</v>
      </c>
    </row>
    <row r="1030" spans="1:14" x14ac:dyDescent="0.35">
      <c r="A1030" t="s">
        <v>1068</v>
      </c>
      <c r="B1030" t="s">
        <v>43</v>
      </c>
      <c r="C1030" t="s">
        <v>18</v>
      </c>
      <c r="D1030" s="11">
        <v>128.77000000000001</v>
      </c>
      <c r="E1030" s="10">
        <v>15</v>
      </c>
      <c r="F1030" s="10" t="str">
        <f t="shared" si="64"/>
        <v>Low</v>
      </c>
      <c r="G1030" s="11">
        <f t="shared" si="66"/>
        <v>96.577500000000015</v>
      </c>
      <c r="H1030" s="10">
        <v>40</v>
      </c>
      <c r="I1030" s="11">
        <v>4378.18</v>
      </c>
      <c r="J1030" s="9">
        <v>45658</v>
      </c>
      <c r="K1030" s="2" t="str">
        <f t="shared" si="67"/>
        <v>January</v>
      </c>
      <c r="L1030" s="2" t="str">
        <f>TEXT(fashiondata[[#This Row],[Date Sold]], "mmm yyyy")</f>
        <v>Jan 2025</v>
      </c>
      <c r="M1030" s="2" t="str">
        <f t="shared" si="65"/>
        <v>Wed</v>
      </c>
      <c r="N1030" t="s">
        <v>19</v>
      </c>
    </row>
    <row r="1031" spans="1:14" x14ac:dyDescent="0.35">
      <c r="A1031" t="s">
        <v>1069</v>
      </c>
      <c r="B1031" t="s">
        <v>28</v>
      </c>
      <c r="C1031" t="s">
        <v>33</v>
      </c>
      <c r="D1031" s="11">
        <v>132.18</v>
      </c>
      <c r="E1031" s="10">
        <v>25</v>
      </c>
      <c r="F1031" s="10" t="str">
        <f t="shared" si="64"/>
        <v>High</v>
      </c>
      <c r="G1031" s="11">
        <f t="shared" si="66"/>
        <v>99.135000000000005</v>
      </c>
      <c r="H1031" s="10">
        <v>35</v>
      </c>
      <c r="I1031" s="11">
        <v>3469.73</v>
      </c>
      <c r="J1031" s="9">
        <v>45788</v>
      </c>
      <c r="K1031" s="2" t="str">
        <f t="shared" si="67"/>
        <v>May</v>
      </c>
      <c r="L1031" s="2" t="str">
        <f>TEXT(fashiondata[[#This Row],[Date Sold]], "mmm yyyy")</f>
        <v>May 2025</v>
      </c>
      <c r="M1031" s="2" t="str">
        <f t="shared" si="65"/>
        <v>Sun</v>
      </c>
      <c r="N1031" t="s">
        <v>12</v>
      </c>
    </row>
    <row r="1032" spans="1:14" x14ac:dyDescent="0.35">
      <c r="A1032" t="s">
        <v>1070</v>
      </c>
      <c r="B1032" t="s">
        <v>50</v>
      </c>
      <c r="C1032" t="s">
        <v>18</v>
      </c>
      <c r="D1032" s="11">
        <v>106.96</v>
      </c>
      <c r="E1032" s="10">
        <v>0</v>
      </c>
      <c r="F1032" s="10" t="str">
        <f t="shared" si="64"/>
        <v>None</v>
      </c>
      <c r="G1032" s="11">
        <f t="shared" si="66"/>
        <v>80.22</v>
      </c>
      <c r="H1032" s="10">
        <v>18</v>
      </c>
      <c r="I1032" s="11">
        <v>1925.28</v>
      </c>
      <c r="J1032" s="9">
        <v>45750</v>
      </c>
      <c r="K1032" s="2" t="str">
        <f t="shared" si="67"/>
        <v>April</v>
      </c>
      <c r="L1032" s="2" t="str">
        <f>TEXT(fashiondata[[#This Row],[Date Sold]], "mmm yyyy")</f>
        <v>Apr 2025</v>
      </c>
      <c r="M1032" s="2" t="str">
        <f t="shared" si="65"/>
        <v>Thu</v>
      </c>
      <c r="N1032" t="s">
        <v>19</v>
      </c>
    </row>
    <row r="1033" spans="1:14" x14ac:dyDescent="0.35">
      <c r="A1033" t="s">
        <v>1071</v>
      </c>
      <c r="B1033" t="s">
        <v>43</v>
      </c>
      <c r="C1033" t="s">
        <v>33</v>
      </c>
      <c r="D1033" s="11">
        <v>131.66999999999999</v>
      </c>
      <c r="E1033" s="10">
        <v>10</v>
      </c>
      <c r="F1033" s="10" t="str">
        <f t="shared" si="64"/>
        <v>Low</v>
      </c>
      <c r="G1033" s="11">
        <f t="shared" si="66"/>
        <v>98.752499999999998</v>
      </c>
      <c r="H1033" s="10">
        <v>35</v>
      </c>
      <c r="I1033" s="11">
        <v>4147.6000000000004</v>
      </c>
      <c r="J1033" s="9">
        <v>45712</v>
      </c>
      <c r="K1033" s="2" t="str">
        <f t="shared" si="67"/>
        <v>February</v>
      </c>
      <c r="L1033" s="2" t="str">
        <f>TEXT(fashiondata[[#This Row],[Date Sold]], "mmm yyyy")</f>
        <v>Feb 2025</v>
      </c>
      <c r="M1033" s="2" t="str">
        <f t="shared" si="65"/>
        <v>Mon</v>
      </c>
      <c r="N1033" t="s">
        <v>24</v>
      </c>
    </row>
    <row r="1034" spans="1:14" x14ac:dyDescent="0.35">
      <c r="A1034" t="s">
        <v>1072</v>
      </c>
      <c r="B1034" t="s">
        <v>30</v>
      </c>
      <c r="C1034" t="s">
        <v>11</v>
      </c>
      <c r="D1034" s="11">
        <v>22.88</v>
      </c>
      <c r="E1034" s="10">
        <v>30</v>
      </c>
      <c r="F1034" s="10" t="str">
        <f t="shared" si="64"/>
        <v>High</v>
      </c>
      <c r="G1034" s="11">
        <f t="shared" si="66"/>
        <v>17.16</v>
      </c>
      <c r="H1034" s="10">
        <v>48</v>
      </c>
      <c r="I1034" s="11">
        <v>768.77</v>
      </c>
      <c r="J1034" s="9">
        <v>45669</v>
      </c>
      <c r="K1034" s="2" t="str">
        <f t="shared" si="67"/>
        <v>January</v>
      </c>
      <c r="L1034" s="2" t="str">
        <f>TEXT(fashiondata[[#This Row],[Date Sold]], "mmm yyyy")</f>
        <v>Jan 2025</v>
      </c>
      <c r="M1034" s="2" t="str">
        <f t="shared" si="65"/>
        <v>Sun</v>
      </c>
      <c r="N1034" t="s">
        <v>19</v>
      </c>
    </row>
    <row r="1035" spans="1:14" x14ac:dyDescent="0.35">
      <c r="A1035" t="s">
        <v>1073</v>
      </c>
      <c r="B1035" t="s">
        <v>85</v>
      </c>
      <c r="C1035" t="s">
        <v>41</v>
      </c>
      <c r="D1035" s="11">
        <v>80.25</v>
      </c>
      <c r="E1035" s="10">
        <v>30</v>
      </c>
      <c r="F1035" s="10" t="str">
        <f t="shared" si="64"/>
        <v>High</v>
      </c>
      <c r="G1035" s="11">
        <f t="shared" si="66"/>
        <v>60.1875</v>
      </c>
      <c r="H1035" s="10">
        <v>32</v>
      </c>
      <c r="I1035" s="11">
        <v>1797.6</v>
      </c>
      <c r="J1035" s="9">
        <v>45762</v>
      </c>
      <c r="K1035" s="2" t="str">
        <f t="shared" si="67"/>
        <v>April</v>
      </c>
      <c r="L1035" s="2" t="str">
        <f>TEXT(fashiondata[[#This Row],[Date Sold]], "mmm yyyy")</f>
        <v>Apr 2025</v>
      </c>
      <c r="M1035" s="2" t="str">
        <f t="shared" si="65"/>
        <v>Tue</v>
      </c>
      <c r="N1035" t="s">
        <v>38</v>
      </c>
    </row>
    <row r="1036" spans="1:14" x14ac:dyDescent="0.35">
      <c r="A1036" t="s">
        <v>1074</v>
      </c>
      <c r="B1036" t="s">
        <v>58</v>
      </c>
      <c r="C1036" t="s">
        <v>35</v>
      </c>
      <c r="D1036" s="11">
        <v>104.73</v>
      </c>
      <c r="E1036" s="10">
        <v>15</v>
      </c>
      <c r="F1036" s="10" t="str">
        <f t="shared" si="64"/>
        <v>Low</v>
      </c>
      <c r="G1036" s="11">
        <f t="shared" si="66"/>
        <v>78.547499999999999</v>
      </c>
      <c r="H1036" s="10">
        <v>12</v>
      </c>
      <c r="I1036" s="11">
        <v>1068.25</v>
      </c>
      <c r="J1036" s="9">
        <v>45707</v>
      </c>
      <c r="K1036" s="2" t="str">
        <f t="shared" si="67"/>
        <v>February</v>
      </c>
      <c r="L1036" s="2" t="str">
        <f>TEXT(fashiondata[[#This Row],[Date Sold]], "mmm yyyy")</f>
        <v>Feb 2025</v>
      </c>
      <c r="M1036" s="2" t="str">
        <f t="shared" si="65"/>
        <v>Wed</v>
      </c>
      <c r="N1036" t="s">
        <v>19</v>
      </c>
    </row>
    <row r="1037" spans="1:14" x14ac:dyDescent="0.35">
      <c r="A1037" t="s">
        <v>1075</v>
      </c>
      <c r="B1037" t="s">
        <v>28</v>
      </c>
      <c r="C1037" t="s">
        <v>33</v>
      </c>
      <c r="D1037" s="11">
        <v>125.14</v>
      </c>
      <c r="E1037" s="10">
        <v>30</v>
      </c>
      <c r="F1037" s="10" t="str">
        <f t="shared" si="64"/>
        <v>High</v>
      </c>
      <c r="G1037" s="11">
        <f t="shared" si="66"/>
        <v>93.855000000000004</v>
      </c>
      <c r="H1037" s="10">
        <v>24</v>
      </c>
      <c r="I1037" s="11">
        <v>2102.35</v>
      </c>
      <c r="J1037" s="9">
        <v>45780</v>
      </c>
      <c r="K1037" s="2" t="str">
        <f t="shared" si="67"/>
        <v>May</v>
      </c>
      <c r="L1037" s="2" t="str">
        <f>TEXT(fashiondata[[#This Row],[Date Sold]], "mmm yyyy")</f>
        <v>May 2025</v>
      </c>
      <c r="M1037" s="2" t="str">
        <f t="shared" si="65"/>
        <v>Sat</v>
      </c>
      <c r="N1037" t="s">
        <v>45</v>
      </c>
    </row>
    <row r="1038" spans="1:14" x14ac:dyDescent="0.35">
      <c r="A1038" t="s">
        <v>1076</v>
      </c>
      <c r="B1038" t="s">
        <v>53</v>
      </c>
      <c r="C1038" t="s">
        <v>15</v>
      </c>
      <c r="D1038" s="11">
        <v>138.38</v>
      </c>
      <c r="E1038" s="10">
        <v>10</v>
      </c>
      <c r="F1038" s="10" t="str">
        <f t="shared" si="64"/>
        <v>Low</v>
      </c>
      <c r="G1038" s="11">
        <f t="shared" si="66"/>
        <v>103.785</v>
      </c>
      <c r="H1038" s="10">
        <v>39</v>
      </c>
      <c r="I1038" s="11">
        <v>4857.1400000000003</v>
      </c>
      <c r="J1038" s="9">
        <v>45715</v>
      </c>
      <c r="K1038" s="2" t="str">
        <f t="shared" si="67"/>
        <v>February</v>
      </c>
      <c r="L1038" s="2" t="str">
        <f>TEXT(fashiondata[[#This Row],[Date Sold]], "mmm yyyy")</f>
        <v>Feb 2025</v>
      </c>
      <c r="M1038" s="2" t="str">
        <f t="shared" si="65"/>
        <v>Thu</v>
      </c>
      <c r="N1038" t="s">
        <v>19</v>
      </c>
    </row>
    <row r="1039" spans="1:14" x14ac:dyDescent="0.35">
      <c r="A1039" t="s">
        <v>1077</v>
      </c>
      <c r="B1039" t="s">
        <v>23</v>
      </c>
      <c r="C1039" t="s">
        <v>18</v>
      </c>
      <c r="D1039" s="11">
        <v>99.14</v>
      </c>
      <c r="E1039" s="10">
        <v>20</v>
      </c>
      <c r="F1039" s="10" t="str">
        <f t="shared" si="64"/>
        <v>Low</v>
      </c>
      <c r="G1039" s="11">
        <f t="shared" si="66"/>
        <v>74.355000000000004</v>
      </c>
      <c r="H1039" s="10">
        <v>5</v>
      </c>
      <c r="I1039" s="11">
        <v>396.56</v>
      </c>
      <c r="J1039" s="9">
        <v>45722</v>
      </c>
      <c r="K1039" s="2" t="str">
        <f t="shared" si="67"/>
        <v>March</v>
      </c>
      <c r="L1039" s="2" t="str">
        <f>TEXT(fashiondata[[#This Row],[Date Sold]], "mmm yyyy")</f>
        <v>Mar 2025</v>
      </c>
      <c r="M1039" s="2" t="str">
        <f t="shared" si="65"/>
        <v>Thu</v>
      </c>
      <c r="N1039" t="s">
        <v>45</v>
      </c>
    </row>
    <row r="1040" spans="1:14" x14ac:dyDescent="0.35">
      <c r="A1040" t="s">
        <v>1078</v>
      </c>
      <c r="B1040" t="s">
        <v>85</v>
      </c>
      <c r="C1040" t="s">
        <v>41</v>
      </c>
      <c r="D1040" s="11">
        <v>100.06</v>
      </c>
      <c r="E1040" s="10">
        <v>20</v>
      </c>
      <c r="F1040" s="10" t="str">
        <f t="shared" si="64"/>
        <v>Low</v>
      </c>
      <c r="G1040" s="11">
        <f t="shared" si="66"/>
        <v>75.045000000000002</v>
      </c>
      <c r="H1040" s="10">
        <v>47</v>
      </c>
      <c r="I1040" s="11">
        <v>3762.26</v>
      </c>
      <c r="J1040" s="9">
        <v>45669</v>
      </c>
      <c r="K1040" s="2" t="str">
        <f t="shared" si="67"/>
        <v>January</v>
      </c>
      <c r="L1040" s="2" t="str">
        <f>TEXT(fashiondata[[#This Row],[Date Sold]], "mmm yyyy")</f>
        <v>Jan 2025</v>
      </c>
      <c r="M1040" s="2" t="str">
        <f t="shared" si="65"/>
        <v>Sun</v>
      </c>
      <c r="N1040" t="s">
        <v>24</v>
      </c>
    </row>
    <row r="1041" spans="1:14" x14ac:dyDescent="0.35">
      <c r="A1041" t="s">
        <v>1079</v>
      </c>
      <c r="B1041" t="s">
        <v>23</v>
      </c>
      <c r="C1041" t="s">
        <v>11</v>
      </c>
      <c r="D1041" s="11">
        <v>101.72</v>
      </c>
      <c r="E1041" s="10">
        <v>10</v>
      </c>
      <c r="F1041" s="10" t="str">
        <f t="shared" si="64"/>
        <v>Low</v>
      </c>
      <c r="G1041" s="11">
        <f t="shared" si="66"/>
        <v>76.289999999999992</v>
      </c>
      <c r="H1041" s="10">
        <v>38</v>
      </c>
      <c r="I1041" s="11">
        <v>3478.82</v>
      </c>
      <c r="J1041" s="9">
        <v>45715</v>
      </c>
      <c r="K1041" s="2" t="str">
        <f t="shared" si="67"/>
        <v>February</v>
      </c>
      <c r="L1041" s="2" t="str">
        <f>TEXT(fashiondata[[#This Row],[Date Sold]], "mmm yyyy")</f>
        <v>Feb 2025</v>
      </c>
      <c r="M1041" s="2" t="str">
        <f t="shared" si="65"/>
        <v>Thu</v>
      </c>
      <c r="N1041" t="s">
        <v>12</v>
      </c>
    </row>
    <row r="1042" spans="1:14" x14ac:dyDescent="0.35">
      <c r="A1042" t="s">
        <v>1080</v>
      </c>
      <c r="B1042" t="s">
        <v>43</v>
      </c>
      <c r="C1042" t="s">
        <v>18</v>
      </c>
      <c r="D1042" s="11">
        <v>126.36</v>
      </c>
      <c r="E1042" s="10">
        <v>5</v>
      </c>
      <c r="F1042" s="10" t="str">
        <f t="shared" si="64"/>
        <v>Low</v>
      </c>
      <c r="G1042" s="11">
        <f t="shared" si="66"/>
        <v>94.77</v>
      </c>
      <c r="H1042" s="10">
        <v>13</v>
      </c>
      <c r="I1042" s="11">
        <v>1560.55</v>
      </c>
      <c r="J1042" s="9">
        <v>45691</v>
      </c>
      <c r="K1042" s="2" t="str">
        <f t="shared" si="67"/>
        <v>February</v>
      </c>
      <c r="L1042" s="2" t="str">
        <f>TEXT(fashiondata[[#This Row],[Date Sold]], "mmm yyyy")</f>
        <v>Feb 2025</v>
      </c>
      <c r="M1042" s="2" t="str">
        <f t="shared" si="65"/>
        <v>Mon</v>
      </c>
      <c r="N1042" t="s">
        <v>24</v>
      </c>
    </row>
    <row r="1043" spans="1:14" x14ac:dyDescent="0.35">
      <c r="A1043" t="s">
        <v>1081</v>
      </c>
      <c r="B1043" t="s">
        <v>53</v>
      </c>
      <c r="C1043" t="s">
        <v>18</v>
      </c>
      <c r="D1043" s="11">
        <v>51.04</v>
      </c>
      <c r="E1043" s="10">
        <v>10</v>
      </c>
      <c r="F1043" s="10" t="str">
        <f t="shared" si="64"/>
        <v>Low</v>
      </c>
      <c r="G1043" s="11">
        <f t="shared" si="66"/>
        <v>38.28</v>
      </c>
      <c r="H1043" s="10">
        <v>46</v>
      </c>
      <c r="I1043" s="11">
        <v>2113.06</v>
      </c>
      <c r="J1043" s="9">
        <v>45717</v>
      </c>
      <c r="K1043" s="2" t="str">
        <f t="shared" si="67"/>
        <v>March</v>
      </c>
      <c r="L1043" s="2" t="str">
        <f>TEXT(fashiondata[[#This Row],[Date Sold]], "mmm yyyy")</f>
        <v>Mar 2025</v>
      </c>
      <c r="M1043" s="2" t="str">
        <f t="shared" si="65"/>
        <v>Sat</v>
      </c>
      <c r="N1043" t="s">
        <v>24</v>
      </c>
    </row>
    <row r="1044" spans="1:14" x14ac:dyDescent="0.35">
      <c r="A1044" t="s">
        <v>1082</v>
      </c>
      <c r="B1044" t="s">
        <v>40</v>
      </c>
      <c r="C1044" t="s">
        <v>18</v>
      </c>
      <c r="D1044" s="11">
        <v>122.34</v>
      </c>
      <c r="E1044" s="10">
        <v>25</v>
      </c>
      <c r="F1044" s="10" t="str">
        <f t="shared" si="64"/>
        <v>High</v>
      </c>
      <c r="G1044" s="11">
        <f t="shared" si="66"/>
        <v>91.754999999999995</v>
      </c>
      <c r="H1044" s="10">
        <v>30</v>
      </c>
      <c r="I1044" s="11">
        <v>2752.65</v>
      </c>
      <c r="J1044" s="9">
        <v>45685</v>
      </c>
      <c r="K1044" s="2" t="str">
        <f t="shared" si="67"/>
        <v>January</v>
      </c>
      <c r="L1044" s="2" t="str">
        <f>TEXT(fashiondata[[#This Row],[Date Sold]], "mmm yyyy")</f>
        <v>Jan 2025</v>
      </c>
      <c r="M1044" s="2" t="str">
        <f t="shared" si="65"/>
        <v>Tue</v>
      </c>
      <c r="N1044" t="s">
        <v>45</v>
      </c>
    </row>
    <row r="1045" spans="1:14" x14ac:dyDescent="0.35">
      <c r="A1045" t="s">
        <v>1083</v>
      </c>
      <c r="B1045" t="s">
        <v>43</v>
      </c>
      <c r="C1045" t="s">
        <v>18</v>
      </c>
      <c r="D1045" s="11">
        <v>119.04</v>
      </c>
      <c r="E1045" s="10">
        <v>0</v>
      </c>
      <c r="F1045" s="10" t="str">
        <f t="shared" si="64"/>
        <v>None</v>
      </c>
      <c r="G1045" s="11">
        <f t="shared" si="66"/>
        <v>89.28</v>
      </c>
      <c r="H1045" s="10">
        <v>49</v>
      </c>
      <c r="I1045" s="11">
        <v>5832.96</v>
      </c>
      <c r="J1045" s="9">
        <v>45769</v>
      </c>
      <c r="K1045" s="2" t="str">
        <f t="shared" si="67"/>
        <v>April</v>
      </c>
      <c r="L1045" s="2" t="str">
        <f>TEXT(fashiondata[[#This Row],[Date Sold]], "mmm yyyy")</f>
        <v>Apr 2025</v>
      </c>
      <c r="M1045" s="2" t="str">
        <f t="shared" si="65"/>
        <v>Tue</v>
      </c>
      <c r="N1045" t="s">
        <v>45</v>
      </c>
    </row>
    <row r="1046" spans="1:14" x14ac:dyDescent="0.35">
      <c r="A1046" t="s">
        <v>1084</v>
      </c>
      <c r="B1046" t="s">
        <v>69</v>
      </c>
      <c r="C1046" t="s">
        <v>18</v>
      </c>
      <c r="D1046" s="11">
        <v>146.47</v>
      </c>
      <c r="E1046" s="10">
        <v>15</v>
      </c>
      <c r="F1046" s="10" t="str">
        <f t="shared" si="64"/>
        <v>Low</v>
      </c>
      <c r="G1046" s="11">
        <f t="shared" si="66"/>
        <v>109.85249999999999</v>
      </c>
      <c r="H1046" s="10">
        <v>44</v>
      </c>
      <c r="I1046" s="11">
        <v>5477.98</v>
      </c>
      <c r="J1046" s="9">
        <v>45666</v>
      </c>
      <c r="K1046" s="2" t="str">
        <f t="shared" si="67"/>
        <v>January</v>
      </c>
      <c r="L1046" s="2" t="str">
        <f>TEXT(fashiondata[[#This Row],[Date Sold]], "mmm yyyy")</f>
        <v>Jan 2025</v>
      </c>
      <c r="M1046" s="2" t="str">
        <f t="shared" si="65"/>
        <v>Thu</v>
      </c>
      <c r="N1046" t="s">
        <v>24</v>
      </c>
    </row>
    <row r="1047" spans="1:14" x14ac:dyDescent="0.35">
      <c r="A1047" t="s">
        <v>1085</v>
      </c>
      <c r="B1047" t="s">
        <v>58</v>
      </c>
      <c r="C1047" t="s">
        <v>11</v>
      </c>
      <c r="D1047" s="11">
        <v>108.58</v>
      </c>
      <c r="E1047" s="10">
        <v>10</v>
      </c>
      <c r="F1047" s="10" t="str">
        <f t="shared" si="64"/>
        <v>Low</v>
      </c>
      <c r="G1047" s="11">
        <f t="shared" si="66"/>
        <v>81.435000000000002</v>
      </c>
      <c r="H1047" s="10">
        <v>16</v>
      </c>
      <c r="I1047" s="11">
        <v>1563.55</v>
      </c>
      <c r="J1047" s="9">
        <v>45744</v>
      </c>
      <c r="K1047" s="2" t="str">
        <f t="shared" si="67"/>
        <v>March</v>
      </c>
      <c r="L1047" s="2" t="str">
        <f>TEXT(fashiondata[[#This Row],[Date Sold]], "mmm yyyy")</f>
        <v>Mar 2025</v>
      </c>
      <c r="M1047" s="2" t="str">
        <f t="shared" si="65"/>
        <v>Fri</v>
      </c>
      <c r="N1047" t="s">
        <v>19</v>
      </c>
    </row>
    <row r="1048" spans="1:14" x14ac:dyDescent="0.35">
      <c r="A1048" t="s">
        <v>1086</v>
      </c>
      <c r="B1048" t="s">
        <v>10</v>
      </c>
      <c r="C1048" t="s">
        <v>41</v>
      </c>
      <c r="D1048" s="11">
        <v>108.84</v>
      </c>
      <c r="E1048" s="10">
        <v>0</v>
      </c>
      <c r="F1048" s="10" t="str">
        <f t="shared" si="64"/>
        <v>None</v>
      </c>
      <c r="G1048" s="11">
        <f t="shared" si="66"/>
        <v>81.63</v>
      </c>
      <c r="H1048" s="10">
        <v>45</v>
      </c>
      <c r="I1048" s="11">
        <v>4897.8</v>
      </c>
      <c r="J1048" s="9">
        <v>45780</v>
      </c>
      <c r="K1048" s="2" t="str">
        <f t="shared" si="67"/>
        <v>May</v>
      </c>
      <c r="L1048" s="2" t="str">
        <f>TEXT(fashiondata[[#This Row],[Date Sold]], "mmm yyyy")</f>
        <v>May 2025</v>
      </c>
      <c r="M1048" s="2" t="str">
        <f t="shared" si="65"/>
        <v>Sat</v>
      </c>
      <c r="N1048" t="s">
        <v>24</v>
      </c>
    </row>
    <row r="1049" spans="1:14" x14ac:dyDescent="0.35">
      <c r="A1049" t="s">
        <v>1087</v>
      </c>
      <c r="B1049" t="s">
        <v>32</v>
      </c>
      <c r="C1049" t="s">
        <v>18</v>
      </c>
      <c r="D1049" s="11">
        <v>13.46</v>
      </c>
      <c r="E1049" s="10">
        <v>15</v>
      </c>
      <c r="F1049" s="10" t="str">
        <f t="shared" si="64"/>
        <v>Low</v>
      </c>
      <c r="G1049" s="11">
        <f t="shared" si="66"/>
        <v>10.095000000000001</v>
      </c>
      <c r="H1049" s="10">
        <v>5</v>
      </c>
      <c r="I1049" s="11">
        <v>57.21</v>
      </c>
      <c r="J1049" s="9">
        <v>45728</v>
      </c>
      <c r="K1049" s="2" t="str">
        <f t="shared" si="67"/>
        <v>March</v>
      </c>
      <c r="L1049" s="2" t="str">
        <f>TEXT(fashiondata[[#This Row],[Date Sold]], "mmm yyyy")</f>
        <v>Mar 2025</v>
      </c>
      <c r="M1049" s="2" t="str">
        <f t="shared" si="65"/>
        <v>Wed</v>
      </c>
      <c r="N1049" t="s">
        <v>45</v>
      </c>
    </row>
    <row r="1050" spans="1:14" x14ac:dyDescent="0.35">
      <c r="A1050" t="s">
        <v>1088</v>
      </c>
      <c r="B1050" t="s">
        <v>32</v>
      </c>
      <c r="C1050" t="s">
        <v>35</v>
      </c>
      <c r="D1050" s="11">
        <v>58.34</v>
      </c>
      <c r="E1050" s="10">
        <v>10</v>
      </c>
      <c r="F1050" s="10" t="str">
        <f t="shared" si="64"/>
        <v>Low</v>
      </c>
      <c r="G1050" s="11">
        <f t="shared" si="66"/>
        <v>43.755000000000003</v>
      </c>
      <c r="H1050" s="10">
        <v>24</v>
      </c>
      <c r="I1050" s="11">
        <v>1260.1400000000001</v>
      </c>
      <c r="J1050" s="9">
        <v>45692</v>
      </c>
      <c r="K1050" s="2" t="str">
        <f t="shared" si="67"/>
        <v>February</v>
      </c>
      <c r="L1050" s="2" t="str">
        <f>TEXT(fashiondata[[#This Row],[Date Sold]], "mmm yyyy")</f>
        <v>Feb 2025</v>
      </c>
      <c r="M1050" s="2" t="str">
        <f t="shared" si="65"/>
        <v>Tue</v>
      </c>
      <c r="N1050" t="s">
        <v>12</v>
      </c>
    </row>
    <row r="1051" spans="1:14" x14ac:dyDescent="0.35">
      <c r="A1051" t="s">
        <v>1089</v>
      </c>
      <c r="B1051" t="s">
        <v>58</v>
      </c>
      <c r="C1051" t="s">
        <v>11</v>
      </c>
      <c r="D1051" s="11">
        <v>72.13</v>
      </c>
      <c r="E1051" s="10">
        <v>15</v>
      </c>
      <c r="F1051" s="10" t="str">
        <f t="shared" si="64"/>
        <v>Low</v>
      </c>
      <c r="G1051" s="11">
        <f t="shared" si="66"/>
        <v>54.097499999999997</v>
      </c>
      <c r="H1051" s="10">
        <v>6</v>
      </c>
      <c r="I1051" s="11">
        <v>367.86</v>
      </c>
      <c r="J1051" s="9">
        <v>45721</v>
      </c>
      <c r="K1051" s="2" t="str">
        <f t="shared" si="67"/>
        <v>March</v>
      </c>
      <c r="L1051" s="2" t="str">
        <f>TEXT(fashiondata[[#This Row],[Date Sold]], "mmm yyyy")</f>
        <v>Mar 2025</v>
      </c>
      <c r="M1051" s="2" t="str">
        <f t="shared" si="65"/>
        <v>Wed</v>
      </c>
      <c r="N1051" t="s">
        <v>45</v>
      </c>
    </row>
    <row r="1052" spans="1:14" x14ac:dyDescent="0.35">
      <c r="A1052" t="s">
        <v>1090</v>
      </c>
      <c r="B1052" t="s">
        <v>50</v>
      </c>
      <c r="C1052" t="s">
        <v>18</v>
      </c>
      <c r="D1052" s="11">
        <v>58.7</v>
      </c>
      <c r="E1052" s="10">
        <v>15</v>
      </c>
      <c r="F1052" s="10" t="str">
        <f t="shared" si="64"/>
        <v>Low</v>
      </c>
      <c r="G1052" s="11">
        <f t="shared" si="66"/>
        <v>44.025000000000006</v>
      </c>
      <c r="H1052" s="10">
        <v>13</v>
      </c>
      <c r="I1052" s="11">
        <v>648.63</v>
      </c>
      <c r="J1052" s="9">
        <v>45708</v>
      </c>
      <c r="K1052" s="2" t="str">
        <f t="shared" si="67"/>
        <v>February</v>
      </c>
      <c r="L1052" s="2" t="str">
        <f>TEXT(fashiondata[[#This Row],[Date Sold]], "mmm yyyy")</f>
        <v>Feb 2025</v>
      </c>
      <c r="M1052" s="2" t="str">
        <f t="shared" si="65"/>
        <v>Thu</v>
      </c>
      <c r="N1052" t="s">
        <v>38</v>
      </c>
    </row>
    <row r="1053" spans="1:14" x14ac:dyDescent="0.35">
      <c r="A1053" t="s">
        <v>1091</v>
      </c>
      <c r="B1053" t="s">
        <v>32</v>
      </c>
      <c r="C1053" t="s">
        <v>15</v>
      </c>
      <c r="D1053" s="11">
        <v>67.88</v>
      </c>
      <c r="E1053" s="10">
        <v>20</v>
      </c>
      <c r="F1053" s="10" t="str">
        <f t="shared" si="64"/>
        <v>Low</v>
      </c>
      <c r="G1053" s="11">
        <f t="shared" si="66"/>
        <v>50.91</v>
      </c>
      <c r="H1053" s="10">
        <v>34</v>
      </c>
      <c r="I1053" s="11">
        <v>1846.34</v>
      </c>
      <c r="J1053" s="9">
        <v>45682</v>
      </c>
      <c r="K1053" s="2" t="str">
        <f t="shared" si="67"/>
        <v>January</v>
      </c>
      <c r="L1053" s="2" t="str">
        <f>TEXT(fashiondata[[#This Row],[Date Sold]], "mmm yyyy")</f>
        <v>Jan 2025</v>
      </c>
      <c r="M1053" s="2" t="str">
        <f t="shared" si="65"/>
        <v>Sat</v>
      </c>
      <c r="N1053" t="s">
        <v>45</v>
      </c>
    </row>
    <row r="1054" spans="1:14" x14ac:dyDescent="0.35">
      <c r="A1054" t="s">
        <v>1092</v>
      </c>
      <c r="B1054" t="s">
        <v>69</v>
      </c>
      <c r="C1054" t="s">
        <v>41</v>
      </c>
      <c r="D1054" s="11">
        <v>27.84</v>
      </c>
      <c r="E1054" s="10">
        <v>5</v>
      </c>
      <c r="F1054" s="10" t="str">
        <f t="shared" si="64"/>
        <v>Low</v>
      </c>
      <c r="G1054" s="11">
        <f t="shared" si="66"/>
        <v>20.88</v>
      </c>
      <c r="H1054" s="10">
        <v>50</v>
      </c>
      <c r="I1054" s="11">
        <v>1322.4</v>
      </c>
      <c r="J1054" s="9">
        <v>45710</v>
      </c>
      <c r="K1054" s="2" t="str">
        <f t="shared" si="67"/>
        <v>February</v>
      </c>
      <c r="L1054" s="2" t="str">
        <f>TEXT(fashiondata[[#This Row],[Date Sold]], "mmm yyyy")</f>
        <v>Feb 2025</v>
      </c>
      <c r="M1054" s="2" t="str">
        <f t="shared" si="65"/>
        <v>Sat</v>
      </c>
      <c r="N1054" t="s">
        <v>38</v>
      </c>
    </row>
    <row r="1055" spans="1:14" x14ac:dyDescent="0.35">
      <c r="A1055" t="s">
        <v>1093</v>
      </c>
      <c r="B1055" t="s">
        <v>30</v>
      </c>
      <c r="C1055" t="s">
        <v>18</v>
      </c>
      <c r="D1055" s="11">
        <v>47.59</v>
      </c>
      <c r="E1055" s="10">
        <v>15</v>
      </c>
      <c r="F1055" s="10" t="str">
        <f t="shared" si="64"/>
        <v>Low</v>
      </c>
      <c r="G1055" s="11">
        <f t="shared" si="66"/>
        <v>35.692500000000003</v>
      </c>
      <c r="H1055" s="10">
        <v>40</v>
      </c>
      <c r="I1055" s="11">
        <v>1618.06</v>
      </c>
      <c r="J1055" s="9">
        <v>45750</v>
      </c>
      <c r="K1055" s="2" t="str">
        <f t="shared" si="67"/>
        <v>April</v>
      </c>
      <c r="L1055" s="2" t="str">
        <f>TEXT(fashiondata[[#This Row],[Date Sold]], "mmm yyyy")</f>
        <v>Apr 2025</v>
      </c>
      <c r="M1055" s="2" t="str">
        <f t="shared" si="65"/>
        <v>Thu</v>
      </c>
      <c r="N1055" t="s">
        <v>19</v>
      </c>
    </row>
    <row r="1056" spans="1:14" x14ac:dyDescent="0.35">
      <c r="A1056" t="s">
        <v>1094</v>
      </c>
      <c r="B1056" t="s">
        <v>32</v>
      </c>
      <c r="C1056" t="s">
        <v>35</v>
      </c>
      <c r="D1056" s="11">
        <v>49.19</v>
      </c>
      <c r="E1056" s="10">
        <v>20</v>
      </c>
      <c r="F1056" s="10" t="str">
        <f t="shared" si="64"/>
        <v>Low</v>
      </c>
      <c r="G1056" s="11">
        <f t="shared" si="66"/>
        <v>36.892499999999998</v>
      </c>
      <c r="H1056" s="10">
        <v>37</v>
      </c>
      <c r="I1056" s="11">
        <v>1456.02</v>
      </c>
      <c r="J1056" s="9">
        <v>45675</v>
      </c>
      <c r="K1056" s="2" t="str">
        <f t="shared" si="67"/>
        <v>January</v>
      </c>
      <c r="L1056" s="2" t="str">
        <f>TEXT(fashiondata[[#This Row],[Date Sold]], "mmm yyyy")</f>
        <v>Jan 2025</v>
      </c>
      <c r="M1056" s="2" t="str">
        <f t="shared" si="65"/>
        <v>Sat</v>
      </c>
      <c r="N1056" t="s">
        <v>12</v>
      </c>
    </row>
    <row r="1057" spans="1:14" x14ac:dyDescent="0.35">
      <c r="A1057" t="s">
        <v>1095</v>
      </c>
      <c r="B1057" t="s">
        <v>40</v>
      </c>
      <c r="C1057" t="s">
        <v>35</v>
      </c>
      <c r="D1057" s="11">
        <v>102.74</v>
      </c>
      <c r="E1057" s="10">
        <v>20</v>
      </c>
      <c r="F1057" s="10" t="str">
        <f t="shared" si="64"/>
        <v>Low</v>
      </c>
      <c r="G1057" s="11">
        <f t="shared" si="66"/>
        <v>77.054999999999993</v>
      </c>
      <c r="H1057" s="10">
        <v>28</v>
      </c>
      <c r="I1057" s="11">
        <v>2301.38</v>
      </c>
      <c r="J1057" s="9">
        <v>45766</v>
      </c>
      <c r="K1057" s="2" t="str">
        <f t="shared" si="67"/>
        <v>April</v>
      </c>
      <c r="L1057" s="2" t="str">
        <f>TEXT(fashiondata[[#This Row],[Date Sold]], "mmm yyyy")</f>
        <v>Apr 2025</v>
      </c>
      <c r="M1057" s="2" t="str">
        <f t="shared" si="65"/>
        <v>Sat</v>
      </c>
      <c r="N1057" t="s">
        <v>38</v>
      </c>
    </row>
    <row r="1058" spans="1:14" x14ac:dyDescent="0.35">
      <c r="A1058" t="s">
        <v>1096</v>
      </c>
      <c r="B1058" t="s">
        <v>30</v>
      </c>
      <c r="C1058" t="s">
        <v>41</v>
      </c>
      <c r="D1058" s="11">
        <v>110.89</v>
      </c>
      <c r="E1058" s="10">
        <v>5</v>
      </c>
      <c r="F1058" s="10" t="str">
        <f t="shared" si="64"/>
        <v>Low</v>
      </c>
      <c r="G1058" s="11">
        <f t="shared" si="66"/>
        <v>83.167500000000004</v>
      </c>
      <c r="H1058" s="10">
        <v>33</v>
      </c>
      <c r="I1058" s="11">
        <v>3476.4</v>
      </c>
      <c r="J1058" s="9">
        <v>45777</v>
      </c>
      <c r="K1058" s="2" t="str">
        <f t="shared" si="67"/>
        <v>April</v>
      </c>
      <c r="L1058" s="2" t="str">
        <f>TEXT(fashiondata[[#This Row],[Date Sold]], "mmm yyyy")</f>
        <v>Apr 2025</v>
      </c>
      <c r="M1058" s="2" t="str">
        <f t="shared" si="65"/>
        <v>Wed</v>
      </c>
      <c r="N1058" t="s">
        <v>45</v>
      </c>
    </row>
    <row r="1059" spans="1:14" x14ac:dyDescent="0.35">
      <c r="A1059" t="s">
        <v>1097</v>
      </c>
      <c r="B1059" t="s">
        <v>60</v>
      </c>
      <c r="C1059" t="s">
        <v>41</v>
      </c>
      <c r="D1059" s="11">
        <v>85.02</v>
      </c>
      <c r="E1059" s="10">
        <v>5</v>
      </c>
      <c r="F1059" s="10" t="str">
        <f t="shared" si="64"/>
        <v>Low</v>
      </c>
      <c r="G1059" s="11">
        <f t="shared" si="66"/>
        <v>63.765000000000001</v>
      </c>
      <c r="H1059" s="10">
        <v>7</v>
      </c>
      <c r="I1059" s="11">
        <v>565.38</v>
      </c>
      <c r="J1059" s="9">
        <v>45692</v>
      </c>
      <c r="K1059" s="2" t="str">
        <f t="shared" si="67"/>
        <v>February</v>
      </c>
      <c r="L1059" s="2" t="str">
        <f>TEXT(fashiondata[[#This Row],[Date Sold]], "mmm yyyy")</f>
        <v>Feb 2025</v>
      </c>
      <c r="M1059" s="2" t="str">
        <f t="shared" si="65"/>
        <v>Tue</v>
      </c>
      <c r="N1059" t="s">
        <v>19</v>
      </c>
    </row>
    <row r="1060" spans="1:14" x14ac:dyDescent="0.35">
      <c r="A1060" t="s">
        <v>1098</v>
      </c>
      <c r="B1060" t="s">
        <v>10</v>
      </c>
      <c r="C1060" t="s">
        <v>11</v>
      </c>
      <c r="D1060" s="11">
        <v>25.66</v>
      </c>
      <c r="E1060" s="10">
        <v>30</v>
      </c>
      <c r="F1060" s="10" t="str">
        <f t="shared" si="64"/>
        <v>High</v>
      </c>
      <c r="G1060" s="11">
        <f t="shared" si="66"/>
        <v>19.245000000000001</v>
      </c>
      <c r="H1060" s="10">
        <v>35</v>
      </c>
      <c r="I1060" s="11">
        <v>628.66999999999996</v>
      </c>
      <c r="J1060" s="9">
        <v>45722</v>
      </c>
      <c r="K1060" s="2" t="str">
        <f t="shared" si="67"/>
        <v>March</v>
      </c>
      <c r="L1060" s="2" t="str">
        <f>TEXT(fashiondata[[#This Row],[Date Sold]], "mmm yyyy")</f>
        <v>Mar 2025</v>
      </c>
      <c r="M1060" s="2" t="str">
        <f t="shared" si="65"/>
        <v>Thu</v>
      </c>
      <c r="N1060" t="s">
        <v>12</v>
      </c>
    </row>
    <row r="1061" spans="1:14" x14ac:dyDescent="0.35">
      <c r="A1061" t="s">
        <v>1099</v>
      </c>
      <c r="B1061" t="s">
        <v>30</v>
      </c>
      <c r="C1061" t="s">
        <v>41</v>
      </c>
      <c r="D1061" s="11">
        <v>74.36</v>
      </c>
      <c r="E1061" s="10">
        <v>15</v>
      </c>
      <c r="F1061" s="10" t="str">
        <f t="shared" si="64"/>
        <v>Low</v>
      </c>
      <c r="G1061" s="11">
        <f t="shared" si="66"/>
        <v>55.769999999999996</v>
      </c>
      <c r="H1061" s="10">
        <v>42</v>
      </c>
      <c r="I1061" s="11">
        <v>2654.65</v>
      </c>
      <c r="J1061" s="9">
        <v>45708</v>
      </c>
      <c r="K1061" s="2" t="str">
        <f t="shared" si="67"/>
        <v>February</v>
      </c>
      <c r="L1061" s="2" t="str">
        <f>TEXT(fashiondata[[#This Row],[Date Sold]], "mmm yyyy")</f>
        <v>Feb 2025</v>
      </c>
      <c r="M1061" s="2" t="str">
        <f t="shared" si="65"/>
        <v>Thu</v>
      </c>
      <c r="N1061" t="s">
        <v>19</v>
      </c>
    </row>
    <row r="1062" spans="1:14" x14ac:dyDescent="0.35">
      <c r="A1062" t="s">
        <v>1100</v>
      </c>
      <c r="B1062" t="s">
        <v>23</v>
      </c>
      <c r="C1062" t="s">
        <v>11</v>
      </c>
      <c r="D1062" s="11">
        <v>24.9</v>
      </c>
      <c r="E1062" s="10">
        <v>15</v>
      </c>
      <c r="F1062" s="10" t="str">
        <f t="shared" si="64"/>
        <v>Low</v>
      </c>
      <c r="G1062" s="11">
        <f t="shared" si="66"/>
        <v>18.674999999999997</v>
      </c>
      <c r="H1062" s="10">
        <v>28</v>
      </c>
      <c r="I1062" s="11">
        <v>592.62</v>
      </c>
      <c r="J1062" s="9">
        <v>45733</v>
      </c>
      <c r="K1062" s="2" t="str">
        <f t="shared" si="67"/>
        <v>March</v>
      </c>
      <c r="L1062" s="2" t="str">
        <f>TEXT(fashiondata[[#This Row],[Date Sold]], "mmm yyyy")</f>
        <v>Mar 2025</v>
      </c>
      <c r="M1062" s="2" t="str">
        <f t="shared" si="65"/>
        <v>Mon</v>
      </c>
      <c r="N1062" t="s">
        <v>38</v>
      </c>
    </row>
    <row r="1063" spans="1:14" x14ac:dyDescent="0.35">
      <c r="A1063" t="s">
        <v>1101</v>
      </c>
      <c r="B1063" t="s">
        <v>58</v>
      </c>
      <c r="C1063" t="s">
        <v>33</v>
      </c>
      <c r="D1063" s="11">
        <v>50.51</v>
      </c>
      <c r="E1063" s="10">
        <v>25</v>
      </c>
      <c r="F1063" s="10" t="str">
        <f t="shared" si="64"/>
        <v>High</v>
      </c>
      <c r="G1063" s="11">
        <f t="shared" si="66"/>
        <v>37.8825</v>
      </c>
      <c r="H1063" s="10">
        <v>13</v>
      </c>
      <c r="I1063" s="11">
        <v>492.47</v>
      </c>
      <c r="J1063" s="9">
        <v>45670</v>
      </c>
      <c r="K1063" s="2" t="str">
        <f t="shared" si="67"/>
        <v>January</v>
      </c>
      <c r="L1063" s="2" t="str">
        <f>TEXT(fashiondata[[#This Row],[Date Sold]], "mmm yyyy")</f>
        <v>Jan 2025</v>
      </c>
      <c r="M1063" s="2" t="str">
        <f t="shared" si="65"/>
        <v>Mon</v>
      </c>
      <c r="N1063" t="s">
        <v>24</v>
      </c>
    </row>
    <row r="1064" spans="1:14" x14ac:dyDescent="0.35">
      <c r="A1064" t="s">
        <v>1102</v>
      </c>
      <c r="B1064" t="s">
        <v>32</v>
      </c>
      <c r="C1064" t="s">
        <v>33</v>
      </c>
      <c r="D1064" s="11">
        <v>131.09</v>
      </c>
      <c r="E1064" s="10">
        <v>25</v>
      </c>
      <c r="F1064" s="10" t="str">
        <f t="shared" si="64"/>
        <v>High</v>
      </c>
      <c r="G1064" s="11">
        <f t="shared" si="66"/>
        <v>98.317499999999995</v>
      </c>
      <c r="H1064" s="10">
        <v>21</v>
      </c>
      <c r="I1064" s="11">
        <v>2064.67</v>
      </c>
      <c r="J1064" s="9">
        <v>45701</v>
      </c>
      <c r="K1064" s="2" t="str">
        <f t="shared" si="67"/>
        <v>February</v>
      </c>
      <c r="L1064" s="2" t="str">
        <f>TEXT(fashiondata[[#This Row],[Date Sold]], "mmm yyyy")</f>
        <v>Feb 2025</v>
      </c>
      <c r="M1064" s="2" t="str">
        <f t="shared" si="65"/>
        <v>Thu</v>
      </c>
      <c r="N1064" t="s">
        <v>45</v>
      </c>
    </row>
    <row r="1065" spans="1:14" x14ac:dyDescent="0.35">
      <c r="A1065" t="s">
        <v>1103</v>
      </c>
      <c r="B1065" t="s">
        <v>40</v>
      </c>
      <c r="C1065" t="s">
        <v>41</v>
      </c>
      <c r="D1065" s="11">
        <v>131.78</v>
      </c>
      <c r="E1065" s="10">
        <v>30</v>
      </c>
      <c r="F1065" s="10" t="str">
        <f t="shared" si="64"/>
        <v>High</v>
      </c>
      <c r="G1065" s="11">
        <f t="shared" si="66"/>
        <v>98.835000000000008</v>
      </c>
      <c r="H1065" s="10">
        <v>17</v>
      </c>
      <c r="I1065" s="11">
        <v>1568.18</v>
      </c>
      <c r="J1065" s="9">
        <v>45747</v>
      </c>
      <c r="K1065" s="2" t="str">
        <f t="shared" si="67"/>
        <v>March</v>
      </c>
      <c r="L1065" s="2" t="str">
        <f>TEXT(fashiondata[[#This Row],[Date Sold]], "mmm yyyy")</f>
        <v>Mar 2025</v>
      </c>
      <c r="M1065" s="2" t="str">
        <f t="shared" si="65"/>
        <v>Mon</v>
      </c>
      <c r="N1065" t="s">
        <v>45</v>
      </c>
    </row>
    <row r="1066" spans="1:14" x14ac:dyDescent="0.35">
      <c r="A1066" t="s">
        <v>1104</v>
      </c>
      <c r="B1066" t="s">
        <v>17</v>
      </c>
      <c r="C1066" t="s">
        <v>41</v>
      </c>
      <c r="D1066" s="11">
        <v>49.43</v>
      </c>
      <c r="E1066" s="10">
        <v>5</v>
      </c>
      <c r="F1066" s="10" t="str">
        <f t="shared" si="64"/>
        <v>Low</v>
      </c>
      <c r="G1066" s="11">
        <f t="shared" si="66"/>
        <v>37.072499999999998</v>
      </c>
      <c r="H1066" s="10">
        <v>10</v>
      </c>
      <c r="I1066" s="11">
        <v>469.59</v>
      </c>
      <c r="J1066" s="9">
        <v>45772</v>
      </c>
      <c r="K1066" s="2" t="str">
        <f t="shared" si="67"/>
        <v>April</v>
      </c>
      <c r="L1066" s="2" t="str">
        <f>TEXT(fashiondata[[#This Row],[Date Sold]], "mmm yyyy")</f>
        <v>Apr 2025</v>
      </c>
      <c r="M1066" s="2" t="str">
        <f t="shared" si="65"/>
        <v>Fri</v>
      </c>
      <c r="N1066" t="s">
        <v>38</v>
      </c>
    </row>
    <row r="1067" spans="1:14" x14ac:dyDescent="0.35">
      <c r="A1067" t="s">
        <v>1105</v>
      </c>
      <c r="B1067" t="s">
        <v>28</v>
      </c>
      <c r="C1067" t="s">
        <v>11</v>
      </c>
      <c r="D1067" s="11">
        <v>16.96</v>
      </c>
      <c r="E1067" s="10">
        <v>20</v>
      </c>
      <c r="F1067" s="10" t="str">
        <f t="shared" si="64"/>
        <v>Low</v>
      </c>
      <c r="G1067" s="11">
        <f t="shared" si="66"/>
        <v>12.72</v>
      </c>
      <c r="H1067" s="10">
        <v>39</v>
      </c>
      <c r="I1067" s="11">
        <v>529.15</v>
      </c>
      <c r="J1067" s="9">
        <v>45688</v>
      </c>
      <c r="K1067" s="2" t="str">
        <f t="shared" si="67"/>
        <v>January</v>
      </c>
      <c r="L1067" s="2" t="str">
        <f>TEXT(fashiondata[[#This Row],[Date Sold]], "mmm yyyy")</f>
        <v>Jan 2025</v>
      </c>
      <c r="M1067" s="2" t="str">
        <f t="shared" si="65"/>
        <v>Fri</v>
      </c>
      <c r="N1067" t="s">
        <v>38</v>
      </c>
    </row>
    <row r="1068" spans="1:14" x14ac:dyDescent="0.35">
      <c r="A1068" t="s">
        <v>1106</v>
      </c>
      <c r="B1068" t="s">
        <v>43</v>
      </c>
      <c r="C1068" t="s">
        <v>18</v>
      </c>
      <c r="D1068" s="11">
        <v>77.7</v>
      </c>
      <c r="E1068" s="10">
        <v>25</v>
      </c>
      <c r="F1068" s="10" t="str">
        <f t="shared" si="64"/>
        <v>High</v>
      </c>
      <c r="G1068" s="11">
        <f t="shared" si="66"/>
        <v>58.275000000000006</v>
      </c>
      <c r="H1068" s="10">
        <v>26</v>
      </c>
      <c r="I1068" s="11">
        <v>1515.15</v>
      </c>
      <c r="J1068" s="9">
        <v>45664</v>
      </c>
      <c r="K1068" s="2" t="str">
        <f t="shared" si="67"/>
        <v>January</v>
      </c>
      <c r="L1068" s="2" t="str">
        <f>TEXT(fashiondata[[#This Row],[Date Sold]], "mmm yyyy")</f>
        <v>Jan 2025</v>
      </c>
      <c r="M1068" s="2" t="str">
        <f t="shared" si="65"/>
        <v>Tue</v>
      </c>
      <c r="N1068" t="s">
        <v>12</v>
      </c>
    </row>
    <row r="1069" spans="1:14" x14ac:dyDescent="0.35">
      <c r="A1069" t="s">
        <v>1107</v>
      </c>
      <c r="B1069" t="s">
        <v>30</v>
      </c>
      <c r="C1069" t="s">
        <v>41</v>
      </c>
      <c r="D1069" s="11">
        <v>144.85</v>
      </c>
      <c r="E1069" s="10">
        <v>15</v>
      </c>
      <c r="F1069" s="10" t="str">
        <f t="shared" si="64"/>
        <v>Low</v>
      </c>
      <c r="G1069" s="11">
        <f t="shared" si="66"/>
        <v>108.63749999999999</v>
      </c>
      <c r="H1069" s="10">
        <v>19</v>
      </c>
      <c r="I1069" s="11">
        <v>2339.33</v>
      </c>
      <c r="J1069" s="9">
        <v>45747</v>
      </c>
      <c r="K1069" s="2" t="str">
        <f t="shared" si="67"/>
        <v>March</v>
      </c>
      <c r="L1069" s="2" t="str">
        <f>TEXT(fashiondata[[#This Row],[Date Sold]], "mmm yyyy")</f>
        <v>Mar 2025</v>
      </c>
      <c r="M1069" s="2" t="str">
        <f t="shared" si="65"/>
        <v>Mon</v>
      </c>
      <c r="N1069" t="s">
        <v>24</v>
      </c>
    </row>
    <row r="1070" spans="1:14" x14ac:dyDescent="0.35">
      <c r="A1070" t="s">
        <v>1108</v>
      </c>
      <c r="B1070" t="s">
        <v>47</v>
      </c>
      <c r="C1070" t="s">
        <v>41</v>
      </c>
      <c r="D1070" s="11">
        <v>17.5</v>
      </c>
      <c r="E1070" s="10">
        <v>25</v>
      </c>
      <c r="F1070" s="10" t="str">
        <f t="shared" si="64"/>
        <v>High</v>
      </c>
      <c r="G1070" s="11">
        <f t="shared" si="66"/>
        <v>13.125</v>
      </c>
      <c r="H1070" s="10">
        <v>36</v>
      </c>
      <c r="I1070" s="11">
        <v>472.5</v>
      </c>
      <c r="J1070" s="9">
        <v>45724</v>
      </c>
      <c r="K1070" s="2" t="str">
        <f t="shared" si="67"/>
        <v>March</v>
      </c>
      <c r="L1070" s="2" t="str">
        <f>TEXT(fashiondata[[#This Row],[Date Sold]], "mmm yyyy")</f>
        <v>Mar 2025</v>
      </c>
      <c r="M1070" s="2" t="str">
        <f t="shared" si="65"/>
        <v>Sat</v>
      </c>
      <c r="N1070" t="s">
        <v>45</v>
      </c>
    </row>
    <row r="1071" spans="1:14" x14ac:dyDescent="0.35">
      <c r="A1071" t="s">
        <v>1109</v>
      </c>
      <c r="B1071" t="s">
        <v>58</v>
      </c>
      <c r="C1071" t="s">
        <v>33</v>
      </c>
      <c r="D1071" s="11">
        <v>128.16</v>
      </c>
      <c r="E1071" s="10">
        <v>15</v>
      </c>
      <c r="F1071" s="10" t="str">
        <f t="shared" si="64"/>
        <v>Low</v>
      </c>
      <c r="G1071" s="11">
        <f t="shared" si="66"/>
        <v>96.12</v>
      </c>
      <c r="H1071" s="10">
        <v>31</v>
      </c>
      <c r="I1071" s="11">
        <v>3377.02</v>
      </c>
      <c r="J1071" s="9">
        <v>45666</v>
      </c>
      <c r="K1071" s="2" t="str">
        <f t="shared" si="67"/>
        <v>January</v>
      </c>
      <c r="L1071" s="2" t="str">
        <f>TEXT(fashiondata[[#This Row],[Date Sold]], "mmm yyyy")</f>
        <v>Jan 2025</v>
      </c>
      <c r="M1071" s="2" t="str">
        <f t="shared" si="65"/>
        <v>Thu</v>
      </c>
      <c r="N1071" t="s">
        <v>12</v>
      </c>
    </row>
    <row r="1072" spans="1:14" x14ac:dyDescent="0.35">
      <c r="A1072" t="s">
        <v>1110</v>
      </c>
      <c r="B1072" t="s">
        <v>10</v>
      </c>
      <c r="C1072" t="s">
        <v>18</v>
      </c>
      <c r="D1072" s="11">
        <v>31.88</v>
      </c>
      <c r="E1072" s="10">
        <v>15</v>
      </c>
      <c r="F1072" s="10" t="str">
        <f t="shared" si="64"/>
        <v>Low</v>
      </c>
      <c r="G1072" s="11">
        <f t="shared" si="66"/>
        <v>23.91</v>
      </c>
      <c r="H1072" s="10">
        <v>18</v>
      </c>
      <c r="I1072" s="11">
        <v>487.76</v>
      </c>
      <c r="J1072" s="9">
        <v>45724</v>
      </c>
      <c r="K1072" s="2" t="str">
        <f t="shared" si="67"/>
        <v>March</v>
      </c>
      <c r="L1072" s="2" t="str">
        <f>TEXT(fashiondata[[#This Row],[Date Sold]], "mmm yyyy")</f>
        <v>Mar 2025</v>
      </c>
      <c r="M1072" s="2" t="str">
        <f t="shared" si="65"/>
        <v>Sat</v>
      </c>
      <c r="N1072" t="s">
        <v>24</v>
      </c>
    </row>
    <row r="1073" spans="1:14" x14ac:dyDescent="0.35">
      <c r="A1073" t="s">
        <v>1111</v>
      </c>
      <c r="B1073" t="s">
        <v>10</v>
      </c>
      <c r="C1073" t="s">
        <v>41</v>
      </c>
      <c r="D1073" s="11">
        <v>35.04</v>
      </c>
      <c r="E1073" s="10">
        <v>20</v>
      </c>
      <c r="F1073" s="10" t="str">
        <f t="shared" si="64"/>
        <v>Low</v>
      </c>
      <c r="G1073" s="11">
        <f t="shared" si="66"/>
        <v>26.28</v>
      </c>
      <c r="H1073" s="10">
        <v>48</v>
      </c>
      <c r="I1073" s="11">
        <v>1345.54</v>
      </c>
      <c r="J1073" s="9">
        <v>45753</v>
      </c>
      <c r="K1073" s="2" t="str">
        <f t="shared" si="67"/>
        <v>April</v>
      </c>
      <c r="L1073" s="2" t="str">
        <f>TEXT(fashiondata[[#This Row],[Date Sold]], "mmm yyyy")</f>
        <v>Apr 2025</v>
      </c>
      <c r="M1073" s="2" t="str">
        <f t="shared" si="65"/>
        <v>Sun</v>
      </c>
      <c r="N1073" t="s">
        <v>45</v>
      </c>
    </row>
    <row r="1074" spans="1:14" x14ac:dyDescent="0.35">
      <c r="A1074" t="s">
        <v>1112</v>
      </c>
      <c r="B1074" t="s">
        <v>28</v>
      </c>
      <c r="C1074" t="s">
        <v>33</v>
      </c>
      <c r="D1074" s="11">
        <v>48.02</v>
      </c>
      <c r="E1074" s="10">
        <v>15</v>
      </c>
      <c r="F1074" s="10" t="str">
        <f t="shared" si="64"/>
        <v>Low</v>
      </c>
      <c r="G1074" s="11">
        <f t="shared" si="66"/>
        <v>36.015000000000001</v>
      </c>
      <c r="H1074" s="10">
        <v>15</v>
      </c>
      <c r="I1074" s="11">
        <v>612.25</v>
      </c>
      <c r="J1074" s="9">
        <v>45694</v>
      </c>
      <c r="K1074" s="2" t="str">
        <f t="shared" si="67"/>
        <v>February</v>
      </c>
      <c r="L1074" s="2" t="str">
        <f>TEXT(fashiondata[[#This Row],[Date Sold]], "mmm yyyy")</f>
        <v>Feb 2025</v>
      </c>
      <c r="M1074" s="2" t="str">
        <f t="shared" si="65"/>
        <v>Thu</v>
      </c>
      <c r="N1074" t="s">
        <v>12</v>
      </c>
    </row>
    <row r="1075" spans="1:14" x14ac:dyDescent="0.35">
      <c r="A1075" t="s">
        <v>1113</v>
      </c>
      <c r="B1075" t="s">
        <v>32</v>
      </c>
      <c r="C1075" t="s">
        <v>35</v>
      </c>
      <c r="D1075" s="11">
        <v>81.93</v>
      </c>
      <c r="E1075" s="10">
        <v>20</v>
      </c>
      <c r="F1075" s="10" t="str">
        <f t="shared" si="64"/>
        <v>Low</v>
      </c>
      <c r="G1075" s="11">
        <f t="shared" si="66"/>
        <v>61.447500000000005</v>
      </c>
      <c r="H1075" s="10">
        <v>12</v>
      </c>
      <c r="I1075" s="11">
        <v>786.53</v>
      </c>
      <c r="J1075" s="9">
        <v>45761</v>
      </c>
      <c r="K1075" s="2" t="str">
        <f t="shared" si="67"/>
        <v>April</v>
      </c>
      <c r="L1075" s="2" t="str">
        <f>TEXT(fashiondata[[#This Row],[Date Sold]], "mmm yyyy")</f>
        <v>Apr 2025</v>
      </c>
      <c r="M1075" s="2" t="str">
        <f t="shared" si="65"/>
        <v>Mon</v>
      </c>
      <c r="N1075" t="s">
        <v>19</v>
      </c>
    </row>
    <row r="1076" spans="1:14" x14ac:dyDescent="0.35">
      <c r="A1076" t="s">
        <v>1114</v>
      </c>
      <c r="B1076" t="s">
        <v>50</v>
      </c>
      <c r="C1076" t="s">
        <v>35</v>
      </c>
      <c r="D1076" s="11">
        <v>110.9</v>
      </c>
      <c r="E1076" s="10">
        <v>5</v>
      </c>
      <c r="F1076" s="10" t="str">
        <f t="shared" si="64"/>
        <v>Low</v>
      </c>
      <c r="G1076" s="11">
        <f t="shared" si="66"/>
        <v>83.175000000000011</v>
      </c>
      <c r="H1076" s="10">
        <v>4</v>
      </c>
      <c r="I1076" s="11">
        <v>421.42</v>
      </c>
      <c r="J1076" s="9">
        <v>45676</v>
      </c>
      <c r="K1076" s="2" t="str">
        <f t="shared" si="67"/>
        <v>January</v>
      </c>
      <c r="L1076" s="2" t="str">
        <f>TEXT(fashiondata[[#This Row],[Date Sold]], "mmm yyyy")</f>
        <v>Jan 2025</v>
      </c>
      <c r="M1076" s="2" t="str">
        <f t="shared" si="65"/>
        <v>Sun</v>
      </c>
      <c r="N1076" t="s">
        <v>45</v>
      </c>
    </row>
    <row r="1077" spans="1:14" x14ac:dyDescent="0.35">
      <c r="A1077" t="s">
        <v>1115</v>
      </c>
      <c r="B1077" t="s">
        <v>62</v>
      </c>
      <c r="C1077" t="s">
        <v>33</v>
      </c>
      <c r="D1077" s="11">
        <v>59.92</v>
      </c>
      <c r="E1077" s="10">
        <v>15</v>
      </c>
      <c r="F1077" s="10" t="str">
        <f t="shared" si="64"/>
        <v>Low</v>
      </c>
      <c r="G1077" s="11">
        <f t="shared" si="66"/>
        <v>44.94</v>
      </c>
      <c r="H1077" s="10">
        <v>2</v>
      </c>
      <c r="I1077" s="11">
        <v>101.86</v>
      </c>
      <c r="J1077" s="9">
        <v>45709</v>
      </c>
      <c r="K1077" s="2" t="str">
        <f t="shared" si="67"/>
        <v>February</v>
      </c>
      <c r="L1077" s="2" t="str">
        <f>TEXT(fashiondata[[#This Row],[Date Sold]], "mmm yyyy")</f>
        <v>Feb 2025</v>
      </c>
      <c r="M1077" s="2" t="str">
        <f t="shared" si="65"/>
        <v>Fri</v>
      </c>
      <c r="N1077" t="s">
        <v>38</v>
      </c>
    </row>
    <row r="1078" spans="1:14" x14ac:dyDescent="0.35">
      <c r="A1078" t="s">
        <v>1116</v>
      </c>
      <c r="B1078" t="s">
        <v>85</v>
      </c>
      <c r="C1078" t="s">
        <v>15</v>
      </c>
      <c r="D1078" s="11">
        <v>90.92</v>
      </c>
      <c r="E1078" s="10">
        <v>20</v>
      </c>
      <c r="F1078" s="10" t="str">
        <f t="shared" si="64"/>
        <v>Low</v>
      </c>
      <c r="G1078" s="11">
        <f t="shared" si="66"/>
        <v>68.19</v>
      </c>
      <c r="H1078" s="10">
        <v>36</v>
      </c>
      <c r="I1078" s="11">
        <v>2618.5</v>
      </c>
      <c r="J1078" s="9">
        <v>45706</v>
      </c>
      <c r="K1078" s="2" t="str">
        <f t="shared" si="67"/>
        <v>February</v>
      </c>
      <c r="L1078" s="2" t="str">
        <f>TEXT(fashiondata[[#This Row],[Date Sold]], "mmm yyyy")</f>
        <v>Feb 2025</v>
      </c>
      <c r="M1078" s="2" t="str">
        <f t="shared" si="65"/>
        <v>Tue</v>
      </c>
      <c r="N1078" t="s">
        <v>38</v>
      </c>
    </row>
    <row r="1079" spans="1:14" x14ac:dyDescent="0.35">
      <c r="A1079" t="s">
        <v>1117</v>
      </c>
      <c r="B1079" t="s">
        <v>58</v>
      </c>
      <c r="C1079" t="s">
        <v>11</v>
      </c>
      <c r="D1079" s="11">
        <v>75.87</v>
      </c>
      <c r="E1079" s="10">
        <v>25</v>
      </c>
      <c r="F1079" s="10" t="str">
        <f t="shared" si="64"/>
        <v>High</v>
      </c>
      <c r="G1079" s="11">
        <f t="shared" si="66"/>
        <v>56.902500000000003</v>
      </c>
      <c r="H1079" s="10">
        <v>50</v>
      </c>
      <c r="I1079" s="11">
        <v>2845.12</v>
      </c>
      <c r="J1079" s="9">
        <v>45728</v>
      </c>
      <c r="K1079" s="2" t="str">
        <f t="shared" si="67"/>
        <v>March</v>
      </c>
      <c r="L1079" s="2" t="str">
        <f>TEXT(fashiondata[[#This Row],[Date Sold]], "mmm yyyy")</f>
        <v>Mar 2025</v>
      </c>
      <c r="M1079" s="2" t="str">
        <f t="shared" si="65"/>
        <v>Wed</v>
      </c>
      <c r="N1079" t="s">
        <v>38</v>
      </c>
    </row>
    <row r="1080" spans="1:14" x14ac:dyDescent="0.35">
      <c r="A1080" t="s">
        <v>1118</v>
      </c>
      <c r="B1080" t="s">
        <v>47</v>
      </c>
      <c r="C1080" t="s">
        <v>15</v>
      </c>
      <c r="D1080" s="11">
        <v>129.33000000000001</v>
      </c>
      <c r="E1080" s="10">
        <v>20</v>
      </c>
      <c r="F1080" s="10" t="str">
        <f t="shared" si="64"/>
        <v>Low</v>
      </c>
      <c r="G1080" s="11">
        <f t="shared" si="66"/>
        <v>96.997500000000002</v>
      </c>
      <c r="H1080" s="10">
        <v>21</v>
      </c>
      <c r="I1080" s="11">
        <v>2172.7399999999998</v>
      </c>
      <c r="J1080" s="9">
        <v>45788</v>
      </c>
      <c r="K1080" s="2" t="str">
        <f t="shared" si="67"/>
        <v>May</v>
      </c>
      <c r="L1080" s="2" t="str">
        <f>TEXT(fashiondata[[#This Row],[Date Sold]], "mmm yyyy")</f>
        <v>May 2025</v>
      </c>
      <c r="M1080" s="2" t="str">
        <f t="shared" si="65"/>
        <v>Sun</v>
      </c>
      <c r="N1080" t="s">
        <v>19</v>
      </c>
    </row>
    <row r="1081" spans="1:14" x14ac:dyDescent="0.35">
      <c r="A1081" t="s">
        <v>1119</v>
      </c>
      <c r="B1081" t="s">
        <v>62</v>
      </c>
      <c r="C1081" t="s">
        <v>15</v>
      </c>
      <c r="D1081" s="11">
        <v>134.80000000000001</v>
      </c>
      <c r="E1081" s="10">
        <v>10</v>
      </c>
      <c r="F1081" s="10" t="str">
        <f t="shared" si="64"/>
        <v>Low</v>
      </c>
      <c r="G1081" s="11">
        <f t="shared" si="66"/>
        <v>101.10000000000001</v>
      </c>
      <c r="H1081" s="10">
        <v>36</v>
      </c>
      <c r="I1081" s="11">
        <v>4367.5200000000004</v>
      </c>
      <c r="J1081" s="9">
        <v>45726</v>
      </c>
      <c r="K1081" s="2" t="str">
        <f t="shared" si="67"/>
        <v>March</v>
      </c>
      <c r="L1081" s="2" t="str">
        <f>TEXT(fashiondata[[#This Row],[Date Sold]], "mmm yyyy")</f>
        <v>Mar 2025</v>
      </c>
      <c r="M1081" s="2" t="str">
        <f t="shared" si="65"/>
        <v>Mon</v>
      </c>
      <c r="N1081" t="s">
        <v>45</v>
      </c>
    </row>
    <row r="1082" spans="1:14" x14ac:dyDescent="0.35">
      <c r="A1082" t="s">
        <v>1120</v>
      </c>
      <c r="B1082" t="s">
        <v>30</v>
      </c>
      <c r="C1082" t="s">
        <v>18</v>
      </c>
      <c r="D1082" s="11">
        <v>83.59</v>
      </c>
      <c r="E1082" s="10">
        <v>0</v>
      </c>
      <c r="F1082" s="10" t="str">
        <f t="shared" si="64"/>
        <v>None</v>
      </c>
      <c r="G1082" s="11">
        <f t="shared" si="66"/>
        <v>62.692500000000003</v>
      </c>
      <c r="H1082" s="10">
        <v>15</v>
      </c>
      <c r="I1082" s="11">
        <v>1253.8499999999999</v>
      </c>
      <c r="J1082" s="9">
        <v>45765</v>
      </c>
      <c r="K1082" s="2" t="str">
        <f t="shared" si="67"/>
        <v>April</v>
      </c>
      <c r="L1082" s="2" t="str">
        <f>TEXT(fashiondata[[#This Row],[Date Sold]], "mmm yyyy")</f>
        <v>Apr 2025</v>
      </c>
      <c r="M1082" s="2" t="str">
        <f t="shared" si="65"/>
        <v>Fri</v>
      </c>
      <c r="N1082" t="s">
        <v>38</v>
      </c>
    </row>
    <row r="1083" spans="1:14" x14ac:dyDescent="0.35">
      <c r="A1083" t="s">
        <v>1121</v>
      </c>
      <c r="B1083" t="s">
        <v>26</v>
      </c>
      <c r="C1083" t="s">
        <v>18</v>
      </c>
      <c r="D1083" s="11">
        <v>142.6</v>
      </c>
      <c r="E1083" s="10">
        <v>20</v>
      </c>
      <c r="F1083" s="10" t="str">
        <f t="shared" si="64"/>
        <v>Low</v>
      </c>
      <c r="G1083" s="11">
        <f t="shared" si="66"/>
        <v>106.94999999999999</v>
      </c>
      <c r="H1083" s="10">
        <v>38</v>
      </c>
      <c r="I1083" s="11">
        <v>4335.04</v>
      </c>
      <c r="J1083" s="9">
        <v>45776</v>
      </c>
      <c r="K1083" s="2" t="str">
        <f t="shared" si="67"/>
        <v>April</v>
      </c>
      <c r="L1083" s="2" t="str">
        <f>TEXT(fashiondata[[#This Row],[Date Sold]], "mmm yyyy")</f>
        <v>Apr 2025</v>
      </c>
      <c r="M1083" s="2" t="str">
        <f t="shared" si="65"/>
        <v>Tue</v>
      </c>
      <c r="N1083" t="s">
        <v>19</v>
      </c>
    </row>
    <row r="1084" spans="1:14" x14ac:dyDescent="0.35">
      <c r="A1084" t="s">
        <v>1122</v>
      </c>
      <c r="B1084" t="s">
        <v>26</v>
      </c>
      <c r="C1084" t="s">
        <v>18</v>
      </c>
      <c r="D1084" s="11">
        <v>102.62</v>
      </c>
      <c r="E1084" s="10">
        <v>0</v>
      </c>
      <c r="F1084" s="10" t="str">
        <f t="shared" si="64"/>
        <v>None</v>
      </c>
      <c r="G1084" s="11">
        <f t="shared" si="66"/>
        <v>76.965000000000003</v>
      </c>
      <c r="H1084" s="10">
        <v>17</v>
      </c>
      <c r="I1084" s="11">
        <v>1744.54</v>
      </c>
      <c r="J1084" s="9">
        <v>45784</v>
      </c>
      <c r="K1084" s="2" t="str">
        <f t="shared" si="67"/>
        <v>May</v>
      </c>
      <c r="L1084" s="2" t="str">
        <f>TEXT(fashiondata[[#This Row],[Date Sold]], "mmm yyyy")</f>
        <v>May 2025</v>
      </c>
      <c r="M1084" s="2" t="str">
        <f t="shared" si="65"/>
        <v>Wed</v>
      </c>
      <c r="N1084" t="s">
        <v>19</v>
      </c>
    </row>
    <row r="1085" spans="1:14" x14ac:dyDescent="0.35">
      <c r="A1085" t="s">
        <v>1123</v>
      </c>
      <c r="B1085" t="s">
        <v>40</v>
      </c>
      <c r="C1085" t="s">
        <v>15</v>
      </c>
      <c r="D1085" s="11">
        <v>48.1</v>
      </c>
      <c r="E1085" s="10">
        <v>5</v>
      </c>
      <c r="F1085" s="10" t="str">
        <f t="shared" si="64"/>
        <v>Low</v>
      </c>
      <c r="G1085" s="11">
        <f t="shared" si="66"/>
        <v>36.075000000000003</v>
      </c>
      <c r="H1085" s="10">
        <v>36</v>
      </c>
      <c r="I1085" s="11">
        <v>1645.02</v>
      </c>
      <c r="J1085" s="9">
        <v>45732</v>
      </c>
      <c r="K1085" s="2" t="str">
        <f t="shared" si="67"/>
        <v>March</v>
      </c>
      <c r="L1085" s="2" t="str">
        <f>TEXT(fashiondata[[#This Row],[Date Sold]], "mmm yyyy")</f>
        <v>Mar 2025</v>
      </c>
      <c r="M1085" s="2" t="str">
        <f t="shared" si="65"/>
        <v>Sun</v>
      </c>
      <c r="N1085" t="s">
        <v>12</v>
      </c>
    </row>
    <row r="1086" spans="1:14" x14ac:dyDescent="0.35">
      <c r="A1086" t="s">
        <v>1124</v>
      </c>
      <c r="B1086" t="s">
        <v>47</v>
      </c>
      <c r="C1086" t="s">
        <v>35</v>
      </c>
      <c r="D1086" s="11">
        <v>93.97</v>
      </c>
      <c r="E1086" s="10">
        <v>15</v>
      </c>
      <c r="F1086" s="10" t="str">
        <f t="shared" si="64"/>
        <v>Low</v>
      </c>
      <c r="G1086" s="11">
        <f t="shared" si="66"/>
        <v>70.477499999999992</v>
      </c>
      <c r="H1086" s="10">
        <v>24</v>
      </c>
      <c r="I1086" s="11">
        <v>1916.99</v>
      </c>
      <c r="J1086" s="9">
        <v>45737</v>
      </c>
      <c r="K1086" s="2" t="str">
        <f t="shared" si="67"/>
        <v>March</v>
      </c>
      <c r="L1086" s="2" t="str">
        <f>TEXT(fashiondata[[#This Row],[Date Sold]], "mmm yyyy")</f>
        <v>Mar 2025</v>
      </c>
      <c r="M1086" s="2" t="str">
        <f t="shared" si="65"/>
        <v>Fri</v>
      </c>
      <c r="N1086" t="s">
        <v>24</v>
      </c>
    </row>
    <row r="1087" spans="1:14" x14ac:dyDescent="0.35">
      <c r="A1087" t="s">
        <v>1125</v>
      </c>
      <c r="B1087" t="s">
        <v>60</v>
      </c>
      <c r="C1087" t="s">
        <v>15</v>
      </c>
      <c r="D1087" s="11">
        <v>47.73</v>
      </c>
      <c r="E1087" s="10">
        <v>10</v>
      </c>
      <c r="F1087" s="10" t="str">
        <f t="shared" si="64"/>
        <v>Low</v>
      </c>
      <c r="G1087" s="11">
        <f t="shared" si="66"/>
        <v>35.797499999999999</v>
      </c>
      <c r="H1087" s="10">
        <v>38</v>
      </c>
      <c r="I1087" s="11">
        <v>1632.37</v>
      </c>
      <c r="J1087" s="9">
        <v>45696</v>
      </c>
      <c r="K1087" s="2" t="str">
        <f t="shared" si="67"/>
        <v>February</v>
      </c>
      <c r="L1087" s="2" t="str">
        <f>TEXT(fashiondata[[#This Row],[Date Sold]], "mmm yyyy")</f>
        <v>Feb 2025</v>
      </c>
      <c r="M1087" s="2" t="str">
        <f t="shared" si="65"/>
        <v>Sat</v>
      </c>
      <c r="N1087" t="s">
        <v>38</v>
      </c>
    </row>
    <row r="1088" spans="1:14" x14ac:dyDescent="0.35">
      <c r="A1088" t="s">
        <v>1126</v>
      </c>
      <c r="B1088" t="s">
        <v>17</v>
      </c>
      <c r="C1088" t="s">
        <v>33</v>
      </c>
      <c r="D1088" s="11">
        <v>83.4</v>
      </c>
      <c r="E1088" s="10">
        <v>15</v>
      </c>
      <c r="F1088" s="10" t="str">
        <f t="shared" si="64"/>
        <v>Low</v>
      </c>
      <c r="G1088" s="11">
        <f t="shared" si="66"/>
        <v>62.550000000000004</v>
      </c>
      <c r="H1088" s="10">
        <v>24</v>
      </c>
      <c r="I1088" s="11">
        <v>1701.36</v>
      </c>
      <c r="J1088" s="9">
        <v>45717</v>
      </c>
      <c r="K1088" s="2" t="str">
        <f t="shared" si="67"/>
        <v>March</v>
      </c>
      <c r="L1088" s="2" t="str">
        <f>TEXT(fashiondata[[#This Row],[Date Sold]], "mmm yyyy")</f>
        <v>Mar 2025</v>
      </c>
      <c r="M1088" s="2" t="str">
        <f t="shared" si="65"/>
        <v>Sat</v>
      </c>
      <c r="N1088" t="s">
        <v>38</v>
      </c>
    </row>
    <row r="1089" spans="1:14" x14ac:dyDescent="0.35">
      <c r="A1089" t="s">
        <v>1127</v>
      </c>
      <c r="B1089" t="s">
        <v>62</v>
      </c>
      <c r="C1089" t="s">
        <v>35</v>
      </c>
      <c r="D1089" s="11">
        <v>71.66</v>
      </c>
      <c r="E1089" s="10">
        <v>20</v>
      </c>
      <c r="F1089" s="10" t="str">
        <f t="shared" si="64"/>
        <v>Low</v>
      </c>
      <c r="G1089" s="11">
        <f t="shared" si="66"/>
        <v>53.744999999999997</v>
      </c>
      <c r="H1089" s="10">
        <v>17</v>
      </c>
      <c r="I1089" s="11">
        <v>974.58</v>
      </c>
      <c r="J1089" s="9">
        <v>45770</v>
      </c>
      <c r="K1089" s="2" t="str">
        <f t="shared" si="67"/>
        <v>April</v>
      </c>
      <c r="L1089" s="2" t="str">
        <f>TEXT(fashiondata[[#This Row],[Date Sold]], "mmm yyyy")</f>
        <v>Apr 2025</v>
      </c>
      <c r="M1089" s="2" t="str">
        <f t="shared" si="65"/>
        <v>Wed</v>
      </c>
      <c r="N1089" t="s">
        <v>38</v>
      </c>
    </row>
    <row r="1090" spans="1:14" x14ac:dyDescent="0.35">
      <c r="A1090" t="s">
        <v>1128</v>
      </c>
      <c r="B1090" t="s">
        <v>14</v>
      </c>
      <c r="C1090" t="s">
        <v>41</v>
      </c>
      <c r="D1090" s="11">
        <v>127.25</v>
      </c>
      <c r="E1090" s="10">
        <v>10</v>
      </c>
      <c r="F1090" s="10" t="str">
        <f t="shared" ref="F1090:F1153" si="68">IF(E1090=0, "None", IF(E1090 &lt;=20, "Low", "High"))</f>
        <v>Low</v>
      </c>
      <c r="G1090" s="11">
        <f t="shared" si="66"/>
        <v>95.4375</v>
      </c>
      <c r="H1090" s="10">
        <v>4</v>
      </c>
      <c r="I1090" s="11">
        <v>458.1</v>
      </c>
      <c r="J1090" s="9">
        <v>45684</v>
      </c>
      <c r="K1090" s="2" t="str">
        <f t="shared" si="67"/>
        <v>January</v>
      </c>
      <c r="L1090" s="2" t="str">
        <f>TEXT(fashiondata[[#This Row],[Date Sold]], "mmm yyyy")</f>
        <v>Jan 2025</v>
      </c>
      <c r="M1090" s="2" t="str">
        <f t="shared" ref="M1090:M1153" si="69">TEXT(J1090,"ddd")</f>
        <v>Mon</v>
      </c>
      <c r="N1090" t="s">
        <v>19</v>
      </c>
    </row>
    <row r="1091" spans="1:14" x14ac:dyDescent="0.35">
      <c r="A1091" t="s">
        <v>1129</v>
      </c>
      <c r="B1091" t="s">
        <v>43</v>
      </c>
      <c r="C1091" t="s">
        <v>18</v>
      </c>
      <c r="D1091" s="11">
        <v>79.69</v>
      </c>
      <c r="E1091" s="10">
        <v>0</v>
      </c>
      <c r="F1091" s="10" t="str">
        <f t="shared" si="68"/>
        <v>None</v>
      </c>
      <c r="G1091" s="11">
        <f t="shared" ref="G1091:G1154" si="70">D1091 * (1 - 25/100)</f>
        <v>59.767499999999998</v>
      </c>
      <c r="H1091" s="10">
        <v>29</v>
      </c>
      <c r="I1091" s="11">
        <v>2311.0100000000002</v>
      </c>
      <c r="J1091" s="9">
        <v>45786</v>
      </c>
      <c r="K1091" s="2" t="str">
        <f t="shared" ref="K1091:K1154" si="71">TEXT(J1091,"mmmm")</f>
        <v>May</v>
      </c>
      <c r="L1091" s="2" t="str">
        <f>TEXT(fashiondata[[#This Row],[Date Sold]], "mmm yyyy")</f>
        <v>May 2025</v>
      </c>
      <c r="M1091" s="2" t="str">
        <f t="shared" si="69"/>
        <v>Fri</v>
      </c>
      <c r="N1091" t="s">
        <v>24</v>
      </c>
    </row>
    <row r="1092" spans="1:14" x14ac:dyDescent="0.35">
      <c r="A1092" t="s">
        <v>1130</v>
      </c>
      <c r="B1092" t="s">
        <v>21</v>
      </c>
      <c r="C1092" t="s">
        <v>18</v>
      </c>
      <c r="D1092" s="11">
        <v>106.66</v>
      </c>
      <c r="E1092" s="10">
        <v>30</v>
      </c>
      <c r="F1092" s="10" t="str">
        <f t="shared" si="68"/>
        <v>High</v>
      </c>
      <c r="G1092" s="11">
        <f t="shared" si="70"/>
        <v>79.995000000000005</v>
      </c>
      <c r="H1092" s="10">
        <v>28</v>
      </c>
      <c r="I1092" s="11">
        <v>2090.54</v>
      </c>
      <c r="J1092" s="9">
        <v>45780</v>
      </c>
      <c r="K1092" s="2" t="str">
        <f t="shared" si="71"/>
        <v>May</v>
      </c>
      <c r="L1092" s="2" t="str">
        <f>TEXT(fashiondata[[#This Row],[Date Sold]], "mmm yyyy")</f>
        <v>May 2025</v>
      </c>
      <c r="M1092" s="2" t="str">
        <f t="shared" si="69"/>
        <v>Sat</v>
      </c>
      <c r="N1092" t="s">
        <v>38</v>
      </c>
    </row>
    <row r="1093" spans="1:14" x14ac:dyDescent="0.35">
      <c r="A1093" t="s">
        <v>1131</v>
      </c>
      <c r="B1093" t="s">
        <v>21</v>
      </c>
      <c r="C1093" t="s">
        <v>11</v>
      </c>
      <c r="D1093" s="11">
        <v>41.95</v>
      </c>
      <c r="E1093" s="10">
        <v>0</v>
      </c>
      <c r="F1093" s="10" t="str">
        <f t="shared" si="68"/>
        <v>None</v>
      </c>
      <c r="G1093" s="11">
        <f t="shared" si="70"/>
        <v>31.462500000000002</v>
      </c>
      <c r="H1093" s="10">
        <v>27</v>
      </c>
      <c r="I1093" s="11">
        <v>1132.6500000000001</v>
      </c>
      <c r="J1093" s="9">
        <v>45772</v>
      </c>
      <c r="K1093" s="2" t="str">
        <f t="shared" si="71"/>
        <v>April</v>
      </c>
      <c r="L1093" s="2" t="str">
        <f>TEXT(fashiondata[[#This Row],[Date Sold]], "mmm yyyy")</f>
        <v>Apr 2025</v>
      </c>
      <c r="M1093" s="2" t="str">
        <f t="shared" si="69"/>
        <v>Fri</v>
      </c>
      <c r="N1093" t="s">
        <v>19</v>
      </c>
    </row>
    <row r="1094" spans="1:14" x14ac:dyDescent="0.35">
      <c r="A1094" t="s">
        <v>1132</v>
      </c>
      <c r="B1094" t="s">
        <v>58</v>
      </c>
      <c r="C1094" t="s">
        <v>41</v>
      </c>
      <c r="D1094" s="11">
        <v>102.11</v>
      </c>
      <c r="E1094" s="10">
        <v>15</v>
      </c>
      <c r="F1094" s="10" t="str">
        <f t="shared" si="68"/>
        <v>Low</v>
      </c>
      <c r="G1094" s="11">
        <f t="shared" si="70"/>
        <v>76.582499999999996</v>
      </c>
      <c r="H1094" s="10">
        <v>31</v>
      </c>
      <c r="I1094" s="11">
        <v>2690.6</v>
      </c>
      <c r="J1094" s="9">
        <v>45673</v>
      </c>
      <c r="K1094" s="2" t="str">
        <f t="shared" si="71"/>
        <v>January</v>
      </c>
      <c r="L1094" s="2" t="str">
        <f>TEXT(fashiondata[[#This Row],[Date Sold]], "mmm yyyy")</f>
        <v>Jan 2025</v>
      </c>
      <c r="M1094" s="2" t="str">
        <f t="shared" si="69"/>
        <v>Thu</v>
      </c>
      <c r="N1094" t="s">
        <v>38</v>
      </c>
    </row>
    <row r="1095" spans="1:14" x14ac:dyDescent="0.35">
      <c r="A1095" t="s">
        <v>1133</v>
      </c>
      <c r="B1095" t="s">
        <v>50</v>
      </c>
      <c r="C1095" t="s">
        <v>15</v>
      </c>
      <c r="D1095" s="11">
        <v>132.82</v>
      </c>
      <c r="E1095" s="10">
        <v>30</v>
      </c>
      <c r="F1095" s="10" t="str">
        <f t="shared" si="68"/>
        <v>High</v>
      </c>
      <c r="G1095" s="11">
        <f t="shared" si="70"/>
        <v>99.614999999999995</v>
      </c>
      <c r="H1095" s="10">
        <v>40</v>
      </c>
      <c r="I1095" s="11">
        <v>3718.96</v>
      </c>
      <c r="J1095" s="9">
        <v>45788</v>
      </c>
      <c r="K1095" s="2" t="str">
        <f t="shared" si="71"/>
        <v>May</v>
      </c>
      <c r="L1095" s="2" t="str">
        <f>TEXT(fashiondata[[#This Row],[Date Sold]], "mmm yyyy")</f>
        <v>May 2025</v>
      </c>
      <c r="M1095" s="2" t="str">
        <f t="shared" si="69"/>
        <v>Sun</v>
      </c>
      <c r="N1095" t="s">
        <v>45</v>
      </c>
    </row>
    <row r="1096" spans="1:14" x14ac:dyDescent="0.35">
      <c r="A1096" t="s">
        <v>1134</v>
      </c>
      <c r="B1096" t="s">
        <v>43</v>
      </c>
      <c r="C1096" t="s">
        <v>11</v>
      </c>
      <c r="D1096" s="11">
        <v>67.650000000000006</v>
      </c>
      <c r="E1096" s="10">
        <v>25</v>
      </c>
      <c r="F1096" s="10" t="str">
        <f t="shared" si="68"/>
        <v>High</v>
      </c>
      <c r="G1096" s="11">
        <f t="shared" si="70"/>
        <v>50.737500000000004</v>
      </c>
      <c r="H1096" s="10">
        <v>25</v>
      </c>
      <c r="I1096" s="11">
        <v>1268.44</v>
      </c>
      <c r="J1096" s="9">
        <v>45680</v>
      </c>
      <c r="K1096" s="2" t="str">
        <f t="shared" si="71"/>
        <v>January</v>
      </c>
      <c r="L1096" s="2" t="str">
        <f>TEXT(fashiondata[[#This Row],[Date Sold]], "mmm yyyy")</f>
        <v>Jan 2025</v>
      </c>
      <c r="M1096" s="2" t="str">
        <f t="shared" si="69"/>
        <v>Thu</v>
      </c>
      <c r="N1096" t="s">
        <v>12</v>
      </c>
    </row>
    <row r="1097" spans="1:14" x14ac:dyDescent="0.35">
      <c r="A1097" t="s">
        <v>1135</v>
      </c>
      <c r="B1097" t="s">
        <v>43</v>
      </c>
      <c r="C1097" t="s">
        <v>33</v>
      </c>
      <c r="D1097" s="11">
        <v>23.12</v>
      </c>
      <c r="E1097" s="10">
        <v>15</v>
      </c>
      <c r="F1097" s="10" t="str">
        <f t="shared" si="68"/>
        <v>Low</v>
      </c>
      <c r="G1097" s="11">
        <f t="shared" si="70"/>
        <v>17.34</v>
      </c>
      <c r="H1097" s="10">
        <v>36</v>
      </c>
      <c r="I1097" s="11">
        <v>707.47</v>
      </c>
      <c r="J1097" s="9">
        <v>45710</v>
      </c>
      <c r="K1097" s="2" t="str">
        <f t="shared" si="71"/>
        <v>February</v>
      </c>
      <c r="L1097" s="2" t="str">
        <f>TEXT(fashiondata[[#This Row],[Date Sold]], "mmm yyyy")</f>
        <v>Feb 2025</v>
      </c>
      <c r="M1097" s="2" t="str">
        <f t="shared" si="69"/>
        <v>Sat</v>
      </c>
      <c r="N1097" t="s">
        <v>12</v>
      </c>
    </row>
    <row r="1098" spans="1:14" x14ac:dyDescent="0.35">
      <c r="A1098" t="s">
        <v>1136</v>
      </c>
      <c r="B1098" t="s">
        <v>60</v>
      </c>
      <c r="C1098" t="s">
        <v>15</v>
      </c>
      <c r="D1098" s="11">
        <v>76.45</v>
      </c>
      <c r="E1098" s="10">
        <v>15</v>
      </c>
      <c r="F1098" s="10" t="str">
        <f t="shared" si="68"/>
        <v>Low</v>
      </c>
      <c r="G1098" s="11">
        <f t="shared" si="70"/>
        <v>57.337500000000006</v>
      </c>
      <c r="H1098" s="10">
        <v>31</v>
      </c>
      <c r="I1098" s="11">
        <v>2014.46</v>
      </c>
      <c r="J1098" s="9">
        <v>45675</v>
      </c>
      <c r="K1098" s="2" t="str">
        <f t="shared" si="71"/>
        <v>January</v>
      </c>
      <c r="L1098" s="2" t="str">
        <f>TEXT(fashiondata[[#This Row],[Date Sold]], "mmm yyyy")</f>
        <v>Jan 2025</v>
      </c>
      <c r="M1098" s="2" t="str">
        <f t="shared" si="69"/>
        <v>Sat</v>
      </c>
      <c r="N1098" t="s">
        <v>38</v>
      </c>
    </row>
    <row r="1099" spans="1:14" x14ac:dyDescent="0.35">
      <c r="A1099" t="s">
        <v>1137</v>
      </c>
      <c r="B1099" t="s">
        <v>43</v>
      </c>
      <c r="C1099" t="s">
        <v>33</v>
      </c>
      <c r="D1099" s="11">
        <v>137.19999999999999</v>
      </c>
      <c r="E1099" s="10">
        <v>0</v>
      </c>
      <c r="F1099" s="10" t="str">
        <f t="shared" si="68"/>
        <v>None</v>
      </c>
      <c r="G1099" s="11">
        <f t="shared" si="70"/>
        <v>102.89999999999999</v>
      </c>
      <c r="H1099" s="10">
        <v>36</v>
      </c>
      <c r="I1099" s="11">
        <v>4939.2</v>
      </c>
      <c r="J1099" s="9">
        <v>45727</v>
      </c>
      <c r="K1099" s="2" t="str">
        <f t="shared" si="71"/>
        <v>March</v>
      </c>
      <c r="L1099" s="2" t="str">
        <f>TEXT(fashiondata[[#This Row],[Date Sold]], "mmm yyyy")</f>
        <v>Mar 2025</v>
      </c>
      <c r="M1099" s="2" t="str">
        <f t="shared" si="69"/>
        <v>Tue</v>
      </c>
      <c r="N1099" t="s">
        <v>45</v>
      </c>
    </row>
    <row r="1100" spans="1:14" x14ac:dyDescent="0.35">
      <c r="A1100" t="s">
        <v>1138</v>
      </c>
      <c r="B1100" t="s">
        <v>40</v>
      </c>
      <c r="C1100" t="s">
        <v>33</v>
      </c>
      <c r="D1100" s="11">
        <v>109.8</v>
      </c>
      <c r="E1100" s="10">
        <v>10</v>
      </c>
      <c r="F1100" s="10" t="str">
        <f t="shared" si="68"/>
        <v>Low</v>
      </c>
      <c r="G1100" s="11">
        <f t="shared" si="70"/>
        <v>82.35</v>
      </c>
      <c r="H1100" s="10">
        <v>46</v>
      </c>
      <c r="I1100" s="11">
        <v>4545.72</v>
      </c>
      <c r="J1100" s="9">
        <v>45716</v>
      </c>
      <c r="K1100" s="2" t="str">
        <f t="shared" si="71"/>
        <v>February</v>
      </c>
      <c r="L1100" s="2" t="str">
        <f>TEXT(fashiondata[[#This Row],[Date Sold]], "mmm yyyy")</f>
        <v>Feb 2025</v>
      </c>
      <c r="M1100" s="2" t="str">
        <f t="shared" si="69"/>
        <v>Fri</v>
      </c>
      <c r="N1100" t="s">
        <v>38</v>
      </c>
    </row>
    <row r="1101" spans="1:14" x14ac:dyDescent="0.35">
      <c r="A1101" t="s">
        <v>1139</v>
      </c>
      <c r="B1101" t="s">
        <v>23</v>
      </c>
      <c r="C1101" t="s">
        <v>11</v>
      </c>
      <c r="D1101" s="11">
        <v>74.78</v>
      </c>
      <c r="E1101" s="10">
        <v>25</v>
      </c>
      <c r="F1101" s="10" t="str">
        <f t="shared" si="68"/>
        <v>High</v>
      </c>
      <c r="G1101" s="11">
        <f t="shared" si="70"/>
        <v>56.085000000000001</v>
      </c>
      <c r="H1101" s="10">
        <v>16</v>
      </c>
      <c r="I1101" s="11">
        <v>897.36</v>
      </c>
      <c r="J1101" s="9">
        <v>45778</v>
      </c>
      <c r="K1101" s="2" t="str">
        <f t="shared" si="71"/>
        <v>May</v>
      </c>
      <c r="L1101" s="2" t="str">
        <f>TEXT(fashiondata[[#This Row],[Date Sold]], "mmm yyyy")</f>
        <v>May 2025</v>
      </c>
      <c r="M1101" s="2" t="str">
        <f t="shared" si="69"/>
        <v>Thu</v>
      </c>
      <c r="N1101" t="s">
        <v>45</v>
      </c>
    </row>
    <row r="1102" spans="1:14" x14ac:dyDescent="0.35">
      <c r="A1102" t="s">
        <v>1140</v>
      </c>
      <c r="B1102" t="s">
        <v>23</v>
      </c>
      <c r="C1102" t="s">
        <v>11</v>
      </c>
      <c r="D1102" s="11">
        <v>13.3</v>
      </c>
      <c r="E1102" s="10">
        <v>30</v>
      </c>
      <c r="F1102" s="10" t="str">
        <f t="shared" si="68"/>
        <v>High</v>
      </c>
      <c r="G1102" s="11">
        <f t="shared" si="70"/>
        <v>9.9750000000000014</v>
      </c>
      <c r="H1102" s="10">
        <v>18</v>
      </c>
      <c r="I1102" s="11">
        <v>167.58</v>
      </c>
      <c r="J1102" s="9">
        <v>45770</v>
      </c>
      <c r="K1102" s="2" t="str">
        <f t="shared" si="71"/>
        <v>April</v>
      </c>
      <c r="L1102" s="2" t="str">
        <f>TEXT(fashiondata[[#This Row],[Date Sold]], "mmm yyyy")</f>
        <v>Apr 2025</v>
      </c>
      <c r="M1102" s="2" t="str">
        <f t="shared" si="69"/>
        <v>Wed</v>
      </c>
      <c r="N1102" t="s">
        <v>24</v>
      </c>
    </row>
    <row r="1103" spans="1:14" x14ac:dyDescent="0.35">
      <c r="A1103" t="s">
        <v>1141</v>
      </c>
      <c r="B1103" t="s">
        <v>30</v>
      </c>
      <c r="C1103" t="s">
        <v>35</v>
      </c>
      <c r="D1103" s="11">
        <v>56.55</v>
      </c>
      <c r="E1103" s="10">
        <v>20</v>
      </c>
      <c r="F1103" s="10" t="str">
        <f t="shared" si="68"/>
        <v>Low</v>
      </c>
      <c r="G1103" s="11">
        <f t="shared" si="70"/>
        <v>42.412499999999994</v>
      </c>
      <c r="H1103" s="10">
        <v>32</v>
      </c>
      <c r="I1103" s="11">
        <v>1447.68</v>
      </c>
      <c r="J1103" s="9">
        <v>45732</v>
      </c>
      <c r="K1103" s="2" t="str">
        <f t="shared" si="71"/>
        <v>March</v>
      </c>
      <c r="L1103" s="2" t="str">
        <f>TEXT(fashiondata[[#This Row],[Date Sold]], "mmm yyyy")</f>
        <v>Mar 2025</v>
      </c>
      <c r="M1103" s="2" t="str">
        <f t="shared" si="69"/>
        <v>Sun</v>
      </c>
      <c r="N1103" t="s">
        <v>38</v>
      </c>
    </row>
    <row r="1104" spans="1:14" x14ac:dyDescent="0.35">
      <c r="A1104" t="s">
        <v>1142</v>
      </c>
      <c r="B1104" t="s">
        <v>28</v>
      </c>
      <c r="C1104" t="s">
        <v>18</v>
      </c>
      <c r="D1104" s="11">
        <v>48.66</v>
      </c>
      <c r="E1104" s="10">
        <v>10</v>
      </c>
      <c r="F1104" s="10" t="str">
        <f t="shared" si="68"/>
        <v>Low</v>
      </c>
      <c r="G1104" s="11">
        <f t="shared" si="70"/>
        <v>36.494999999999997</v>
      </c>
      <c r="H1104" s="10">
        <v>5</v>
      </c>
      <c r="I1104" s="11">
        <v>218.97</v>
      </c>
      <c r="J1104" s="9">
        <v>45691</v>
      </c>
      <c r="K1104" s="2" t="str">
        <f t="shared" si="71"/>
        <v>February</v>
      </c>
      <c r="L1104" s="2" t="str">
        <f>TEXT(fashiondata[[#This Row],[Date Sold]], "mmm yyyy")</f>
        <v>Feb 2025</v>
      </c>
      <c r="M1104" s="2" t="str">
        <f t="shared" si="69"/>
        <v>Mon</v>
      </c>
      <c r="N1104" t="s">
        <v>12</v>
      </c>
    </row>
    <row r="1105" spans="1:14" x14ac:dyDescent="0.35">
      <c r="A1105" t="s">
        <v>1143</v>
      </c>
      <c r="B1105" t="s">
        <v>17</v>
      </c>
      <c r="C1105" t="s">
        <v>18</v>
      </c>
      <c r="D1105" s="11">
        <v>111.74</v>
      </c>
      <c r="E1105" s="10">
        <v>20</v>
      </c>
      <c r="F1105" s="10" t="str">
        <f t="shared" si="68"/>
        <v>Low</v>
      </c>
      <c r="G1105" s="11">
        <f t="shared" si="70"/>
        <v>83.804999999999993</v>
      </c>
      <c r="H1105" s="10">
        <v>37</v>
      </c>
      <c r="I1105" s="11">
        <v>3307.5</v>
      </c>
      <c r="J1105" s="9">
        <v>45767</v>
      </c>
      <c r="K1105" s="2" t="str">
        <f t="shared" si="71"/>
        <v>April</v>
      </c>
      <c r="L1105" s="2" t="str">
        <f>TEXT(fashiondata[[#This Row],[Date Sold]], "mmm yyyy")</f>
        <v>Apr 2025</v>
      </c>
      <c r="M1105" s="2" t="str">
        <f t="shared" si="69"/>
        <v>Sun</v>
      </c>
      <c r="N1105" t="s">
        <v>45</v>
      </c>
    </row>
    <row r="1106" spans="1:14" x14ac:dyDescent="0.35">
      <c r="A1106" t="s">
        <v>1144</v>
      </c>
      <c r="B1106" t="s">
        <v>58</v>
      </c>
      <c r="C1106" t="s">
        <v>35</v>
      </c>
      <c r="D1106" s="11">
        <v>14.71</v>
      </c>
      <c r="E1106" s="10">
        <v>0</v>
      </c>
      <c r="F1106" s="10" t="str">
        <f t="shared" si="68"/>
        <v>None</v>
      </c>
      <c r="G1106" s="11">
        <f t="shared" si="70"/>
        <v>11.032500000000001</v>
      </c>
      <c r="H1106" s="10">
        <v>5</v>
      </c>
      <c r="I1106" s="11">
        <v>73.55</v>
      </c>
      <c r="J1106" s="9">
        <v>45690</v>
      </c>
      <c r="K1106" s="2" t="str">
        <f t="shared" si="71"/>
        <v>February</v>
      </c>
      <c r="L1106" s="2" t="str">
        <f>TEXT(fashiondata[[#This Row],[Date Sold]], "mmm yyyy")</f>
        <v>Feb 2025</v>
      </c>
      <c r="M1106" s="2" t="str">
        <f t="shared" si="69"/>
        <v>Sun</v>
      </c>
      <c r="N1106" t="s">
        <v>38</v>
      </c>
    </row>
    <row r="1107" spans="1:14" x14ac:dyDescent="0.35">
      <c r="A1107" t="s">
        <v>1145</v>
      </c>
      <c r="B1107" t="s">
        <v>28</v>
      </c>
      <c r="C1107" t="s">
        <v>15</v>
      </c>
      <c r="D1107" s="11">
        <v>63.64</v>
      </c>
      <c r="E1107" s="10">
        <v>25</v>
      </c>
      <c r="F1107" s="10" t="str">
        <f t="shared" si="68"/>
        <v>High</v>
      </c>
      <c r="G1107" s="11">
        <f t="shared" si="70"/>
        <v>47.730000000000004</v>
      </c>
      <c r="H1107" s="10">
        <v>34</v>
      </c>
      <c r="I1107" s="11">
        <v>1622.82</v>
      </c>
      <c r="J1107" s="9">
        <v>45707</v>
      </c>
      <c r="K1107" s="2" t="str">
        <f t="shared" si="71"/>
        <v>February</v>
      </c>
      <c r="L1107" s="2" t="str">
        <f>TEXT(fashiondata[[#This Row],[Date Sold]], "mmm yyyy")</f>
        <v>Feb 2025</v>
      </c>
      <c r="M1107" s="2" t="str">
        <f t="shared" si="69"/>
        <v>Wed</v>
      </c>
      <c r="N1107" t="s">
        <v>19</v>
      </c>
    </row>
    <row r="1108" spans="1:14" x14ac:dyDescent="0.35">
      <c r="A1108" t="s">
        <v>1146</v>
      </c>
      <c r="B1108" t="s">
        <v>30</v>
      </c>
      <c r="C1108" t="s">
        <v>11</v>
      </c>
      <c r="D1108" s="11">
        <v>84.94</v>
      </c>
      <c r="E1108" s="10">
        <v>10</v>
      </c>
      <c r="F1108" s="10" t="str">
        <f t="shared" si="68"/>
        <v>Low</v>
      </c>
      <c r="G1108" s="11">
        <f t="shared" si="70"/>
        <v>63.704999999999998</v>
      </c>
      <c r="H1108" s="10">
        <v>46</v>
      </c>
      <c r="I1108" s="11">
        <v>3516.52</v>
      </c>
      <c r="J1108" s="9">
        <v>45722</v>
      </c>
      <c r="K1108" s="2" t="str">
        <f t="shared" si="71"/>
        <v>March</v>
      </c>
      <c r="L1108" s="2" t="str">
        <f>TEXT(fashiondata[[#This Row],[Date Sold]], "mmm yyyy")</f>
        <v>Mar 2025</v>
      </c>
      <c r="M1108" s="2" t="str">
        <f t="shared" si="69"/>
        <v>Thu</v>
      </c>
      <c r="N1108" t="s">
        <v>19</v>
      </c>
    </row>
    <row r="1109" spans="1:14" x14ac:dyDescent="0.35">
      <c r="A1109" t="s">
        <v>1147</v>
      </c>
      <c r="B1109" t="s">
        <v>28</v>
      </c>
      <c r="C1109" t="s">
        <v>33</v>
      </c>
      <c r="D1109" s="11">
        <v>69.540000000000006</v>
      </c>
      <c r="E1109" s="10">
        <v>30</v>
      </c>
      <c r="F1109" s="10" t="str">
        <f t="shared" si="68"/>
        <v>High</v>
      </c>
      <c r="G1109" s="11">
        <f t="shared" si="70"/>
        <v>52.155000000000001</v>
      </c>
      <c r="H1109" s="10">
        <v>34</v>
      </c>
      <c r="I1109" s="11">
        <v>1655.05</v>
      </c>
      <c r="J1109" s="9">
        <v>45739</v>
      </c>
      <c r="K1109" s="2" t="str">
        <f t="shared" si="71"/>
        <v>March</v>
      </c>
      <c r="L1109" s="2" t="str">
        <f>TEXT(fashiondata[[#This Row],[Date Sold]], "mmm yyyy")</f>
        <v>Mar 2025</v>
      </c>
      <c r="M1109" s="2" t="str">
        <f t="shared" si="69"/>
        <v>Sun</v>
      </c>
      <c r="N1109" t="s">
        <v>38</v>
      </c>
    </row>
    <row r="1110" spans="1:14" x14ac:dyDescent="0.35">
      <c r="A1110" t="s">
        <v>1148</v>
      </c>
      <c r="B1110" t="s">
        <v>10</v>
      </c>
      <c r="C1110" t="s">
        <v>33</v>
      </c>
      <c r="D1110" s="11">
        <v>111.11</v>
      </c>
      <c r="E1110" s="10">
        <v>30</v>
      </c>
      <c r="F1110" s="10" t="str">
        <f t="shared" si="68"/>
        <v>High</v>
      </c>
      <c r="G1110" s="11">
        <f t="shared" si="70"/>
        <v>83.332499999999996</v>
      </c>
      <c r="H1110" s="10">
        <v>4</v>
      </c>
      <c r="I1110" s="11">
        <v>311.11</v>
      </c>
      <c r="J1110" s="9">
        <v>45689</v>
      </c>
      <c r="K1110" s="2" t="str">
        <f t="shared" si="71"/>
        <v>February</v>
      </c>
      <c r="L1110" s="2" t="str">
        <f>TEXT(fashiondata[[#This Row],[Date Sold]], "mmm yyyy")</f>
        <v>Feb 2025</v>
      </c>
      <c r="M1110" s="2" t="str">
        <f t="shared" si="69"/>
        <v>Sat</v>
      </c>
      <c r="N1110" t="s">
        <v>19</v>
      </c>
    </row>
    <row r="1111" spans="1:14" x14ac:dyDescent="0.35">
      <c r="A1111" t="s">
        <v>1149</v>
      </c>
      <c r="B1111" t="s">
        <v>58</v>
      </c>
      <c r="C1111" t="s">
        <v>11</v>
      </c>
      <c r="D1111" s="11">
        <v>84.28</v>
      </c>
      <c r="E1111" s="10">
        <v>20</v>
      </c>
      <c r="F1111" s="10" t="str">
        <f t="shared" si="68"/>
        <v>Low</v>
      </c>
      <c r="G1111" s="11">
        <f t="shared" si="70"/>
        <v>63.21</v>
      </c>
      <c r="H1111" s="10">
        <v>46</v>
      </c>
      <c r="I1111" s="11">
        <v>3101.5</v>
      </c>
      <c r="J1111" s="9">
        <v>45711</v>
      </c>
      <c r="K1111" s="2" t="str">
        <f t="shared" si="71"/>
        <v>February</v>
      </c>
      <c r="L1111" s="2" t="str">
        <f>TEXT(fashiondata[[#This Row],[Date Sold]], "mmm yyyy")</f>
        <v>Feb 2025</v>
      </c>
      <c r="M1111" s="2" t="str">
        <f t="shared" si="69"/>
        <v>Sun</v>
      </c>
      <c r="N1111" t="s">
        <v>38</v>
      </c>
    </row>
    <row r="1112" spans="1:14" x14ac:dyDescent="0.35">
      <c r="A1112" t="s">
        <v>1150</v>
      </c>
      <c r="B1112" t="s">
        <v>43</v>
      </c>
      <c r="C1112" t="s">
        <v>33</v>
      </c>
      <c r="D1112" s="11">
        <v>70.19</v>
      </c>
      <c r="E1112" s="10">
        <v>10</v>
      </c>
      <c r="F1112" s="10" t="str">
        <f t="shared" si="68"/>
        <v>Low</v>
      </c>
      <c r="G1112" s="11">
        <f t="shared" si="70"/>
        <v>52.642499999999998</v>
      </c>
      <c r="H1112" s="10">
        <v>13</v>
      </c>
      <c r="I1112" s="11">
        <v>821.22</v>
      </c>
      <c r="J1112" s="9">
        <v>45713</v>
      </c>
      <c r="K1112" s="2" t="str">
        <f t="shared" si="71"/>
        <v>February</v>
      </c>
      <c r="L1112" s="2" t="str">
        <f>TEXT(fashiondata[[#This Row],[Date Sold]], "mmm yyyy")</f>
        <v>Feb 2025</v>
      </c>
      <c r="M1112" s="2" t="str">
        <f t="shared" si="69"/>
        <v>Tue</v>
      </c>
      <c r="N1112" t="s">
        <v>12</v>
      </c>
    </row>
    <row r="1113" spans="1:14" x14ac:dyDescent="0.35">
      <c r="A1113" t="s">
        <v>1151</v>
      </c>
      <c r="B1113" t="s">
        <v>40</v>
      </c>
      <c r="C1113" t="s">
        <v>11</v>
      </c>
      <c r="D1113" s="11">
        <v>127.98</v>
      </c>
      <c r="E1113" s="10">
        <v>10</v>
      </c>
      <c r="F1113" s="10" t="str">
        <f t="shared" si="68"/>
        <v>Low</v>
      </c>
      <c r="G1113" s="11">
        <f t="shared" si="70"/>
        <v>95.984999999999999</v>
      </c>
      <c r="H1113" s="10">
        <v>22</v>
      </c>
      <c r="I1113" s="11">
        <v>2534</v>
      </c>
      <c r="J1113" s="9">
        <v>45708</v>
      </c>
      <c r="K1113" s="2" t="str">
        <f t="shared" si="71"/>
        <v>February</v>
      </c>
      <c r="L1113" s="2" t="str">
        <f>TEXT(fashiondata[[#This Row],[Date Sold]], "mmm yyyy")</f>
        <v>Feb 2025</v>
      </c>
      <c r="M1113" s="2" t="str">
        <f t="shared" si="69"/>
        <v>Thu</v>
      </c>
      <c r="N1113" t="s">
        <v>38</v>
      </c>
    </row>
    <row r="1114" spans="1:14" x14ac:dyDescent="0.35">
      <c r="A1114" t="s">
        <v>1152</v>
      </c>
      <c r="B1114" t="s">
        <v>30</v>
      </c>
      <c r="C1114" t="s">
        <v>35</v>
      </c>
      <c r="D1114" s="11">
        <v>26.02</v>
      </c>
      <c r="E1114" s="10">
        <v>5</v>
      </c>
      <c r="F1114" s="10" t="str">
        <f t="shared" si="68"/>
        <v>Low</v>
      </c>
      <c r="G1114" s="11">
        <f t="shared" si="70"/>
        <v>19.515000000000001</v>
      </c>
      <c r="H1114" s="10">
        <v>43</v>
      </c>
      <c r="I1114" s="11">
        <v>1062.92</v>
      </c>
      <c r="J1114" s="9">
        <v>45727</v>
      </c>
      <c r="K1114" s="2" t="str">
        <f t="shared" si="71"/>
        <v>March</v>
      </c>
      <c r="L1114" s="2" t="str">
        <f>TEXT(fashiondata[[#This Row],[Date Sold]], "mmm yyyy")</f>
        <v>Mar 2025</v>
      </c>
      <c r="M1114" s="2" t="str">
        <f t="shared" si="69"/>
        <v>Tue</v>
      </c>
      <c r="N1114" t="s">
        <v>12</v>
      </c>
    </row>
    <row r="1115" spans="1:14" x14ac:dyDescent="0.35">
      <c r="A1115" t="s">
        <v>1153</v>
      </c>
      <c r="B1115" t="s">
        <v>28</v>
      </c>
      <c r="C1115" t="s">
        <v>11</v>
      </c>
      <c r="D1115" s="11">
        <v>73.040000000000006</v>
      </c>
      <c r="E1115" s="10">
        <v>10</v>
      </c>
      <c r="F1115" s="10" t="str">
        <f t="shared" si="68"/>
        <v>Low</v>
      </c>
      <c r="G1115" s="11">
        <f t="shared" si="70"/>
        <v>54.78</v>
      </c>
      <c r="H1115" s="10">
        <v>33</v>
      </c>
      <c r="I1115" s="11">
        <v>2169.29</v>
      </c>
      <c r="J1115" s="9">
        <v>45734</v>
      </c>
      <c r="K1115" s="2" t="str">
        <f t="shared" si="71"/>
        <v>March</v>
      </c>
      <c r="L1115" s="2" t="str">
        <f>TEXT(fashiondata[[#This Row],[Date Sold]], "mmm yyyy")</f>
        <v>Mar 2025</v>
      </c>
      <c r="M1115" s="2" t="str">
        <f t="shared" si="69"/>
        <v>Tue</v>
      </c>
      <c r="N1115" t="s">
        <v>45</v>
      </c>
    </row>
    <row r="1116" spans="1:14" x14ac:dyDescent="0.35">
      <c r="A1116" t="s">
        <v>1154</v>
      </c>
      <c r="B1116" t="s">
        <v>28</v>
      </c>
      <c r="C1116" t="s">
        <v>33</v>
      </c>
      <c r="D1116" s="11">
        <v>16.41</v>
      </c>
      <c r="E1116" s="10">
        <v>25</v>
      </c>
      <c r="F1116" s="10" t="str">
        <f t="shared" si="68"/>
        <v>High</v>
      </c>
      <c r="G1116" s="11">
        <f t="shared" si="70"/>
        <v>12.307500000000001</v>
      </c>
      <c r="H1116" s="10">
        <v>23</v>
      </c>
      <c r="I1116" s="11">
        <v>283.07</v>
      </c>
      <c r="J1116" s="9">
        <v>45737</v>
      </c>
      <c r="K1116" s="2" t="str">
        <f t="shared" si="71"/>
        <v>March</v>
      </c>
      <c r="L1116" s="2" t="str">
        <f>TEXT(fashiondata[[#This Row],[Date Sold]], "mmm yyyy")</f>
        <v>Mar 2025</v>
      </c>
      <c r="M1116" s="2" t="str">
        <f t="shared" si="69"/>
        <v>Fri</v>
      </c>
      <c r="N1116" t="s">
        <v>45</v>
      </c>
    </row>
    <row r="1117" spans="1:14" x14ac:dyDescent="0.35">
      <c r="A1117" t="s">
        <v>1155</v>
      </c>
      <c r="B1117" t="s">
        <v>71</v>
      </c>
      <c r="C1117" t="s">
        <v>15</v>
      </c>
      <c r="D1117" s="11">
        <v>120.55</v>
      </c>
      <c r="E1117" s="10">
        <v>30</v>
      </c>
      <c r="F1117" s="10" t="str">
        <f t="shared" si="68"/>
        <v>High</v>
      </c>
      <c r="G1117" s="11">
        <f t="shared" si="70"/>
        <v>90.412499999999994</v>
      </c>
      <c r="H1117" s="10">
        <v>50</v>
      </c>
      <c r="I1117" s="11">
        <v>4219.25</v>
      </c>
      <c r="J1117" s="9">
        <v>45741</v>
      </c>
      <c r="K1117" s="2" t="str">
        <f t="shared" si="71"/>
        <v>March</v>
      </c>
      <c r="L1117" s="2" t="str">
        <f>TEXT(fashiondata[[#This Row],[Date Sold]], "mmm yyyy")</f>
        <v>Mar 2025</v>
      </c>
      <c r="M1117" s="2" t="str">
        <f t="shared" si="69"/>
        <v>Tue</v>
      </c>
      <c r="N1117" t="s">
        <v>38</v>
      </c>
    </row>
    <row r="1118" spans="1:14" x14ac:dyDescent="0.35">
      <c r="A1118" t="s">
        <v>1156</v>
      </c>
      <c r="B1118" t="s">
        <v>40</v>
      </c>
      <c r="C1118" t="s">
        <v>35</v>
      </c>
      <c r="D1118" s="11">
        <v>89.33</v>
      </c>
      <c r="E1118" s="10">
        <v>15</v>
      </c>
      <c r="F1118" s="10" t="str">
        <f t="shared" si="68"/>
        <v>Low</v>
      </c>
      <c r="G1118" s="11">
        <f t="shared" si="70"/>
        <v>66.997500000000002</v>
      </c>
      <c r="H1118" s="10">
        <v>22</v>
      </c>
      <c r="I1118" s="11">
        <v>1670.47</v>
      </c>
      <c r="J1118" s="9">
        <v>45782</v>
      </c>
      <c r="K1118" s="2" t="str">
        <f t="shared" si="71"/>
        <v>May</v>
      </c>
      <c r="L1118" s="2" t="str">
        <f>TEXT(fashiondata[[#This Row],[Date Sold]], "mmm yyyy")</f>
        <v>May 2025</v>
      </c>
      <c r="M1118" s="2" t="str">
        <f t="shared" si="69"/>
        <v>Mon</v>
      </c>
      <c r="N1118" t="s">
        <v>19</v>
      </c>
    </row>
    <row r="1119" spans="1:14" x14ac:dyDescent="0.35">
      <c r="A1119" t="s">
        <v>1157</v>
      </c>
      <c r="B1119" t="s">
        <v>40</v>
      </c>
      <c r="C1119" t="s">
        <v>33</v>
      </c>
      <c r="D1119" s="11">
        <v>23.74</v>
      </c>
      <c r="E1119" s="10">
        <v>25</v>
      </c>
      <c r="F1119" s="10" t="str">
        <f t="shared" si="68"/>
        <v>High</v>
      </c>
      <c r="G1119" s="11">
        <f t="shared" si="70"/>
        <v>17.805</v>
      </c>
      <c r="H1119" s="10">
        <v>36</v>
      </c>
      <c r="I1119" s="11">
        <v>640.98</v>
      </c>
      <c r="J1119" s="9">
        <v>45731</v>
      </c>
      <c r="K1119" s="2" t="str">
        <f t="shared" si="71"/>
        <v>March</v>
      </c>
      <c r="L1119" s="2" t="str">
        <f>TEXT(fashiondata[[#This Row],[Date Sold]], "mmm yyyy")</f>
        <v>Mar 2025</v>
      </c>
      <c r="M1119" s="2" t="str">
        <f t="shared" si="69"/>
        <v>Sat</v>
      </c>
      <c r="N1119" t="s">
        <v>45</v>
      </c>
    </row>
    <row r="1120" spans="1:14" x14ac:dyDescent="0.35">
      <c r="A1120" t="s">
        <v>1158</v>
      </c>
      <c r="B1120" t="s">
        <v>47</v>
      </c>
      <c r="C1120" t="s">
        <v>11</v>
      </c>
      <c r="D1120" s="11">
        <v>80.88</v>
      </c>
      <c r="E1120" s="10">
        <v>25</v>
      </c>
      <c r="F1120" s="10" t="str">
        <f t="shared" si="68"/>
        <v>High</v>
      </c>
      <c r="G1120" s="11">
        <f t="shared" si="70"/>
        <v>60.66</v>
      </c>
      <c r="H1120" s="10">
        <v>3</v>
      </c>
      <c r="I1120" s="11">
        <v>181.98</v>
      </c>
      <c r="J1120" s="9">
        <v>45768</v>
      </c>
      <c r="K1120" s="2" t="str">
        <f t="shared" si="71"/>
        <v>April</v>
      </c>
      <c r="L1120" s="2" t="str">
        <f>TEXT(fashiondata[[#This Row],[Date Sold]], "mmm yyyy")</f>
        <v>Apr 2025</v>
      </c>
      <c r="M1120" s="2" t="str">
        <f t="shared" si="69"/>
        <v>Mon</v>
      </c>
      <c r="N1120" t="s">
        <v>24</v>
      </c>
    </row>
    <row r="1121" spans="1:14" x14ac:dyDescent="0.35">
      <c r="A1121" t="s">
        <v>1159</v>
      </c>
      <c r="B1121" t="s">
        <v>26</v>
      </c>
      <c r="C1121" t="s">
        <v>33</v>
      </c>
      <c r="D1121" s="11">
        <v>125.74</v>
      </c>
      <c r="E1121" s="10">
        <v>30</v>
      </c>
      <c r="F1121" s="10" t="str">
        <f t="shared" si="68"/>
        <v>High</v>
      </c>
      <c r="G1121" s="11">
        <f t="shared" si="70"/>
        <v>94.304999999999993</v>
      </c>
      <c r="H1121" s="10">
        <v>30</v>
      </c>
      <c r="I1121" s="11">
        <v>2640.54</v>
      </c>
      <c r="J1121" s="9">
        <v>45677</v>
      </c>
      <c r="K1121" s="2" t="str">
        <f t="shared" si="71"/>
        <v>January</v>
      </c>
      <c r="L1121" s="2" t="str">
        <f>TEXT(fashiondata[[#This Row],[Date Sold]], "mmm yyyy")</f>
        <v>Jan 2025</v>
      </c>
      <c r="M1121" s="2" t="str">
        <f t="shared" si="69"/>
        <v>Mon</v>
      </c>
      <c r="N1121" t="s">
        <v>38</v>
      </c>
    </row>
    <row r="1122" spans="1:14" x14ac:dyDescent="0.35">
      <c r="A1122" t="s">
        <v>1160</v>
      </c>
      <c r="B1122" t="s">
        <v>85</v>
      </c>
      <c r="C1122" t="s">
        <v>41</v>
      </c>
      <c r="D1122" s="11">
        <v>54.98</v>
      </c>
      <c r="E1122" s="10">
        <v>0</v>
      </c>
      <c r="F1122" s="10" t="str">
        <f t="shared" si="68"/>
        <v>None</v>
      </c>
      <c r="G1122" s="11">
        <f t="shared" si="70"/>
        <v>41.234999999999999</v>
      </c>
      <c r="H1122" s="10">
        <v>18</v>
      </c>
      <c r="I1122" s="11">
        <v>989.64</v>
      </c>
      <c r="J1122" s="9">
        <v>45739</v>
      </c>
      <c r="K1122" s="2" t="str">
        <f t="shared" si="71"/>
        <v>March</v>
      </c>
      <c r="L1122" s="2" t="str">
        <f>TEXT(fashiondata[[#This Row],[Date Sold]], "mmm yyyy")</f>
        <v>Mar 2025</v>
      </c>
      <c r="M1122" s="2" t="str">
        <f t="shared" si="69"/>
        <v>Sun</v>
      </c>
      <c r="N1122" t="s">
        <v>19</v>
      </c>
    </row>
    <row r="1123" spans="1:14" x14ac:dyDescent="0.35">
      <c r="A1123" t="s">
        <v>1161</v>
      </c>
      <c r="B1123" t="s">
        <v>62</v>
      </c>
      <c r="C1123" t="s">
        <v>18</v>
      </c>
      <c r="D1123" s="11">
        <v>70.38</v>
      </c>
      <c r="E1123" s="10">
        <v>5</v>
      </c>
      <c r="F1123" s="10" t="str">
        <f t="shared" si="68"/>
        <v>Low</v>
      </c>
      <c r="G1123" s="11">
        <f t="shared" si="70"/>
        <v>52.784999999999997</v>
      </c>
      <c r="H1123" s="10">
        <v>31</v>
      </c>
      <c r="I1123" s="11">
        <v>2072.69</v>
      </c>
      <c r="J1123" s="9">
        <v>45738</v>
      </c>
      <c r="K1123" s="2" t="str">
        <f t="shared" si="71"/>
        <v>March</v>
      </c>
      <c r="L1123" s="2" t="str">
        <f>TEXT(fashiondata[[#This Row],[Date Sold]], "mmm yyyy")</f>
        <v>Mar 2025</v>
      </c>
      <c r="M1123" s="2" t="str">
        <f t="shared" si="69"/>
        <v>Sat</v>
      </c>
      <c r="N1123" t="s">
        <v>24</v>
      </c>
    </row>
    <row r="1124" spans="1:14" x14ac:dyDescent="0.35">
      <c r="A1124" t="s">
        <v>1162</v>
      </c>
      <c r="B1124" t="s">
        <v>58</v>
      </c>
      <c r="C1124" t="s">
        <v>41</v>
      </c>
      <c r="D1124" s="11">
        <v>114.23</v>
      </c>
      <c r="E1124" s="10">
        <v>5</v>
      </c>
      <c r="F1124" s="10" t="str">
        <f t="shared" si="68"/>
        <v>Low</v>
      </c>
      <c r="G1124" s="11">
        <f t="shared" si="70"/>
        <v>85.672499999999999</v>
      </c>
      <c r="H1124" s="10">
        <v>46</v>
      </c>
      <c r="I1124" s="11">
        <v>4991.8500000000004</v>
      </c>
      <c r="J1124" s="9">
        <v>45780</v>
      </c>
      <c r="K1124" s="2" t="str">
        <f t="shared" si="71"/>
        <v>May</v>
      </c>
      <c r="L1124" s="2" t="str">
        <f>TEXT(fashiondata[[#This Row],[Date Sold]], "mmm yyyy")</f>
        <v>May 2025</v>
      </c>
      <c r="M1124" s="2" t="str">
        <f t="shared" si="69"/>
        <v>Sat</v>
      </c>
      <c r="N1124" t="s">
        <v>38</v>
      </c>
    </row>
    <row r="1125" spans="1:14" x14ac:dyDescent="0.35">
      <c r="A1125" t="s">
        <v>1163</v>
      </c>
      <c r="B1125" t="s">
        <v>26</v>
      </c>
      <c r="C1125" t="s">
        <v>41</v>
      </c>
      <c r="D1125" s="11">
        <v>88.79</v>
      </c>
      <c r="E1125" s="10">
        <v>0</v>
      </c>
      <c r="F1125" s="10" t="str">
        <f t="shared" si="68"/>
        <v>None</v>
      </c>
      <c r="G1125" s="11">
        <f t="shared" si="70"/>
        <v>66.592500000000001</v>
      </c>
      <c r="H1125" s="10">
        <v>7</v>
      </c>
      <c r="I1125" s="11">
        <v>621.53</v>
      </c>
      <c r="J1125" s="9">
        <v>45664</v>
      </c>
      <c r="K1125" s="2" t="str">
        <f t="shared" si="71"/>
        <v>January</v>
      </c>
      <c r="L1125" s="2" t="str">
        <f>TEXT(fashiondata[[#This Row],[Date Sold]], "mmm yyyy")</f>
        <v>Jan 2025</v>
      </c>
      <c r="M1125" s="2" t="str">
        <f t="shared" si="69"/>
        <v>Tue</v>
      </c>
      <c r="N1125" t="s">
        <v>45</v>
      </c>
    </row>
    <row r="1126" spans="1:14" x14ac:dyDescent="0.35">
      <c r="A1126" t="s">
        <v>1164</v>
      </c>
      <c r="B1126" t="s">
        <v>10</v>
      </c>
      <c r="C1126" t="s">
        <v>18</v>
      </c>
      <c r="D1126" s="11">
        <v>64.599999999999994</v>
      </c>
      <c r="E1126" s="10">
        <v>25</v>
      </c>
      <c r="F1126" s="10" t="str">
        <f t="shared" si="68"/>
        <v>High</v>
      </c>
      <c r="G1126" s="11">
        <f t="shared" si="70"/>
        <v>48.449999999999996</v>
      </c>
      <c r="H1126" s="10">
        <v>31</v>
      </c>
      <c r="I1126" s="11">
        <v>1501.95</v>
      </c>
      <c r="J1126" s="9">
        <v>45673</v>
      </c>
      <c r="K1126" s="2" t="str">
        <f t="shared" si="71"/>
        <v>January</v>
      </c>
      <c r="L1126" s="2" t="str">
        <f>TEXT(fashiondata[[#This Row],[Date Sold]], "mmm yyyy")</f>
        <v>Jan 2025</v>
      </c>
      <c r="M1126" s="2" t="str">
        <f t="shared" si="69"/>
        <v>Thu</v>
      </c>
      <c r="N1126" t="s">
        <v>24</v>
      </c>
    </row>
    <row r="1127" spans="1:14" x14ac:dyDescent="0.35">
      <c r="A1127" t="s">
        <v>1165</v>
      </c>
      <c r="B1127" t="s">
        <v>53</v>
      </c>
      <c r="C1127" t="s">
        <v>15</v>
      </c>
      <c r="D1127" s="11">
        <v>107.44</v>
      </c>
      <c r="E1127" s="10">
        <v>0</v>
      </c>
      <c r="F1127" s="10" t="str">
        <f t="shared" si="68"/>
        <v>None</v>
      </c>
      <c r="G1127" s="11">
        <f t="shared" si="70"/>
        <v>80.58</v>
      </c>
      <c r="H1127" s="10">
        <v>7</v>
      </c>
      <c r="I1127" s="11">
        <v>752.08</v>
      </c>
      <c r="J1127" s="9">
        <v>45784</v>
      </c>
      <c r="K1127" s="2" t="str">
        <f t="shared" si="71"/>
        <v>May</v>
      </c>
      <c r="L1127" s="2" t="str">
        <f>TEXT(fashiondata[[#This Row],[Date Sold]], "mmm yyyy")</f>
        <v>May 2025</v>
      </c>
      <c r="M1127" s="2" t="str">
        <f t="shared" si="69"/>
        <v>Wed</v>
      </c>
      <c r="N1127" t="s">
        <v>12</v>
      </c>
    </row>
    <row r="1128" spans="1:14" x14ac:dyDescent="0.35">
      <c r="A1128" t="s">
        <v>1166</v>
      </c>
      <c r="B1128" t="s">
        <v>30</v>
      </c>
      <c r="C1128" t="s">
        <v>41</v>
      </c>
      <c r="D1128" s="11">
        <v>80.97</v>
      </c>
      <c r="E1128" s="10">
        <v>25</v>
      </c>
      <c r="F1128" s="10" t="str">
        <f t="shared" si="68"/>
        <v>High</v>
      </c>
      <c r="G1128" s="11">
        <f t="shared" si="70"/>
        <v>60.727499999999999</v>
      </c>
      <c r="H1128" s="10">
        <v>8</v>
      </c>
      <c r="I1128" s="11">
        <v>485.82</v>
      </c>
      <c r="J1128" s="9">
        <v>45688</v>
      </c>
      <c r="K1128" s="2" t="str">
        <f t="shared" si="71"/>
        <v>January</v>
      </c>
      <c r="L1128" s="2" t="str">
        <f>TEXT(fashiondata[[#This Row],[Date Sold]], "mmm yyyy")</f>
        <v>Jan 2025</v>
      </c>
      <c r="M1128" s="2" t="str">
        <f t="shared" si="69"/>
        <v>Fri</v>
      </c>
      <c r="N1128" t="s">
        <v>19</v>
      </c>
    </row>
    <row r="1129" spans="1:14" x14ac:dyDescent="0.35">
      <c r="A1129" t="s">
        <v>1167</v>
      </c>
      <c r="B1129" t="s">
        <v>32</v>
      </c>
      <c r="C1129" t="s">
        <v>33</v>
      </c>
      <c r="D1129" s="11">
        <v>40.89</v>
      </c>
      <c r="E1129" s="10">
        <v>25</v>
      </c>
      <c r="F1129" s="10" t="str">
        <f t="shared" si="68"/>
        <v>High</v>
      </c>
      <c r="G1129" s="11">
        <f t="shared" si="70"/>
        <v>30.6675</v>
      </c>
      <c r="H1129" s="10">
        <v>36</v>
      </c>
      <c r="I1129" s="11">
        <v>1104.03</v>
      </c>
      <c r="J1129" s="9">
        <v>45703</v>
      </c>
      <c r="K1129" s="2" t="str">
        <f t="shared" si="71"/>
        <v>February</v>
      </c>
      <c r="L1129" s="2" t="str">
        <f>TEXT(fashiondata[[#This Row],[Date Sold]], "mmm yyyy")</f>
        <v>Feb 2025</v>
      </c>
      <c r="M1129" s="2" t="str">
        <f t="shared" si="69"/>
        <v>Sat</v>
      </c>
      <c r="N1129" t="s">
        <v>19</v>
      </c>
    </row>
    <row r="1130" spans="1:14" x14ac:dyDescent="0.35">
      <c r="A1130" t="s">
        <v>1168</v>
      </c>
      <c r="B1130" t="s">
        <v>30</v>
      </c>
      <c r="C1130" t="s">
        <v>33</v>
      </c>
      <c r="D1130" s="11">
        <v>101.96</v>
      </c>
      <c r="E1130" s="10">
        <v>20</v>
      </c>
      <c r="F1130" s="10" t="str">
        <f t="shared" si="68"/>
        <v>Low</v>
      </c>
      <c r="G1130" s="11">
        <f t="shared" si="70"/>
        <v>76.47</v>
      </c>
      <c r="H1130" s="10">
        <v>3</v>
      </c>
      <c r="I1130" s="11">
        <v>244.7</v>
      </c>
      <c r="J1130" s="9">
        <v>45674</v>
      </c>
      <c r="K1130" s="2" t="str">
        <f t="shared" si="71"/>
        <v>January</v>
      </c>
      <c r="L1130" s="2" t="str">
        <f>TEXT(fashiondata[[#This Row],[Date Sold]], "mmm yyyy")</f>
        <v>Jan 2025</v>
      </c>
      <c r="M1130" s="2" t="str">
        <f t="shared" si="69"/>
        <v>Fri</v>
      </c>
      <c r="N1130" t="s">
        <v>19</v>
      </c>
    </row>
    <row r="1131" spans="1:14" x14ac:dyDescent="0.35">
      <c r="A1131" t="s">
        <v>1169</v>
      </c>
      <c r="B1131" t="s">
        <v>26</v>
      </c>
      <c r="C1131" t="s">
        <v>41</v>
      </c>
      <c r="D1131" s="11">
        <v>74.5</v>
      </c>
      <c r="E1131" s="10">
        <v>15</v>
      </c>
      <c r="F1131" s="10" t="str">
        <f t="shared" si="68"/>
        <v>Low</v>
      </c>
      <c r="G1131" s="11">
        <f t="shared" si="70"/>
        <v>55.875</v>
      </c>
      <c r="H1131" s="10">
        <v>41</v>
      </c>
      <c r="I1131" s="11">
        <v>2596.3200000000002</v>
      </c>
      <c r="J1131" s="9">
        <v>45721</v>
      </c>
      <c r="K1131" s="2" t="str">
        <f t="shared" si="71"/>
        <v>March</v>
      </c>
      <c r="L1131" s="2" t="str">
        <f>TEXT(fashiondata[[#This Row],[Date Sold]], "mmm yyyy")</f>
        <v>Mar 2025</v>
      </c>
      <c r="M1131" s="2" t="str">
        <f t="shared" si="69"/>
        <v>Wed</v>
      </c>
      <c r="N1131" t="s">
        <v>19</v>
      </c>
    </row>
    <row r="1132" spans="1:14" x14ac:dyDescent="0.35">
      <c r="A1132" t="s">
        <v>1170</v>
      </c>
      <c r="B1132" t="s">
        <v>14</v>
      </c>
      <c r="C1132" t="s">
        <v>41</v>
      </c>
      <c r="D1132" s="11">
        <v>17.940000000000001</v>
      </c>
      <c r="E1132" s="10">
        <v>15</v>
      </c>
      <c r="F1132" s="10" t="str">
        <f t="shared" si="68"/>
        <v>Low</v>
      </c>
      <c r="G1132" s="11">
        <f t="shared" si="70"/>
        <v>13.455000000000002</v>
      </c>
      <c r="H1132" s="10">
        <v>9</v>
      </c>
      <c r="I1132" s="11">
        <v>137.24</v>
      </c>
      <c r="J1132" s="9">
        <v>45722</v>
      </c>
      <c r="K1132" s="2" t="str">
        <f t="shared" si="71"/>
        <v>March</v>
      </c>
      <c r="L1132" s="2" t="str">
        <f>TEXT(fashiondata[[#This Row],[Date Sold]], "mmm yyyy")</f>
        <v>Mar 2025</v>
      </c>
      <c r="M1132" s="2" t="str">
        <f t="shared" si="69"/>
        <v>Thu</v>
      </c>
      <c r="N1132" t="s">
        <v>12</v>
      </c>
    </row>
    <row r="1133" spans="1:14" x14ac:dyDescent="0.35">
      <c r="A1133" t="s">
        <v>1171</v>
      </c>
      <c r="B1133" t="s">
        <v>50</v>
      </c>
      <c r="C1133" t="s">
        <v>18</v>
      </c>
      <c r="D1133" s="11">
        <v>16.850000000000001</v>
      </c>
      <c r="E1133" s="10">
        <v>5</v>
      </c>
      <c r="F1133" s="10" t="str">
        <f t="shared" si="68"/>
        <v>Low</v>
      </c>
      <c r="G1133" s="11">
        <f t="shared" si="70"/>
        <v>12.637500000000001</v>
      </c>
      <c r="H1133" s="10">
        <v>2</v>
      </c>
      <c r="I1133" s="11">
        <v>32.020000000000003</v>
      </c>
      <c r="J1133" s="9">
        <v>45751</v>
      </c>
      <c r="K1133" s="2" t="str">
        <f t="shared" si="71"/>
        <v>April</v>
      </c>
      <c r="L1133" s="2" t="str">
        <f>TEXT(fashiondata[[#This Row],[Date Sold]], "mmm yyyy")</f>
        <v>Apr 2025</v>
      </c>
      <c r="M1133" s="2" t="str">
        <f t="shared" si="69"/>
        <v>Fri</v>
      </c>
      <c r="N1133" t="s">
        <v>24</v>
      </c>
    </row>
    <row r="1134" spans="1:14" x14ac:dyDescent="0.35">
      <c r="A1134" t="s">
        <v>1172</v>
      </c>
      <c r="B1134" t="s">
        <v>28</v>
      </c>
      <c r="C1134" t="s">
        <v>41</v>
      </c>
      <c r="D1134" s="11">
        <v>25.03</v>
      </c>
      <c r="E1134" s="10">
        <v>25</v>
      </c>
      <c r="F1134" s="10" t="str">
        <f t="shared" si="68"/>
        <v>High</v>
      </c>
      <c r="G1134" s="11">
        <f t="shared" si="70"/>
        <v>18.772500000000001</v>
      </c>
      <c r="H1134" s="10">
        <v>33</v>
      </c>
      <c r="I1134" s="11">
        <v>619.49</v>
      </c>
      <c r="J1134" s="9">
        <v>45754</v>
      </c>
      <c r="K1134" s="2" t="str">
        <f t="shared" si="71"/>
        <v>April</v>
      </c>
      <c r="L1134" s="2" t="str">
        <f>TEXT(fashiondata[[#This Row],[Date Sold]], "mmm yyyy")</f>
        <v>Apr 2025</v>
      </c>
      <c r="M1134" s="2" t="str">
        <f t="shared" si="69"/>
        <v>Mon</v>
      </c>
      <c r="N1134" t="s">
        <v>45</v>
      </c>
    </row>
    <row r="1135" spans="1:14" x14ac:dyDescent="0.35">
      <c r="A1135" t="s">
        <v>1173</v>
      </c>
      <c r="B1135" t="s">
        <v>32</v>
      </c>
      <c r="C1135" t="s">
        <v>35</v>
      </c>
      <c r="D1135" s="11">
        <v>36.01</v>
      </c>
      <c r="E1135" s="10">
        <v>15</v>
      </c>
      <c r="F1135" s="10" t="str">
        <f t="shared" si="68"/>
        <v>Low</v>
      </c>
      <c r="G1135" s="11">
        <f t="shared" si="70"/>
        <v>27.0075</v>
      </c>
      <c r="H1135" s="10">
        <v>44</v>
      </c>
      <c r="I1135" s="11">
        <v>1346.77</v>
      </c>
      <c r="J1135" s="9">
        <v>45674</v>
      </c>
      <c r="K1135" s="2" t="str">
        <f t="shared" si="71"/>
        <v>January</v>
      </c>
      <c r="L1135" s="2" t="str">
        <f>TEXT(fashiondata[[#This Row],[Date Sold]], "mmm yyyy")</f>
        <v>Jan 2025</v>
      </c>
      <c r="M1135" s="2" t="str">
        <f t="shared" si="69"/>
        <v>Fri</v>
      </c>
      <c r="N1135" t="s">
        <v>19</v>
      </c>
    </row>
    <row r="1136" spans="1:14" x14ac:dyDescent="0.35">
      <c r="A1136" t="s">
        <v>1174</v>
      </c>
      <c r="B1136" t="s">
        <v>43</v>
      </c>
      <c r="C1136" t="s">
        <v>41</v>
      </c>
      <c r="D1136" s="11">
        <v>146.13</v>
      </c>
      <c r="E1136" s="10">
        <v>30</v>
      </c>
      <c r="F1136" s="10" t="str">
        <f t="shared" si="68"/>
        <v>High</v>
      </c>
      <c r="G1136" s="11">
        <f t="shared" si="70"/>
        <v>109.5975</v>
      </c>
      <c r="H1136" s="10">
        <v>35</v>
      </c>
      <c r="I1136" s="11">
        <v>3580.18</v>
      </c>
      <c r="J1136" s="9">
        <v>45658</v>
      </c>
      <c r="K1136" s="2" t="str">
        <f t="shared" si="71"/>
        <v>January</v>
      </c>
      <c r="L1136" s="2" t="str">
        <f>TEXT(fashiondata[[#This Row],[Date Sold]], "mmm yyyy")</f>
        <v>Jan 2025</v>
      </c>
      <c r="M1136" s="2" t="str">
        <f t="shared" si="69"/>
        <v>Wed</v>
      </c>
      <c r="N1136" t="s">
        <v>12</v>
      </c>
    </row>
    <row r="1137" spans="1:14" x14ac:dyDescent="0.35">
      <c r="A1137" t="s">
        <v>1175</v>
      </c>
      <c r="B1137" t="s">
        <v>40</v>
      </c>
      <c r="C1137" t="s">
        <v>11</v>
      </c>
      <c r="D1137" s="11">
        <v>140.69999999999999</v>
      </c>
      <c r="E1137" s="10">
        <v>10</v>
      </c>
      <c r="F1137" s="10" t="str">
        <f t="shared" si="68"/>
        <v>Low</v>
      </c>
      <c r="G1137" s="11">
        <f t="shared" si="70"/>
        <v>105.52499999999999</v>
      </c>
      <c r="H1137" s="10">
        <v>39</v>
      </c>
      <c r="I1137" s="11">
        <v>4938.57</v>
      </c>
      <c r="J1137" s="9">
        <v>45752</v>
      </c>
      <c r="K1137" s="2" t="str">
        <f t="shared" si="71"/>
        <v>April</v>
      </c>
      <c r="L1137" s="2" t="str">
        <f>TEXT(fashiondata[[#This Row],[Date Sold]], "mmm yyyy")</f>
        <v>Apr 2025</v>
      </c>
      <c r="M1137" s="2" t="str">
        <f t="shared" si="69"/>
        <v>Sat</v>
      </c>
      <c r="N1137" t="s">
        <v>38</v>
      </c>
    </row>
    <row r="1138" spans="1:14" x14ac:dyDescent="0.35">
      <c r="A1138" t="s">
        <v>1176</v>
      </c>
      <c r="B1138" t="s">
        <v>58</v>
      </c>
      <c r="C1138" t="s">
        <v>11</v>
      </c>
      <c r="D1138" s="11">
        <v>10.5</v>
      </c>
      <c r="E1138" s="10">
        <v>0</v>
      </c>
      <c r="F1138" s="10" t="str">
        <f t="shared" si="68"/>
        <v>None</v>
      </c>
      <c r="G1138" s="11">
        <f t="shared" si="70"/>
        <v>7.875</v>
      </c>
      <c r="H1138" s="10">
        <v>23</v>
      </c>
      <c r="I1138" s="11">
        <v>241.5</v>
      </c>
      <c r="J1138" s="9">
        <v>45705</v>
      </c>
      <c r="K1138" s="2" t="str">
        <f t="shared" si="71"/>
        <v>February</v>
      </c>
      <c r="L1138" s="2" t="str">
        <f>TEXT(fashiondata[[#This Row],[Date Sold]], "mmm yyyy")</f>
        <v>Feb 2025</v>
      </c>
      <c r="M1138" s="2" t="str">
        <f t="shared" si="69"/>
        <v>Mon</v>
      </c>
      <c r="N1138" t="s">
        <v>45</v>
      </c>
    </row>
    <row r="1139" spans="1:14" x14ac:dyDescent="0.35">
      <c r="A1139" t="s">
        <v>1177</v>
      </c>
      <c r="B1139" t="s">
        <v>71</v>
      </c>
      <c r="C1139" t="s">
        <v>41</v>
      </c>
      <c r="D1139" s="11">
        <v>40.090000000000003</v>
      </c>
      <c r="E1139" s="10">
        <v>15</v>
      </c>
      <c r="F1139" s="10" t="str">
        <f t="shared" si="68"/>
        <v>Low</v>
      </c>
      <c r="G1139" s="11">
        <f t="shared" si="70"/>
        <v>30.067500000000003</v>
      </c>
      <c r="H1139" s="10">
        <v>37</v>
      </c>
      <c r="I1139" s="11">
        <v>1260.83</v>
      </c>
      <c r="J1139" s="9">
        <v>45672</v>
      </c>
      <c r="K1139" s="2" t="str">
        <f t="shared" si="71"/>
        <v>January</v>
      </c>
      <c r="L1139" s="2" t="str">
        <f>TEXT(fashiondata[[#This Row],[Date Sold]], "mmm yyyy")</f>
        <v>Jan 2025</v>
      </c>
      <c r="M1139" s="2" t="str">
        <f t="shared" si="69"/>
        <v>Wed</v>
      </c>
      <c r="N1139" t="s">
        <v>38</v>
      </c>
    </row>
    <row r="1140" spans="1:14" x14ac:dyDescent="0.35">
      <c r="A1140" t="s">
        <v>1178</v>
      </c>
      <c r="B1140" t="s">
        <v>62</v>
      </c>
      <c r="C1140" t="s">
        <v>18</v>
      </c>
      <c r="D1140" s="11">
        <v>98.08</v>
      </c>
      <c r="E1140" s="10">
        <v>0</v>
      </c>
      <c r="F1140" s="10" t="str">
        <f t="shared" si="68"/>
        <v>None</v>
      </c>
      <c r="G1140" s="11">
        <f t="shared" si="70"/>
        <v>73.56</v>
      </c>
      <c r="H1140" s="10">
        <v>46</v>
      </c>
      <c r="I1140" s="11">
        <v>4511.68</v>
      </c>
      <c r="J1140" s="9">
        <v>45736</v>
      </c>
      <c r="K1140" s="2" t="str">
        <f t="shared" si="71"/>
        <v>March</v>
      </c>
      <c r="L1140" s="2" t="str">
        <f>TEXT(fashiondata[[#This Row],[Date Sold]], "mmm yyyy")</f>
        <v>Mar 2025</v>
      </c>
      <c r="M1140" s="2" t="str">
        <f t="shared" si="69"/>
        <v>Thu</v>
      </c>
      <c r="N1140" t="s">
        <v>38</v>
      </c>
    </row>
    <row r="1141" spans="1:14" x14ac:dyDescent="0.35">
      <c r="A1141" t="s">
        <v>1179</v>
      </c>
      <c r="B1141" t="s">
        <v>43</v>
      </c>
      <c r="C1141" t="s">
        <v>18</v>
      </c>
      <c r="D1141" s="11">
        <v>52.68</v>
      </c>
      <c r="E1141" s="10">
        <v>15</v>
      </c>
      <c r="F1141" s="10" t="str">
        <f t="shared" si="68"/>
        <v>Low</v>
      </c>
      <c r="G1141" s="11">
        <f t="shared" si="70"/>
        <v>39.51</v>
      </c>
      <c r="H1141" s="10">
        <v>14</v>
      </c>
      <c r="I1141" s="11">
        <v>626.89</v>
      </c>
      <c r="J1141" s="9">
        <v>45712</v>
      </c>
      <c r="K1141" s="2" t="str">
        <f t="shared" si="71"/>
        <v>February</v>
      </c>
      <c r="L1141" s="2" t="str">
        <f>TEXT(fashiondata[[#This Row],[Date Sold]], "mmm yyyy")</f>
        <v>Feb 2025</v>
      </c>
      <c r="M1141" s="2" t="str">
        <f t="shared" si="69"/>
        <v>Mon</v>
      </c>
      <c r="N1141" t="s">
        <v>38</v>
      </c>
    </row>
    <row r="1142" spans="1:14" x14ac:dyDescent="0.35">
      <c r="A1142" t="s">
        <v>1180</v>
      </c>
      <c r="B1142" t="s">
        <v>62</v>
      </c>
      <c r="C1142" t="s">
        <v>18</v>
      </c>
      <c r="D1142" s="11">
        <v>64</v>
      </c>
      <c r="E1142" s="10">
        <v>15</v>
      </c>
      <c r="F1142" s="10" t="str">
        <f t="shared" si="68"/>
        <v>Low</v>
      </c>
      <c r="G1142" s="11">
        <f t="shared" si="70"/>
        <v>48</v>
      </c>
      <c r="H1142" s="10">
        <v>47</v>
      </c>
      <c r="I1142" s="11">
        <v>2556.8000000000002</v>
      </c>
      <c r="J1142" s="9">
        <v>45667</v>
      </c>
      <c r="K1142" s="2" t="str">
        <f t="shared" si="71"/>
        <v>January</v>
      </c>
      <c r="L1142" s="2" t="str">
        <f>TEXT(fashiondata[[#This Row],[Date Sold]], "mmm yyyy")</f>
        <v>Jan 2025</v>
      </c>
      <c r="M1142" s="2" t="str">
        <f t="shared" si="69"/>
        <v>Fri</v>
      </c>
      <c r="N1142" t="s">
        <v>38</v>
      </c>
    </row>
    <row r="1143" spans="1:14" x14ac:dyDescent="0.35">
      <c r="A1143" t="s">
        <v>1181</v>
      </c>
      <c r="B1143" t="s">
        <v>69</v>
      </c>
      <c r="C1143" t="s">
        <v>18</v>
      </c>
      <c r="D1143" s="11">
        <v>118.07</v>
      </c>
      <c r="E1143" s="10">
        <v>15</v>
      </c>
      <c r="F1143" s="10" t="str">
        <f t="shared" si="68"/>
        <v>Low</v>
      </c>
      <c r="G1143" s="11">
        <f t="shared" si="70"/>
        <v>88.552499999999995</v>
      </c>
      <c r="H1143" s="10">
        <v>26</v>
      </c>
      <c r="I1143" s="11">
        <v>2609.35</v>
      </c>
      <c r="J1143" s="9">
        <v>45735</v>
      </c>
      <c r="K1143" s="2" t="str">
        <f t="shared" si="71"/>
        <v>March</v>
      </c>
      <c r="L1143" s="2" t="str">
        <f>TEXT(fashiondata[[#This Row],[Date Sold]], "mmm yyyy")</f>
        <v>Mar 2025</v>
      </c>
      <c r="M1143" s="2" t="str">
        <f t="shared" si="69"/>
        <v>Wed</v>
      </c>
      <c r="N1143" t="s">
        <v>12</v>
      </c>
    </row>
    <row r="1144" spans="1:14" x14ac:dyDescent="0.35">
      <c r="A1144" t="s">
        <v>1182</v>
      </c>
      <c r="B1144" t="s">
        <v>26</v>
      </c>
      <c r="C1144" t="s">
        <v>11</v>
      </c>
      <c r="D1144" s="11">
        <v>66.239999999999995</v>
      </c>
      <c r="E1144" s="10">
        <v>30</v>
      </c>
      <c r="F1144" s="10" t="str">
        <f t="shared" si="68"/>
        <v>High</v>
      </c>
      <c r="G1144" s="11">
        <f t="shared" si="70"/>
        <v>49.679999999999993</v>
      </c>
      <c r="H1144" s="10">
        <v>10</v>
      </c>
      <c r="I1144" s="11">
        <v>463.68</v>
      </c>
      <c r="J1144" s="9">
        <v>45674</v>
      </c>
      <c r="K1144" s="2" t="str">
        <f t="shared" si="71"/>
        <v>January</v>
      </c>
      <c r="L1144" s="2" t="str">
        <f>TEXT(fashiondata[[#This Row],[Date Sold]], "mmm yyyy")</f>
        <v>Jan 2025</v>
      </c>
      <c r="M1144" s="2" t="str">
        <f t="shared" si="69"/>
        <v>Fri</v>
      </c>
      <c r="N1144" t="s">
        <v>38</v>
      </c>
    </row>
    <row r="1145" spans="1:14" x14ac:dyDescent="0.35">
      <c r="A1145" t="s">
        <v>1183</v>
      </c>
      <c r="B1145" t="s">
        <v>85</v>
      </c>
      <c r="C1145" t="s">
        <v>35</v>
      </c>
      <c r="D1145" s="11">
        <v>49.12</v>
      </c>
      <c r="E1145" s="10">
        <v>25</v>
      </c>
      <c r="F1145" s="10" t="str">
        <f t="shared" si="68"/>
        <v>High</v>
      </c>
      <c r="G1145" s="11">
        <f t="shared" si="70"/>
        <v>36.839999999999996</v>
      </c>
      <c r="H1145" s="10">
        <v>25</v>
      </c>
      <c r="I1145" s="11">
        <v>921</v>
      </c>
      <c r="J1145" s="9">
        <v>45732</v>
      </c>
      <c r="K1145" s="2" t="str">
        <f t="shared" si="71"/>
        <v>March</v>
      </c>
      <c r="L1145" s="2" t="str">
        <f>TEXT(fashiondata[[#This Row],[Date Sold]], "mmm yyyy")</f>
        <v>Mar 2025</v>
      </c>
      <c r="M1145" s="2" t="str">
        <f t="shared" si="69"/>
        <v>Sun</v>
      </c>
      <c r="N1145" t="s">
        <v>24</v>
      </c>
    </row>
    <row r="1146" spans="1:14" x14ac:dyDescent="0.35">
      <c r="A1146" t="s">
        <v>1184</v>
      </c>
      <c r="B1146" t="s">
        <v>71</v>
      </c>
      <c r="C1146" t="s">
        <v>11</v>
      </c>
      <c r="D1146" s="11">
        <v>86.91</v>
      </c>
      <c r="E1146" s="10">
        <v>10</v>
      </c>
      <c r="F1146" s="10" t="str">
        <f t="shared" si="68"/>
        <v>Low</v>
      </c>
      <c r="G1146" s="11">
        <f t="shared" si="70"/>
        <v>65.182500000000005</v>
      </c>
      <c r="H1146" s="10">
        <v>15</v>
      </c>
      <c r="I1146" s="11">
        <v>1173.28</v>
      </c>
      <c r="J1146" s="9">
        <v>45751</v>
      </c>
      <c r="K1146" s="2" t="str">
        <f t="shared" si="71"/>
        <v>April</v>
      </c>
      <c r="L1146" s="2" t="str">
        <f>TEXT(fashiondata[[#This Row],[Date Sold]], "mmm yyyy")</f>
        <v>Apr 2025</v>
      </c>
      <c r="M1146" s="2" t="str">
        <f t="shared" si="69"/>
        <v>Fri</v>
      </c>
      <c r="N1146" t="s">
        <v>19</v>
      </c>
    </row>
    <row r="1147" spans="1:14" x14ac:dyDescent="0.35">
      <c r="A1147" t="s">
        <v>1185</v>
      </c>
      <c r="B1147" t="s">
        <v>30</v>
      </c>
      <c r="C1147" t="s">
        <v>33</v>
      </c>
      <c r="D1147" s="11">
        <v>120.94</v>
      </c>
      <c r="E1147" s="10">
        <v>15</v>
      </c>
      <c r="F1147" s="10" t="str">
        <f t="shared" si="68"/>
        <v>Low</v>
      </c>
      <c r="G1147" s="11">
        <f t="shared" si="70"/>
        <v>90.704999999999998</v>
      </c>
      <c r="H1147" s="10">
        <v>25</v>
      </c>
      <c r="I1147" s="11">
        <v>2569.9699999999998</v>
      </c>
      <c r="J1147" s="9">
        <v>45659</v>
      </c>
      <c r="K1147" s="2" t="str">
        <f t="shared" si="71"/>
        <v>January</v>
      </c>
      <c r="L1147" s="2" t="str">
        <f>TEXT(fashiondata[[#This Row],[Date Sold]], "mmm yyyy")</f>
        <v>Jan 2025</v>
      </c>
      <c r="M1147" s="2" t="str">
        <f t="shared" si="69"/>
        <v>Thu</v>
      </c>
      <c r="N1147" t="s">
        <v>12</v>
      </c>
    </row>
    <row r="1148" spans="1:14" x14ac:dyDescent="0.35">
      <c r="A1148" t="s">
        <v>1186</v>
      </c>
      <c r="B1148" t="s">
        <v>17</v>
      </c>
      <c r="C1148" t="s">
        <v>11</v>
      </c>
      <c r="D1148" s="11">
        <v>133.30000000000001</v>
      </c>
      <c r="E1148" s="10">
        <v>30</v>
      </c>
      <c r="F1148" s="10" t="str">
        <f t="shared" si="68"/>
        <v>High</v>
      </c>
      <c r="G1148" s="11">
        <f t="shared" si="70"/>
        <v>99.975000000000009</v>
      </c>
      <c r="H1148" s="10">
        <v>50</v>
      </c>
      <c r="I1148" s="11">
        <v>4665.5</v>
      </c>
      <c r="J1148" s="9">
        <v>45704</v>
      </c>
      <c r="K1148" s="2" t="str">
        <f t="shared" si="71"/>
        <v>February</v>
      </c>
      <c r="L1148" s="2" t="str">
        <f>TEXT(fashiondata[[#This Row],[Date Sold]], "mmm yyyy")</f>
        <v>Feb 2025</v>
      </c>
      <c r="M1148" s="2" t="str">
        <f t="shared" si="69"/>
        <v>Sun</v>
      </c>
      <c r="N1148" t="s">
        <v>45</v>
      </c>
    </row>
    <row r="1149" spans="1:14" x14ac:dyDescent="0.35">
      <c r="A1149" t="s">
        <v>1187</v>
      </c>
      <c r="B1149" t="s">
        <v>23</v>
      </c>
      <c r="C1149" t="s">
        <v>15</v>
      </c>
      <c r="D1149" s="11">
        <v>113.55</v>
      </c>
      <c r="E1149" s="10">
        <v>5</v>
      </c>
      <c r="F1149" s="10" t="str">
        <f t="shared" si="68"/>
        <v>Low</v>
      </c>
      <c r="G1149" s="11">
        <f t="shared" si="70"/>
        <v>85.162499999999994</v>
      </c>
      <c r="H1149" s="10">
        <v>48</v>
      </c>
      <c r="I1149" s="11">
        <v>5177.88</v>
      </c>
      <c r="J1149" s="9">
        <v>45752</v>
      </c>
      <c r="K1149" s="2" t="str">
        <f t="shared" si="71"/>
        <v>April</v>
      </c>
      <c r="L1149" s="2" t="str">
        <f>TEXT(fashiondata[[#This Row],[Date Sold]], "mmm yyyy")</f>
        <v>Apr 2025</v>
      </c>
      <c r="M1149" s="2" t="str">
        <f t="shared" si="69"/>
        <v>Sat</v>
      </c>
      <c r="N1149" t="s">
        <v>24</v>
      </c>
    </row>
    <row r="1150" spans="1:14" x14ac:dyDescent="0.35">
      <c r="A1150" t="s">
        <v>1188</v>
      </c>
      <c r="B1150" t="s">
        <v>85</v>
      </c>
      <c r="C1150" t="s">
        <v>11</v>
      </c>
      <c r="D1150" s="11">
        <v>71.55</v>
      </c>
      <c r="E1150" s="10">
        <v>30</v>
      </c>
      <c r="F1150" s="10" t="str">
        <f t="shared" si="68"/>
        <v>High</v>
      </c>
      <c r="G1150" s="11">
        <f t="shared" si="70"/>
        <v>53.662499999999994</v>
      </c>
      <c r="H1150" s="10">
        <v>6</v>
      </c>
      <c r="I1150" s="11">
        <v>300.51</v>
      </c>
      <c r="J1150" s="9">
        <v>45677</v>
      </c>
      <c r="K1150" s="2" t="str">
        <f t="shared" si="71"/>
        <v>January</v>
      </c>
      <c r="L1150" s="2" t="str">
        <f>TEXT(fashiondata[[#This Row],[Date Sold]], "mmm yyyy")</f>
        <v>Jan 2025</v>
      </c>
      <c r="M1150" s="2" t="str">
        <f t="shared" si="69"/>
        <v>Mon</v>
      </c>
      <c r="N1150" t="s">
        <v>45</v>
      </c>
    </row>
    <row r="1151" spans="1:14" x14ac:dyDescent="0.35">
      <c r="A1151" t="s">
        <v>1189</v>
      </c>
      <c r="B1151" t="s">
        <v>10</v>
      </c>
      <c r="C1151" t="s">
        <v>33</v>
      </c>
      <c r="D1151" s="11">
        <v>145.91</v>
      </c>
      <c r="E1151" s="10">
        <v>10</v>
      </c>
      <c r="F1151" s="10" t="str">
        <f t="shared" si="68"/>
        <v>Low</v>
      </c>
      <c r="G1151" s="11">
        <f t="shared" si="70"/>
        <v>109.4325</v>
      </c>
      <c r="H1151" s="10">
        <v>24</v>
      </c>
      <c r="I1151" s="11">
        <v>3151.66</v>
      </c>
      <c r="J1151" s="9">
        <v>45689</v>
      </c>
      <c r="K1151" s="2" t="str">
        <f t="shared" si="71"/>
        <v>February</v>
      </c>
      <c r="L1151" s="2" t="str">
        <f>TEXT(fashiondata[[#This Row],[Date Sold]], "mmm yyyy")</f>
        <v>Feb 2025</v>
      </c>
      <c r="M1151" s="2" t="str">
        <f t="shared" si="69"/>
        <v>Sat</v>
      </c>
      <c r="N1151" t="s">
        <v>38</v>
      </c>
    </row>
    <row r="1152" spans="1:14" x14ac:dyDescent="0.35">
      <c r="A1152" t="s">
        <v>1190</v>
      </c>
      <c r="B1152" t="s">
        <v>32</v>
      </c>
      <c r="C1152" t="s">
        <v>11</v>
      </c>
      <c r="D1152" s="11">
        <v>103.76</v>
      </c>
      <c r="E1152" s="10">
        <v>30</v>
      </c>
      <c r="F1152" s="10" t="str">
        <f t="shared" si="68"/>
        <v>High</v>
      </c>
      <c r="G1152" s="11">
        <f t="shared" si="70"/>
        <v>77.820000000000007</v>
      </c>
      <c r="H1152" s="10">
        <v>35</v>
      </c>
      <c r="I1152" s="11">
        <v>2542.12</v>
      </c>
      <c r="J1152" s="9">
        <v>45742</v>
      </c>
      <c r="K1152" s="2" t="str">
        <f t="shared" si="71"/>
        <v>March</v>
      </c>
      <c r="L1152" s="2" t="str">
        <f>TEXT(fashiondata[[#This Row],[Date Sold]], "mmm yyyy")</f>
        <v>Mar 2025</v>
      </c>
      <c r="M1152" s="2" t="str">
        <f t="shared" si="69"/>
        <v>Wed</v>
      </c>
      <c r="N1152" t="s">
        <v>12</v>
      </c>
    </row>
    <row r="1153" spans="1:14" x14ac:dyDescent="0.35">
      <c r="A1153" t="s">
        <v>1191</v>
      </c>
      <c r="B1153" t="s">
        <v>62</v>
      </c>
      <c r="C1153" t="s">
        <v>41</v>
      </c>
      <c r="D1153" s="11">
        <v>142.22999999999999</v>
      </c>
      <c r="E1153" s="10">
        <v>0</v>
      </c>
      <c r="F1153" s="10" t="str">
        <f t="shared" si="68"/>
        <v>None</v>
      </c>
      <c r="G1153" s="11">
        <f t="shared" si="70"/>
        <v>106.67249999999999</v>
      </c>
      <c r="H1153" s="10">
        <v>16</v>
      </c>
      <c r="I1153" s="11">
        <v>2275.6799999999998</v>
      </c>
      <c r="J1153" s="9">
        <v>45770</v>
      </c>
      <c r="K1153" s="2" t="str">
        <f t="shared" si="71"/>
        <v>April</v>
      </c>
      <c r="L1153" s="2" t="str">
        <f>TEXT(fashiondata[[#This Row],[Date Sold]], "mmm yyyy")</f>
        <v>Apr 2025</v>
      </c>
      <c r="M1153" s="2" t="str">
        <f t="shared" si="69"/>
        <v>Wed</v>
      </c>
      <c r="N1153" t="s">
        <v>12</v>
      </c>
    </row>
    <row r="1154" spans="1:14" x14ac:dyDescent="0.35">
      <c r="A1154" t="s">
        <v>1192</v>
      </c>
      <c r="B1154" t="s">
        <v>26</v>
      </c>
      <c r="C1154" t="s">
        <v>11</v>
      </c>
      <c r="D1154" s="11">
        <v>31.53</v>
      </c>
      <c r="E1154" s="10">
        <v>20</v>
      </c>
      <c r="F1154" s="10" t="str">
        <f t="shared" ref="F1154:F1217" si="72">IF(E1154=0, "None", IF(E1154 &lt;=20, "Low", "High"))</f>
        <v>Low</v>
      </c>
      <c r="G1154" s="11">
        <f t="shared" si="70"/>
        <v>23.647500000000001</v>
      </c>
      <c r="H1154" s="10">
        <v>3</v>
      </c>
      <c r="I1154" s="11">
        <v>75.67</v>
      </c>
      <c r="J1154" s="9">
        <v>45665</v>
      </c>
      <c r="K1154" s="2" t="str">
        <f t="shared" si="71"/>
        <v>January</v>
      </c>
      <c r="L1154" s="2" t="str">
        <f>TEXT(fashiondata[[#This Row],[Date Sold]], "mmm yyyy")</f>
        <v>Jan 2025</v>
      </c>
      <c r="M1154" s="2" t="str">
        <f t="shared" ref="M1154:M1217" si="73">TEXT(J1154,"ddd")</f>
        <v>Wed</v>
      </c>
      <c r="N1154" t="s">
        <v>45</v>
      </c>
    </row>
    <row r="1155" spans="1:14" x14ac:dyDescent="0.35">
      <c r="A1155" t="s">
        <v>1193</v>
      </c>
      <c r="B1155" t="s">
        <v>26</v>
      </c>
      <c r="C1155" t="s">
        <v>35</v>
      </c>
      <c r="D1155" s="11">
        <v>70.150000000000006</v>
      </c>
      <c r="E1155" s="10">
        <v>10</v>
      </c>
      <c r="F1155" s="10" t="str">
        <f t="shared" si="72"/>
        <v>Low</v>
      </c>
      <c r="G1155" s="11">
        <f t="shared" ref="G1155:G1218" si="74">D1155 * (1 - 25/100)</f>
        <v>52.612500000000004</v>
      </c>
      <c r="H1155" s="10">
        <v>36</v>
      </c>
      <c r="I1155" s="11">
        <v>2272.86</v>
      </c>
      <c r="J1155" s="9">
        <v>45781</v>
      </c>
      <c r="K1155" s="2" t="str">
        <f t="shared" ref="K1155:K1218" si="75">TEXT(J1155,"mmmm")</f>
        <v>May</v>
      </c>
      <c r="L1155" s="2" t="str">
        <f>TEXT(fashiondata[[#This Row],[Date Sold]], "mmm yyyy")</f>
        <v>May 2025</v>
      </c>
      <c r="M1155" s="2" t="str">
        <f t="shared" si="73"/>
        <v>Sun</v>
      </c>
      <c r="N1155" t="s">
        <v>19</v>
      </c>
    </row>
    <row r="1156" spans="1:14" x14ac:dyDescent="0.35">
      <c r="A1156" t="s">
        <v>1194</v>
      </c>
      <c r="B1156" t="s">
        <v>32</v>
      </c>
      <c r="C1156" t="s">
        <v>35</v>
      </c>
      <c r="D1156" s="11">
        <v>79.400000000000006</v>
      </c>
      <c r="E1156" s="10">
        <v>0</v>
      </c>
      <c r="F1156" s="10" t="str">
        <f t="shared" si="72"/>
        <v>None</v>
      </c>
      <c r="G1156" s="11">
        <f t="shared" si="74"/>
        <v>59.550000000000004</v>
      </c>
      <c r="H1156" s="10">
        <v>17</v>
      </c>
      <c r="I1156" s="11">
        <v>1349.8</v>
      </c>
      <c r="J1156" s="9">
        <v>45750</v>
      </c>
      <c r="K1156" s="2" t="str">
        <f t="shared" si="75"/>
        <v>April</v>
      </c>
      <c r="L1156" s="2" t="str">
        <f>TEXT(fashiondata[[#This Row],[Date Sold]], "mmm yyyy")</f>
        <v>Apr 2025</v>
      </c>
      <c r="M1156" s="2" t="str">
        <f t="shared" si="73"/>
        <v>Thu</v>
      </c>
      <c r="N1156" t="s">
        <v>12</v>
      </c>
    </row>
    <row r="1157" spans="1:14" x14ac:dyDescent="0.35">
      <c r="A1157" t="s">
        <v>1195</v>
      </c>
      <c r="B1157" t="s">
        <v>28</v>
      </c>
      <c r="C1157" t="s">
        <v>15</v>
      </c>
      <c r="D1157" s="11">
        <v>45.91</v>
      </c>
      <c r="E1157" s="10">
        <v>25</v>
      </c>
      <c r="F1157" s="10" t="str">
        <f t="shared" si="72"/>
        <v>High</v>
      </c>
      <c r="G1157" s="11">
        <f t="shared" si="74"/>
        <v>34.432499999999997</v>
      </c>
      <c r="H1157" s="10">
        <v>16</v>
      </c>
      <c r="I1157" s="11">
        <v>550.91999999999996</v>
      </c>
      <c r="J1157" s="9">
        <v>45697</v>
      </c>
      <c r="K1157" s="2" t="str">
        <f t="shared" si="75"/>
        <v>February</v>
      </c>
      <c r="L1157" s="2" t="str">
        <f>TEXT(fashiondata[[#This Row],[Date Sold]], "mmm yyyy")</f>
        <v>Feb 2025</v>
      </c>
      <c r="M1157" s="2" t="str">
        <f t="shared" si="73"/>
        <v>Sun</v>
      </c>
      <c r="N1157" t="s">
        <v>38</v>
      </c>
    </row>
    <row r="1158" spans="1:14" x14ac:dyDescent="0.35">
      <c r="A1158" t="s">
        <v>1196</v>
      </c>
      <c r="B1158" t="s">
        <v>28</v>
      </c>
      <c r="C1158" t="s">
        <v>41</v>
      </c>
      <c r="D1158" s="11">
        <v>99.76</v>
      </c>
      <c r="E1158" s="10">
        <v>5</v>
      </c>
      <c r="F1158" s="10" t="str">
        <f t="shared" si="72"/>
        <v>Low</v>
      </c>
      <c r="G1158" s="11">
        <f t="shared" si="74"/>
        <v>74.820000000000007</v>
      </c>
      <c r="H1158" s="10">
        <v>1</v>
      </c>
      <c r="I1158" s="11">
        <v>94.77</v>
      </c>
      <c r="J1158" s="9">
        <v>45729</v>
      </c>
      <c r="K1158" s="2" t="str">
        <f t="shared" si="75"/>
        <v>March</v>
      </c>
      <c r="L1158" s="2" t="str">
        <f>TEXT(fashiondata[[#This Row],[Date Sold]], "mmm yyyy")</f>
        <v>Mar 2025</v>
      </c>
      <c r="M1158" s="2" t="str">
        <f t="shared" si="73"/>
        <v>Thu</v>
      </c>
      <c r="N1158" t="s">
        <v>19</v>
      </c>
    </row>
    <row r="1159" spans="1:14" x14ac:dyDescent="0.35">
      <c r="A1159" t="s">
        <v>1197</v>
      </c>
      <c r="B1159" t="s">
        <v>40</v>
      </c>
      <c r="C1159" t="s">
        <v>33</v>
      </c>
      <c r="D1159" s="11">
        <v>69.98</v>
      </c>
      <c r="E1159" s="10">
        <v>0</v>
      </c>
      <c r="F1159" s="10" t="str">
        <f t="shared" si="72"/>
        <v>None</v>
      </c>
      <c r="G1159" s="11">
        <f t="shared" si="74"/>
        <v>52.484999999999999</v>
      </c>
      <c r="H1159" s="10">
        <v>26</v>
      </c>
      <c r="I1159" s="11">
        <v>1819.48</v>
      </c>
      <c r="J1159" s="9">
        <v>45686</v>
      </c>
      <c r="K1159" s="2" t="str">
        <f t="shared" si="75"/>
        <v>January</v>
      </c>
      <c r="L1159" s="2" t="str">
        <f>TEXT(fashiondata[[#This Row],[Date Sold]], "mmm yyyy")</f>
        <v>Jan 2025</v>
      </c>
      <c r="M1159" s="2" t="str">
        <f t="shared" si="73"/>
        <v>Wed</v>
      </c>
      <c r="N1159" t="s">
        <v>19</v>
      </c>
    </row>
    <row r="1160" spans="1:14" x14ac:dyDescent="0.35">
      <c r="A1160" t="s">
        <v>1198</v>
      </c>
      <c r="B1160" t="s">
        <v>14</v>
      </c>
      <c r="C1160" t="s">
        <v>15</v>
      </c>
      <c r="D1160" s="11">
        <v>103.33</v>
      </c>
      <c r="E1160" s="10">
        <v>30</v>
      </c>
      <c r="F1160" s="10" t="str">
        <f t="shared" si="72"/>
        <v>High</v>
      </c>
      <c r="G1160" s="11">
        <f t="shared" si="74"/>
        <v>77.497500000000002</v>
      </c>
      <c r="H1160" s="10">
        <v>2</v>
      </c>
      <c r="I1160" s="11">
        <v>144.66</v>
      </c>
      <c r="J1160" s="9">
        <v>45688</v>
      </c>
      <c r="K1160" s="2" t="str">
        <f t="shared" si="75"/>
        <v>January</v>
      </c>
      <c r="L1160" s="2" t="str">
        <f>TEXT(fashiondata[[#This Row],[Date Sold]], "mmm yyyy")</f>
        <v>Jan 2025</v>
      </c>
      <c r="M1160" s="2" t="str">
        <f t="shared" si="73"/>
        <v>Fri</v>
      </c>
      <c r="N1160" t="s">
        <v>24</v>
      </c>
    </row>
    <row r="1161" spans="1:14" x14ac:dyDescent="0.35">
      <c r="A1161" t="s">
        <v>1199</v>
      </c>
      <c r="B1161" t="s">
        <v>30</v>
      </c>
      <c r="C1161" t="s">
        <v>35</v>
      </c>
      <c r="D1161" s="11">
        <v>63.17</v>
      </c>
      <c r="E1161" s="10">
        <v>25</v>
      </c>
      <c r="F1161" s="10" t="str">
        <f t="shared" si="72"/>
        <v>High</v>
      </c>
      <c r="G1161" s="11">
        <f t="shared" si="74"/>
        <v>47.377499999999998</v>
      </c>
      <c r="H1161" s="10">
        <v>26</v>
      </c>
      <c r="I1161" s="11">
        <v>1231.82</v>
      </c>
      <c r="J1161" s="9">
        <v>45774</v>
      </c>
      <c r="K1161" s="2" t="str">
        <f t="shared" si="75"/>
        <v>April</v>
      </c>
      <c r="L1161" s="2" t="str">
        <f>TEXT(fashiondata[[#This Row],[Date Sold]], "mmm yyyy")</f>
        <v>Apr 2025</v>
      </c>
      <c r="M1161" s="2" t="str">
        <f t="shared" si="73"/>
        <v>Sun</v>
      </c>
      <c r="N1161" t="s">
        <v>24</v>
      </c>
    </row>
    <row r="1162" spans="1:14" x14ac:dyDescent="0.35">
      <c r="A1162" t="s">
        <v>1200</v>
      </c>
      <c r="B1162" t="s">
        <v>58</v>
      </c>
      <c r="C1162" t="s">
        <v>18</v>
      </c>
      <c r="D1162" s="11">
        <v>19.34</v>
      </c>
      <c r="E1162" s="10">
        <v>30</v>
      </c>
      <c r="F1162" s="10" t="str">
        <f t="shared" si="72"/>
        <v>High</v>
      </c>
      <c r="G1162" s="11">
        <f t="shared" si="74"/>
        <v>14.504999999999999</v>
      </c>
      <c r="H1162" s="10">
        <v>15</v>
      </c>
      <c r="I1162" s="11">
        <v>203.07</v>
      </c>
      <c r="J1162" s="9">
        <v>45695</v>
      </c>
      <c r="K1162" s="2" t="str">
        <f t="shared" si="75"/>
        <v>February</v>
      </c>
      <c r="L1162" s="2" t="str">
        <f>TEXT(fashiondata[[#This Row],[Date Sold]], "mmm yyyy")</f>
        <v>Feb 2025</v>
      </c>
      <c r="M1162" s="2" t="str">
        <f t="shared" si="73"/>
        <v>Fri</v>
      </c>
      <c r="N1162" t="s">
        <v>19</v>
      </c>
    </row>
    <row r="1163" spans="1:14" x14ac:dyDescent="0.35">
      <c r="A1163" t="s">
        <v>1201</v>
      </c>
      <c r="B1163" t="s">
        <v>53</v>
      </c>
      <c r="C1163" t="s">
        <v>41</v>
      </c>
      <c r="D1163" s="11">
        <v>68.56</v>
      </c>
      <c r="E1163" s="10">
        <v>5</v>
      </c>
      <c r="F1163" s="10" t="str">
        <f t="shared" si="72"/>
        <v>Low</v>
      </c>
      <c r="G1163" s="11">
        <f t="shared" si="74"/>
        <v>51.42</v>
      </c>
      <c r="H1163" s="10">
        <v>41</v>
      </c>
      <c r="I1163" s="11">
        <v>2670.41</v>
      </c>
      <c r="J1163" s="9">
        <v>45658</v>
      </c>
      <c r="K1163" s="2" t="str">
        <f t="shared" si="75"/>
        <v>January</v>
      </c>
      <c r="L1163" s="2" t="str">
        <f>TEXT(fashiondata[[#This Row],[Date Sold]], "mmm yyyy")</f>
        <v>Jan 2025</v>
      </c>
      <c r="M1163" s="2" t="str">
        <f t="shared" si="73"/>
        <v>Wed</v>
      </c>
      <c r="N1163" t="s">
        <v>12</v>
      </c>
    </row>
    <row r="1164" spans="1:14" x14ac:dyDescent="0.35">
      <c r="A1164" t="s">
        <v>1202</v>
      </c>
      <c r="B1164" t="s">
        <v>43</v>
      </c>
      <c r="C1164" t="s">
        <v>35</v>
      </c>
      <c r="D1164" s="11">
        <v>24.44</v>
      </c>
      <c r="E1164" s="10">
        <v>20</v>
      </c>
      <c r="F1164" s="10" t="str">
        <f t="shared" si="72"/>
        <v>Low</v>
      </c>
      <c r="G1164" s="11">
        <f t="shared" si="74"/>
        <v>18.330000000000002</v>
      </c>
      <c r="H1164" s="10">
        <v>20</v>
      </c>
      <c r="I1164" s="11">
        <v>391.04</v>
      </c>
      <c r="J1164" s="9">
        <v>45718</v>
      </c>
      <c r="K1164" s="2" t="str">
        <f t="shared" si="75"/>
        <v>March</v>
      </c>
      <c r="L1164" s="2" t="str">
        <f>TEXT(fashiondata[[#This Row],[Date Sold]], "mmm yyyy")</f>
        <v>Mar 2025</v>
      </c>
      <c r="M1164" s="2" t="str">
        <f t="shared" si="73"/>
        <v>Sun</v>
      </c>
      <c r="N1164" t="s">
        <v>45</v>
      </c>
    </row>
    <row r="1165" spans="1:14" x14ac:dyDescent="0.35">
      <c r="A1165" t="s">
        <v>1203</v>
      </c>
      <c r="B1165" t="s">
        <v>58</v>
      </c>
      <c r="C1165" t="s">
        <v>15</v>
      </c>
      <c r="D1165" s="11">
        <v>108.67</v>
      </c>
      <c r="E1165" s="10">
        <v>25</v>
      </c>
      <c r="F1165" s="10" t="str">
        <f t="shared" si="72"/>
        <v>High</v>
      </c>
      <c r="G1165" s="11">
        <f t="shared" si="74"/>
        <v>81.502499999999998</v>
      </c>
      <c r="H1165" s="10">
        <v>39</v>
      </c>
      <c r="I1165" s="11">
        <v>3178.6</v>
      </c>
      <c r="J1165" s="9">
        <v>45777</v>
      </c>
      <c r="K1165" s="2" t="str">
        <f t="shared" si="75"/>
        <v>April</v>
      </c>
      <c r="L1165" s="2" t="str">
        <f>TEXT(fashiondata[[#This Row],[Date Sold]], "mmm yyyy")</f>
        <v>Apr 2025</v>
      </c>
      <c r="M1165" s="2" t="str">
        <f t="shared" si="73"/>
        <v>Wed</v>
      </c>
      <c r="N1165" t="s">
        <v>38</v>
      </c>
    </row>
    <row r="1166" spans="1:14" x14ac:dyDescent="0.35">
      <c r="A1166" t="s">
        <v>1204</v>
      </c>
      <c r="B1166" t="s">
        <v>62</v>
      </c>
      <c r="C1166" t="s">
        <v>35</v>
      </c>
      <c r="D1166" s="11">
        <v>66.069999999999993</v>
      </c>
      <c r="E1166" s="10">
        <v>10</v>
      </c>
      <c r="F1166" s="10" t="str">
        <f t="shared" si="72"/>
        <v>Low</v>
      </c>
      <c r="G1166" s="11">
        <f t="shared" si="74"/>
        <v>49.552499999999995</v>
      </c>
      <c r="H1166" s="10">
        <v>19</v>
      </c>
      <c r="I1166" s="11">
        <v>1129.8</v>
      </c>
      <c r="J1166" s="9">
        <v>45675</v>
      </c>
      <c r="K1166" s="2" t="str">
        <f t="shared" si="75"/>
        <v>January</v>
      </c>
      <c r="L1166" s="2" t="str">
        <f>TEXT(fashiondata[[#This Row],[Date Sold]], "mmm yyyy")</f>
        <v>Jan 2025</v>
      </c>
      <c r="M1166" s="2" t="str">
        <f t="shared" si="73"/>
        <v>Sat</v>
      </c>
      <c r="N1166" t="s">
        <v>24</v>
      </c>
    </row>
    <row r="1167" spans="1:14" x14ac:dyDescent="0.35">
      <c r="A1167" t="s">
        <v>1205</v>
      </c>
      <c r="B1167" t="s">
        <v>58</v>
      </c>
      <c r="C1167" t="s">
        <v>41</v>
      </c>
      <c r="D1167" s="11">
        <v>18.899999999999999</v>
      </c>
      <c r="E1167" s="10">
        <v>15</v>
      </c>
      <c r="F1167" s="10" t="str">
        <f t="shared" si="72"/>
        <v>Low</v>
      </c>
      <c r="G1167" s="11">
        <f t="shared" si="74"/>
        <v>14.174999999999999</v>
      </c>
      <c r="H1167" s="10">
        <v>24</v>
      </c>
      <c r="I1167" s="11">
        <v>385.56</v>
      </c>
      <c r="J1167" s="9">
        <v>45773</v>
      </c>
      <c r="K1167" s="2" t="str">
        <f t="shared" si="75"/>
        <v>April</v>
      </c>
      <c r="L1167" s="2" t="str">
        <f>TEXT(fashiondata[[#This Row],[Date Sold]], "mmm yyyy")</f>
        <v>Apr 2025</v>
      </c>
      <c r="M1167" s="2" t="str">
        <f t="shared" si="73"/>
        <v>Sat</v>
      </c>
      <c r="N1167" t="s">
        <v>19</v>
      </c>
    </row>
    <row r="1168" spans="1:14" x14ac:dyDescent="0.35">
      <c r="A1168" t="s">
        <v>1206</v>
      </c>
      <c r="B1168" t="s">
        <v>30</v>
      </c>
      <c r="C1168" t="s">
        <v>11</v>
      </c>
      <c r="D1168" s="11">
        <v>57.44</v>
      </c>
      <c r="E1168" s="10">
        <v>10</v>
      </c>
      <c r="F1168" s="10" t="str">
        <f t="shared" si="72"/>
        <v>Low</v>
      </c>
      <c r="G1168" s="11">
        <f t="shared" si="74"/>
        <v>43.08</v>
      </c>
      <c r="H1168" s="10">
        <v>1</v>
      </c>
      <c r="I1168" s="11">
        <v>51.7</v>
      </c>
      <c r="J1168" s="9">
        <v>45702</v>
      </c>
      <c r="K1168" s="2" t="str">
        <f t="shared" si="75"/>
        <v>February</v>
      </c>
      <c r="L1168" s="2" t="str">
        <f>TEXT(fashiondata[[#This Row],[Date Sold]], "mmm yyyy")</f>
        <v>Feb 2025</v>
      </c>
      <c r="M1168" s="2" t="str">
        <f t="shared" si="73"/>
        <v>Fri</v>
      </c>
      <c r="N1168" t="s">
        <v>19</v>
      </c>
    </row>
    <row r="1169" spans="1:14" x14ac:dyDescent="0.35">
      <c r="A1169" t="s">
        <v>1207</v>
      </c>
      <c r="B1169" t="s">
        <v>50</v>
      </c>
      <c r="C1169" t="s">
        <v>18</v>
      </c>
      <c r="D1169" s="11">
        <v>117.88</v>
      </c>
      <c r="E1169" s="10">
        <v>10</v>
      </c>
      <c r="F1169" s="10" t="str">
        <f t="shared" si="72"/>
        <v>Low</v>
      </c>
      <c r="G1169" s="11">
        <f t="shared" si="74"/>
        <v>88.41</v>
      </c>
      <c r="H1169" s="10">
        <v>25</v>
      </c>
      <c r="I1169" s="11">
        <v>2652.3</v>
      </c>
      <c r="J1169" s="9">
        <v>45731</v>
      </c>
      <c r="K1169" s="2" t="str">
        <f t="shared" si="75"/>
        <v>March</v>
      </c>
      <c r="L1169" s="2" t="str">
        <f>TEXT(fashiondata[[#This Row],[Date Sold]], "mmm yyyy")</f>
        <v>Mar 2025</v>
      </c>
      <c r="M1169" s="2" t="str">
        <f t="shared" si="73"/>
        <v>Sat</v>
      </c>
      <c r="N1169" t="s">
        <v>24</v>
      </c>
    </row>
    <row r="1170" spans="1:14" x14ac:dyDescent="0.35">
      <c r="A1170" t="s">
        <v>1208</v>
      </c>
      <c r="B1170" t="s">
        <v>62</v>
      </c>
      <c r="C1170" t="s">
        <v>33</v>
      </c>
      <c r="D1170" s="11">
        <v>75.84</v>
      </c>
      <c r="E1170" s="10">
        <v>10</v>
      </c>
      <c r="F1170" s="10" t="str">
        <f t="shared" si="72"/>
        <v>Low</v>
      </c>
      <c r="G1170" s="11">
        <f t="shared" si="74"/>
        <v>56.88</v>
      </c>
      <c r="H1170" s="10">
        <v>31</v>
      </c>
      <c r="I1170" s="11">
        <v>2115.94</v>
      </c>
      <c r="J1170" s="9">
        <v>45766</v>
      </c>
      <c r="K1170" s="2" t="str">
        <f t="shared" si="75"/>
        <v>April</v>
      </c>
      <c r="L1170" s="2" t="str">
        <f>TEXT(fashiondata[[#This Row],[Date Sold]], "mmm yyyy")</f>
        <v>Apr 2025</v>
      </c>
      <c r="M1170" s="2" t="str">
        <f t="shared" si="73"/>
        <v>Sat</v>
      </c>
      <c r="N1170" t="s">
        <v>12</v>
      </c>
    </row>
    <row r="1171" spans="1:14" x14ac:dyDescent="0.35">
      <c r="A1171" t="s">
        <v>1209</v>
      </c>
      <c r="B1171" t="s">
        <v>10</v>
      </c>
      <c r="C1171" t="s">
        <v>35</v>
      </c>
      <c r="D1171" s="11">
        <v>52.13</v>
      </c>
      <c r="E1171" s="10">
        <v>25</v>
      </c>
      <c r="F1171" s="10" t="str">
        <f t="shared" si="72"/>
        <v>High</v>
      </c>
      <c r="G1171" s="11">
        <f t="shared" si="74"/>
        <v>39.097500000000004</v>
      </c>
      <c r="H1171" s="10">
        <v>9</v>
      </c>
      <c r="I1171" s="11">
        <v>351.88</v>
      </c>
      <c r="J1171" s="9">
        <v>45779</v>
      </c>
      <c r="K1171" s="2" t="str">
        <f t="shared" si="75"/>
        <v>May</v>
      </c>
      <c r="L1171" s="2" t="str">
        <f>TEXT(fashiondata[[#This Row],[Date Sold]], "mmm yyyy")</f>
        <v>May 2025</v>
      </c>
      <c r="M1171" s="2" t="str">
        <f t="shared" si="73"/>
        <v>Fri</v>
      </c>
      <c r="N1171" t="s">
        <v>38</v>
      </c>
    </row>
    <row r="1172" spans="1:14" x14ac:dyDescent="0.35">
      <c r="A1172" t="s">
        <v>1210</v>
      </c>
      <c r="B1172" t="s">
        <v>40</v>
      </c>
      <c r="C1172" t="s">
        <v>33</v>
      </c>
      <c r="D1172" s="11">
        <v>10.61</v>
      </c>
      <c r="E1172" s="10">
        <v>0</v>
      </c>
      <c r="F1172" s="10" t="str">
        <f t="shared" si="72"/>
        <v>None</v>
      </c>
      <c r="G1172" s="11">
        <f t="shared" si="74"/>
        <v>7.9574999999999996</v>
      </c>
      <c r="H1172" s="10">
        <v>36</v>
      </c>
      <c r="I1172" s="11">
        <v>381.96</v>
      </c>
      <c r="J1172" s="9">
        <v>45782</v>
      </c>
      <c r="K1172" s="2" t="str">
        <f t="shared" si="75"/>
        <v>May</v>
      </c>
      <c r="L1172" s="2" t="str">
        <f>TEXT(fashiondata[[#This Row],[Date Sold]], "mmm yyyy")</f>
        <v>May 2025</v>
      </c>
      <c r="M1172" s="2" t="str">
        <f t="shared" si="73"/>
        <v>Mon</v>
      </c>
      <c r="N1172" t="s">
        <v>45</v>
      </c>
    </row>
    <row r="1173" spans="1:14" x14ac:dyDescent="0.35">
      <c r="A1173" t="s">
        <v>1211</v>
      </c>
      <c r="B1173" t="s">
        <v>62</v>
      </c>
      <c r="C1173" t="s">
        <v>18</v>
      </c>
      <c r="D1173" s="11">
        <v>108</v>
      </c>
      <c r="E1173" s="10">
        <v>10</v>
      </c>
      <c r="F1173" s="10" t="str">
        <f t="shared" si="72"/>
        <v>Low</v>
      </c>
      <c r="G1173" s="11">
        <f t="shared" si="74"/>
        <v>81</v>
      </c>
      <c r="H1173" s="10">
        <v>24</v>
      </c>
      <c r="I1173" s="11">
        <v>2332.8000000000002</v>
      </c>
      <c r="J1173" s="9">
        <v>45735</v>
      </c>
      <c r="K1173" s="2" t="str">
        <f t="shared" si="75"/>
        <v>March</v>
      </c>
      <c r="L1173" s="2" t="str">
        <f>TEXT(fashiondata[[#This Row],[Date Sold]], "mmm yyyy")</f>
        <v>Mar 2025</v>
      </c>
      <c r="M1173" s="2" t="str">
        <f t="shared" si="73"/>
        <v>Wed</v>
      </c>
      <c r="N1173" t="s">
        <v>45</v>
      </c>
    </row>
    <row r="1174" spans="1:14" x14ac:dyDescent="0.35">
      <c r="A1174" t="s">
        <v>1212</v>
      </c>
      <c r="B1174" t="s">
        <v>10</v>
      </c>
      <c r="C1174" t="s">
        <v>15</v>
      </c>
      <c r="D1174" s="11">
        <v>123.63</v>
      </c>
      <c r="E1174" s="10">
        <v>10</v>
      </c>
      <c r="F1174" s="10" t="str">
        <f t="shared" si="72"/>
        <v>Low</v>
      </c>
      <c r="G1174" s="11">
        <f t="shared" si="74"/>
        <v>92.722499999999997</v>
      </c>
      <c r="H1174" s="10">
        <v>46</v>
      </c>
      <c r="I1174" s="11">
        <v>5118.28</v>
      </c>
      <c r="J1174" s="9">
        <v>45689</v>
      </c>
      <c r="K1174" s="2" t="str">
        <f t="shared" si="75"/>
        <v>February</v>
      </c>
      <c r="L1174" s="2" t="str">
        <f>TEXT(fashiondata[[#This Row],[Date Sold]], "mmm yyyy")</f>
        <v>Feb 2025</v>
      </c>
      <c r="M1174" s="2" t="str">
        <f t="shared" si="73"/>
        <v>Sat</v>
      </c>
      <c r="N1174" t="s">
        <v>19</v>
      </c>
    </row>
    <row r="1175" spans="1:14" x14ac:dyDescent="0.35">
      <c r="A1175" t="s">
        <v>1213</v>
      </c>
      <c r="B1175" t="s">
        <v>69</v>
      </c>
      <c r="C1175" t="s">
        <v>35</v>
      </c>
      <c r="D1175" s="11">
        <v>82.17</v>
      </c>
      <c r="E1175" s="10">
        <v>5</v>
      </c>
      <c r="F1175" s="10" t="str">
        <f t="shared" si="72"/>
        <v>Low</v>
      </c>
      <c r="G1175" s="11">
        <f t="shared" si="74"/>
        <v>61.627499999999998</v>
      </c>
      <c r="H1175" s="10">
        <v>26</v>
      </c>
      <c r="I1175" s="11">
        <v>2029.6</v>
      </c>
      <c r="J1175" s="9">
        <v>45667</v>
      </c>
      <c r="K1175" s="2" t="str">
        <f t="shared" si="75"/>
        <v>January</v>
      </c>
      <c r="L1175" s="2" t="str">
        <f>TEXT(fashiondata[[#This Row],[Date Sold]], "mmm yyyy")</f>
        <v>Jan 2025</v>
      </c>
      <c r="M1175" s="2" t="str">
        <f t="shared" si="73"/>
        <v>Fri</v>
      </c>
      <c r="N1175" t="s">
        <v>45</v>
      </c>
    </row>
    <row r="1176" spans="1:14" x14ac:dyDescent="0.35">
      <c r="A1176" t="s">
        <v>1214</v>
      </c>
      <c r="B1176" t="s">
        <v>50</v>
      </c>
      <c r="C1176" t="s">
        <v>33</v>
      </c>
      <c r="D1176" s="11">
        <v>53.14</v>
      </c>
      <c r="E1176" s="10">
        <v>5</v>
      </c>
      <c r="F1176" s="10" t="str">
        <f t="shared" si="72"/>
        <v>Low</v>
      </c>
      <c r="G1176" s="11">
        <f t="shared" si="74"/>
        <v>39.855000000000004</v>
      </c>
      <c r="H1176" s="10">
        <v>16</v>
      </c>
      <c r="I1176" s="11">
        <v>807.73</v>
      </c>
      <c r="J1176" s="9">
        <v>45704</v>
      </c>
      <c r="K1176" s="2" t="str">
        <f t="shared" si="75"/>
        <v>February</v>
      </c>
      <c r="L1176" s="2" t="str">
        <f>TEXT(fashiondata[[#This Row],[Date Sold]], "mmm yyyy")</f>
        <v>Feb 2025</v>
      </c>
      <c r="M1176" s="2" t="str">
        <f t="shared" si="73"/>
        <v>Sun</v>
      </c>
      <c r="N1176" t="s">
        <v>12</v>
      </c>
    </row>
    <row r="1177" spans="1:14" x14ac:dyDescent="0.35">
      <c r="A1177" t="s">
        <v>1215</v>
      </c>
      <c r="B1177" t="s">
        <v>69</v>
      </c>
      <c r="C1177" t="s">
        <v>15</v>
      </c>
      <c r="D1177" s="11">
        <v>102.97</v>
      </c>
      <c r="E1177" s="10">
        <v>25</v>
      </c>
      <c r="F1177" s="10" t="str">
        <f t="shared" si="72"/>
        <v>High</v>
      </c>
      <c r="G1177" s="11">
        <f t="shared" si="74"/>
        <v>77.227499999999992</v>
      </c>
      <c r="H1177" s="10">
        <v>25</v>
      </c>
      <c r="I1177" s="11">
        <v>1930.69</v>
      </c>
      <c r="J1177" s="9">
        <v>45660</v>
      </c>
      <c r="K1177" s="2" t="str">
        <f t="shared" si="75"/>
        <v>January</v>
      </c>
      <c r="L1177" s="2" t="str">
        <f>TEXT(fashiondata[[#This Row],[Date Sold]], "mmm yyyy")</f>
        <v>Jan 2025</v>
      </c>
      <c r="M1177" s="2" t="str">
        <f t="shared" si="73"/>
        <v>Fri</v>
      </c>
      <c r="N1177" t="s">
        <v>19</v>
      </c>
    </row>
    <row r="1178" spans="1:14" x14ac:dyDescent="0.35">
      <c r="A1178" t="s">
        <v>1216</v>
      </c>
      <c r="B1178" t="s">
        <v>50</v>
      </c>
      <c r="C1178" t="s">
        <v>18</v>
      </c>
      <c r="D1178" s="11">
        <v>29.27</v>
      </c>
      <c r="E1178" s="10">
        <v>25</v>
      </c>
      <c r="F1178" s="10" t="str">
        <f t="shared" si="72"/>
        <v>High</v>
      </c>
      <c r="G1178" s="11">
        <f t="shared" si="74"/>
        <v>21.952500000000001</v>
      </c>
      <c r="H1178" s="10">
        <v>22</v>
      </c>
      <c r="I1178" s="11">
        <v>482.96</v>
      </c>
      <c r="J1178" s="9">
        <v>45777</v>
      </c>
      <c r="K1178" s="2" t="str">
        <f t="shared" si="75"/>
        <v>April</v>
      </c>
      <c r="L1178" s="2" t="str">
        <f>TEXT(fashiondata[[#This Row],[Date Sold]], "mmm yyyy")</f>
        <v>Apr 2025</v>
      </c>
      <c r="M1178" s="2" t="str">
        <f t="shared" si="73"/>
        <v>Wed</v>
      </c>
      <c r="N1178" t="s">
        <v>12</v>
      </c>
    </row>
    <row r="1179" spans="1:14" x14ac:dyDescent="0.35">
      <c r="A1179" t="s">
        <v>1217</v>
      </c>
      <c r="B1179" t="s">
        <v>10</v>
      </c>
      <c r="C1179" t="s">
        <v>35</v>
      </c>
      <c r="D1179" s="11">
        <v>43.48</v>
      </c>
      <c r="E1179" s="10">
        <v>15</v>
      </c>
      <c r="F1179" s="10" t="str">
        <f t="shared" si="72"/>
        <v>Low</v>
      </c>
      <c r="G1179" s="11">
        <f t="shared" si="74"/>
        <v>32.61</v>
      </c>
      <c r="H1179" s="10">
        <v>27</v>
      </c>
      <c r="I1179" s="11">
        <v>997.87</v>
      </c>
      <c r="J1179" s="9">
        <v>45680</v>
      </c>
      <c r="K1179" s="2" t="str">
        <f t="shared" si="75"/>
        <v>January</v>
      </c>
      <c r="L1179" s="2" t="str">
        <f>TEXT(fashiondata[[#This Row],[Date Sold]], "mmm yyyy")</f>
        <v>Jan 2025</v>
      </c>
      <c r="M1179" s="2" t="str">
        <f t="shared" si="73"/>
        <v>Thu</v>
      </c>
      <c r="N1179" t="s">
        <v>24</v>
      </c>
    </row>
    <row r="1180" spans="1:14" x14ac:dyDescent="0.35">
      <c r="A1180" t="s">
        <v>1218</v>
      </c>
      <c r="B1180" t="s">
        <v>23</v>
      </c>
      <c r="C1180" t="s">
        <v>33</v>
      </c>
      <c r="D1180" s="11">
        <v>96.73</v>
      </c>
      <c r="E1180" s="10">
        <v>5</v>
      </c>
      <c r="F1180" s="10" t="str">
        <f t="shared" si="72"/>
        <v>Low</v>
      </c>
      <c r="G1180" s="11">
        <f t="shared" si="74"/>
        <v>72.547499999999999</v>
      </c>
      <c r="H1180" s="10">
        <v>23</v>
      </c>
      <c r="I1180" s="11">
        <v>2113.5500000000002</v>
      </c>
      <c r="J1180" s="9">
        <v>45682</v>
      </c>
      <c r="K1180" s="2" t="str">
        <f t="shared" si="75"/>
        <v>January</v>
      </c>
      <c r="L1180" s="2" t="str">
        <f>TEXT(fashiondata[[#This Row],[Date Sold]], "mmm yyyy")</f>
        <v>Jan 2025</v>
      </c>
      <c r="M1180" s="2" t="str">
        <f t="shared" si="73"/>
        <v>Sat</v>
      </c>
      <c r="N1180" t="s">
        <v>38</v>
      </c>
    </row>
    <row r="1181" spans="1:14" x14ac:dyDescent="0.35">
      <c r="A1181" t="s">
        <v>1219</v>
      </c>
      <c r="B1181" t="s">
        <v>26</v>
      </c>
      <c r="C1181" t="s">
        <v>15</v>
      </c>
      <c r="D1181" s="11">
        <v>100.34</v>
      </c>
      <c r="E1181" s="10">
        <v>25</v>
      </c>
      <c r="F1181" s="10" t="str">
        <f t="shared" si="72"/>
        <v>High</v>
      </c>
      <c r="G1181" s="11">
        <f t="shared" si="74"/>
        <v>75.254999999999995</v>
      </c>
      <c r="H1181" s="10">
        <v>23</v>
      </c>
      <c r="I1181" s="11">
        <v>1730.86</v>
      </c>
      <c r="J1181" s="9">
        <v>45680</v>
      </c>
      <c r="K1181" s="2" t="str">
        <f t="shared" si="75"/>
        <v>January</v>
      </c>
      <c r="L1181" s="2" t="str">
        <f>TEXT(fashiondata[[#This Row],[Date Sold]], "mmm yyyy")</f>
        <v>Jan 2025</v>
      </c>
      <c r="M1181" s="2" t="str">
        <f t="shared" si="73"/>
        <v>Thu</v>
      </c>
      <c r="N1181" t="s">
        <v>38</v>
      </c>
    </row>
    <row r="1182" spans="1:14" x14ac:dyDescent="0.35">
      <c r="A1182" t="s">
        <v>1220</v>
      </c>
      <c r="B1182" t="s">
        <v>40</v>
      </c>
      <c r="C1182" t="s">
        <v>11</v>
      </c>
      <c r="D1182" s="11">
        <v>40.81</v>
      </c>
      <c r="E1182" s="10">
        <v>10</v>
      </c>
      <c r="F1182" s="10" t="str">
        <f t="shared" si="72"/>
        <v>Low</v>
      </c>
      <c r="G1182" s="11">
        <f t="shared" si="74"/>
        <v>30.607500000000002</v>
      </c>
      <c r="H1182" s="10">
        <v>15</v>
      </c>
      <c r="I1182" s="11">
        <v>550.94000000000005</v>
      </c>
      <c r="J1182" s="9">
        <v>45742</v>
      </c>
      <c r="K1182" s="2" t="str">
        <f t="shared" si="75"/>
        <v>March</v>
      </c>
      <c r="L1182" s="2" t="str">
        <f>TEXT(fashiondata[[#This Row],[Date Sold]], "mmm yyyy")</f>
        <v>Mar 2025</v>
      </c>
      <c r="M1182" s="2" t="str">
        <f t="shared" si="73"/>
        <v>Wed</v>
      </c>
      <c r="N1182" t="s">
        <v>24</v>
      </c>
    </row>
    <row r="1183" spans="1:14" x14ac:dyDescent="0.35">
      <c r="A1183" t="s">
        <v>1221</v>
      </c>
      <c r="B1183" t="s">
        <v>60</v>
      </c>
      <c r="C1183" t="s">
        <v>35</v>
      </c>
      <c r="D1183" s="11">
        <v>118.14</v>
      </c>
      <c r="E1183" s="10">
        <v>15</v>
      </c>
      <c r="F1183" s="10" t="str">
        <f t="shared" si="72"/>
        <v>Low</v>
      </c>
      <c r="G1183" s="11">
        <f t="shared" si="74"/>
        <v>88.605000000000004</v>
      </c>
      <c r="H1183" s="10">
        <v>46</v>
      </c>
      <c r="I1183" s="11">
        <v>4619.2700000000004</v>
      </c>
      <c r="J1183" s="9">
        <v>45721</v>
      </c>
      <c r="K1183" s="2" t="str">
        <f t="shared" si="75"/>
        <v>March</v>
      </c>
      <c r="L1183" s="2" t="str">
        <f>TEXT(fashiondata[[#This Row],[Date Sold]], "mmm yyyy")</f>
        <v>Mar 2025</v>
      </c>
      <c r="M1183" s="2" t="str">
        <f t="shared" si="73"/>
        <v>Wed</v>
      </c>
      <c r="N1183" t="s">
        <v>38</v>
      </c>
    </row>
    <row r="1184" spans="1:14" x14ac:dyDescent="0.35">
      <c r="A1184" t="s">
        <v>1222</v>
      </c>
      <c r="B1184" t="s">
        <v>62</v>
      </c>
      <c r="C1184" t="s">
        <v>11</v>
      </c>
      <c r="D1184" s="11">
        <v>36.659999999999997</v>
      </c>
      <c r="E1184" s="10">
        <v>5</v>
      </c>
      <c r="F1184" s="10" t="str">
        <f t="shared" si="72"/>
        <v>Low</v>
      </c>
      <c r="G1184" s="11">
        <f t="shared" si="74"/>
        <v>27.494999999999997</v>
      </c>
      <c r="H1184" s="10">
        <v>45</v>
      </c>
      <c r="I1184" s="11">
        <v>1567.21</v>
      </c>
      <c r="J1184" s="9">
        <v>45659</v>
      </c>
      <c r="K1184" s="2" t="str">
        <f t="shared" si="75"/>
        <v>January</v>
      </c>
      <c r="L1184" s="2" t="str">
        <f>TEXT(fashiondata[[#This Row],[Date Sold]], "mmm yyyy")</f>
        <v>Jan 2025</v>
      </c>
      <c r="M1184" s="2" t="str">
        <f t="shared" si="73"/>
        <v>Thu</v>
      </c>
      <c r="N1184" t="s">
        <v>45</v>
      </c>
    </row>
    <row r="1185" spans="1:14" x14ac:dyDescent="0.35">
      <c r="A1185" t="s">
        <v>1223</v>
      </c>
      <c r="B1185" t="s">
        <v>85</v>
      </c>
      <c r="C1185" t="s">
        <v>18</v>
      </c>
      <c r="D1185" s="11">
        <v>36.15</v>
      </c>
      <c r="E1185" s="10">
        <v>5</v>
      </c>
      <c r="F1185" s="10" t="str">
        <f t="shared" si="72"/>
        <v>Low</v>
      </c>
      <c r="G1185" s="11">
        <f t="shared" si="74"/>
        <v>27.112499999999997</v>
      </c>
      <c r="H1185" s="10">
        <v>5</v>
      </c>
      <c r="I1185" s="11">
        <v>171.71</v>
      </c>
      <c r="J1185" s="9">
        <v>45775</v>
      </c>
      <c r="K1185" s="2" t="str">
        <f t="shared" si="75"/>
        <v>April</v>
      </c>
      <c r="L1185" s="2" t="str">
        <f>TEXT(fashiondata[[#This Row],[Date Sold]], "mmm yyyy")</f>
        <v>Apr 2025</v>
      </c>
      <c r="M1185" s="2" t="str">
        <f t="shared" si="73"/>
        <v>Mon</v>
      </c>
      <c r="N1185" t="s">
        <v>19</v>
      </c>
    </row>
    <row r="1186" spans="1:14" x14ac:dyDescent="0.35">
      <c r="A1186" t="s">
        <v>1224</v>
      </c>
      <c r="B1186" t="s">
        <v>50</v>
      </c>
      <c r="C1186" t="s">
        <v>33</v>
      </c>
      <c r="D1186" s="11">
        <v>41.24</v>
      </c>
      <c r="E1186" s="10">
        <v>5</v>
      </c>
      <c r="F1186" s="10" t="str">
        <f t="shared" si="72"/>
        <v>Low</v>
      </c>
      <c r="G1186" s="11">
        <f t="shared" si="74"/>
        <v>30.93</v>
      </c>
      <c r="H1186" s="10">
        <v>44</v>
      </c>
      <c r="I1186" s="11">
        <v>1723.83</v>
      </c>
      <c r="J1186" s="9">
        <v>45721</v>
      </c>
      <c r="K1186" s="2" t="str">
        <f t="shared" si="75"/>
        <v>March</v>
      </c>
      <c r="L1186" s="2" t="str">
        <f>TEXT(fashiondata[[#This Row],[Date Sold]], "mmm yyyy")</f>
        <v>Mar 2025</v>
      </c>
      <c r="M1186" s="2" t="str">
        <f t="shared" si="73"/>
        <v>Wed</v>
      </c>
      <c r="N1186" t="s">
        <v>38</v>
      </c>
    </row>
    <row r="1187" spans="1:14" x14ac:dyDescent="0.35">
      <c r="A1187" t="s">
        <v>1225</v>
      </c>
      <c r="B1187" t="s">
        <v>40</v>
      </c>
      <c r="C1187" t="s">
        <v>18</v>
      </c>
      <c r="D1187" s="11">
        <v>126.02</v>
      </c>
      <c r="E1187" s="10">
        <v>5</v>
      </c>
      <c r="F1187" s="10" t="str">
        <f t="shared" si="72"/>
        <v>Low</v>
      </c>
      <c r="G1187" s="11">
        <f t="shared" si="74"/>
        <v>94.515000000000001</v>
      </c>
      <c r="H1187" s="10">
        <v>3</v>
      </c>
      <c r="I1187" s="11">
        <v>359.16</v>
      </c>
      <c r="J1187" s="9">
        <v>45736</v>
      </c>
      <c r="K1187" s="2" t="str">
        <f t="shared" si="75"/>
        <v>March</v>
      </c>
      <c r="L1187" s="2" t="str">
        <f>TEXT(fashiondata[[#This Row],[Date Sold]], "mmm yyyy")</f>
        <v>Mar 2025</v>
      </c>
      <c r="M1187" s="2" t="str">
        <f t="shared" si="73"/>
        <v>Thu</v>
      </c>
      <c r="N1187" t="s">
        <v>12</v>
      </c>
    </row>
    <row r="1188" spans="1:14" x14ac:dyDescent="0.35">
      <c r="A1188" t="s">
        <v>1226</v>
      </c>
      <c r="B1188" t="s">
        <v>10</v>
      </c>
      <c r="C1188" t="s">
        <v>11</v>
      </c>
      <c r="D1188" s="11">
        <v>133.02000000000001</v>
      </c>
      <c r="E1188" s="10">
        <v>30</v>
      </c>
      <c r="F1188" s="10" t="str">
        <f t="shared" si="72"/>
        <v>High</v>
      </c>
      <c r="G1188" s="11">
        <f t="shared" si="74"/>
        <v>99.765000000000015</v>
      </c>
      <c r="H1188" s="10">
        <v>7</v>
      </c>
      <c r="I1188" s="11">
        <v>651.79999999999995</v>
      </c>
      <c r="J1188" s="9">
        <v>45680</v>
      </c>
      <c r="K1188" s="2" t="str">
        <f t="shared" si="75"/>
        <v>January</v>
      </c>
      <c r="L1188" s="2" t="str">
        <f>TEXT(fashiondata[[#This Row],[Date Sold]], "mmm yyyy")</f>
        <v>Jan 2025</v>
      </c>
      <c r="M1188" s="2" t="str">
        <f t="shared" si="73"/>
        <v>Thu</v>
      </c>
      <c r="N1188" t="s">
        <v>24</v>
      </c>
    </row>
    <row r="1189" spans="1:14" x14ac:dyDescent="0.35">
      <c r="A1189" t="s">
        <v>1227</v>
      </c>
      <c r="B1189" t="s">
        <v>26</v>
      </c>
      <c r="C1189" t="s">
        <v>33</v>
      </c>
      <c r="D1189" s="11">
        <v>57.93</v>
      </c>
      <c r="E1189" s="10">
        <v>0</v>
      </c>
      <c r="F1189" s="10" t="str">
        <f t="shared" si="72"/>
        <v>None</v>
      </c>
      <c r="G1189" s="11">
        <f t="shared" si="74"/>
        <v>43.447499999999998</v>
      </c>
      <c r="H1189" s="10">
        <v>49</v>
      </c>
      <c r="I1189" s="11">
        <v>2838.57</v>
      </c>
      <c r="J1189" s="9">
        <v>45727</v>
      </c>
      <c r="K1189" s="2" t="str">
        <f t="shared" si="75"/>
        <v>March</v>
      </c>
      <c r="L1189" s="2" t="str">
        <f>TEXT(fashiondata[[#This Row],[Date Sold]], "mmm yyyy")</f>
        <v>Mar 2025</v>
      </c>
      <c r="M1189" s="2" t="str">
        <f t="shared" si="73"/>
        <v>Tue</v>
      </c>
      <c r="N1189" t="s">
        <v>45</v>
      </c>
    </row>
    <row r="1190" spans="1:14" x14ac:dyDescent="0.35">
      <c r="A1190" t="s">
        <v>1228</v>
      </c>
      <c r="B1190" t="s">
        <v>85</v>
      </c>
      <c r="C1190" t="s">
        <v>35</v>
      </c>
      <c r="D1190" s="11">
        <v>128.41999999999999</v>
      </c>
      <c r="E1190" s="10">
        <v>0</v>
      </c>
      <c r="F1190" s="10" t="str">
        <f t="shared" si="72"/>
        <v>None</v>
      </c>
      <c r="G1190" s="11">
        <f t="shared" si="74"/>
        <v>96.314999999999998</v>
      </c>
      <c r="H1190" s="10">
        <v>21</v>
      </c>
      <c r="I1190" s="11">
        <v>2696.82</v>
      </c>
      <c r="J1190" s="9">
        <v>45731</v>
      </c>
      <c r="K1190" s="2" t="str">
        <f t="shared" si="75"/>
        <v>March</v>
      </c>
      <c r="L1190" s="2" t="str">
        <f>TEXT(fashiondata[[#This Row],[Date Sold]], "mmm yyyy")</f>
        <v>Mar 2025</v>
      </c>
      <c r="M1190" s="2" t="str">
        <f t="shared" si="73"/>
        <v>Sat</v>
      </c>
      <c r="N1190" t="s">
        <v>12</v>
      </c>
    </row>
    <row r="1191" spans="1:14" x14ac:dyDescent="0.35">
      <c r="A1191" t="s">
        <v>1229</v>
      </c>
      <c r="B1191" t="s">
        <v>43</v>
      </c>
      <c r="C1191" t="s">
        <v>15</v>
      </c>
      <c r="D1191" s="11">
        <v>85.87</v>
      </c>
      <c r="E1191" s="10">
        <v>15</v>
      </c>
      <c r="F1191" s="10" t="str">
        <f t="shared" si="72"/>
        <v>Low</v>
      </c>
      <c r="G1191" s="11">
        <f t="shared" si="74"/>
        <v>64.402500000000003</v>
      </c>
      <c r="H1191" s="10">
        <v>11</v>
      </c>
      <c r="I1191" s="11">
        <v>802.88</v>
      </c>
      <c r="J1191" s="9">
        <v>45671</v>
      </c>
      <c r="K1191" s="2" t="str">
        <f t="shared" si="75"/>
        <v>January</v>
      </c>
      <c r="L1191" s="2" t="str">
        <f>TEXT(fashiondata[[#This Row],[Date Sold]], "mmm yyyy")</f>
        <v>Jan 2025</v>
      </c>
      <c r="M1191" s="2" t="str">
        <f t="shared" si="73"/>
        <v>Tue</v>
      </c>
      <c r="N1191" t="s">
        <v>45</v>
      </c>
    </row>
    <row r="1192" spans="1:14" x14ac:dyDescent="0.35">
      <c r="A1192" t="s">
        <v>1230</v>
      </c>
      <c r="B1192" t="s">
        <v>32</v>
      </c>
      <c r="C1192" t="s">
        <v>18</v>
      </c>
      <c r="D1192" s="11">
        <v>106.83</v>
      </c>
      <c r="E1192" s="10">
        <v>25</v>
      </c>
      <c r="F1192" s="10" t="str">
        <f t="shared" si="72"/>
        <v>High</v>
      </c>
      <c r="G1192" s="11">
        <f t="shared" si="74"/>
        <v>80.122500000000002</v>
      </c>
      <c r="H1192" s="10">
        <v>13</v>
      </c>
      <c r="I1192" s="11">
        <v>1041.5899999999999</v>
      </c>
      <c r="J1192" s="9">
        <v>45675</v>
      </c>
      <c r="K1192" s="2" t="str">
        <f t="shared" si="75"/>
        <v>January</v>
      </c>
      <c r="L1192" s="2" t="str">
        <f>TEXT(fashiondata[[#This Row],[Date Sold]], "mmm yyyy")</f>
        <v>Jan 2025</v>
      </c>
      <c r="M1192" s="2" t="str">
        <f t="shared" si="73"/>
        <v>Sat</v>
      </c>
      <c r="N1192" t="s">
        <v>12</v>
      </c>
    </row>
    <row r="1193" spans="1:14" x14ac:dyDescent="0.35">
      <c r="A1193" t="s">
        <v>1231</v>
      </c>
      <c r="B1193" t="s">
        <v>32</v>
      </c>
      <c r="C1193" t="s">
        <v>18</v>
      </c>
      <c r="D1193" s="11">
        <v>89.69</v>
      </c>
      <c r="E1193" s="10">
        <v>25</v>
      </c>
      <c r="F1193" s="10" t="str">
        <f t="shared" si="72"/>
        <v>High</v>
      </c>
      <c r="G1193" s="11">
        <f t="shared" si="74"/>
        <v>67.267499999999998</v>
      </c>
      <c r="H1193" s="10">
        <v>34</v>
      </c>
      <c r="I1193" s="11">
        <v>2287.09</v>
      </c>
      <c r="J1193" s="9">
        <v>45764</v>
      </c>
      <c r="K1193" s="2" t="str">
        <f t="shared" si="75"/>
        <v>April</v>
      </c>
      <c r="L1193" s="2" t="str">
        <f>TEXT(fashiondata[[#This Row],[Date Sold]], "mmm yyyy")</f>
        <v>Apr 2025</v>
      </c>
      <c r="M1193" s="2" t="str">
        <f t="shared" si="73"/>
        <v>Thu</v>
      </c>
      <c r="N1193" t="s">
        <v>38</v>
      </c>
    </row>
    <row r="1194" spans="1:14" x14ac:dyDescent="0.35">
      <c r="A1194" t="s">
        <v>1232</v>
      </c>
      <c r="B1194" t="s">
        <v>30</v>
      </c>
      <c r="C1194" t="s">
        <v>11</v>
      </c>
      <c r="D1194" s="11">
        <v>63.59</v>
      </c>
      <c r="E1194" s="10">
        <v>10</v>
      </c>
      <c r="F1194" s="10" t="str">
        <f t="shared" si="72"/>
        <v>Low</v>
      </c>
      <c r="G1194" s="11">
        <f t="shared" si="74"/>
        <v>47.692500000000003</v>
      </c>
      <c r="H1194" s="10">
        <v>34</v>
      </c>
      <c r="I1194" s="11">
        <v>1945.85</v>
      </c>
      <c r="J1194" s="9">
        <v>45697</v>
      </c>
      <c r="K1194" s="2" t="str">
        <f t="shared" si="75"/>
        <v>February</v>
      </c>
      <c r="L1194" s="2" t="str">
        <f>TEXT(fashiondata[[#This Row],[Date Sold]], "mmm yyyy")</f>
        <v>Feb 2025</v>
      </c>
      <c r="M1194" s="2" t="str">
        <f t="shared" si="73"/>
        <v>Sun</v>
      </c>
      <c r="N1194" t="s">
        <v>12</v>
      </c>
    </row>
    <row r="1195" spans="1:14" x14ac:dyDescent="0.35">
      <c r="A1195" t="s">
        <v>1233</v>
      </c>
      <c r="B1195" t="s">
        <v>85</v>
      </c>
      <c r="C1195" t="s">
        <v>41</v>
      </c>
      <c r="D1195" s="11">
        <v>57.7</v>
      </c>
      <c r="E1195" s="10">
        <v>20</v>
      </c>
      <c r="F1195" s="10" t="str">
        <f t="shared" si="72"/>
        <v>Low</v>
      </c>
      <c r="G1195" s="11">
        <f t="shared" si="74"/>
        <v>43.275000000000006</v>
      </c>
      <c r="H1195" s="10">
        <v>18</v>
      </c>
      <c r="I1195" s="11">
        <v>830.88</v>
      </c>
      <c r="J1195" s="9">
        <v>45771</v>
      </c>
      <c r="K1195" s="2" t="str">
        <f t="shared" si="75"/>
        <v>April</v>
      </c>
      <c r="L1195" s="2" t="str">
        <f>TEXT(fashiondata[[#This Row],[Date Sold]], "mmm yyyy")</f>
        <v>Apr 2025</v>
      </c>
      <c r="M1195" s="2" t="str">
        <f t="shared" si="73"/>
        <v>Thu</v>
      </c>
      <c r="N1195" t="s">
        <v>19</v>
      </c>
    </row>
    <row r="1196" spans="1:14" x14ac:dyDescent="0.35">
      <c r="A1196" t="s">
        <v>1234</v>
      </c>
      <c r="B1196" t="s">
        <v>28</v>
      </c>
      <c r="C1196" t="s">
        <v>33</v>
      </c>
      <c r="D1196" s="11">
        <v>110.77</v>
      </c>
      <c r="E1196" s="10">
        <v>15</v>
      </c>
      <c r="F1196" s="10" t="str">
        <f t="shared" si="72"/>
        <v>Low</v>
      </c>
      <c r="G1196" s="11">
        <f t="shared" si="74"/>
        <v>83.077500000000001</v>
      </c>
      <c r="H1196" s="10">
        <v>48</v>
      </c>
      <c r="I1196" s="11">
        <v>4519.42</v>
      </c>
      <c r="J1196" s="9">
        <v>45683</v>
      </c>
      <c r="K1196" s="2" t="str">
        <f t="shared" si="75"/>
        <v>January</v>
      </c>
      <c r="L1196" s="2" t="str">
        <f>TEXT(fashiondata[[#This Row],[Date Sold]], "mmm yyyy")</f>
        <v>Jan 2025</v>
      </c>
      <c r="M1196" s="2" t="str">
        <f t="shared" si="73"/>
        <v>Sun</v>
      </c>
      <c r="N1196" t="s">
        <v>45</v>
      </c>
    </row>
    <row r="1197" spans="1:14" x14ac:dyDescent="0.35">
      <c r="A1197" t="s">
        <v>1235</v>
      </c>
      <c r="B1197" t="s">
        <v>60</v>
      </c>
      <c r="C1197" t="s">
        <v>35</v>
      </c>
      <c r="D1197" s="11">
        <v>54.82</v>
      </c>
      <c r="E1197" s="10">
        <v>0</v>
      </c>
      <c r="F1197" s="10" t="str">
        <f t="shared" si="72"/>
        <v>None</v>
      </c>
      <c r="G1197" s="11">
        <f t="shared" si="74"/>
        <v>41.115000000000002</v>
      </c>
      <c r="H1197" s="10">
        <v>42</v>
      </c>
      <c r="I1197" s="11">
        <v>2302.44</v>
      </c>
      <c r="J1197" s="9">
        <v>45756</v>
      </c>
      <c r="K1197" s="2" t="str">
        <f t="shared" si="75"/>
        <v>April</v>
      </c>
      <c r="L1197" s="2" t="str">
        <f>TEXT(fashiondata[[#This Row],[Date Sold]], "mmm yyyy")</f>
        <v>Apr 2025</v>
      </c>
      <c r="M1197" s="2" t="str">
        <f t="shared" si="73"/>
        <v>Wed</v>
      </c>
      <c r="N1197" t="s">
        <v>45</v>
      </c>
    </row>
    <row r="1198" spans="1:14" x14ac:dyDescent="0.35">
      <c r="A1198" t="s">
        <v>1236</v>
      </c>
      <c r="B1198" t="s">
        <v>47</v>
      </c>
      <c r="C1198" t="s">
        <v>11</v>
      </c>
      <c r="D1198" s="11">
        <v>115.15</v>
      </c>
      <c r="E1198" s="10">
        <v>30</v>
      </c>
      <c r="F1198" s="10" t="str">
        <f t="shared" si="72"/>
        <v>High</v>
      </c>
      <c r="G1198" s="11">
        <f t="shared" si="74"/>
        <v>86.362500000000011</v>
      </c>
      <c r="H1198" s="10">
        <v>29</v>
      </c>
      <c r="I1198" s="11">
        <v>2337.5500000000002</v>
      </c>
      <c r="J1198" s="9">
        <v>45731</v>
      </c>
      <c r="K1198" s="2" t="str">
        <f t="shared" si="75"/>
        <v>March</v>
      </c>
      <c r="L1198" s="2" t="str">
        <f>TEXT(fashiondata[[#This Row],[Date Sold]], "mmm yyyy")</f>
        <v>Mar 2025</v>
      </c>
      <c r="M1198" s="2" t="str">
        <f t="shared" si="73"/>
        <v>Sat</v>
      </c>
      <c r="N1198" t="s">
        <v>45</v>
      </c>
    </row>
    <row r="1199" spans="1:14" x14ac:dyDescent="0.35">
      <c r="A1199" t="s">
        <v>1237</v>
      </c>
      <c r="B1199" t="s">
        <v>23</v>
      </c>
      <c r="C1199" t="s">
        <v>33</v>
      </c>
      <c r="D1199" s="11">
        <v>113.58</v>
      </c>
      <c r="E1199" s="10">
        <v>20</v>
      </c>
      <c r="F1199" s="10" t="str">
        <f t="shared" si="72"/>
        <v>Low</v>
      </c>
      <c r="G1199" s="11">
        <f t="shared" si="74"/>
        <v>85.185000000000002</v>
      </c>
      <c r="H1199" s="10">
        <v>21</v>
      </c>
      <c r="I1199" s="11">
        <v>1908.14</v>
      </c>
      <c r="J1199" s="9">
        <v>45764</v>
      </c>
      <c r="K1199" s="2" t="str">
        <f t="shared" si="75"/>
        <v>April</v>
      </c>
      <c r="L1199" s="2" t="str">
        <f>TEXT(fashiondata[[#This Row],[Date Sold]], "mmm yyyy")</f>
        <v>Apr 2025</v>
      </c>
      <c r="M1199" s="2" t="str">
        <f t="shared" si="73"/>
        <v>Thu</v>
      </c>
      <c r="N1199" t="s">
        <v>19</v>
      </c>
    </row>
    <row r="1200" spans="1:14" x14ac:dyDescent="0.35">
      <c r="A1200" t="s">
        <v>1238</v>
      </c>
      <c r="B1200" t="s">
        <v>21</v>
      </c>
      <c r="C1200" t="s">
        <v>35</v>
      </c>
      <c r="D1200" s="11">
        <v>116.71</v>
      </c>
      <c r="E1200" s="10">
        <v>25</v>
      </c>
      <c r="F1200" s="10" t="str">
        <f t="shared" si="72"/>
        <v>High</v>
      </c>
      <c r="G1200" s="11">
        <f t="shared" si="74"/>
        <v>87.532499999999999</v>
      </c>
      <c r="H1200" s="10">
        <v>11</v>
      </c>
      <c r="I1200" s="11">
        <v>962.86</v>
      </c>
      <c r="J1200" s="9">
        <v>45700</v>
      </c>
      <c r="K1200" s="2" t="str">
        <f t="shared" si="75"/>
        <v>February</v>
      </c>
      <c r="L1200" s="2" t="str">
        <f>TEXT(fashiondata[[#This Row],[Date Sold]], "mmm yyyy")</f>
        <v>Feb 2025</v>
      </c>
      <c r="M1200" s="2" t="str">
        <f t="shared" si="73"/>
        <v>Wed</v>
      </c>
      <c r="N1200" t="s">
        <v>38</v>
      </c>
    </row>
    <row r="1201" spans="1:14" x14ac:dyDescent="0.35">
      <c r="A1201" t="s">
        <v>1239</v>
      </c>
      <c r="B1201" t="s">
        <v>50</v>
      </c>
      <c r="C1201" t="s">
        <v>15</v>
      </c>
      <c r="D1201" s="11">
        <v>138.52000000000001</v>
      </c>
      <c r="E1201" s="10">
        <v>0</v>
      </c>
      <c r="F1201" s="10" t="str">
        <f t="shared" si="72"/>
        <v>None</v>
      </c>
      <c r="G1201" s="11">
        <f t="shared" si="74"/>
        <v>103.89000000000001</v>
      </c>
      <c r="H1201" s="10">
        <v>8</v>
      </c>
      <c r="I1201" s="11">
        <v>1108.1600000000001</v>
      </c>
      <c r="J1201" s="9">
        <v>45674</v>
      </c>
      <c r="K1201" s="2" t="str">
        <f t="shared" si="75"/>
        <v>January</v>
      </c>
      <c r="L1201" s="2" t="str">
        <f>TEXT(fashiondata[[#This Row],[Date Sold]], "mmm yyyy")</f>
        <v>Jan 2025</v>
      </c>
      <c r="M1201" s="2" t="str">
        <f t="shared" si="73"/>
        <v>Fri</v>
      </c>
      <c r="N1201" t="s">
        <v>12</v>
      </c>
    </row>
    <row r="1202" spans="1:14" x14ac:dyDescent="0.35">
      <c r="A1202" t="s">
        <v>1240</v>
      </c>
      <c r="B1202" t="s">
        <v>40</v>
      </c>
      <c r="C1202" t="s">
        <v>35</v>
      </c>
      <c r="D1202" s="11">
        <v>119.08</v>
      </c>
      <c r="E1202" s="10">
        <v>5</v>
      </c>
      <c r="F1202" s="10" t="str">
        <f t="shared" si="72"/>
        <v>Low</v>
      </c>
      <c r="G1202" s="11">
        <f t="shared" si="74"/>
        <v>89.31</v>
      </c>
      <c r="H1202" s="10">
        <v>29</v>
      </c>
      <c r="I1202" s="11">
        <v>3280.65</v>
      </c>
      <c r="J1202" s="9">
        <v>45720</v>
      </c>
      <c r="K1202" s="2" t="str">
        <f t="shared" si="75"/>
        <v>March</v>
      </c>
      <c r="L1202" s="2" t="str">
        <f>TEXT(fashiondata[[#This Row],[Date Sold]], "mmm yyyy")</f>
        <v>Mar 2025</v>
      </c>
      <c r="M1202" s="2" t="str">
        <f t="shared" si="73"/>
        <v>Tue</v>
      </c>
      <c r="N1202" t="s">
        <v>19</v>
      </c>
    </row>
    <row r="1203" spans="1:14" x14ac:dyDescent="0.35">
      <c r="A1203" t="s">
        <v>1241</v>
      </c>
      <c r="B1203" t="s">
        <v>60</v>
      </c>
      <c r="C1203" t="s">
        <v>33</v>
      </c>
      <c r="D1203" s="11">
        <v>142.24</v>
      </c>
      <c r="E1203" s="10">
        <v>30</v>
      </c>
      <c r="F1203" s="10" t="str">
        <f t="shared" si="72"/>
        <v>High</v>
      </c>
      <c r="G1203" s="11">
        <f t="shared" si="74"/>
        <v>106.68</v>
      </c>
      <c r="H1203" s="10">
        <v>9</v>
      </c>
      <c r="I1203" s="11">
        <v>896.11</v>
      </c>
      <c r="J1203" s="9">
        <v>45768</v>
      </c>
      <c r="K1203" s="2" t="str">
        <f t="shared" si="75"/>
        <v>April</v>
      </c>
      <c r="L1203" s="2" t="str">
        <f>TEXT(fashiondata[[#This Row],[Date Sold]], "mmm yyyy")</f>
        <v>Apr 2025</v>
      </c>
      <c r="M1203" s="2" t="str">
        <f t="shared" si="73"/>
        <v>Mon</v>
      </c>
      <c r="N1203" t="s">
        <v>45</v>
      </c>
    </row>
    <row r="1204" spans="1:14" x14ac:dyDescent="0.35">
      <c r="A1204" t="s">
        <v>1242</v>
      </c>
      <c r="B1204" t="s">
        <v>69</v>
      </c>
      <c r="C1204" t="s">
        <v>11</v>
      </c>
      <c r="D1204" s="11">
        <v>133.97</v>
      </c>
      <c r="E1204" s="10">
        <v>25</v>
      </c>
      <c r="F1204" s="10" t="str">
        <f t="shared" si="72"/>
        <v>High</v>
      </c>
      <c r="G1204" s="11">
        <f t="shared" si="74"/>
        <v>100.47749999999999</v>
      </c>
      <c r="H1204" s="10">
        <v>31</v>
      </c>
      <c r="I1204" s="11">
        <v>3114.8</v>
      </c>
      <c r="J1204" s="9">
        <v>45727</v>
      </c>
      <c r="K1204" s="2" t="str">
        <f t="shared" si="75"/>
        <v>March</v>
      </c>
      <c r="L1204" s="2" t="str">
        <f>TEXT(fashiondata[[#This Row],[Date Sold]], "mmm yyyy")</f>
        <v>Mar 2025</v>
      </c>
      <c r="M1204" s="2" t="str">
        <f t="shared" si="73"/>
        <v>Tue</v>
      </c>
      <c r="N1204" t="s">
        <v>45</v>
      </c>
    </row>
    <row r="1205" spans="1:14" x14ac:dyDescent="0.35">
      <c r="A1205" t="s">
        <v>1243</v>
      </c>
      <c r="B1205" t="s">
        <v>47</v>
      </c>
      <c r="C1205" t="s">
        <v>33</v>
      </c>
      <c r="D1205" s="11">
        <v>47.46</v>
      </c>
      <c r="E1205" s="10">
        <v>25</v>
      </c>
      <c r="F1205" s="10" t="str">
        <f t="shared" si="72"/>
        <v>High</v>
      </c>
      <c r="G1205" s="11">
        <f t="shared" si="74"/>
        <v>35.594999999999999</v>
      </c>
      <c r="H1205" s="10">
        <v>19</v>
      </c>
      <c r="I1205" s="11">
        <v>676.3</v>
      </c>
      <c r="J1205" s="9">
        <v>45669</v>
      </c>
      <c r="K1205" s="2" t="str">
        <f t="shared" si="75"/>
        <v>January</v>
      </c>
      <c r="L1205" s="2" t="str">
        <f>TEXT(fashiondata[[#This Row],[Date Sold]], "mmm yyyy")</f>
        <v>Jan 2025</v>
      </c>
      <c r="M1205" s="2" t="str">
        <f t="shared" si="73"/>
        <v>Sun</v>
      </c>
      <c r="N1205" t="s">
        <v>19</v>
      </c>
    </row>
    <row r="1206" spans="1:14" x14ac:dyDescent="0.35">
      <c r="A1206" t="s">
        <v>1244</v>
      </c>
      <c r="B1206" t="s">
        <v>62</v>
      </c>
      <c r="C1206" t="s">
        <v>41</v>
      </c>
      <c r="D1206" s="11">
        <v>98.73</v>
      </c>
      <c r="E1206" s="10">
        <v>15</v>
      </c>
      <c r="F1206" s="10" t="str">
        <f t="shared" si="72"/>
        <v>Low</v>
      </c>
      <c r="G1206" s="11">
        <f t="shared" si="74"/>
        <v>74.047499999999999</v>
      </c>
      <c r="H1206" s="10">
        <v>7</v>
      </c>
      <c r="I1206" s="11">
        <v>587.44000000000005</v>
      </c>
      <c r="J1206" s="9">
        <v>45693</v>
      </c>
      <c r="K1206" s="2" t="str">
        <f t="shared" si="75"/>
        <v>February</v>
      </c>
      <c r="L1206" s="2" t="str">
        <f>TEXT(fashiondata[[#This Row],[Date Sold]], "mmm yyyy")</f>
        <v>Feb 2025</v>
      </c>
      <c r="M1206" s="2" t="str">
        <f t="shared" si="73"/>
        <v>Wed</v>
      </c>
      <c r="N1206" t="s">
        <v>38</v>
      </c>
    </row>
    <row r="1207" spans="1:14" x14ac:dyDescent="0.35">
      <c r="A1207" t="s">
        <v>1245</v>
      </c>
      <c r="B1207" t="s">
        <v>32</v>
      </c>
      <c r="C1207" t="s">
        <v>33</v>
      </c>
      <c r="D1207" s="11">
        <v>36.299999999999997</v>
      </c>
      <c r="E1207" s="10">
        <v>20</v>
      </c>
      <c r="F1207" s="10" t="str">
        <f t="shared" si="72"/>
        <v>Low</v>
      </c>
      <c r="G1207" s="11">
        <f t="shared" si="74"/>
        <v>27.224999999999998</v>
      </c>
      <c r="H1207" s="10">
        <v>37</v>
      </c>
      <c r="I1207" s="11">
        <v>1074.48</v>
      </c>
      <c r="J1207" s="9">
        <v>45701</v>
      </c>
      <c r="K1207" s="2" t="str">
        <f t="shared" si="75"/>
        <v>February</v>
      </c>
      <c r="L1207" s="2" t="str">
        <f>TEXT(fashiondata[[#This Row],[Date Sold]], "mmm yyyy")</f>
        <v>Feb 2025</v>
      </c>
      <c r="M1207" s="2" t="str">
        <f t="shared" si="73"/>
        <v>Thu</v>
      </c>
      <c r="N1207" t="s">
        <v>38</v>
      </c>
    </row>
    <row r="1208" spans="1:14" x14ac:dyDescent="0.35">
      <c r="A1208" t="s">
        <v>1246</v>
      </c>
      <c r="B1208" t="s">
        <v>40</v>
      </c>
      <c r="C1208" t="s">
        <v>11</v>
      </c>
      <c r="D1208" s="11">
        <v>131.35</v>
      </c>
      <c r="E1208" s="10">
        <v>5</v>
      </c>
      <c r="F1208" s="10" t="str">
        <f t="shared" si="72"/>
        <v>Low</v>
      </c>
      <c r="G1208" s="11">
        <f t="shared" si="74"/>
        <v>98.512499999999989</v>
      </c>
      <c r="H1208" s="10">
        <v>50</v>
      </c>
      <c r="I1208" s="11">
        <v>6239.12</v>
      </c>
      <c r="J1208" s="9">
        <v>45686</v>
      </c>
      <c r="K1208" s="2" t="str">
        <f t="shared" si="75"/>
        <v>January</v>
      </c>
      <c r="L1208" s="2" t="str">
        <f>TEXT(fashiondata[[#This Row],[Date Sold]], "mmm yyyy")</f>
        <v>Jan 2025</v>
      </c>
      <c r="M1208" s="2" t="str">
        <f t="shared" si="73"/>
        <v>Wed</v>
      </c>
      <c r="N1208" t="s">
        <v>38</v>
      </c>
    </row>
    <row r="1209" spans="1:14" x14ac:dyDescent="0.35">
      <c r="A1209" t="s">
        <v>1247</v>
      </c>
      <c r="B1209" t="s">
        <v>26</v>
      </c>
      <c r="C1209" t="s">
        <v>18</v>
      </c>
      <c r="D1209" s="11">
        <v>88.7</v>
      </c>
      <c r="E1209" s="10">
        <v>10</v>
      </c>
      <c r="F1209" s="10" t="str">
        <f t="shared" si="72"/>
        <v>Low</v>
      </c>
      <c r="G1209" s="11">
        <f t="shared" si="74"/>
        <v>66.525000000000006</v>
      </c>
      <c r="H1209" s="10">
        <v>44</v>
      </c>
      <c r="I1209" s="11">
        <v>3512.52</v>
      </c>
      <c r="J1209" s="9">
        <v>45702</v>
      </c>
      <c r="K1209" s="2" t="str">
        <f t="shared" si="75"/>
        <v>February</v>
      </c>
      <c r="L1209" s="2" t="str">
        <f>TEXT(fashiondata[[#This Row],[Date Sold]], "mmm yyyy")</f>
        <v>Feb 2025</v>
      </c>
      <c r="M1209" s="2" t="str">
        <f t="shared" si="73"/>
        <v>Fri</v>
      </c>
      <c r="N1209" t="s">
        <v>38</v>
      </c>
    </row>
    <row r="1210" spans="1:14" x14ac:dyDescent="0.35">
      <c r="A1210" t="s">
        <v>1248</v>
      </c>
      <c r="B1210" t="s">
        <v>30</v>
      </c>
      <c r="C1210" t="s">
        <v>41</v>
      </c>
      <c r="D1210" s="11">
        <v>104.46</v>
      </c>
      <c r="E1210" s="10">
        <v>5</v>
      </c>
      <c r="F1210" s="10" t="str">
        <f t="shared" si="72"/>
        <v>Low</v>
      </c>
      <c r="G1210" s="11">
        <f t="shared" si="74"/>
        <v>78.344999999999999</v>
      </c>
      <c r="H1210" s="10">
        <v>32</v>
      </c>
      <c r="I1210" s="11">
        <v>3175.58</v>
      </c>
      <c r="J1210" s="9">
        <v>45730</v>
      </c>
      <c r="K1210" s="2" t="str">
        <f t="shared" si="75"/>
        <v>March</v>
      </c>
      <c r="L1210" s="2" t="str">
        <f>TEXT(fashiondata[[#This Row],[Date Sold]], "mmm yyyy")</f>
        <v>Mar 2025</v>
      </c>
      <c r="M1210" s="2" t="str">
        <f t="shared" si="73"/>
        <v>Fri</v>
      </c>
      <c r="N1210" t="s">
        <v>19</v>
      </c>
    </row>
    <row r="1211" spans="1:14" x14ac:dyDescent="0.35">
      <c r="A1211" t="s">
        <v>1249</v>
      </c>
      <c r="B1211" t="s">
        <v>62</v>
      </c>
      <c r="C1211" t="s">
        <v>15</v>
      </c>
      <c r="D1211" s="11">
        <v>80.37</v>
      </c>
      <c r="E1211" s="10">
        <v>10</v>
      </c>
      <c r="F1211" s="10" t="str">
        <f t="shared" si="72"/>
        <v>Low</v>
      </c>
      <c r="G1211" s="11">
        <f t="shared" si="74"/>
        <v>60.277500000000003</v>
      </c>
      <c r="H1211" s="10">
        <v>40</v>
      </c>
      <c r="I1211" s="11">
        <v>2893.32</v>
      </c>
      <c r="J1211" s="9">
        <v>45777</v>
      </c>
      <c r="K1211" s="2" t="str">
        <f t="shared" si="75"/>
        <v>April</v>
      </c>
      <c r="L1211" s="2" t="str">
        <f>TEXT(fashiondata[[#This Row],[Date Sold]], "mmm yyyy")</f>
        <v>Apr 2025</v>
      </c>
      <c r="M1211" s="2" t="str">
        <f t="shared" si="73"/>
        <v>Wed</v>
      </c>
      <c r="N1211" t="s">
        <v>12</v>
      </c>
    </row>
    <row r="1212" spans="1:14" x14ac:dyDescent="0.35">
      <c r="A1212" t="s">
        <v>1250</v>
      </c>
      <c r="B1212" t="s">
        <v>53</v>
      </c>
      <c r="C1212" t="s">
        <v>11</v>
      </c>
      <c r="D1212" s="11">
        <v>132.85</v>
      </c>
      <c r="E1212" s="10">
        <v>20</v>
      </c>
      <c r="F1212" s="10" t="str">
        <f t="shared" si="72"/>
        <v>Low</v>
      </c>
      <c r="G1212" s="11">
        <f t="shared" si="74"/>
        <v>99.637499999999989</v>
      </c>
      <c r="H1212" s="10">
        <v>25</v>
      </c>
      <c r="I1212" s="11">
        <v>2657</v>
      </c>
      <c r="J1212" s="9">
        <v>45753</v>
      </c>
      <c r="K1212" s="2" t="str">
        <f t="shared" si="75"/>
        <v>April</v>
      </c>
      <c r="L1212" s="2" t="str">
        <f>TEXT(fashiondata[[#This Row],[Date Sold]], "mmm yyyy")</f>
        <v>Apr 2025</v>
      </c>
      <c r="M1212" s="2" t="str">
        <f t="shared" si="73"/>
        <v>Sun</v>
      </c>
      <c r="N1212" t="s">
        <v>24</v>
      </c>
    </row>
    <row r="1213" spans="1:14" x14ac:dyDescent="0.35">
      <c r="A1213" t="s">
        <v>1251</v>
      </c>
      <c r="B1213" t="s">
        <v>85</v>
      </c>
      <c r="C1213" t="s">
        <v>35</v>
      </c>
      <c r="D1213" s="11">
        <v>46.72</v>
      </c>
      <c r="E1213" s="10">
        <v>0</v>
      </c>
      <c r="F1213" s="10" t="str">
        <f t="shared" si="72"/>
        <v>None</v>
      </c>
      <c r="G1213" s="11">
        <f t="shared" si="74"/>
        <v>35.04</v>
      </c>
      <c r="H1213" s="10">
        <v>44</v>
      </c>
      <c r="I1213" s="11">
        <v>2055.6799999999998</v>
      </c>
      <c r="J1213" s="9">
        <v>45727</v>
      </c>
      <c r="K1213" s="2" t="str">
        <f t="shared" si="75"/>
        <v>March</v>
      </c>
      <c r="L1213" s="2" t="str">
        <f>TEXT(fashiondata[[#This Row],[Date Sold]], "mmm yyyy")</f>
        <v>Mar 2025</v>
      </c>
      <c r="M1213" s="2" t="str">
        <f t="shared" si="73"/>
        <v>Tue</v>
      </c>
      <c r="N1213" t="s">
        <v>12</v>
      </c>
    </row>
    <row r="1214" spans="1:14" x14ac:dyDescent="0.35">
      <c r="A1214" t="s">
        <v>1252</v>
      </c>
      <c r="B1214" t="s">
        <v>14</v>
      </c>
      <c r="C1214" t="s">
        <v>41</v>
      </c>
      <c r="D1214" s="11">
        <v>131.47999999999999</v>
      </c>
      <c r="E1214" s="10">
        <v>5</v>
      </c>
      <c r="F1214" s="10" t="str">
        <f t="shared" si="72"/>
        <v>Low</v>
      </c>
      <c r="G1214" s="11">
        <f t="shared" si="74"/>
        <v>98.609999999999985</v>
      </c>
      <c r="H1214" s="10">
        <v>17</v>
      </c>
      <c r="I1214" s="11">
        <v>2123.4</v>
      </c>
      <c r="J1214" s="9">
        <v>45691</v>
      </c>
      <c r="K1214" s="2" t="str">
        <f t="shared" si="75"/>
        <v>February</v>
      </c>
      <c r="L1214" s="2" t="str">
        <f>TEXT(fashiondata[[#This Row],[Date Sold]], "mmm yyyy")</f>
        <v>Feb 2025</v>
      </c>
      <c r="M1214" s="2" t="str">
        <f t="shared" si="73"/>
        <v>Mon</v>
      </c>
      <c r="N1214" t="s">
        <v>19</v>
      </c>
    </row>
    <row r="1215" spans="1:14" x14ac:dyDescent="0.35">
      <c r="A1215" t="s">
        <v>1253</v>
      </c>
      <c r="B1215" t="s">
        <v>14</v>
      </c>
      <c r="C1215" t="s">
        <v>15</v>
      </c>
      <c r="D1215" s="11">
        <v>129.33000000000001</v>
      </c>
      <c r="E1215" s="10">
        <v>0</v>
      </c>
      <c r="F1215" s="10" t="str">
        <f t="shared" si="72"/>
        <v>None</v>
      </c>
      <c r="G1215" s="11">
        <f t="shared" si="74"/>
        <v>96.997500000000002</v>
      </c>
      <c r="H1215" s="10">
        <v>42</v>
      </c>
      <c r="I1215" s="11">
        <v>5431.86</v>
      </c>
      <c r="J1215" s="9">
        <v>45732</v>
      </c>
      <c r="K1215" s="2" t="str">
        <f t="shared" si="75"/>
        <v>March</v>
      </c>
      <c r="L1215" s="2" t="str">
        <f>TEXT(fashiondata[[#This Row],[Date Sold]], "mmm yyyy")</f>
        <v>Mar 2025</v>
      </c>
      <c r="M1215" s="2" t="str">
        <f t="shared" si="73"/>
        <v>Sun</v>
      </c>
      <c r="N1215" t="s">
        <v>12</v>
      </c>
    </row>
    <row r="1216" spans="1:14" x14ac:dyDescent="0.35">
      <c r="A1216" t="s">
        <v>1254</v>
      </c>
      <c r="B1216" t="s">
        <v>85</v>
      </c>
      <c r="C1216" t="s">
        <v>41</v>
      </c>
      <c r="D1216" s="11">
        <v>95.78</v>
      </c>
      <c r="E1216" s="10">
        <v>5</v>
      </c>
      <c r="F1216" s="10" t="str">
        <f t="shared" si="72"/>
        <v>Low</v>
      </c>
      <c r="G1216" s="11">
        <f t="shared" si="74"/>
        <v>71.835000000000008</v>
      </c>
      <c r="H1216" s="10">
        <v>10</v>
      </c>
      <c r="I1216" s="11">
        <v>909.91</v>
      </c>
      <c r="J1216" s="9">
        <v>45658</v>
      </c>
      <c r="K1216" s="2" t="str">
        <f t="shared" si="75"/>
        <v>January</v>
      </c>
      <c r="L1216" s="2" t="str">
        <f>TEXT(fashiondata[[#This Row],[Date Sold]], "mmm yyyy")</f>
        <v>Jan 2025</v>
      </c>
      <c r="M1216" s="2" t="str">
        <f t="shared" si="73"/>
        <v>Wed</v>
      </c>
      <c r="N1216" t="s">
        <v>38</v>
      </c>
    </row>
    <row r="1217" spans="1:14" x14ac:dyDescent="0.35">
      <c r="A1217" t="s">
        <v>1255</v>
      </c>
      <c r="B1217" t="s">
        <v>47</v>
      </c>
      <c r="C1217" t="s">
        <v>11</v>
      </c>
      <c r="D1217" s="11">
        <v>114.78</v>
      </c>
      <c r="E1217" s="10">
        <v>25</v>
      </c>
      <c r="F1217" s="10" t="str">
        <f t="shared" si="72"/>
        <v>High</v>
      </c>
      <c r="G1217" s="11">
        <f t="shared" si="74"/>
        <v>86.085000000000008</v>
      </c>
      <c r="H1217" s="10">
        <v>41</v>
      </c>
      <c r="I1217" s="11">
        <v>3529.49</v>
      </c>
      <c r="J1217" s="9">
        <v>45680</v>
      </c>
      <c r="K1217" s="2" t="str">
        <f t="shared" si="75"/>
        <v>January</v>
      </c>
      <c r="L1217" s="2" t="str">
        <f>TEXT(fashiondata[[#This Row],[Date Sold]], "mmm yyyy")</f>
        <v>Jan 2025</v>
      </c>
      <c r="M1217" s="2" t="str">
        <f t="shared" si="73"/>
        <v>Thu</v>
      </c>
      <c r="N1217" t="s">
        <v>19</v>
      </c>
    </row>
    <row r="1218" spans="1:14" x14ac:dyDescent="0.35">
      <c r="A1218" t="s">
        <v>1256</v>
      </c>
      <c r="B1218" t="s">
        <v>26</v>
      </c>
      <c r="C1218" t="s">
        <v>11</v>
      </c>
      <c r="D1218" s="11">
        <v>78.430000000000007</v>
      </c>
      <c r="E1218" s="10">
        <v>30</v>
      </c>
      <c r="F1218" s="10" t="str">
        <f t="shared" ref="F1218:F1281" si="76">IF(E1218=0, "None", IF(E1218 &lt;=20, "Low", "High"))</f>
        <v>High</v>
      </c>
      <c r="G1218" s="11">
        <f t="shared" si="74"/>
        <v>58.822500000000005</v>
      </c>
      <c r="H1218" s="10">
        <v>40</v>
      </c>
      <c r="I1218" s="11">
        <v>2196.04</v>
      </c>
      <c r="J1218" s="9">
        <v>45666</v>
      </c>
      <c r="K1218" s="2" t="str">
        <f t="shared" si="75"/>
        <v>January</v>
      </c>
      <c r="L1218" s="2" t="str">
        <f>TEXT(fashiondata[[#This Row],[Date Sold]], "mmm yyyy")</f>
        <v>Jan 2025</v>
      </c>
      <c r="M1218" s="2" t="str">
        <f t="shared" ref="M1218:M1281" si="77">TEXT(J1218,"ddd")</f>
        <v>Thu</v>
      </c>
      <c r="N1218" t="s">
        <v>24</v>
      </c>
    </row>
    <row r="1219" spans="1:14" x14ac:dyDescent="0.35">
      <c r="A1219" t="s">
        <v>1257</v>
      </c>
      <c r="B1219" t="s">
        <v>58</v>
      </c>
      <c r="C1219" t="s">
        <v>15</v>
      </c>
      <c r="D1219" s="11">
        <v>25.02</v>
      </c>
      <c r="E1219" s="10">
        <v>10</v>
      </c>
      <c r="F1219" s="10" t="str">
        <f t="shared" si="76"/>
        <v>Low</v>
      </c>
      <c r="G1219" s="11">
        <f t="shared" ref="G1219:G1282" si="78">D1219 * (1 - 25/100)</f>
        <v>18.765000000000001</v>
      </c>
      <c r="H1219" s="10">
        <v>45</v>
      </c>
      <c r="I1219" s="11">
        <v>1013.31</v>
      </c>
      <c r="J1219" s="9">
        <v>45669</v>
      </c>
      <c r="K1219" s="2" t="str">
        <f t="shared" ref="K1219:K1282" si="79">TEXT(J1219,"mmmm")</f>
        <v>January</v>
      </c>
      <c r="L1219" s="2" t="str">
        <f>TEXT(fashiondata[[#This Row],[Date Sold]], "mmm yyyy")</f>
        <v>Jan 2025</v>
      </c>
      <c r="M1219" s="2" t="str">
        <f t="shared" si="77"/>
        <v>Sun</v>
      </c>
      <c r="N1219" t="s">
        <v>45</v>
      </c>
    </row>
    <row r="1220" spans="1:14" x14ac:dyDescent="0.35">
      <c r="A1220" t="s">
        <v>1258</v>
      </c>
      <c r="B1220" t="s">
        <v>53</v>
      </c>
      <c r="C1220" t="s">
        <v>33</v>
      </c>
      <c r="D1220" s="11">
        <v>106.08</v>
      </c>
      <c r="E1220" s="10">
        <v>0</v>
      </c>
      <c r="F1220" s="10" t="str">
        <f t="shared" si="76"/>
        <v>None</v>
      </c>
      <c r="G1220" s="11">
        <f t="shared" si="78"/>
        <v>79.56</v>
      </c>
      <c r="H1220" s="10">
        <v>31</v>
      </c>
      <c r="I1220" s="11">
        <v>3288.48</v>
      </c>
      <c r="J1220" s="9">
        <v>45707</v>
      </c>
      <c r="K1220" s="2" t="str">
        <f t="shared" si="79"/>
        <v>February</v>
      </c>
      <c r="L1220" s="2" t="str">
        <f>TEXT(fashiondata[[#This Row],[Date Sold]], "mmm yyyy")</f>
        <v>Feb 2025</v>
      </c>
      <c r="M1220" s="2" t="str">
        <f t="shared" si="77"/>
        <v>Wed</v>
      </c>
      <c r="N1220" t="s">
        <v>38</v>
      </c>
    </row>
    <row r="1221" spans="1:14" x14ac:dyDescent="0.35">
      <c r="A1221" t="s">
        <v>1259</v>
      </c>
      <c r="B1221" t="s">
        <v>62</v>
      </c>
      <c r="C1221" t="s">
        <v>18</v>
      </c>
      <c r="D1221" s="11">
        <v>97.93</v>
      </c>
      <c r="E1221" s="10">
        <v>15</v>
      </c>
      <c r="F1221" s="10" t="str">
        <f t="shared" si="76"/>
        <v>Low</v>
      </c>
      <c r="G1221" s="11">
        <f t="shared" si="78"/>
        <v>73.447500000000005</v>
      </c>
      <c r="H1221" s="10">
        <v>22</v>
      </c>
      <c r="I1221" s="11">
        <v>1831.29</v>
      </c>
      <c r="J1221" s="9">
        <v>45753</v>
      </c>
      <c r="K1221" s="2" t="str">
        <f t="shared" si="79"/>
        <v>April</v>
      </c>
      <c r="L1221" s="2" t="str">
        <f>TEXT(fashiondata[[#This Row],[Date Sold]], "mmm yyyy")</f>
        <v>Apr 2025</v>
      </c>
      <c r="M1221" s="2" t="str">
        <f t="shared" si="77"/>
        <v>Sun</v>
      </c>
      <c r="N1221" t="s">
        <v>24</v>
      </c>
    </row>
    <row r="1222" spans="1:14" x14ac:dyDescent="0.35">
      <c r="A1222" t="s">
        <v>1260</v>
      </c>
      <c r="B1222" t="s">
        <v>14</v>
      </c>
      <c r="C1222" t="s">
        <v>41</v>
      </c>
      <c r="D1222" s="11">
        <v>58.29</v>
      </c>
      <c r="E1222" s="10">
        <v>10</v>
      </c>
      <c r="F1222" s="10" t="str">
        <f t="shared" si="76"/>
        <v>Low</v>
      </c>
      <c r="G1222" s="11">
        <f t="shared" si="78"/>
        <v>43.717500000000001</v>
      </c>
      <c r="H1222" s="10">
        <v>34</v>
      </c>
      <c r="I1222" s="11">
        <v>1783.67</v>
      </c>
      <c r="J1222" s="9">
        <v>45762</v>
      </c>
      <c r="K1222" s="2" t="str">
        <f t="shared" si="79"/>
        <v>April</v>
      </c>
      <c r="L1222" s="2" t="str">
        <f>TEXT(fashiondata[[#This Row],[Date Sold]], "mmm yyyy")</f>
        <v>Apr 2025</v>
      </c>
      <c r="M1222" s="2" t="str">
        <f t="shared" si="77"/>
        <v>Tue</v>
      </c>
      <c r="N1222" t="s">
        <v>24</v>
      </c>
    </row>
    <row r="1223" spans="1:14" x14ac:dyDescent="0.35">
      <c r="A1223" t="s">
        <v>1261</v>
      </c>
      <c r="B1223" t="s">
        <v>47</v>
      </c>
      <c r="C1223" t="s">
        <v>18</v>
      </c>
      <c r="D1223" s="11">
        <v>101.5</v>
      </c>
      <c r="E1223" s="10">
        <v>10</v>
      </c>
      <c r="F1223" s="10" t="str">
        <f t="shared" si="76"/>
        <v>Low</v>
      </c>
      <c r="G1223" s="11">
        <f t="shared" si="78"/>
        <v>76.125</v>
      </c>
      <c r="H1223" s="10">
        <v>47</v>
      </c>
      <c r="I1223" s="11">
        <v>4293.45</v>
      </c>
      <c r="J1223" s="9">
        <v>45695</v>
      </c>
      <c r="K1223" s="2" t="str">
        <f t="shared" si="79"/>
        <v>February</v>
      </c>
      <c r="L1223" s="2" t="str">
        <f>TEXT(fashiondata[[#This Row],[Date Sold]], "mmm yyyy")</f>
        <v>Feb 2025</v>
      </c>
      <c r="M1223" s="2" t="str">
        <f t="shared" si="77"/>
        <v>Fri</v>
      </c>
      <c r="N1223" t="s">
        <v>24</v>
      </c>
    </row>
    <row r="1224" spans="1:14" x14ac:dyDescent="0.35">
      <c r="A1224" t="s">
        <v>1262</v>
      </c>
      <c r="B1224" t="s">
        <v>40</v>
      </c>
      <c r="C1224" t="s">
        <v>15</v>
      </c>
      <c r="D1224" s="11">
        <v>42.03</v>
      </c>
      <c r="E1224" s="10">
        <v>15</v>
      </c>
      <c r="F1224" s="10" t="str">
        <f t="shared" si="76"/>
        <v>Low</v>
      </c>
      <c r="G1224" s="11">
        <f t="shared" si="78"/>
        <v>31.522500000000001</v>
      </c>
      <c r="H1224" s="10">
        <v>22</v>
      </c>
      <c r="I1224" s="11">
        <v>785.96</v>
      </c>
      <c r="J1224" s="9">
        <v>45788</v>
      </c>
      <c r="K1224" s="2" t="str">
        <f t="shared" si="79"/>
        <v>May</v>
      </c>
      <c r="L1224" s="2" t="str">
        <f>TEXT(fashiondata[[#This Row],[Date Sold]], "mmm yyyy")</f>
        <v>May 2025</v>
      </c>
      <c r="M1224" s="2" t="str">
        <f t="shared" si="77"/>
        <v>Sun</v>
      </c>
      <c r="N1224" t="s">
        <v>24</v>
      </c>
    </row>
    <row r="1225" spans="1:14" x14ac:dyDescent="0.35">
      <c r="A1225" t="s">
        <v>1263</v>
      </c>
      <c r="B1225" t="s">
        <v>28</v>
      </c>
      <c r="C1225" t="s">
        <v>35</v>
      </c>
      <c r="D1225" s="11">
        <v>102.39</v>
      </c>
      <c r="E1225" s="10">
        <v>5</v>
      </c>
      <c r="F1225" s="10" t="str">
        <f t="shared" si="76"/>
        <v>Low</v>
      </c>
      <c r="G1225" s="11">
        <f t="shared" si="78"/>
        <v>76.792500000000004</v>
      </c>
      <c r="H1225" s="10">
        <v>43</v>
      </c>
      <c r="I1225" s="11">
        <v>4182.63</v>
      </c>
      <c r="J1225" s="9">
        <v>45717</v>
      </c>
      <c r="K1225" s="2" t="str">
        <f t="shared" si="79"/>
        <v>March</v>
      </c>
      <c r="L1225" s="2" t="str">
        <f>TEXT(fashiondata[[#This Row],[Date Sold]], "mmm yyyy")</f>
        <v>Mar 2025</v>
      </c>
      <c r="M1225" s="2" t="str">
        <f t="shared" si="77"/>
        <v>Sat</v>
      </c>
      <c r="N1225" t="s">
        <v>38</v>
      </c>
    </row>
    <row r="1226" spans="1:14" x14ac:dyDescent="0.35">
      <c r="A1226" t="s">
        <v>1264</v>
      </c>
      <c r="B1226" t="s">
        <v>69</v>
      </c>
      <c r="C1226" t="s">
        <v>15</v>
      </c>
      <c r="D1226" s="11">
        <v>140.19999999999999</v>
      </c>
      <c r="E1226" s="10">
        <v>15</v>
      </c>
      <c r="F1226" s="10" t="str">
        <f t="shared" si="76"/>
        <v>Low</v>
      </c>
      <c r="G1226" s="11">
        <f t="shared" si="78"/>
        <v>105.14999999999999</v>
      </c>
      <c r="H1226" s="10">
        <v>32</v>
      </c>
      <c r="I1226" s="11">
        <v>3813.44</v>
      </c>
      <c r="J1226" s="9">
        <v>45780</v>
      </c>
      <c r="K1226" s="2" t="str">
        <f t="shared" si="79"/>
        <v>May</v>
      </c>
      <c r="L1226" s="2" t="str">
        <f>TEXT(fashiondata[[#This Row],[Date Sold]], "mmm yyyy")</f>
        <v>May 2025</v>
      </c>
      <c r="M1226" s="2" t="str">
        <f t="shared" si="77"/>
        <v>Sat</v>
      </c>
      <c r="N1226" t="s">
        <v>45</v>
      </c>
    </row>
    <row r="1227" spans="1:14" x14ac:dyDescent="0.35">
      <c r="A1227" t="s">
        <v>1265</v>
      </c>
      <c r="B1227" t="s">
        <v>60</v>
      </c>
      <c r="C1227" t="s">
        <v>35</v>
      </c>
      <c r="D1227" s="11">
        <v>103.72</v>
      </c>
      <c r="E1227" s="10">
        <v>25</v>
      </c>
      <c r="F1227" s="10" t="str">
        <f t="shared" si="76"/>
        <v>High</v>
      </c>
      <c r="G1227" s="11">
        <f t="shared" si="78"/>
        <v>77.789999999999992</v>
      </c>
      <c r="H1227" s="10">
        <v>32</v>
      </c>
      <c r="I1227" s="11">
        <v>2489.2800000000002</v>
      </c>
      <c r="J1227" s="9">
        <v>45712</v>
      </c>
      <c r="K1227" s="2" t="str">
        <f t="shared" si="79"/>
        <v>February</v>
      </c>
      <c r="L1227" s="2" t="str">
        <f>TEXT(fashiondata[[#This Row],[Date Sold]], "mmm yyyy")</f>
        <v>Feb 2025</v>
      </c>
      <c r="M1227" s="2" t="str">
        <f t="shared" si="77"/>
        <v>Mon</v>
      </c>
      <c r="N1227" t="s">
        <v>38</v>
      </c>
    </row>
    <row r="1228" spans="1:14" x14ac:dyDescent="0.35">
      <c r="A1228" t="s">
        <v>1266</v>
      </c>
      <c r="B1228" t="s">
        <v>26</v>
      </c>
      <c r="C1228" t="s">
        <v>33</v>
      </c>
      <c r="D1228" s="11">
        <v>144.86000000000001</v>
      </c>
      <c r="E1228" s="10">
        <v>15</v>
      </c>
      <c r="F1228" s="10" t="str">
        <f t="shared" si="76"/>
        <v>Low</v>
      </c>
      <c r="G1228" s="11">
        <f t="shared" si="78"/>
        <v>108.64500000000001</v>
      </c>
      <c r="H1228" s="10">
        <v>49</v>
      </c>
      <c r="I1228" s="11">
        <v>6033.42</v>
      </c>
      <c r="J1228" s="9">
        <v>45684</v>
      </c>
      <c r="K1228" s="2" t="str">
        <f t="shared" si="79"/>
        <v>January</v>
      </c>
      <c r="L1228" s="2" t="str">
        <f>TEXT(fashiondata[[#This Row],[Date Sold]], "mmm yyyy")</f>
        <v>Jan 2025</v>
      </c>
      <c r="M1228" s="2" t="str">
        <f t="shared" si="77"/>
        <v>Mon</v>
      </c>
      <c r="N1228" t="s">
        <v>19</v>
      </c>
    </row>
    <row r="1229" spans="1:14" x14ac:dyDescent="0.35">
      <c r="A1229" t="s">
        <v>1267</v>
      </c>
      <c r="B1229" t="s">
        <v>10</v>
      </c>
      <c r="C1229" t="s">
        <v>41</v>
      </c>
      <c r="D1229" s="11">
        <v>63.26</v>
      </c>
      <c r="E1229" s="10">
        <v>25</v>
      </c>
      <c r="F1229" s="10" t="str">
        <f t="shared" si="76"/>
        <v>High</v>
      </c>
      <c r="G1229" s="11">
        <f t="shared" si="78"/>
        <v>47.445</v>
      </c>
      <c r="H1229" s="10">
        <v>14</v>
      </c>
      <c r="I1229" s="11">
        <v>664.23</v>
      </c>
      <c r="J1229" s="9">
        <v>45723</v>
      </c>
      <c r="K1229" s="2" t="str">
        <f t="shared" si="79"/>
        <v>March</v>
      </c>
      <c r="L1229" s="2" t="str">
        <f>TEXT(fashiondata[[#This Row],[Date Sold]], "mmm yyyy")</f>
        <v>Mar 2025</v>
      </c>
      <c r="M1229" s="2" t="str">
        <f t="shared" si="77"/>
        <v>Fri</v>
      </c>
      <c r="N1229" t="s">
        <v>12</v>
      </c>
    </row>
    <row r="1230" spans="1:14" x14ac:dyDescent="0.35">
      <c r="A1230" t="s">
        <v>1268</v>
      </c>
      <c r="B1230" t="s">
        <v>58</v>
      </c>
      <c r="C1230" t="s">
        <v>41</v>
      </c>
      <c r="D1230" s="11">
        <v>61.24</v>
      </c>
      <c r="E1230" s="10">
        <v>30</v>
      </c>
      <c r="F1230" s="10" t="str">
        <f t="shared" si="76"/>
        <v>High</v>
      </c>
      <c r="G1230" s="11">
        <f t="shared" si="78"/>
        <v>45.93</v>
      </c>
      <c r="H1230" s="10">
        <v>35</v>
      </c>
      <c r="I1230" s="11">
        <v>1500.38</v>
      </c>
      <c r="J1230" s="9">
        <v>45750</v>
      </c>
      <c r="K1230" s="2" t="str">
        <f t="shared" si="79"/>
        <v>April</v>
      </c>
      <c r="L1230" s="2" t="str">
        <f>TEXT(fashiondata[[#This Row],[Date Sold]], "mmm yyyy")</f>
        <v>Apr 2025</v>
      </c>
      <c r="M1230" s="2" t="str">
        <f t="shared" si="77"/>
        <v>Thu</v>
      </c>
      <c r="N1230" t="s">
        <v>45</v>
      </c>
    </row>
    <row r="1231" spans="1:14" x14ac:dyDescent="0.35">
      <c r="A1231" t="s">
        <v>1269</v>
      </c>
      <c r="B1231" t="s">
        <v>23</v>
      </c>
      <c r="C1231" t="s">
        <v>35</v>
      </c>
      <c r="D1231" s="11">
        <v>25.8</v>
      </c>
      <c r="E1231" s="10">
        <v>15</v>
      </c>
      <c r="F1231" s="10" t="str">
        <f t="shared" si="76"/>
        <v>Low</v>
      </c>
      <c r="G1231" s="11">
        <f t="shared" si="78"/>
        <v>19.350000000000001</v>
      </c>
      <c r="H1231" s="10">
        <v>1</v>
      </c>
      <c r="I1231" s="11">
        <v>21.93</v>
      </c>
      <c r="J1231" s="9">
        <v>45706</v>
      </c>
      <c r="K1231" s="2" t="str">
        <f t="shared" si="79"/>
        <v>February</v>
      </c>
      <c r="L1231" s="2" t="str">
        <f>TEXT(fashiondata[[#This Row],[Date Sold]], "mmm yyyy")</f>
        <v>Feb 2025</v>
      </c>
      <c r="M1231" s="2" t="str">
        <f t="shared" si="77"/>
        <v>Tue</v>
      </c>
      <c r="N1231" t="s">
        <v>12</v>
      </c>
    </row>
    <row r="1232" spans="1:14" x14ac:dyDescent="0.35">
      <c r="A1232" t="s">
        <v>1270</v>
      </c>
      <c r="B1232" t="s">
        <v>30</v>
      </c>
      <c r="C1232" t="s">
        <v>11</v>
      </c>
      <c r="D1232" s="11">
        <v>10.38</v>
      </c>
      <c r="E1232" s="10">
        <v>0</v>
      </c>
      <c r="F1232" s="10" t="str">
        <f t="shared" si="76"/>
        <v>None</v>
      </c>
      <c r="G1232" s="11">
        <f t="shared" si="78"/>
        <v>7.7850000000000001</v>
      </c>
      <c r="H1232" s="10">
        <v>42</v>
      </c>
      <c r="I1232" s="11">
        <v>435.96</v>
      </c>
      <c r="J1232" s="9">
        <v>45744</v>
      </c>
      <c r="K1232" s="2" t="str">
        <f t="shared" si="79"/>
        <v>March</v>
      </c>
      <c r="L1232" s="2" t="str">
        <f>TEXT(fashiondata[[#This Row],[Date Sold]], "mmm yyyy")</f>
        <v>Mar 2025</v>
      </c>
      <c r="M1232" s="2" t="str">
        <f t="shared" si="77"/>
        <v>Fri</v>
      </c>
      <c r="N1232" t="s">
        <v>45</v>
      </c>
    </row>
    <row r="1233" spans="1:14" x14ac:dyDescent="0.35">
      <c r="A1233" t="s">
        <v>1271</v>
      </c>
      <c r="B1233" t="s">
        <v>32</v>
      </c>
      <c r="C1233" t="s">
        <v>15</v>
      </c>
      <c r="D1233" s="11">
        <v>35.76</v>
      </c>
      <c r="E1233" s="10">
        <v>15</v>
      </c>
      <c r="F1233" s="10" t="str">
        <f t="shared" si="76"/>
        <v>Low</v>
      </c>
      <c r="G1233" s="11">
        <f t="shared" si="78"/>
        <v>26.82</v>
      </c>
      <c r="H1233" s="10">
        <v>50</v>
      </c>
      <c r="I1233" s="11">
        <v>1519.8</v>
      </c>
      <c r="J1233" s="9">
        <v>45774</v>
      </c>
      <c r="K1233" s="2" t="str">
        <f t="shared" si="79"/>
        <v>April</v>
      </c>
      <c r="L1233" s="2" t="str">
        <f>TEXT(fashiondata[[#This Row],[Date Sold]], "mmm yyyy")</f>
        <v>Apr 2025</v>
      </c>
      <c r="M1233" s="2" t="str">
        <f t="shared" si="77"/>
        <v>Sun</v>
      </c>
      <c r="N1233" t="s">
        <v>45</v>
      </c>
    </row>
    <row r="1234" spans="1:14" x14ac:dyDescent="0.35">
      <c r="A1234" t="s">
        <v>1272</v>
      </c>
      <c r="B1234" t="s">
        <v>30</v>
      </c>
      <c r="C1234" t="s">
        <v>18</v>
      </c>
      <c r="D1234" s="11">
        <v>13.13</v>
      </c>
      <c r="E1234" s="10">
        <v>5</v>
      </c>
      <c r="F1234" s="10" t="str">
        <f t="shared" si="76"/>
        <v>Low</v>
      </c>
      <c r="G1234" s="11">
        <f t="shared" si="78"/>
        <v>9.8475000000000001</v>
      </c>
      <c r="H1234" s="10">
        <v>41</v>
      </c>
      <c r="I1234" s="11">
        <v>511.41</v>
      </c>
      <c r="J1234" s="9">
        <v>45731</v>
      </c>
      <c r="K1234" s="2" t="str">
        <f t="shared" si="79"/>
        <v>March</v>
      </c>
      <c r="L1234" s="2" t="str">
        <f>TEXT(fashiondata[[#This Row],[Date Sold]], "mmm yyyy")</f>
        <v>Mar 2025</v>
      </c>
      <c r="M1234" s="2" t="str">
        <f t="shared" si="77"/>
        <v>Sat</v>
      </c>
      <c r="N1234" t="s">
        <v>24</v>
      </c>
    </row>
    <row r="1235" spans="1:14" x14ac:dyDescent="0.35">
      <c r="A1235" t="s">
        <v>1273</v>
      </c>
      <c r="B1235" t="s">
        <v>40</v>
      </c>
      <c r="C1235" t="s">
        <v>33</v>
      </c>
      <c r="D1235" s="11">
        <v>99.45</v>
      </c>
      <c r="E1235" s="10">
        <v>30</v>
      </c>
      <c r="F1235" s="10" t="str">
        <f t="shared" si="76"/>
        <v>High</v>
      </c>
      <c r="G1235" s="11">
        <f t="shared" si="78"/>
        <v>74.587500000000006</v>
      </c>
      <c r="H1235" s="10">
        <v>35</v>
      </c>
      <c r="I1235" s="11">
        <v>2436.52</v>
      </c>
      <c r="J1235" s="9">
        <v>45782</v>
      </c>
      <c r="K1235" s="2" t="str">
        <f t="shared" si="79"/>
        <v>May</v>
      </c>
      <c r="L1235" s="2" t="str">
        <f>TEXT(fashiondata[[#This Row],[Date Sold]], "mmm yyyy")</f>
        <v>May 2025</v>
      </c>
      <c r="M1235" s="2" t="str">
        <f t="shared" si="77"/>
        <v>Mon</v>
      </c>
      <c r="N1235" t="s">
        <v>19</v>
      </c>
    </row>
    <row r="1236" spans="1:14" x14ac:dyDescent="0.35">
      <c r="A1236" t="s">
        <v>1274</v>
      </c>
      <c r="B1236" t="s">
        <v>26</v>
      </c>
      <c r="C1236" t="s">
        <v>11</v>
      </c>
      <c r="D1236" s="11">
        <v>138.51</v>
      </c>
      <c r="E1236" s="10">
        <v>15</v>
      </c>
      <c r="F1236" s="10" t="str">
        <f t="shared" si="76"/>
        <v>Low</v>
      </c>
      <c r="G1236" s="11">
        <f t="shared" si="78"/>
        <v>103.88249999999999</v>
      </c>
      <c r="H1236" s="10">
        <v>30</v>
      </c>
      <c r="I1236" s="11">
        <v>3532</v>
      </c>
      <c r="J1236" s="9">
        <v>45719</v>
      </c>
      <c r="K1236" s="2" t="str">
        <f t="shared" si="79"/>
        <v>March</v>
      </c>
      <c r="L1236" s="2" t="str">
        <f>TEXT(fashiondata[[#This Row],[Date Sold]], "mmm yyyy")</f>
        <v>Mar 2025</v>
      </c>
      <c r="M1236" s="2" t="str">
        <f t="shared" si="77"/>
        <v>Mon</v>
      </c>
      <c r="N1236" t="s">
        <v>19</v>
      </c>
    </row>
    <row r="1237" spans="1:14" x14ac:dyDescent="0.35">
      <c r="A1237" t="s">
        <v>1275</v>
      </c>
      <c r="B1237" t="s">
        <v>69</v>
      </c>
      <c r="C1237" t="s">
        <v>15</v>
      </c>
      <c r="D1237" s="11">
        <v>129.55000000000001</v>
      </c>
      <c r="E1237" s="10">
        <v>5</v>
      </c>
      <c r="F1237" s="10" t="str">
        <f t="shared" si="76"/>
        <v>Low</v>
      </c>
      <c r="G1237" s="11">
        <f t="shared" si="78"/>
        <v>97.162500000000009</v>
      </c>
      <c r="H1237" s="10">
        <v>15</v>
      </c>
      <c r="I1237" s="11">
        <v>1846.09</v>
      </c>
      <c r="J1237" s="9">
        <v>45720</v>
      </c>
      <c r="K1237" s="2" t="str">
        <f t="shared" si="79"/>
        <v>March</v>
      </c>
      <c r="L1237" s="2" t="str">
        <f>TEXT(fashiondata[[#This Row],[Date Sold]], "mmm yyyy")</f>
        <v>Mar 2025</v>
      </c>
      <c r="M1237" s="2" t="str">
        <f t="shared" si="77"/>
        <v>Tue</v>
      </c>
      <c r="N1237" t="s">
        <v>19</v>
      </c>
    </row>
    <row r="1238" spans="1:14" x14ac:dyDescent="0.35">
      <c r="A1238" t="s">
        <v>1276</v>
      </c>
      <c r="B1238" t="s">
        <v>53</v>
      </c>
      <c r="C1238" t="s">
        <v>33</v>
      </c>
      <c r="D1238" s="11">
        <v>133.31</v>
      </c>
      <c r="E1238" s="10">
        <v>10</v>
      </c>
      <c r="F1238" s="10" t="str">
        <f t="shared" si="76"/>
        <v>Low</v>
      </c>
      <c r="G1238" s="11">
        <f t="shared" si="78"/>
        <v>99.982500000000002</v>
      </c>
      <c r="H1238" s="10">
        <v>46</v>
      </c>
      <c r="I1238" s="11">
        <v>5519.03</v>
      </c>
      <c r="J1238" s="9">
        <v>45762</v>
      </c>
      <c r="K1238" s="2" t="str">
        <f t="shared" si="79"/>
        <v>April</v>
      </c>
      <c r="L1238" s="2" t="str">
        <f>TEXT(fashiondata[[#This Row],[Date Sold]], "mmm yyyy")</f>
        <v>Apr 2025</v>
      </c>
      <c r="M1238" s="2" t="str">
        <f t="shared" si="77"/>
        <v>Tue</v>
      </c>
      <c r="N1238" t="s">
        <v>45</v>
      </c>
    </row>
    <row r="1239" spans="1:14" x14ac:dyDescent="0.35">
      <c r="A1239" t="s">
        <v>1277</v>
      </c>
      <c r="B1239" t="s">
        <v>23</v>
      </c>
      <c r="C1239" t="s">
        <v>15</v>
      </c>
      <c r="D1239" s="11">
        <v>128.29</v>
      </c>
      <c r="E1239" s="10">
        <v>15</v>
      </c>
      <c r="F1239" s="10" t="str">
        <f t="shared" si="76"/>
        <v>Low</v>
      </c>
      <c r="G1239" s="11">
        <f t="shared" si="78"/>
        <v>96.217500000000001</v>
      </c>
      <c r="H1239" s="10">
        <v>26</v>
      </c>
      <c r="I1239" s="11">
        <v>2835.21</v>
      </c>
      <c r="J1239" s="9">
        <v>45777</v>
      </c>
      <c r="K1239" s="2" t="str">
        <f t="shared" si="79"/>
        <v>April</v>
      </c>
      <c r="L1239" s="2" t="str">
        <f>TEXT(fashiondata[[#This Row],[Date Sold]], "mmm yyyy")</f>
        <v>Apr 2025</v>
      </c>
      <c r="M1239" s="2" t="str">
        <f t="shared" si="77"/>
        <v>Wed</v>
      </c>
      <c r="N1239" t="s">
        <v>24</v>
      </c>
    </row>
    <row r="1240" spans="1:14" x14ac:dyDescent="0.35">
      <c r="A1240" t="s">
        <v>1278</v>
      </c>
      <c r="B1240" t="s">
        <v>85</v>
      </c>
      <c r="C1240" t="s">
        <v>35</v>
      </c>
      <c r="D1240" s="11">
        <v>31.73</v>
      </c>
      <c r="E1240" s="10">
        <v>25</v>
      </c>
      <c r="F1240" s="10" t="str">
        <f t="shared" si="76"/>
        <v>High</v>
      </c>
      <c r="G1240" s="11">
        <f t="shared" si="78"/>
        <v>23.797499999999999</v>
      </c>
      <c r="H1240" s="10">
        <v>47</v>
      </c>
      <c r="I1240" s="11">
        <v>1118.48</v>
      </c>
      <c r="J1240" s="9">
        <v>45675</v>
      </c>
      <c r="K1240" s="2" t="str">
        <f t="shared" si="79"/>
        <v>January</v>
      </c>
      <c r="L1240" s="2" t="str">
        <f>TEXT(fashiondata[[#This Row],[Date Sold]], "mmm yyyy")</f>
        <v>Jan 2025</v>
      </c>
      <c r="M1240" s="2" t="str">
        <f t="shared" si="77"/>
        <v>Sat</v>
      </c>
      <c r="N1240" t="s">
        <v>19</v>
      </c>
    </row>
    <row r="1241" spans="1:14" x14ac:dyDescent="0.35">
      <c r="A1241" t="s">
        <v>1279</v>
      </c>
      <c r="B1241" t="s">
        <v>62</v>
      </c>
      <c r="C1241" t="s">
        <v>18</v>
      </c>
      <c r="D1241" s="11">
        <v>110.88</v>
      </c>
      <c r="E1241" s="10">
        <v>0</v>
      </c>
      <c r="F1241" s="10" t="str">
        <f t="shared" si="76"/>
        <v>None</v>
      </c>
      <c r="G1241" s="11">
        <f t="shared" si="78"/>
        <v>83.16</v>
      </c>
      <c r="H1241" s="10">
        <v>23</v>
      </c>
      <c r="I1241" s="11">
        <v>2550.2399999999998</v>
      </c>
      <c r="J1241" s="9">
        <v>45749</v>
      </c>
      <c r="K1241" s="2" t="str">
        <f t="shared" si="79"/>
        <v>April</v>
      </c>
      <c r="L1241" s="2" t="str">
        <f>TEXT(fashiondata[[#This Row],[Date Sold]], "mmm yyyy")</f>
        <v>Apr 2025</v>
      </c>
      <c r="M1241" s="2" t="str">
        <f t="shared" si="77"/>
        <v>Wed</v>
      </c>
      <c r="N1241" t="s">
        <v>45</v>
      </c>
    </row>
    <row r="1242" spans="1:14" x14ac:dyDescent="0.35">
      <c r="A1242" t="s">
        <v>1280</v>
      </c>
      <c r="B1242" t="s">
        <v>60</v>
      </c>
      <c r="C1242" t="s">
        <v>33</v>
      </c>
      <c r="D1242" s="11">
        <v>54.09</v>
      </c>
      <c r="E1242" s="10">
        <v>5</v>
      </c>
      <c r="F1242" s="10" t="str">
        <f t="shared" si="76"/>
        <v>Low</v>
      </c>
      <c r="G1242" s="11">
        <f t="shared" si="78"/>
        <v>40.567500000000003</v>
      </c>
      <c r="H1242" s="10">
        <v>28</v>
      </c>
      <c r="I1242" s="11">
        <v>1438.79</v>
      </c>
      <c r="J1242" s="9">
        <v>45730</v>
      </c>
      <c r="K1242" s="2" t="str">
        <f t="shared" si="79"/>
        <v>March</v>
      </c>
      <c r="L1242" s="2" t="str">
        <f>TEXT(fashiondata[[#This Row],[Date Sold]], "mmm yyyy")</f>
        <v>Mar 2025</v>
      </c>
      <c r="M1242" s="2" t="str">
        <f t="shared" si="77"/>
        <v>Fri</v>
      </c>
      <c r="N1242" t="s">
        <v>19</v>
      </c>
    </row>
    <row r="1243" spans="1:14" x14ac:dyDescent="0.35">
      <c r="A1243" t="s">
        <v>1281</v>
      </c>
      <c r="B1243" t="s">
        <v>10</v>
      </c>
      <c r="C1243" t="s">
        <v>15</v>
      </c>
      <c r="D1243" s="11">
        <v>35.58</v>
      </c>
      <c r="E1243" s="10">
        <v>0</v>
      </c>
      <c r="F1243" s="10" t="str">
        <f t="shared" si="76"/>
        <v>None</v>
      </c>
      <c r="G1243" s="11">
        <f t="shared" si="78"/>
        <v>26.684999999999999</v>
      </c>
      <c r="H1243" s="10">
        <v>23</v>
      </c>
      <c r="I1243" s="11">
        <v>818.34</v>
      </c>
      <c r="J1243" s="9">
        <v>45719</v>
      </c>
      <c r="K1243" s="2" t="str">
        <f t="shared" si="79"/>
        <v>March</v>
      </c>
      <c r="L1243" s="2" t="str">
        <f>TEXT(fashiondata[[#This Row],[Date Sold]], "mmm yyyy")</f>
        <v>Mar 2025</v>
      </c>
      <c r="M1243" s="2" t="str">
        <f t="shared" si="77"/>
        <v>Mon</v>
      </c>
      <c r="N1243" t="s">
        <v>38</v>
      </c>
    </row>
    <row r="1244" spans="1:14" x14ac:dyDescent="0.35">
      <c r="A1244" t="s">
        <v>1282</v>
      </c>
      <c r="B1244" t="s">
        <v>23</v>
      </c>
      <c r="C1244" t="s">
        <v>33</v>
      </c>
      <c r="D1244" s="11">
        <v>137.72</v>
      </c>
      <c r="E1244" s="10">
        <v>15</v>
      </c>
      <c r="F1244" s="10" t="str">
        <f t="shared" si="76"/>
        <v>Low</v>
      </c>
      <c r="G1244" s="11">
        <f t="shared" si="78"/>
        <v>103.28999999999999</v>
      </c>
      <c r="H1244" s="10">
        <v>34</v>
      </c>
      <c r="I1244" s="11">
        <v>3980.11</v>
      </c>
      <c r="J1244" s="9">
        <v>45670</v>
      </c>
      <c r="K1244" s="2" t="str">
        <f t="shared" si="79"/>
        <v>January</v>
      </c>
      <c r="L1244" s="2" t="str">
        <f>TEXT(fashiondata[[#This Row],[Date Sold]], "mmm yyyy")</f>
        <v>Jan 2025</v>
      </c>
      <c r="M1244" s="2" t="str">
        <f t="shared" si="77"/>
        <v>Mon</v>
      </c>
      <c r="N1244" t="s">
        <v>38</v>
      </c>
    </row>
    <row r="1245" spans="1:14" x14ac:dyDescent="0.35">
      <c r="A1245" t="s">
        <v>1283</v>
      </c>
      <c r="B1245" t="s">
        <v>62</v>
      </c>
      <c r="C1245" t="s">
        <v>18</v>
      </c>
      <c r="D1245" s="11">
        <v>47.76</v>
      </c>
      <c r="E1245" s="10">
        <v>10</v>
      </c>
      <c r="F1245" s="10" t="str">
        <f t="shared" si="76"/>
        <v>Low</v>
      </c>
      <c r="G1245" s="11">
        <f t="shared" si="78"/>
        <v>35.82</v>
      </c>
      <c r="H1245" s="10">
        <v>26</v>
      </c>
      <c r="I1245" s="11">
        <v>1117.58</v>
      </c>
      <c r="J1245" s="9">
        <v>45723</v>
      </c>
      <c r="K1245" s="2" t="str">
        <f t="shared" si="79"/>
        <v>March</v>
      </c>
      <c r="L1245" s="2" t="str">
        <f>TEXT(fashiondata[[#This Row],[Date Sold]], "mmm yyyy")</f>
        <v>Mar 2025</v>
      </c>
      <c r="M1245" s="2" t="str">
        <f t="shared" si="77"/>
        <v>Fri</v>
      </c>
      <c r="N1245" t="s">
        <v>19</v>
      </c>
    </row>
    <row r="1246" spans="1:14" x14ac:dyDescent="0.35">
      <c r="A1246" t="s">
        <v>1284</v>
      </c>
      <c r="B1246" t="s">
        <v>21</v>
      </c>
      <c r="C1246" t="s">
        <v>41</v>
      </c>
      <c r="D1246" s="11">
        <v>52.25</v>
      </c>
      <c r="E1246" s="10">
        <v>30</v>
      </c>
      <c r="F1246" s="10" t="str">
        <f t="shared" si="76"/>
        <v>High</v>
      </c>
      <c r="G1246" s="11">
        <f t="shared" si="78"/>
        <v>39.1875</v>
      </c>
      <c r="H1246" s="10">
        <v>18</v>
      </c>
      <c r="I1246" s="11">
        <v>658.35</v>
      </c>
      <c r="J1246" s="9">
        <v>45683</v>
      </c>
      <c r="K1246" s="2" t="str">
        <f t="shared" si="79"/>
        <v>January</v>
      </c>
      <c r="L1246" s="2" t="str">
        <f>TEXT(fashiondata[[#This Row],[Date Sold]], "mmm yyyy")</f>
        <v>Jan 2025</v>
      </c>
      <c r="M1246" s="2" t="str">
        <f t="shared" si="77"/>
        <v>Sun</v>
      </c>
      <c r="N1246" t="s">
        <v>12</v>
      </c>
    </row>
    <row r="1247" spans="1:14" x14ac:dyDescent="0.35">
      <c r="A1247" t="s">
        <v>1285</v>
      </c>
      <c r="B1247" t="s">
        <v>43</v>
      </c>
      <c r="C1247" t="s">
        <v>11</v>
      </c>
      <c r="D1247" s="11">
        <v>19.7</v>
      </c>
      <c r="E1247" s="10">
        <v>20</v>
      </c>
      <c r="F1247" s="10" t="str">
        <f t="shared" si="76"/>
        <v>Low</v>
      </c>
      <c r="G1247" s="11">
        <f t="shared" si="78"/>
        <v>14.774999999999999</v>
      </c>
      <c r="H1247" s="10">
        <v>11</v>
      </c>
      <c r="I1247" s="11">
        <v>173.36</v>
      </c>
      <c r="J1247" s="9">
        <v>45739</v>
      </c>
      <c r="K1247" s="2" t="str">
        <f t="shared" si="79"/>
        <v>March</v>
      </c>
      <c r="L1247" s="2" t="str">
        <f>TEXT(fashiondata[[#This Row],[Date Sold]], "mmm yyyy")</f>
        <v>Mar 2025</v>
      </c>
      <c r="M1247" s="2" t="str">
        <f t="shared" si="77"/>
        <v>Sun</v>
      </c>
      <c r="N1247" t="s">
        <v>45</v>
      </c>
    </row>
    <row r="1248" spans="1:14" x14ac:dyDescent="0.35">
      <c r="A1248" t="s">
        <v>1286</v>
      </c>
      <c r="B1248" t="s">
        <v>10</v>
      </c>
      <c r="C1248" t="s">
        <v>18</v>
      </c>
      <c r="D1248" s="11">
        <v>72.930000000000007</v>
      </c>
      <c r="E1248" s="10">
        <v>20</v>
      </c>
      <c r="F1248" s="10" t="str">
        <f t="shared" si="76"/>
        <v>Low</v>
      </c>
      <c r="G1248" s="11">
        <f t="shared" si="78"/>
        <v>54.697500000000005</v>
      </c>
      <c r="H1248" s="10">
        <v>10</v>
      </c>
      <c r="I1248" s="11">
        <v>583.44000000000005</v>
      </c>
      <c r="J1248" s="9">
        <v>45684</v>
      </c>
      <c r="K1248" s="2" t="str">
        <f t="shared" si="79"/>
        <v>January</v>
      </c>
      <c r="L1248" s="2" t="str">
        <f>TEXT(fashiondata[[#This Row],[Date Sold]], "mmm yyyy")</f>
        <v>Jan 2025</v>
      </c>
      <c r="M1248" s="2" t="str">
        <f t="shared" si="77"/>
        <v>Mon</v>
      </c>
      <c r="N1248" t="s">
        <v>19</v>
      </c>
    </row>
    <row r="1249" spans="1:14" x14ac:dyDescent="0.35">
      <c r="A1249" t="s">
        <v>1287</v>
      </c>
      <c r="B1249" t="s">
        <v>21</v>
      </c>
      <c r="C1249" t="s">
        <v>11</v>
      </c>
      <c r="D1249" s="11">
        <v>143.49</v>
      </c>
      <c r="E1249" s="10">
        <v>10</v>
      </c>
      <c r="F1249" s="10" t="str">
        <f t="shared" si="76"/>
        <v>Low</v>
      </c>
      <c r="G1249" s="11">
        <f t="shared" si="78"/>
        <v>107.61750000000001</v>
      </c>
      <c r="H1249" s="10">
        <v>45</v>
      </c>
      <c r="I1249" s="11">
        <v>5811.35</v>
      </c>
      <c r="J1249" s="9">
        <v>45754</v>
      </c>
      <c r="K1249" s="2" t="str">
        <f t="shared" si="79"/>
        <v>April</v>
      </c>
      <c r="L1249" s="2" t="str">
        <f>TEXT(fashiondata[[#This Row],[Date Sold]], "mmm yyyy")</f>
        <v>Apr 2025</v>
      </c>
      <c r="M1249" s="2" t="str">
        <f t="shared" si="77"/>
        <v>Mon</v>
      </c>
      <c r="N1249" t="s">
        <v>24</v>
      </c>
    </row>
    <row r="1250" spans="1:14" x14ac:dyDescent="0.35">
      <c r="A1250" t="s">
        <v>1288</v>
      </c>
      <c r="B1250" t="s">
        <v>17</v>
      </c>
      <c r="C1250" t="s">
        <v>15</v>
      </c>
      <c r="D1250" s="11">
        <v>26.75</v>
      </c>
      <c r="E1250" s="10">
        <v>25</v>
      </c>
      <c r="F1250" s="10" t="str">
        <f t="shared" si="76"/>
        <v>High</v>
      </c>
      <c r="G1250" s="11">
        <f t="shared" si="78"/>
        <v>20.0625</v>
      </c>
      <c r="H1250" s="10">
        <v>38</v>
      </c>
      <c r="I1250" s="11">
        <v>762.38</v>
      </c>
      <c r="J1250" s="9">
        <v>45761</v>
      </c>
      <c r="K1250" s="2" t="str">
        <f t="shared" si="79"/>
        <v>April</v>
      </c>
      <c r="L1250" s="2" t="str">
        <f>TEXT(fashiondata[[#This Row],[Date Sold]], "mmm yyyy")</f>
        <v>Apr 2025</v>
      </c>
      <c r="M1250" s="2" t="str">
        <f t="shared" si="77"/>
        <v>Mon</v>
      </c>
      <c r="N1250" t="s">
        <v>45</v>
      </c>
    </row>
    <row r="1251" spans="1:14" x14ac:dyDescent="0.35">
      <c r="A1251" t="s">
        <v>1289</v>
      </c>
      <c r="B1251" t="s">
        <v>23</v>
      </c>
      <c r="C1251" t="s">
        <v>11</v>
      </c>
      <c r="D1251" s="11">
        <v>96.59</v>
      </c>
      <c r="E1251" s="10">
        <v>0</v>
      </c>
      <c r="F1251" s="10" t="str">
        <f t="shared" si="76"/>
        <v>None</v>
      </c>
      <c r="G1251" s="11">
        <f t="shared" si="78"/>
        <v>72.442499999999995</v>
      </c>
      <c r="H1251" s="10">
        <v>30</v>
      </c>
      <c r="I1251" s="11">
        <v>2897.7</v>
      </c>
      <c r="J1251" s="9">
        <v>45740</v>
      </c>
      <c r="K1251" s="2" t="str">
        <f t="shared" si="79"/>
        <v>March</v>
      </c>
      <c r="L1251" s="2" t="str">
        <f>TEXT(fashiondata[[#This Row],[Date Sold]], "mmm yyyy")</f>
        <v>Mar 2025</v>
      </c>
      <c r="M1251" s="2" t="str">
        <f t="shared" si="77"/>
        <v>Mon</v>
      </c>
      <c r="N1251" t="s">
        <v>24</v>
      </c>
    </row>
    <row r="1252" spans="1:14" x14ac:dyDescent="0.35">
      <c r="A1252" t="s">
        <v>1290</v>
      </c>
      <c r="B1252" t="s">
        <v>21</v>
      </c>
      <c r="C1252" t="s">
        <v>41</v>
      </c>
      <c r="D1252" s="11">
        <v>22.77</v>
      </c>
      <c r="E1252" s="10">
        <v>25</v>
      </c>
      <c r="F1252" s="10" t="str">
        <f t="shared" si="76"/>
        <v>High</v>
      </c>
      <c r="G1252" s="11">
        <f t="shared" si="78"/>
        <v>17.077500000000001</v>
      </c>
      <c r="H1252" s="10">
        <v>18</v>
      </c>
      <c r="I1252" s="11">
        <v>307.39</v>
      </c>
      <c r="J1252" s="9">
        <v>45713</v>
      </c>
      <c r="K1252" s="2" t="str">
        <f t="shared" si="79"/>
        <v>February</v>
      </c>
      <c r="L1252" s="2" t="str">
        <f>TEXT(fashiondata[[#This Row],[Date Sold]], "mmm yyyy")</f>
        <v>Feb 2025</v>
      </c>
      <c r="M1252" s="2" t="str">
        <f t="shared" si="77"/>
        <v>Tue</v>
      </c>
      <c r="N1252" t="s">
        <v>24</v>
      </c>
    </row>
    <row r="1253" spans="1:14" x14ac:dyDescent="0.35">
      <c r="A1253" t="s">
        <v>1291</v>
      </c>
      <c r="B1253" t="s">
        <v>60</v>
      </c>
      <c r="C1253" t="s">
        <v>41</v>
      </c>
      <c r="D1253" s="11">
        <v>20.53</v>
      </c>
      <c r="E1253" s="10">
        <v>10</v>
      </c>
      <c r="F1253" s="10" t="str">
        <f t="shared" si="76"/>
        <v>Low</v>
      </c>
      <c r="G1253" s="11">
        <f t="shared" si="78"/>
        <v>15.397500000000001</v>
      </c>
      <c r="H1253" s="10">
        <v>13</v>
      </c>
      <c r="I1253" s="11">
        <v>240.2</v>
      </c>
      <c r="J1253" s="9">
        <v>45748</v>
      </c>
      <c r="K1253" s="2" t="str">
        <f t="shared" si="79"/>
        <v>April</v>
      </c>
      <c r="L1253" s="2" t="str">
        <f>TEXT(fashiondata[[#This Row],[Date Sold]], "mmm yyyy")</f>
        <v>Apr 2025</v>
      </c>
      <c r="M1253" s="2" t="str">
        <f t="shared" si="77"/>
        <v>Tue</v>
      </c>
      <c r="N1253" t="s">
        <v>12</v>
      </c>
    </row>
    <row r="1254" spans="1:14" x14ac:dyDescent="0.35">
      <c r="A1254" t="s">
        <v>1292</v>
      </c>
      <c r="B1254" t="s">
        <v>10</v>
      </c>
      <c r="C1254" t="s">
        <v>11</v>
      </c>
      <c r="D1254" s="11">
        <v>39.49</v>
      </c>
      <c r="E1254" s="10">
        <v>10</v>
      </c>
      <c r="F1254" s="10" t="str">
        <f t="shared" si="76"/>
        <v>Low</v>
      </c>
      <c r="G1254" s="11">
        <f t="shared" si="78"/>
        <v>29.6175</v>
      </c>
      <c r="H1254" s="10">
        <v>50</v>
      </c>
      <c r="I1254" s="11">
        <v>1777.05</v>
      </c>
      <c r="J1254" s="9">
        <v>45739</v>
      </c>
      <c r="K1254" s="2" t="str">
        <f t="shared" si="79"/>
        <v>March</v>
      </c>
      <c r="L1254" s="2" t="str">
        <f>TEXT(fashiondata[[#This Row],[Date Sold]], "mmm yyyy")</f>
        <v>Mar 2025</v>
      </c>
      <c r="M1254" s="2" t="str">
        <f t="shared" si="77"/>
        <v>Sun</v>
      </c>
      <c r="N1254" t="s">
        <v>38</v>
      </c>
    </row>
    <row r="1255" spans="1:14" x14ac:dyDescent="0.35">
      <c r="A1255" t="s">
        <v>1293</v>
      </c>
      <c r="B1255" t="s">
        <v>62</v>
      </c>
      <c r="C1255" t="s">
        <v>11</v>
      </c>
      <c r="D1255" s="11">
        <v>113.94</v>
      </c>
      <c r="E1255" s="10">
        <v>30</v>
      </c>
      <c r="F1255" s="10" t="str">
        <f t="shared" si="76"/>
        <v>High</v>
      </c>
      <c r="G1255" s="11">
        <f t="shared" si="78"/>
        <v>85.454999999999998</v>
      </c>
      <c r="H1255" s="10">
        <v>24</v>
      </c>
      <c r="I1255" s="11">
        <v>1914.19</v>
      </c>
      <c r="J1255" s="9">
        <v>45716</v>
      </c>
      <c r="K1255" s="2" t="str">
        <f t="shared" si="79"/>
        <v>February</v>
      </c>
      <c r="L1255" s="2" t="str">
        <f>TEXT(fashiondata[[#This Row],[Date Sold]], "mmm yyyy")</f>
        <v>Feb 2025</v>
      </c>
      <c r="M1255" s="2" t="str">
        <f t="shared" si="77"/>
        <v>Fri</v>
      </c>
      <c r="N1255" t="s">
        <v>19</v>
      </c>
    </row>
    <row r="1256" spans="1:14" x14ac:dyDescent="0.35">
      <c r="A1256" t="s">
        <v>1294</v>
      </c>
      <c r="B1256" t="s">
        <v>47</v>
      </c>
      <c r="C1256" t="s">
        <v>35</v>
      </c>
      <c r="D1256" s="11">
        <v>81.98</v>
      </c>
      <c r="E1256" s="10">
        <v>5</v>
      </c>
      <c r="F1256" s="10" t="str">
        <f t="shared" si="76"/>
        <v>Low</v>
      </c>
      <c r="G1256" s="11">
        <f t="shared" si="78"/>
        <v>61.484999999999999</v>
      </c>
      <c r="H1256" s="10">
        <v>46</v>
      </c>
      <c r="I1256" s="11">
        <v>3582.53</v>
      </c>
      <c r="J1256" s="9">
        <v>45706</v>
      </c>
      <c r="K1256" s="2" t="str">
        <f t="shared" si="79"/>
        <v>February</v>
      </c>
      <c r="L1256" s="2" t="str">
        <f>TEXT(fashiondata[[#This Row],[Date Sold]], "mmm yyyy")</f>
        <v>Feb 2025</v>
      </c>
      <c r="M1256" s="2" t="str">
        <f t="shared" si="77"/>
        <v>Tue</v>
      </c>
      <c r="N1256" t="s">
        <v>12</v>
      </c>
    </row>
    <row r="1257" spans="1:14" x14ac:dyDescent="0.35">
      <c r="A1257" t="s">
        <v>1295</v>
      </c>
      <c r="B1257" t="s">
        <v>28</v>
      </c>
      <c r="C1257" t="s">
        <v>41</v>
      </c>
      <c r="D1257" s="11">
        <v>99.28</v>
      </c>
      <c r="E1257" s="10">
        <v>30</v>
      </c>
      <c r="F1257" s="10" t="str">
        <f t="shared" si="76"/>
        <v>High</v>
      </c>
      <c r="G1257" s="11">
        <f t="shared" si="78"/>
        <v>74.460000000000008</v>
      </c>
      <c r="H1257" s="10">
        <v>11</v>
      </c>
      <c r="I1257" s="11">
        <v>764.46</v>
      </c>
      <c r="J1257" s="9">
        <v>45739</v>
      </c>
      <c r="K1257" s="2" t="str">
        <f t="shared" si="79"/>
        <v>March</v>
      </c>
      <c r="L1257" s="2" t="str">
        <f>TEXT(fashiondata[[#This Row],[Date Sold]], "mmm yyyy")</f>
        <v>Mar 2025</v>
      </c>
      <c r="M1257" s="2" t="str">
        <f t="shared" si="77"/>
        <v>Sun</v>
      </c>
      <c r="N1257" t="s">
        <v>38</v>
      </c>
    </row>
    <row r="1258" spans="1:14" x14ac:dyDescent="0.35">
      <c r="A1258" t="s">
        <v>1296</v>
      </c>
      <c r="B1258" t="s">
        <v>85</v>
      </c>
      <c r="C1258" t="s">
        <v>35</v>
      </c>
      <c r="D1258" s="11">
        <v>101.51</v>
      </c>
      <c r="E1258" s="10">
        <v>5</v>
      </c>
      <c r="F1258" s="10" t="str">
        <f t="shared" si="76"/>
        <v>Low</v>
      </c>
      <c r="G1258" s="11">
        <f t="shared" si="78"/>
        <v>76.132500000000007</v>
      </c>
      <c r="H1258" s="10">
        <v>25</v>
      </c>
      <c r="I1258" s="11">
        <v>2410.86</v>
      </c>
      <c r="J1258" s="9">
        <v>45680</v>
      </c>
      <c r="K1258" s="2" t="str">
        <f t="shared" si="79"/>
        <v>January</v>
      </c>
      <c r="L1258" s="2" t="str">
        <f>TEXT(fashiondata[[#This Row],[Date Sold]], "mmm yyyy")</f>
        <v>Jan 2025</v>
      </c>
      <c r="M1258" s="2" t="str">
        <f t="shared" si="77"/>
        <v>Thu</v>
      </c>
      <c r="N1258" t="s">
        <v>24</v>
      </c>
    </row>
    <row r="1259" spans="1:14" x14ac:dyDescent="0.35">
      <c r="A1259" t="s">
        <v>1297</v>
      </c>
      <c r="B1259" t="s">
        <v>17</v>
      </c>
      <c r="C1259" t="s">
        <v>18</v>
      </c>
      <c r="D1259" s="11">
        <v>36.97</v>
      </c>
      <c r="E1259" s="10">
        <v>0</v>
      </c>
      <c r="F1259" s="10" t="str">
        <f t="shared" si="76"/>
        <v>None</v>
      </c>
      <c r="G1259" s="11">
        <f t="shared" si="78"/>
        <v>27.727499999999999</v>
      </c>
      <c r="H1259" s="10">
        <v>15</v>
      </c>
      <c r="I1259" s="11">
        <v>554.54999999999995</v>
      </c>
      <c r="J1259" s="9">
        <v>45765</v>
      </c>
      <c r="K1259" s="2" t="str">
        <f t="shared" si="79"/>
        <v>April</v>
      </c>
      <c r="L1259" s="2" t="str">
        <f>TEXT(fashiondata[[#This Row],[Date Sold]], "mmm yyyy")</f>
        <v>Apr 2025</v>
      </c>
      <c r="M1259" s="2" t="str">
        <f t="shared" si="77"/>
        <v>Fri</v>
      </c>
      <c r="N1259" t="s">
        <v>38</v>
      </c>
    </row>
    <row r="1260" spans="1:14" x14ac:dyDescent="0.35">
      <c r="A1260" t="s">
        <v>1298</v>
      </c>
      <c r="B1260" t="s">
        <v>47</v>
      </c>
      <c r="C1260" t="s">
        <v>15</v>
      </c>
      <c r="D1260" s="11">
        <v>86.41</v>
      </c>
      <c r="E1260" s="10">
        <v>15</v>
      </c>
      <c r="F1260" s="10" t="str">
        <f t="shared" si="76"/>
        <v>Low</v>
      </c>
      <c r="G1260" s="11">
        <f t="shared" si="78"/>
        <v>64.807500000000005</v>
      </c>
      <c r="H1260" s="10">
        <v>34</v>
      </c>
      <c r="I1260" s="11">
        <v>2497.25</v>
      </c>
      <c r="J1260" s="9">
        <v>45664</v>
      </c>
      <c r="K1260" s="2" t="str">
        <f t="shared" si="79"/>
        <v>January</v>
      </c>
      <c r="L1260" s="2" t="str">
        <f>TEXT(fashiondata[[#This Row],[Date Sold]], "mmm yyyy")</f>
        <v>Jan 2025</v>
      </c>
      <c r="M1260" s="2" t="str">
        <f t="shared" si="77"/>
        <v>Tue</v>
      </c>
      <c r="N1260" t="s">
        <v>38</v>
      </c>
    </row>
    <row r="1261" spans="1:14" x14ac:dyDescent="0.35">
      <c r="A1261" t="s">
        <v>1299</v>
      </c>
      <c r="B1261" t="s">
        <v>23</v>
      </c>
      <c r="C1261" t="s">
        <v>11</v>
      </c>
      <c r="D1261" s="11">
        <v>122.29</v>
      </c>
      <c r="E1261" s="10">
        <v>30</v>
      </c>
      <c r="F1261" s="10" t="str">
        <f t="shared" si="76"/>
        <v>High</v>
      </c>
      <c r="G1261" s="11">
        <f t="shared" si="78"/>
        <v>91.717500000000001</v>
      </c>
      <c r="H1261" s="10">
        <v>35</v>
      </c>
      <c r="I1261" s="11">
        <v>2996.11</v>
      </c>
      <c r="J1261" s="9">
        <v>45703</v>
      </c>
      <c r="K1261" s="2" t="str">
        <f t="shared" si="79"/>
        <v>February</v>
      </c>
      <c r="L1261" s="2" t="str">
        <f>TEXT(fashiondata[[#This Row],[Date Sold]], "mmm yyyy")</f>
        <v>Feb 2025</v>
      </c>
      <c r="M1261" s="2" t="str">
        <f t="shared" si="77"/>
        <v>Sat</v>
      </c>
      <c r="N1261" t="s">
        <v>19</v>
      </c>
    </row>
    <row r="1262" spans="1:14" x14ac:dyDescent="0.35">
      <c r="A1262" t="s">
        <v>1300</v>
      </c>
      <c r="B1262" t="s">
        <v>62</v>
      </c>
      <c r="C1262" t="s">
        <v>35</v>
      </c>
      <c r="D1262" s="11">
        <v>90.7</v>
      </c>
      <c r="E1262" s="10">
        <v>20</v>
      </c>
      <c r="F1262" s="10" t="str">
        <f t="shared" si="76"/>
        <v>Low</v>
      </c>
      <c r="G1262" s="11">
        <f t="shared" si="78"/>
        <v>68.025000000000006</v>
      </c>
      <c r="H1262" s="10">
        <v>17</v>
      </c>
      <c r="I1262" s="11">
        <v>1233.52</v>
      </c>
      <c r="J1262" s="9">
        <v>45776</v>
      </c>
      <c r="K1262" s="2" t="str">
        <f t="shared" si="79"/>
        <v>April</v>
      </c>
      <c r="L1262" s="2" t="str">
        <f>TEXT(fashiondata[[#This Row],[Date Sold]], "mmm yyyy")</f>
        <v>Apr 2025</v>
      </c>
      <c r="M1262" s="2" t="str">
        <f t="shared" si="77"/>
        <v>Tue</v>
      </c>
      <c r="N1262" t="s">
        <v>12</v>
      </c>
    </row>
    <row r="1263" spans="1:14" x14ac:dyDescent="0.35">
      <c r="A1263" t="s">
        <v>1301</v>
      </c>
      <c r="B1263" t="s">
        <v>71</v>
      </c>
      <c r="C1263" t="s">
        <v>11</v>
      </c>
      <c r="D1263" s="11">
        <v>45.88</v>
      </c>
      <c r="E1263" s="10">
        <v>30</v>
      </c>
      <c r="F1263" s="10" t="str">
        <f t="shared" si="76"/>
        <v>High</v>
      </c>
      <c r="G1263" s="11">
        <f t="shared" si="78"/>
        <v>34.410000000000004</v>
      </c>
      <c r="H1263" s="10">
        <v>10</v>
      </c>
      <c r="I1263" s="11">
        <v>321.16000000000003</v>
      </c>
      <c r="J1263" s="9">
        <v>45687</v>
      </c>
      <c r="K1263" s="2" t="str">
        <f t="shared" si="79"/>
        <v>January</v>
      </c>
      <c r="L1263" s="2" t="str">
        <f>TEXT(fashiondata[[#This Row],[Date Sold]], "mmm yyyy")</f>
        <v>Jan 2025</v>
      </c>
      <c r="M1263" s="2" t="str">
        <f t="shared" si="77"/>
        <v>Thu</v>
      </c>
      <c r="N1263" t="s">
        <v>19</v>
      </c>
    </row>
    <row r="1264" spans="1:14" x14ac:dyDescent="0.35">
      <c r="A1264" t="s">
        <v>1302</v>
      </c>
      <c r="B1264" t="s">
        <v>30</v>
      </c>
      <c r="C1264" t="s">
        <v>41</v>
      </c>
      <c r="D1264" s="11">
        <v>31.86</v>
      </c>
      <c r="E1264" s="10">
        <v>10</v>
      </c>
      <c r="F1264" s="10" t="str">
        <f t="shared" si="76"/>
        <v>Low</v>
      </c>
      <c r="G1264" s="11">
        <f t="shared" si="78"/>
        <v>23.895</v>
      </c>
      <c r="H1264" s="10">
        <v>5</v>
      </c>
      <c r="I1264" s="11">
        <v>143.37</v>
      </c>
      <c r="J1264" s="9">
        <v>45701</v>
      </c>
      <c r="K1264" s="2" t="str">
        <f t="shared" si="79"/>
        <v>February</v>
      </c>
      <c r="L1264" s="2" t="str">
        <f>TEXT(fashiondata[[#This Row],[Date Sold]], "mmm yyyy")</f>
        <v>Feb 2025</v>
      </c>
      <c r="M1264" s="2" t="str">
        <f t="shared" si="77"/>
        <v>Thu</v>
      </c>
      <c r="N1264" t="s">
        <v>19</v>
      </c>
    </row>
    <row r="1265" spans="1:14" x14ac:dyDescent="0.35">
      <c r="A1265" t="s">
        <v>1303</v>
      </c>
      <c r="B1265" t="s">
        <v>14</v>
      </c>
      <c r="C1265" t="s">
        <v>11</v>
      </c>
      <c r="D1265" s="11">
        <v>13.67</v>
      </c>
      <c r="E1265" s="10">
        <v>0</v>
      </c>
      <c r="F1265" s="10" t="str">
        <f t="shared" si="76"/>
        <v>None</v>
      </c>
      <c r="G1265" s="11">
        <f t="shared" si="78"/>
        <v>10.2525</v>
      </c>
      <c r="H1265" s="10">
        <v>35</v>
      </c>
      <c r="I1265" s="11">
        <v>478.45</v>
      </c>
      <c r="J1265" s="9">
        <v>45763</v>
      </c>
      <c r="K1265" s="2" t="str">
        <f t="shared" si="79"/>
        <v>April</v>
      </c>
      <c r="L1265" s="2" t="str">
        <f>TEXT(fashiondata[[#This Row],[Date Sold]], "mmm yyyy")</f>
        <v>Apr 2025</v>
      </c>
      <c r="M1265" s="2" t="str">
        <f t="shared" si="77"/>
        <v>Wed</v>
      </c>
      <c r="N1265" t="s">
        <v>12</v>
      </c>
    </row>
    <row r="1266" spans="1:14" x14ac:dyDescent="0.35">
      <c r="A1266" t="s">
        <v>1304</v>
      </c>
      <c r="B1266" t="s">
        <v>69</v>
      </c>
      <c r="C1266" t="s">
        <v>15</v>
      </c>
      <c r="D1266" s="11">
        <v>57.51</v>
      </c>
      <c r="E1266" s="10">
        <v>20</v>
      </c>
      <c r="F1266" s="10" t="str">
        <f t="shared" si="76"/>
        <v>Low</v>
      </c>
      <c r="G1266" s="11">
        <f t="shared" si="78"/>
        <v>43.1325</v>
      </c>
      <c r="H1266" s="10">
        <v>39</v>
      </c>
      <c r="I1266" s="11">
        <v>1794.31</v>
      </c>
      <c r="J1266" s="9">
        <v>45713</v>
      </c>
      <c r="K1266" s="2" t="str">
        <f t="shared" si="79"/>
        <v>February</v>
      </c>
      <c r="L1266" s="2" t="str">
        <f>TEXT(fashiondata[[#This Row],[Date Sold]], "mmm yyyy")</f>
        <v>Feb 2025</v>
      </c>
      <c r="M1266" s="2" t="str">
        <f t="shared" si="77"/>
        <v>Tue</v>
      </c>
      <c r="N1266" t="s">
        <v>12</v>
      </c>
    </row>
    <row r="1267" spans="1:14" x14ac:dyDescent="0.35">
      <c r="A1267" t="s">
        <v>1305</v>
      </c>
      <c r="B1267" t="s">
        <v>10</v>
      </c>
      <c r="C1267" t="s">
        <v>15</v>
      </c>
      <c r="D1267" s="11">
        <v>61.11</v>
      </c>
      <c r="E1267" s="10">
        <v>30</v>
      </c>
      <c r="F1267" s="10" t="str">
        <f t="shared" si="76"/>
        <v>High</v>
      </c>
      <c r="G1267" s="11">
        <f t="shared" si="78"/>
        <v>45.832499999999996</v>
      </c>
      <c r="H1267" s="10">
        <v>35</v>
      </c>
      <c r="I1267" s="11">
        <v>1497.19</v>
      </c>
      <c r="J1267" s="9">
        <v>45658</v>
      </c>
      <c r="K1267" s="2" t="str">
        <f t="shared" si="79"/>
        <v>January</v>
      </c>
      <c r="L1267" s="2" t="str">
        <f>TEXT(fashiondata[[#This Row],[Date Sold]], "mmm yyyy")</f>
        <v>Jan 2025</v>
      </c>
      <c r="M1267" s="2" t="str">
        <f t="shared" si="77"/>
        <v>Wed</v>
      </c>
      <c r="N1267" t="s">
        <v>45</v>
      </c>
    </row>
    <row r="1268" spans="1:14" x14ac:dyDescent="0.35">
      <c r="A1268" t="s">
        <v>1306</v>
      </c>
      <c r="B1268" t="s">
        <v>28</v>
      </c>
      <c r="C1268" t="s">
        <v>35</v>
      </c>
      <c r="D1268" s="11">
        <v>112.68</v>
      </c>
      <c r="E1268" s="10">
        <v>5</v>
      </c>
      <c r="F1268" s="10" t="str">
        <f t="shared" si="76"/>
        <v>Low</v>
      </c>
      <c r="G1268" s="11">
        <f t="shared" si="78"/>
        <v>84.51</v>
      </c>
      <c r="H1268" s="10">
        <v>12</v>
      </c>
      <c r="I1268" s="11">
        <v>1284.55</v>
      </c>
      <c r="J1268" s="9">
        <v>45663</v>
      </c>
      <c r="K1268" s="2" t="str">
        <f t="shared" si="79"/>
        <v>January</v>
      </c>
      <c r="L1268" s="2" t="str">
        <f>TEXT(fashiondata[[#This Row],[Date Sold]], "mmm yyyy")</f>
        <v>Jan 2025</v>
      </c>
      <c r="M1268" s="2" t="str">
        <f t="shared" si="77"/>
        <v>Mon</v>
      </c>
      <c r="N1268" t="s">
        <v>38</v>
      </c>
    </row>
    <row r="1269" spans="1:14" x14ac:dyDescent="0.35">
      <c r="A1269" t="s">
        <v>1307</v>
      </c>
      <c r="B1269" t="s">
        <v>53</v>
      </c>
      <c r="C1269" t="s">
        <v>11</v>
      </c>
      <c r="D1269" s="11">
        <v>142.77000000000001</v>
      </c>
      <c r="E1269" s="10">
        <v>15</v>
      </c>
      <c r="F1269" s="10" t="str">
        <f t="shared" si="76"/>
        <v>Low</v>
      </c>
      <c r="G1269" s="11">
        <f t="shared" si="78"/>
        <v>107.07750000000001</v>
      </c>
      <c r="H1269" s="10">
        <v>22</v>
      </c>
      <c r="I1269" s="11">
        <v>2669.8</v>
      </c>
      <c r="J1269" s="9">
        <v>45788</v>
      </c>
      <c r="K1269" s="2" t="str">
        <f t="shared" si="79"/>
        <v>May</v>
      </c>
      <c r="L1269" s="2" t="str">
        <f>TEXT(fashiondata[[#This Row],[Date Sold]], "mmm yyyy")</f>
        <v>May 2025</v>
      </c>
      <c r="M1269" s="2" t="str">
        <f t="shared" si="77"/>
        <v>Sun</v>
      </c>
      <c r="N1269" t="s">
        <v>12</v>
      </c>
    </row>
    <row r="1270" spans="1:14" x14ac:dyDescent="0.35">
      <c r="A1270" t="s">
        <v>1308</v>
      </c>
      <c r="B1270" t="s">
        <v>47</v>
      </c>
      <c r="C1270" t="s">
        <v>41</v>
      </c>
      <c r="D1270" s="11">
        <v>71.599999999999994</v>
      </c>
      <c r="E1270" s="10">
        <v>25</v>
      </c>
      <c r="F1270" s="10" t="str">
        <f t="shared" si="76"/>
        <v>High</v>
      </c>
      <c r="G1270" s="11">
        <f t="shared" si="78"/>
        <v>53.699999999999996</v>
      </c>
      <c r="H1270" s="10">
        <v>42</v>
      </c>
      <c r="I1270" s="11">
        <v>2255.4</v>
      </c>
      <c r="J1270" s="9">
        <v>45723</v>
      </c>
      <c r="K1270" s="2" t="str">
        <f t="shared" si="79"/>
        <v>March</v>
      </c>
      <c r="L1270" s="2" t="str">
        <f>TEXT(fashiondata[[#This Row],[Date Sold]], "mmm yyyy")</f>
        <v>Mar 2025</v>
      </c>
      <c r="M1270" s="2" t="str">
        <f t="shared" si="77"/>
        <v>Fri</v>
      </c>
      <c r="N1270" t="s">
        <v>24</v>
      </c>
    </row>
    <row r="1271" spans="1:14" x14ac:dyDescent="0.35">
      <c r="A1271" t="s">
        <v>1309</v>
      </c>
      <c r="B1271" t="s">
        <v>32</v>
      </c>
      <c r="C1271" t="s">
        <v>41</v>
      </c>
      <c r="D1271" s="11">
        <v>142.80000000000001</v>
      </c>
      <c r="E1271" s="10">
        <v>5</v>
      </c>
      <c r="F1271" s="10" t="str">
        <f t="shared" si="76"/>
        <v>Low</v>
      </c>
      <c r="G1271" s="11">
        <f t="shared" si="78"/>
        <v>107.10000000000001</v>
      </c>
      <c r="H1271" s="10">
        <v>4</v>
      </c>
      <c r="I1271" s="11">
        <v>542.64</v>
      </c>
      <c r="J1271" s="9">
        <v>45696</v>
      </c>
      <c r="K1271" s="2" t="str">
        <f t="shared" si="79"/>
        <v>February</v>
      </c>
      <c r="L1271" s="2" t="str">
        <f>TEXT(fashiondata[[#This Row],[Date Sold]], "mmm yyyy")</f>
        <v>Feb 2025</v>
      </c>
      <c r="M1271" s="2" t="str">
        <f t="shared" si="77"/>
        <v>Sat</v>
      </c>
      <c r="N1271" t="s">
        <v>12</v>
      </c>
    </row>
    <row r="1272" spans="1:14" x14ac:dyDescent="0.35">
      <c r="A1272" t="s">
        <v>1310</v>
      </c>
      <c r="B1272" t="s">
        <v>28</v>
      </c>
      <c r="C1272" t="s">
        <v>35</v>
      </c>
      <c r="D1272" s="11">
        <v>144.02000000000001</v>
      </c>
      <c r="E1272" s="10">
        <v>20</v>
      </c>
      <c r="F1272" s="10" t="str">
        <f t="shared" si="76"/>
        <v>Low</v>
      </c>
      <c r="G1272" s="11">
        <f t="shared" si="78"/>
        <v>108.01500000000001</v>
      </c>
      <c r="H1272" s="10">
        <v>35</v>
      </c>
      <c r="I1272" s="11">
        <v>4032.56</v>
      </c>
      <c r="J1272" s="9">
        <v>45724</v>
      </c>
      <c r="K1272" s="2" t="str">
        <f t="shared" si="79"/>
        <v>March</v>
      </c>
      <c r="L1272" s="2" t="str">
        <f>TEXT(fashiondata[[#This Row],[Date Sold]], "mmm yyyy")</f>
        <v>Mar 2025</v>
      </c>
      <c r="M1272" s="2" t="str">
        <f t="shared" si="77"/>
        <v>Sat</v>
      </c>
      <c r="N1272" t="s">
        <v>24</v>
      </c>
    </row>
    <row r="1273" spans="1:14" x14ac:dyDescent="0.35">
      <c r="A1273" t="s">
        <v>1311</v>
      </c>
      <c r="B1273" t="s">
        <v>53</v>
      </c>
      <c r="C1273" t="s">
        <v>35</v>
      </c>
      <c r="D1273" s="11">
        <v>64.010000000000005</v>
      </c>
      <c r="E1273" s="10">
        <v>20</v>
      </c>
      <c r="F1273" s="10" t="str">
        <f t="shared" si="76"/>
        <v>Low</v>
      </c>
      <c r="G1273" s="11">
        <f t="shared" si="78"/>
        <v>48.007500000000007</v>
      </c>
      <c r="H1273" s="10">
        <v>29</v>
      </c>
      <c r="I1273" s="11">
        <v>1485.03</v>
      </c>
      <c r="J1273" s="9">
        <v>45695</v>
      </c>
      <c r="K1273" s="2" t="str">
        <f t="shared" si="79"/>
        <v>February</v>
      </c>
      <c r="L1273" s="2" t="str">
        <f>TEXT(fashiondata[[#This Row],[Date Sold]], "mmm yyyy")</f>
        <v>Feb 2025</v>
      </c>
      <c r="M1273" s="2" t="str">
        <f t="shared" si="77"/>
        <v>Fri</v>
      </c>
      <c r="N1273" t="s">
        <v>19</v>
      </c>
    </row>
    <row r="1274" spans="1:14" x14ac:dyDescent="0.35">
      <c r="A1274" t="s">
        <v>1312</v>
      </c>
      <c r="B1274" t="s">
        <v>28</v>
      </c>
      <c r="C1274" t="s">
        <v>35</v>
      </c>
      <c r="D1274" s="11">
        <v>137.9</v>
      </c>
      <c r="E1274" s="10">
        <v>10</v>
      </c>
      <c r="F1274" s="10" t="str">
        <f t="shared" si="76"/>
        <v>Low</v>
      </c>
      <c r="G1274" s="11">
        <f t="shared" si="78"/>
        <v>103.42500000000001</v>
      </c>
      <c r="H1274" s="10">
        <v>27</v>
      </c>
      <c r="I1274" s="11">
        <v>3350.97</v>
      </c>
      <c r="J1274" s="9">
        <v>45673</v>
      </c>
      <c r="K1274" s="2" t="str">
        <f t="shared" si="79"/>
        <v>January</v>
      </c>
      <c r="L1274" s="2" t="str">
        <f>TEXT(fashiondata[[#This Row],[Date Sold]], "mmm yyyy")</f>
        <v>Jan 2025</v>
      </c>
      <c r="M1274" s="2" t="str">
        <f t="shared" si="77"/>
        <v>Thu</v>
      </c>
      <c r="N1274" t="s">
        <v>12</v>
      </c>
    </row>
    <row r="1275" spans="1:14" x14ac:dyDescent="0.35">
      <c r="A1275" t="s">
        <v>1313</v>
      </c>
      <c r="B1275" t="s">
        <v>47</v>
      </c>
      <c r="C1275" t="s">
        <v>18</v>
      </c>
      <c r="D1275" s="11">
        <v>92.87</v>
      </c>
      <c r="E1275" s="10">
        <v>20</v>
      </c>
      <c r="F1275" s="10" t="str">
        <f t="shared" si="76"/>
        <v>Low</v>
      </c>
      <c r="G1275" s="11">
        <f t="shared" si="78"/>
        <v>69.652500000000003</v>
      </c>
      <c r="H1275" s="10">
        <v>35</v>
      </c>
      <c r="I1275" s="11">
        <v>2600.36</v>
      </c>
      <c r="J1275" s="9">
        <v>45728</v>
      </c>
      <c r="K1275" s="2" t="str">
        <f t="shared" si="79"/>
        <v>March</v>
      </c>
      <c r="L1275" s="2" t="str">
        <f>TEXT(fashiondata[[#This Row],[Date Sold]], "mmm yyyy")</f>
        <v>Mar 2025</v>
      </c>
      <c r="M1275" s="2" t="str">
        <f t="shared" si="77"/>
        <v>Wed</v>
      </c>
      <c r="N1275" t="s">
        <v>12</v>
      </c>
    </row>
    <row r="1276" spans="1:14" x14ac:dyDescent="0.35">
      <c r="A1276" t="s">
        <v>1314</v>
      </c>
      <c r="B1276" t="s">
        <v>62</v>
      </c>
      <c r="C1276" t="s">
        <v>18</v>
      </c>
      <c r="D1276" s="11">
        <v>29.91</v>
      </c>
      <c r="E1276" s="10">
        <v>0</v>
      </c>
      <c r="F1276" s="10" t="str">
        <f t="shared" si="76"/>
        <v>None</v>
      </c>
      <c r="G1276" s="11">
        <f t="shared" si="78"/>
        <v>22.432500000000001</v>
      </c>
      <c r="H1276" s="10">
        <v>5</v>
      </c>
      <c r="I1276" s="11">
        <v>149.55000000000001</v>
      </c>
      <c r="J1276" s="9">
        <v>45708</v>
      </c>
      <c r="K1276" s="2" t="str">
        <f t="shared" si="79"/>
        <v>February</v>
      </c>
      <c r="L1276" s="2" t="str">
        <f>TEXT(fashiondata[[#This Row],[Date Sold]], "mmm yyyy")</f>
        <v>Feb 2025</v>
      </c>
      <c r="M1276" s="2" t="str">
        <f t="shared" si="77"/>
        <v>Thu</v>
      </c>
      <c r="N1276" t="s">
        <v>19</v>
      </c>
    </row>
    <row r="1277" spans="1:14" x14ac:dyDescent="0.35">
      <c r="A1277" t="s">
        <v>1315</v>
      </c>
      <c r="B1277" t="s">
        <v>14</v>
      </c>
      <c r="C1277" t="s">
        <v>41</v>
      </c>
      <c r="D1277" s="11">
        <v>12.52</v>
      </c>
      <c r="E1277" s="10">
        <v>30</v>
      </c>
      <c r="F1277" s="10" t="str">
        <f t="shared" si="76"/>
        <v>High</v>
      </c>
      <c r="G1277" s="11">
        <f t="shared" si="78"/>
        <v>9.39</v>
      </c>
      <c r="H1277" s="10">
        <v>48</v>
      </c>
      <c r="I1277" s="11">
        <v>420.67</v>
      </c>
      <c r="J1277" s="9">
        <v>45703</v>
      </c>
      <c r="K1277" s="2" t="str">
        <f t="shared" si="79"/>
        <v>February</v>
      </c>
      <c r="L1277" s="2" t="str">
        <f>TEXT(fashiondata[[#This Row],[Date Sold]], "mmm yyyy")</f>
        <v>Feb 2025</v>
      </c>
      <c r="M1277" s="2" t="str">
        <f t="shared" si="77"/>
        <v>Sat</v>
      </c>
      <c r="N1277" t="s">
        <v>19</v>
      </c>
    </row>
    <row r="1278" spans="1:14" x14ac:dyDescent="0.35">
      <c r="A1278" t="s">
        <v>1316</v>
      </c>
      <c r="B1278" t="s">
        <v>50</v>
      </c>
      <c r="C1278" t="s">
        <v>18</v>
      </c>
      <c r="D1278" s="11">
        <v>74.84</v>
      </c>
      <c r="E1278" s="10">
        <v>25</v>
      </c>
      <c r="F1278" s="10" t="str">
        <f t="shared" si="76"/>
        <v>High</v>
      </c>
      <c r="G1278" s="11">
        <f t="shared" si="78"/>
        <v>56.13</v>
      </c>
      <c r="H1278" s="10">
        <v>37</v>
      </c>
      <c r="I1278" s="11">
        <v>2076.81</v>
      </c>
      <c r="J1278" s="9">
        <v>45705</v>
      </c>
      <c r="K1278" s="2" t="str">
        <f t="shared" si="79"/>
        <v>February</v>
      </c>
      <c r="L1278" s="2" t="str">
        <f>TEXT(fashiondata[[#This Row],[Date Sold]], "mmm yyyy")</f>
        <v>Feb 2025</v>
      </c>
      <c r="M1278" s="2" t="str">
        <f t="shared" si="77"/>
        <v>Mon</v>
      </c>
      <c r="N1278" t="s">
        <v>24</v>
      </c>
    </row>
    <row r="1279" spans="1:14" x14ac:dyDescent="0.35">
      <c r="A1279" t="s">
        <v>1317</v>
      </c>
      <c r="B1279" t="s">
        <v>58</v>
      </c>
      <c r="C1279" t="s">
        <v>33</v>
      </c>
      <c r="D1279" s="11">
        <v>115.63</v>
      </c>
      <c r="E1279" s="10">
        <v>0</v>
      </c>
      <c r="F1279" s="10" t="str">
        <f t="shared" si="76"/>
        <v>None</v>
      </c>
      <c r="G1279" s="11">
        <f t="shared" si="78"/>
        <v>86.722499999999997</v>
      </c>
      <c r="H1279" s="10">
        <v>12</v>
      </c>
      <c r="I1279" s="11">
        <v>1387.56</v>
      </c>
      <c r="J1279" s="9">
        <v>45719</v>
      </c>
      <c r="K1279" s="2" t="str">
        <f t="shared" si="79"/>
        <v>March</v>
      </c>
      <c r="L1279" s="2" t="str">
        <f>TEXT(fashiondata[[#This Row],[Date Sold]], "mmm yyyy")</f>
        <v>Mar 2025</v>
      </c>
      <c r="M1279" s="2" t="str">
        <f t="shared" si="77"/>
        <v>Mon</v>
      </c>
      <c r="N1279" t="s">
        <v>19</v>
      </c>
    </row>
    <row r="1280" spans="1:14" x14ac:dyDescent="0.35">
      <c r="A1280" t="s">
        <v>1318</v>
      </c>
      <c r="B1280" t="s">
        <v>69</v>
      </c>
      <c r="C1280" t="s">
        <v>33</v>
      </c>
      <c r="D1280" s="11">
        <v>138.43</v>
      </c>
      <c r="E1280" s="10">
        <v>10</v>
      </c>
      <c r="F1280" s="10" t="str">
        <f t="shared" si="76"/>
        <v>Low</v>
      </c>
      <c r="G1280" s="11">
        <f t="shared" si="78"/>
        <v>103.82250000000001</v>
      </c>
      <c r="H1280" s="10">
        <v>39</v>
      </c>
      <c r="I1280" s="11">
        <v>4858.8900000000003</v>
      </c>
      <c r="J1280" s="9">
        <v>45695</v>
      </c>
      <c r="K1280" s="2" t="str">
        <f t="shared" si="79"/>
        <v>February</v>
      </c>
      <c r="L1280" s="2" t="str">
        <f>TEXT(fashiondata[[#This Row],[Date Sold]], "mmm yyyy")</f>
        <v>Feb 2025</v>
      </c>
      <c r="M1280" s="2" t="str">
        <f t="shared" si="77"/>
        <v>Fri</v>
      </c>
      <c r="N1280" t="s">
        <v>45</v>
      </c>
    </row>
    <row r="1281" spans="1:14" x14ac:dyDescent="0.35">
      <c r="A1281" t="s">
        <v>1319</v>
      </c>
      <c r="B1281" t="s">
        <v>23</v>
      </c>
      <c r="C1281" t="s">
        <v>35</v>
      </c>
      <c r="D1281" s="11">
        <v>112.23</v>
      </c>
      <c r="E1281" s="10">
        <v>5</v>
      </c>
      <c r="F1281" s="10" t="str">
        <f t="shared" si="76"/>
        <v>Low</v>
      </c>
      <c r="G1281" s="11">
        <f t="shared" si="78"/>
        <v>84.172499999999999</v>
      </c>
      <c r="H1281" s="10">
        <v>21</v>
      </c>
      <c r="I1281" s="11">
        <v>2238.9899999999998</v>
      </c>
      <c r="J1281" s="9">
        <v>45775</v>
      </c>
      <c r="K1281" s="2" t="str">
        <f t="shared" si="79"/>
        <v>April</v>
      </c>
      <c r="L1281" s="2" t="str">
        <f>TEXT(fashiondata[[#This Row],[Date Sold]], "mmm yyyy")</f>
        <v>Apr 2025</v>
      </c>
      <c r="M1281" s="2" t="str">
        <f t="shared" si="77"/>
        <v>Mon</v>
      </c>
      <c r="N1281" t="s">
        <v>45</v>
      </c>
    </row>
    <row r="1282" spans="1:14" x14ac:dyDescent="0.35">
      <c r="A1282" t="s">
        <v>1320</v>
      </c>
      <c r="B1282" t="s">
        <v>62</v>
      </c>
      <c r="C1282" t="s">
        <v>33</v>
      </c>
      <c r="D1282" s="11">
        <v>52.62</v>
      </c>
      <c r="E1282" s="10">
        <v>25</v>
      </c>
      <c r="F1282" s="10" t="str">
        <f t="shared" ref="F1282:F1345" si="80">IF(E1282=0, "None", IF(E1282 &lt;=20, "Low", "High"))</f>
        <v>High</v>
      </c>
      <c r="G1282" s="11">
        <f t="shared" si="78"/>
        <v>39.464999999999996</v>
      </c>
      <c r="H1282" s="10">
        <v>33</v>
      </c>
      <c r="I1282" s="11">
        <v>1302.3399999999999</v>
      </c>
      <c r="J1282" s="9">
        <v>45727</v>
      </c>
      <c r="K1282" s="2" t="str">
        <f t="shared" si="79"/>
        <v>March</v>
      </c>
      <c r="L1282" s="2" t="str">
        <f>TEXT(fashiondata[[#This Row],[Date Sold]], "mmm yyyy")</f>
        <v>Mar 2025</v>
      </c>
      <c r="M1282" s="2" t="str">
        <f t="shared" ref="M1282:M1345" si="81">TEXT(J1282,"ddd")</f>
        <v>Tue</v>
      </c>
      <c r="N1282" t="s">
        <v>24</v>
      </c>
    </row>
    <row r="1283" spans="1:14" x14ac:dyDescent="0.35">
      <c r="A1283" t="s">
        <v>1321</v>
      </c>
      <c r="B1283" t="s">
        <v>14</v>
      </c>
      <c r="C1283" t="s">
        <v>35</v>
      </c>
      <c r="D1283" s="11">
        <v>139.16</v>
      </c>
      <c r="E1283" s="10">
        <v>25</v>
      </c>
      <c r="F1283" s="10" t="str">
        <f t="shared" si="80"/>
        <v>High</v>
      </c>
      <c r="G1283" s="11">
        <f t="shared" ref="G1283:G1346" si="82">D1283 * (1 - 25/100)</f>
        <v>104.37</v>
      </c>
      <c r="H1283" s="10">
        <v>8</v>
      </c>
      <c r="I1283" s="11">
        <v>834.96</v>
      </c>
      <c r="J1283" s="9">
        <v>45674</v>
      </c>
      <c r="K1283" s="2" t="str">
        <f t="shared" ref="K1283:K1346" si="83">TEXT(J1283,"mmmm")</f>
        <v>January</v>
      </c>
      <c r="L1283" s="2" t="str">
        <f>TEXT(fashiondata[[#This Row],[Date Sold]], "mmm yyyy")</f>
        <v>Jan 2025</v>
      </c>
      <c r="M1283" s="2" t="str">
        <f t="shared" si="81"/>
        <v>Fri</v>
      </c>
      <c r="N1283" t="s">
        <v>24</v>
      </c>
    </row>
    <row r="1284" spans="1:14" x14ac:dyDescent="0.35">
      <c r="A1284" t="s">
        <v>1322</v>
      </c>
      <c r="B1284" t="s">
        <v>47</v>
      </c>
      <c r="C1284" t="s">
        <v>18</v>
      </c>
      <c r="D1284" s="11">
        <v>70.58</v>
      </c>
      <c r="E1284" s="10">
        <v>25</v>
      </c>
      <c r="F1284" s="10" t="str">
        <f t="shared" si="80"/>
        <v>High</v>
      </c>
      <c r="G1284" s="11">
        <f t="shared" si="82"/>
        <v>52.935000000000002</v>
      </c>
      <c r="H1284" s="10">
        <v>10</v>
      </c>
      <c r="I1284" s="11">
        <v>529.35</v>
      </c>
      <c r="J1284" s="9">
        <v>45743</v>
      </c>
      <c r="K1284" s="2" t="str">
        <f t="shared" si="83"/>
        <v>March</v>
      </c>
      <c r="L1284" s="2" t="str">
        <f>TEXT(fashiondata[[#This Row],[Date Sold]], "mmm yyyy")</f>
        <v>Mar 2025</v>
      </c>
      <c r="M1284" s="2" t="str">
        <f t="shared" si="81"/>
        <v>Thu</v>
      </c>
      <c r="N1284" t="s">
        <v>12</v>
      </c>
    </row>
    <row r="1285" spans="1:14" x14ac:dyDescent="0.35">
      <c r="A1285" t="s">
        <v>1323</v>
      </c>
      <c r="B1285" t="s">
        <v>40</v>
      </c>
      <c r="C1285" t="s">
        <v>11</v>
      </c>
      <c r="D1285" s="11">
        <v>91.53</v>
      </c>
      <c r="E1285" s="10">
        <v>5</v>
      </c>
      <c r="F1285" s="10" t="str">
        <f t="shared" si="80"/>
        <v>Low</v>
      </c>
      <c r="G1285" s="11">
        <f t="shared" si="82"/>
        <v>68.647500000000008</v>
      </c>
      <c r="H1285" s="10">
        <v>4</v>
      </c>
      <c r="I1285" s="11">
        <v>347.81</v>
      </c>
      <c r="J1285" s="9">
        <v>45684</v>
      </c>
      <c r="K1285" s="2" t="str">
        <f t="shared" si="83"/>
        <v>January</v>
      </c>
      <c r="L1285" s="2" t="str">
        <f>TEXT(fashiondata[[#This Row],[Date Sold]], "mmm yyyy")</f>
        <v>Jan 2025</v>
      </c>
      <c r="M1285" s="2" t="str">
        <f t="shared" si="81"/>
        <v>Mon</v>
      </c>
      <c r="N1285" t="s">
        <v>19</v>
      </c>
    </row>
    <row r="1286" spans="1:14" x14ac:dyDescent="0.35">
      <c r="A1286" t="s">
        <v>1324</v>
      </c>
      <c r="B1286" t="s">
        <v>47</v>
      </c>
      <c r="C1286" t="s">
        <v>11</v>
      </c>
      <c r="D1286" s="11">
        <v>122.53</v>
      </c>
      <c r="E1286" s="10">
        <v>10</v>
      </c>
      <c r="F1286" s="10" t="str">
        <f t="shared" si="80"/>
        <v>Low</v>
      </c>
      <c r="G1286" s="11">
        <f t="shared" si="82"/>
        <v>91.897500000000008</v>
      </c>
      <c r="H1286" s="10">
        <v>35</v>
      </c>
      <c r="I1286" s="11">
        <v>3859.7</v>
      </c>
      <c r="J1286" s="9">
        <v>45743</v>
      </c>
      <c r="K1286" s="2" t="str">
        <f t="shared" si="83"/>
        <v>March</v>
      </c>
      <c r="L1286" s="2" t="str">
        <f>TEXT(fashiondata[[#This Row],[Date Sold]], "mmm yyyy")</f>
        <v>Mar 2025</v>
      </c>
      <c r="M1286" s="2" t="str">
        <f t="shared" si="81"/>
        <v>Thu</v>
      </c>
      <c r="N1286" t="s">
        <v>19</v>
      </c>
    </row>
    <row r="1287" spans="1:14" x14ac:dyDescent="0.35">
      <c r="A1287" t="s">
        <v>1325</v>
      </c>
      <c r="B1287" t="s">
        <v>17</v>
      </c>
      <c r="C1287" t="s">
        <v>41</v>
      </c>
      <c r="D1287" s="11">
        <v>95.1</v>
      </c>
      <c r="E1287" s="10">
        <v>5</v>
      </c>
      <c r="F1287" s="10" t="str">
        <f t="shared" si="80"/>
        <v>Low</v>
      </c>
      <c r="G1287" s="11">
        <f t="shared" si="82"/>
        <v>71.324999999999989</v>
      </c>
      <c r="H1287" s="10">
        <v>19</v>
      </c>
      <c r="I1287" s="11">
        <v>1716.55</v>
      </c>
      <c r="J1287" s="9">
        <v>45766</v>
      </c>
      <c r="K1287" s="2" t="str">
        <f t="shared" si="83"/>
        <v>April</v>
      </c>
      <c r="L1287" s="2" t="str">
        <f>TEXT(fashiondata[[#This Row],[Date Sold]], "mmm yyyy")</f>
        <v>Apr 2025</v>
      </c>
      <c r="M1287" s="2" t="str">
        <f t="shared" si="81"/>
        <v>Sat</v>
      </c>
      <c r="N1287" t="s">
        <v>38</v>
      </c>
    </row>
    <row r="1288" spans="1:14" x14ac:dyDescent="0.35">
      <c r="A1288" t="s">
        <v>1326</v>
      </c>
      <c r="B1288" t="s">
        <v>47</v>
      </c>
      <c r="C1288" t="s">
        <v>18</v>
      </c>
      <c r="D1288" s="11">
        <v>123.38</v>
      </c>
      <c r="E1288" s="10">
        <v>10</v>
      </c>
      <c r="F1288" s="10" t="str">
        <f t="shared" si="80"/>
        <v>Low</v>
      </c>
      <c r="G1288" s="11">
        <f t="shared" si="82"/>
        <v>92.534999999999997</v>
      </c>
      <c r="H1288" s="10">
        <v>45</v>
      </c>
      <c r="I1288" s="11">
        <v>4996.8900000000003</v>
      </c>
      <c r="J1288" s="9">
        <v>45776</v>
      </c>
      <c r="K1288" s="2" t="str">
        <f t="shared" si="83"/>
        <v>April</v>
      </c>
      <c r="L1288" s="2" t="str">
        <f>TEXT(fashiondata[[#This Row],[Date Sold]], "mmm yyyy")</f>
        <v>Apr 2025</v>
      </c>
      <c r="M1288" s="2" t="str">
        <f t="shared" si="81"/>
        <v>Tue</v>
      </c>
      <c r="N1288" t="s">
        <v>12</v>
      </c>
    </row>
    <row r="1289" spans="1:14" x14ac:dyDescent="0.35">
      <c r="A1289" t="s">
        <v>1327</v>
      </c>
      <c r="B1289" t="s">
        <v>47</v>
      </c>
      <c r="C1289" t="s">
        <v>18</v>
      </c>
      <c r="D1289" s="11">
        <v>133.74</v>
      </c>
      <c r="E1289" s="10">
        <v>15</v>
      </c>
      <c r="F1289" s="10" t="str">
        <f t="shared" si="80"/>
        <v>Low</v>
      </c>
      <c r="G1289" s="11">
        <f t="shared" si="82"/>
        <v>100.30500000000001</v>
      </c>
      <c r="H1289" s="10">
        <v>15</v>
      </c>
      <c r="I1289" s="11">
        <v>1705.18</v>
      </c>
      <c r="J1289" s="9">
        <v>45690</v>
      </c>
      <c r="K1289" s="2" t="str">
        <f t="shared" si="83"/>
        <v>February</v>
      </c>
      <c r="L1289" s="2" t="str">
        <f>TEXT(fashiondata[[#This Row],[Date Sold]], "mmm yyyy")</f>
        <v>Feb 2025</v>
      </c>
      <c r="M1289" s="2" t="str">
        <f t="shared" si="81"/>
        <v>Sun</v>
      </c>
      <c r="N1289" t="s">
        <v>24</v>
      </c>
    </row>
    <row r="1290" spans="1:14" x14ac:dyDescent="0.35">
      <c r="A1290" t="s">
        <v>1328</v>
      </c>
      <c r="B1290" t="s">
        <v>60</v>
      </c>
      <c r="C1290" t="s">
        <v>11</v>
      </c>
      <c r="D1290" s="11">
        <v>28.71</v>
      </c>
      <c r="E1290" s="10">
        <v>25</v>
      </c>
      <c r="F1290" s="10" t="str">
        <f t="shared" si="80"/>
        <v>High</v>
      </c>
      <c r="G1290" s="11">
        <f t="shared" si="82"/>
        <v>21.532499999999999</v>
      </c>
      <c r="H1290" s="10">
        <v>43</v>
      </c>
      <c r="I1290" s="11">
        <v>925.9</v>
      </c>
      <c r="J1290" s="9">
        <v>45673</v>
      </c>
      <c r="K1290" s="2" t="str">
        <f t="shared" si="83"/>
        <v>January</v>
      </c>
      <c r="L1290" s="2" t="str">
        <f>TEXT(fashiondata[[#This Row],[Date Sold]], "mmm yyyy")</f>
        <v>Jan 2025</v>
      </c>
      <c r="M1290" s="2" t="str">
        <f t="shared" si="81"/>
        <v>Thu</v>
      </c>
      <c r="N1290" t="s">
        <v>19</v>
      </c>
    </row>
    <row r="1291" spans="1:14" x14ac:dyDescent="0.35">
      <c r="A1291" t="s">
        <v>1329</v>
      </c>
      <c r="B1291" t="s">
        <v>53</v>
      </c>
      <c r="C1291" t="s">
        <v>33</v>
      </c>
      <c r="D1291" s="11">
        <v>61.12</v>
      </c>
      <c r="E1291" s="10">
        <v>10</v>
      </c>
      <c r="F1291" s="10" t="str">
        <f t="shared" si="80"/>
        <v>Low</v>
      </c>
      <c r="G1291" s="11">
        <f t="shared" si="82"/>
        <v>45.839999999999996</v>
      </c>
      <c r="H1291" s="10">
        <v>48</v>
      </c>
      <c r="I1291" s="11">
        <v>2640.38</v>
      </c>
      <c r="J1291" s="9">
        <v>45749</v>
      </c>
      <c r="K1291" s="2" t="str">
        <f t="shared" si="83"/>
        <v>April</v>
      </c>
      <c r="L1291" s="2" t="str">
        <f>TEXT(fashiondata[[#This Row],[Date Sold]], "mmm yyyy")</f>
        <v>Apr 2025</v>
      </c>
      <c r="M1291" s="2" t="str">
        <f t="shared" si="81"/>
        <v>Wed</v>
      </c>
      <c r="N1291" t="s">
        <v>19</v>
      </c>
    </row>
    <row r="1292" spans="1:14" x14ac:dyDescent="0.35">
      <c r="A1292" t="s">
        <v>1330</v>
      </c>
      <c r="B1292" t="s">
        <v>58</v>
      </c>
      <c r="C1292" t="s">
        <v>15</v>
      </c>
      <c r="D1292" s="11">
        <v>110.37</v>
      </c>
      <c r="E1292" s="10">
        <v>25</v>
      </c>
      <c r="F1292" s="10" t="str">
        <f t="shared" si="80"/>
        <v>High</v>
      </c>
      <c r="G1292" s="11">
        <f t="shared" si="82"/>
        <v>82.777500000000003</v>
      </c>
      <c r="H1292" s="10">
        <v>35</v>
      </c>
      <c r="I1292" s="11">
        <v>2897.21</v>
      </c>
      <c r="J1292" s="9">
        <v>45763</v>
      </c>
      <c r="K1292" s="2" t="str">
        <f t="shared" si="83"/>
        <v>April</v>
      </c>
      <c r="L1292" s="2" t="str">
        <f>TEXT(fashiondata[[#This Row],[Date Sold]], "mmm yyyy")</f>
        <v>Apr 2025</v>
      </c>
      <c r="M1292" s="2" t="str">
        <f t="shared" si="81"/>
        <v>Wed</v>
      </c>
      <c r="N1292" t="s">
        <v>19</v>
      </c>
    </row>
    <row r="1293" spans="1:14" x14ac:dyDescent="0.35">
      <c r="A1293" t="s">
        <v>1331</v>
      </c>
      <c r="B1293" t="s">
        <v>53</v>
      </c>
      <c r="C1293" t="s">
        <v>35</v>
      </c>
      <c r="D1293" s="11">
        <v>21.73</v>
      </c>
      <c r="E1293" s="10">
        <v>10</v>
      </c>
      <c r="F1293" s="10" t="str">
        <f t="shared" si="80"/>
        <v>Low</v>
      </c>
      <c r="G1293" s="11">
        <f t="shared" si="82"/>
        <v>16.297499999999999</v>
      </c>
      <c r="H1293" s="10">
        <v>11</v>
      </c>
      <c r="I1293" s="11">
        <v>215.13</v>
      </c>
      <c r="J1293" s="9">
        <v>45785</v>
      </c>
      <c r="K1293" s="2" t="str">
        <f t="shared" si="83"/>
        <v>May</v>
      </c>
      <c r="L1293" s="2" t="str">
        <f>TEXT(fashiondata[[#This Row],[Date Sold]], "mmm yyyy")</f>
        <v>May 2025</v>
      </c>
      <c r="M1293" s="2" t="str">
        <f t="shared" si="81"/>
        <v>Thu</v>
      </c>
      <c r="N1293" t="s">
        <v>38</v>
      </c>
    </row>
    <row r="1294" spans="1:14" x14ac:dyDescent="0.35">
      <c r="A1294" t="s">
        <v>1332</v>
      </c>
      <c r="B1294" t="s">
        <v>21</v>
      </c>
      <c r="C1294" t="s">
        <v>41</v>
      </c>
      <c r="D1294" s="11">
        <v>36.46</v>
      </c>
      <c r="E1294" s="10">
        <v>10</v>
      </c>
      <c r="F1294" s="10" t="str">
        <f t="shared" si="80"/>
        <v>Low</v>
      </c>
      <c r="G1294" s="11">
        <f t="shared" si="82"/>
        <v>27.344999999999999</v>
      </c>
      <c r="H1294" s="10">
        <v>14</v>
      </c>
      <c r="I1294" s="11">
        <v>459.4</v>
      </c>
      <c r="J1294" s="9">
        <v>45702</v>
      </c>
      <c r="K1294" s="2" t="str">
        <f t="shared" si="83"/>
        <v>February</v>
      </c>
      <c r="L1294" s="2" t="str">
        <f>TEXT(fashiondata[[#This Row],[Date Sold]], "mmm yyyy")</f>
        <v>Feb 2025</v>
      </c>
      <c r="M1294" s="2" t="str">
        <f t="shared" si="81"/>
        <v>Fri</v>
      </c>
      <c r="N1294" t="s">
        <v>19</v>
      </c>
    </row>
    <row r="1295" spans="1:14" x14ac:dyDescent="0.35">
      <c r="A1295" t="s">
        <v>1333</v>
      </c>
      <c r="B1295" t="s">
        <v>43</v>
      </c>
      <c r="C1295" t="s">
        <v>11</v>
      </c>
      <c r="D1295" s="11">
        <v>102.74</v>
      </c>
      <c r="E1295" s="10">
        <v>30</v>
      </c>
      <c r="F1295" s="10" t="str">
        <f t="shared" si="80"/>
        <v>High</v>
      </c>
      <c r="G1295" s="11">
        <f t="shared" si="82"/>
        <v>77.054999999999993</v>
      </c>
      <c r="H1295" s="10">
        <v>4</v>
      </c>
      <c r="I1295" s="11">
        <v>287.67</v>
      </c>
      <c r="J1295" s="9">
        <v>45707</v>
      </c>
      <c r="K1295" s="2" t="str">
        <f t="shared" si="83"/>
        <v>February</v>
      </c>
      <c r="L1295" s="2" t="str">
        <f>TEXT(fashiondata[[#This Row],[Date Sold]], "mmm yyyy")</f>
        <v>Feb 2025</v>
      </c>
      <c r="M1295" s="2" t="str">
        <f t="shared" si="81"/>
        <v>Wed</v>
      </c>
      <c r="N1295" t="s">
        <v>45</v>
      </c>
    </row>
    <row r="1296" spans="1:14" x14ac:dyDescent="0.35">
      <c r="A1296" t="s">
        <v>1334</v>
      </c>
      <c r="B1296" t="s">
        <v>47</v>
      </c>
      <c r="C1296" t="s">
        <v>33</v>
      </c>
      <c r="D1296" s="11">
        <v>97.87</v>
      </c>
      <c r="E1296" s="10">
        <v>0</v>
      </c>
      <c r="F1296" s="10" t="str">
        <f t="shared" si="80"/>
        <v>None</v>
      </c>
      <c r="G1296" s="11">
        <f t="shared" si="82"/>
        <v>73.402500000000003</v>
      </c>
      <c r="H1296" s="10">
        <v>30</v>
      </c>
      <c r="I1296" s="11">
        <v>2936.1</v>
      </c>
      <c r="J1296" s="9">
        <v>45782</v>
      </c>
      <c r="K1296" s="2" t="str">
        <f t="shared" si="83"/>
        <v>May</v>
      </c>
      <c r="L1296" s="2" t="str">
        <f>TEXT(fashiondata[[#This Row],[Date Sold]], "mmm yyyy")</f>
        <v>May 2025</v>
      </c>
      <c r="M1296" s="2" t="str">
        <f t="shared" si="81"/>
        <v>Mon</v>
      </c>
      <c r="N1296" t="s">
        <v>24</v>
      </c>
    </row>
    <row r="1297" spans="1:14" x14ac:dyDescent="0.35">
      <c r="A1297" t="s">
        <v>1335</v>
      </c>
      <c r="B1297" t="s">
        <v>28</v>
      </c>
      <c r="C1297" t="s">
        <v>11</v>
      </c>
      <c r="D1297" s="11">
        <v>123.7</v>
      </c>
      <c r="E1297" s="10">
        <v>25</v>
      </c>
      <c r="F1297" s="10" t="str">
        <f t="shared" si="80"/>
        <v>High</v>
      </c>
      <c r="G1297" s="11">
        <f t="shared" si="82"/>
        <v>92.775000000000006</v>
      </c>
      <c r="H1297" s="10">
        <v>6</v>
      </c>
      <c r="I1297" s="11">
        <v>556.65</v>
      </c>
      <c r="J1297" s="9">
        <v>45744</v>
      </c>
      <c r="K1297" s="2" t="str">
        <f t="shared" si="83"/>
        <v>March</v>
      </c>
      <c r="L1297" s="2" t="str">
        <f>TEXT(fashiondata[[#This Row],[Date Sold]], "mmm yyyy")</f>
        <v>Mar 2025</v>
      </c>
      <c r="M1297" s="2" t="str">
        <f t="shared" si="81"/>
        <v>Fri</v>
      </c>
      <c r="N1297" t="s">
        <v>24</v>
      </c>
    </row>
    <row r="1298" spans="1:14" x14ac:dyDescent="0.35">
      <c r="A1298" t="s">
        <v>1336</v>
      </c>
      <c r="B1298" t="s">
        <v>21</v>
      </c>
      <c r="C1298" t="s">
        <v>15</v>
      </c>
      <c r="D1298" s="11">
        <v>77.400000000000006</v>
      </c>
      <c r="E1298" s="10">
        <v>10</v>
      </c>
      <c r="F1298" s="10" t="str">
        <f t="shared" si="80"/>
        <v>Low</v>
      </c>
      <c r="G1298" s="11">
        <f t="shared" si="82"/>
        <v>58.050000000000004</v>
      </c>
      <c r="H1298" s="10">
        <v>31</v>
      </c>
      <c r="I1298" s="11">
        <v>2159.46</v>
      </c>
      <c r="J1298" s="9">
        <v>45698</v>
      </c>
      <c r="K1298" s="2" t="str">
        <f t="shared" si="83"/>
        <v>February</v>
      </c>
      <c r="L1298" s="2" t="str">
        <f>TEXT(fashiondata[[#This Row],[Date Sold]], "mmm yyyy")</f>
        <v>Feb 2025</v>
      </c>
      <c r="M1298" s="2" t="str">
        <f t="shared" si="81"/>
        <v>Mon</v>
      </c>
      <c r="N1298" t="s">
        <v>38</v>
      </c>
    </row>
    <row r="1299" spans="1:14" x14ac:dyDescent="0.35">
      <c r="A1299" t="s">
        <v>1337</v>
      </c>
      <c r="B1299" t="s">
        <v>58</v>
      </c>
      <c r="C1299" t="s">
        <v>18</v>
      </c>
      <c r="D1299" s="11">
        <v>72.98</v>
      </c>
      <c r="E1299" s="10">
        <v>15</v>
      </c>
      <c r="F1299" s="10" t="str">
        <f t="shared" si="80"/>
        <v>Low</v>
      </c>
      <c r="G1299" s="11">
        <f t="shared" si="82"/>
        <v>54.734999999999999</v>
      </c>
      <c r="H1299" s="10">
        <v>11</v>
      </c>
      <c r="I1299" s="11">
        <v>682.36</v>
      </c>
      <c r="J1299" s="9">
        <v>45727</v>
      </c>
      <c r="K1299" s="2" t="str">
        <f t="shared" si="83"/>
        <v>March</v>
      </c>
      <c r="L1299" s="2" t="str">
        <f>TEXT(fashiondata[[#This Row],[Date Sold]], "mmm yyyy")</f>
        <v>Mar 2025</v>
      </c>
      <c r="M1299" s="2" t="str">
        <f t="shared" si="81"/>
        <v>Tue</v>
      </c>
      <c r="N1299" t="s">
        <v>12</v>
      </c>
    </row>
    <row r="1300" spans="1:14" x14ac:dyDescent="0.35">
      <c r="A1300" t="s">
        <v>1338</v>
      </c>
      <c r="B1300" t="s">
        <v>17</v>
      </c>
      <c r="C1300" t="s">
        <v>35</v>
      </c>
      <c r="D1300" s="11">
        <v>84.29</v>
      </c>
      <c r="E1300" s="10">
        <v>15</v>
      </c>
      <c r="F1300" s="10" t="str">
        <f t="shared" si="80"/>
        <v>Low</v>
      </c>
      <c r="G1300" s="11">
        <f t="shared" si="82"/>
        <v>63.217500000000001</v>
      </c>
      <c r="H1300" s="10">
        <v>17</v>
      </c>
      <c r="I1300" s="11">
        <v>1217.99</v>
      </c>
      <c r="J1300" s="9">
        <v>45669</v>
      </c>
      <c r="K1300" s="2" t="str">
        <f t="shared" si="83"/>
        <v>January</v>
      </c>
      <c r="L1300" s="2" t="str">
        <f>TEXT(fashiondata[[#This Row],[Date Sold]], "mmm yyyy")</f>
        <v>Jan 2025</v>
      </c>
      <c r="M1300" s="2" t="str">
        <f t="shared" si="81"/>
        <v>Sun</v>
      </c>
      <c r="N1300" t="s">
        <v>38</v>
      </c>
    </row>
    <row r="1301" spans="1:14" x14ac:dyDescent="0.35">
      <c r="A1301" t="s">
        <v>1339</v>
      </c>
      <c r="B1301" t="s">
        <v>32</v>
      </c>
      <c r="C1301" t="s">
        <v>18</v>
      </c>
      <c r="D1301" s="11">
        <v>35.159999999999997</v>
      </c>
      <c r="E1301" s="10">
        <v>25</v>
      </c>
      <c r="F1301" s="10" t="str">
        <f t="shared" si="80"/>
        <v>High</v>
      </c>
      <c r="G1301" s="11">
        <f t="shared" si="82"/>
        <v>26.369999999999997</v>
      </c>
      <c r="H1301" s="10">
        <v>38</v>
      </c>
      <c r="I1301" s="11">
        <v>1002.06</v>
      </c>
      <c r="J1301" s="9">
        <v>45774</v>
      </c>
      <c r="K1301" s="2" t="str">
        <f t="shared" si="83"/>
        <v>April</v>
      </c>
      <c r="L1301" s="2" t="str">
        <f>TEXT(fashiondata[[#This Row],[Date Sold]], "mmm yyyy")</f>
        <v>Apr 2025</v>
      </c>
      <c r="M1301" s="2" t="str">
        <f t="shared" si="81"/>
        <v>Sun</v>
      </c>
      <c r="N1301" t="s">
        <v>45</v>
      </c>
    </row>
    <row r="1302" spans="1:14" x14ac:dyDescent="0.35">
      <c r="A1302" t="s">
        <v>1340</v>
      </c>
      <c r="B1302" t="s">
        <v>28</v>
      </c>
      <c r="C1302" t="s">
        <v>35</v>
      </c>
      <c r="D1302" s="11">
        <v>120.17</v>
      </c>
      <c r="E1302" s="10">
        <v>20</v>
      </c>
      <c r="F1302" s="10" t="str">
        <f t="shared" si="80"/>
        <v>Low</v>
      </c>
      <c r="G1302" s="11">
        <f t="shared" si="82"/>
        <v>90.127499999999998</v>
      </c>
      <c r="H1302" s="10">
        <v>37</v>
      </c>
      <c r="I1302" s="11">
        <v>3557.03</v>
      </c>
      <c r="J1302" s="9">
        <v>45785</v>
      </c>
      <c r="K1302" s="2" t="str">
        <f t="shared" si="83"/>
        <v>May</v>
      </c>
      <c r="L1302" s="2" t="str">
        <f>TEXT(fashiondata[[#This Row],[Date Sold]], "mmm yyyy")</f>
        <v>May 2025</v>
      </c>
      <c r="M1302" s="2" t="str">
        <f t="shared" si="81"/>
        <v>Thu</v>
      </c>
      <c r="N1302" t="s">
        <v>24</v>
      </c>
    </row>
    <row r="1303" spans="1:14" x14ac:dyDescent="0.35">
      <c r="A1303" t="s">
        <v>1341</v>
      </c>
      <c r="B1303" t="s">
        <v>43</v>
      </c>
      <c r="C1303" t="s">
        <v>11</v>
      </c>
      <c r="D1303" s="11">
        <v>108.02</v>
      </c>
      <c r="E1303" s="10">
        <v>15</v>
      </c>
      <c r="F1303" s="10" t="str">
        <f t="shared" si="80"/>
        <v>Low</v>
      </c>
      <c r="G1303" s="11">
        <f t="shared" si="82"/>
        <v>81.015000000000001</v>
      </c>
      <c r="H1303" s="10">
        <v>37</v>
      </c>
      <c r="I1303" s="11">
        <v>3397.23</v>
      </c>
      <c r="J1303" s="9">
        <v>45673</v>
      </c>
      <c r="K1303" s="2" t="str">
        <f t="shared" si="83"/>
        <v>January</v>
      </c>
      <c r="L1303" s="2" t="str">
        <f>TEXT(fashiondata[[#This Row],[Date Sold]], "mmm yyyy")</f>
        <v>Jan 2025</v>
      </c>
      <c r="M1303" s="2" t="str">
        <f t="shared" si="81"/>
        <v>Thu</v>
      </c>
      <c r="N1303" t="s">
        <v>38</v>
      </c>
    </row>
    <row r="1304" spans="1:14" x14ac:dyDescent="0.35">
      <c r="A1304" t="s">
        <v>1342</v>
      </c>
      <c r="B1304" t="s">
        <v>62</v>
      </c>
      <c r="C1304" t="s">
        <v>35</v>
      </c>
      <c r="D1304" s="11">
        <v>40.85</v>
      </c>
      <c r="E1304" s="10">
        <v>10</v>
      </c>
      <c r="F1304" s="10" t="str">
        <f t="shared" si="80"/>
        <v>Low</v>
      </c>
      <c r="G1304" s="11">
        <f t="shared" si="82"/>
        <v>30.637500000000003</v>
      </c>
      <c r="H1304" s="10">
        <v>33</v>
      </c>
      <c r="I1304" s="11">
        <v>1213.25</v>
      </c>
      <c r="J1304" s="9">
        <v>45711</v>
      </c>
      <c r="K1304" s="2" t="str">
        <f t="shared" si="83"/>
        <v>February</v>
      </c>
      <c r="L1304" s="2" t="str">
        <f>TEXT(fashiondata[[#This Row],[Date Sold]], "mmm yyyy")</f>
        <v>Feb 2025</v>
      </c>
      <c r="M1304" s="2" t="str">
        <f t="shared" si="81"/>
        <v>Sun</v>
      </c>
      <c r="N1304" t="s">
        <v>45</v>
      </c>
    </row>
    <row r="1305" spans="1:14" x14ac:dyDescent="0.35">
      <c r="A1305" t="s">
        <v>1343</v>
      </c>
      <c r="B1305" t="s">
        <v>40</v>
      </c>
      <c r="C1305" t="s">
        <v>18</v>
      </c>
      <c r="D1305" s="11">
        <v>31.79</v>
      </c>
      <c r="E1305" s="10">
        <v>25</v>
      </c>
      <c r="F1305" s="10" t="str">
        <f t="shared" si="80"/>
        <v>High</v>
      </c>
      <c r="G1305" s="11">
        <f t="shared" si="82"/>
        <v>23.842500000000001</v>
      </c>
      <c r="H1305" s="10">
        <v>36</v>
      </c>
      <c r="I1305" s="11">
        <v>858.33</v>
      </c>
      <c r="J1305" s="9">
        <v>45737</v>
      </c>
      <c r="K1305" s="2" t="str">
        <f t="shared" si="83"/>
        <v>March</v>
      </c>
      <c r="L1305" s="2" t="str">
        <f>TEXT(fashiondata[[#This Row],[Date Sold]], "mmm yyyy")</f>
        <v>Mar 2025</v>
      </c>
      <c r="M1305" s="2" t="str">
        <f t="shared" si="81"/>
        <v>Fri</v>
      </c>
      <c r="N1305" t="s">
        <v>12</v>
      </c>
    </row>
    <row r="1306" spans="1:14" x14ac:dyDescent="0.35">
      <c r="A1306" t="s">
        <v>1344</v>
      </c>
      <c r="B1306" t="s">
        <v>40</v>
      </c>
      <c r="C1306" t="s">
        <v>15</v>
      </c>
      <c r="D1306" s="11">
        <v>126.12</v>
      </c>
      <c r="E1306" s="10">
        <v>20</v>
      </c>
      <c r="F1306" s="10" t="str">
        <f t="shared" si="80"/>
        <v>Low</v>
      </c>
      <c r="G1306" s="11">
        <f t="shared" si="82"/>
        <v>94.59</v>
      </c>
      <c r="H1306" s="10">
        <v>47</v>
      </c>
      <c r="I1306" s="11">
        <v>4742.1099999999997</v>
      </c>
      <c r="J1306" s="9">
        <v>45677</v>
      </c>
      <c r="K1306" s="2" t="str">
        <f t="shared" si="83"/>
        <v>January</v>
      </c>
      <c r="L1306" s="2" t="str">
        <f>TEXT(fashiondata[[#This Row],[Date Sold]], "mmm yyyy")</f>
        <v>Jan 2025</v>
      </c>
      <c r="M1306" s="2" t="str">
        <f t="shared" si="81"/>
        <v>Mon</v>
      </c>
      <c r="N1306" t="s">
        <v>45</v>
      </c>
    </row>
    <row r="1307" spans="1:14" x14ac:dyDescent="0.35">
      <c r="A1307" t="s">
        <v>1345</v>
      </c>
      <c r="B1307" t="s">
        <v>32</v>
      </c>
      <c r="C1307" t="s">
        <v>11</v>
      </c>
      <c r="D1307" s="11">
        <v>80.150000000000006</v>
      </c>
      <c r="E1307" s="10">
        <v>0</v>
      </c>
      <c r="F1307" s="10" t="str">
        <f t="shared" si="80"/>
        <v>None</v>
      </c>
      <c r="G1307" s="11">
        <f t="shared" si="82"/>
        <v>60.112500000000004</v>
      </c>
      <c r="H1307" s="10">
        <v>27</v>
      </c>
      <c r="I1307" s="11">
        <v>2164.0500000000002</v>
      </c>
      <c r="J1307" s="9">
        <v>45772</v>
      </c>
      <c r="K1307" s="2" t="str">
        <f t="shared" si="83"/>
        <v>April</v>
      </c>
      <c r="L1307" s="2" t="str">
        <f>TEXT(fashiondata[[#This Row],[Date Sold]], "mmm yyyy")</f>
        <v>Apr 2025</v>
      </c>
      <c r="M1307" s="2" t="str">
        <f t="shared" si="81"/>
        <v>Fri</v>
      </c>
      <c r="N1307" t="s">
        <v>38</v>
      </c>
    </row>
    <row r="1308" spans="1:14" x14ac:dyDescent="0.35">
      <c r="A1308" t="s">
        <v>1346</v>
      </c>
      <c r="B1308" t="s">
        <v>26</v>
      </c>
      <c r="C1308" t="s">
        <v>15</v>
      </c>
      <c r="D1308" s="11">
        <v>25.12</v>
      </c>
      <c r="E1308" s="10">
        <v>5</v>
      </c>
      <c r="F1308" s="10" t="str">
        <f t="shared" si="80"/>
        <v>Low</v>
      </c>
      <c r="G1308" s="11">
        <f t="shared" si="82"/>
        <v>18.84</v>
      </c>
      <c r="H1308" s="10">
        <v>43</v>
      </c>
      <c r="I1308" s="11">
        <v>1026.1500000000001</v>
      </c>
      <c r="J1308" s="9">
        <v>45757</v>
      </c>
      <c r="K1308" s="2" t="str">
        <f t="shared" si="83"/>
        <v>April</v>
      </c>
      <c r="L1308" s="2" t="str">
        <f>TEXT(fashiondata[[#This Row],[Date Sold]], "mmm yyyy")</f>
        <v>Apr 2025</v>
      </c>
      <c r="M1308" s="2" t="str">
        <f t="shared" si="81"/>
        <v>Thu</v>
      </c>
      <c r="N1308" t="s">
        <v>12</v>
      </c>
    </row>
    <row r="1309" spans="1:14" x14ac:dyDescent="0.35">
      <c r="A1309" t="s">
        <v>1347</v>
      </c>
      <c r="B1309" t="s">
        <v>71</v>
      </c>
      <c r="C1309" t="s">
        <v>33</v>
      </c>
      <c r="D1309" s="11">
        <v>128.94999999999999</v>
      </c>
      <c r="E1309" s="10">
        <v>20</v>
      </c>
      <c r="F1309" s="10" t="str">
        <f t="shared" si="80"/>
        <v>Low</v>
      </c>
      <c r="G1309" s="11">
        <f t="shared" si="82"/>
        <v>96.712499999999991</v>
      </c>
      <c r="H1309" s="10">
        <v>26</v>
      </c>
      <c r="I1309" s="11">
        <v>2682.16</v>
      </c>
      <c r="J1309" s="9">
        <v>45767</v>
      </c>
      <c r="K1309" s="2" t="str">
        <f t="shared" si="83"/>
        <v>April</v>
      </c>
      <c r="L1309" s="2" t="str">
        <f>TEXT(fashiondata[[#This Row],[Date Sold]], "mmm yyyy")</f>
        <v>Apr 2025</v>
      </c>
      <c r="M1309" s="2" t="str">
        <f t="shared" si="81"/>
        <v>Sun</v>
      </c>
      <c r="N1309" t="s">
        <v>12</v>
      </c>
    </row>
    <row r="1310" spans="1:14" x14ac:dyDescent="0.35">
      <c r="A1310" t="s">
        <v>1348</v>
      </c>
      <c r="B1310" t="s">
        <v>28</v>
      </c>
      <c r="C1310" t="s">
        <v>15</v>
      </c>
      <c r="D1310" s="11">
        <v>53.19</v>
      </c>
      <c r="E1310" s="10">
        <v>25</v>
      </c>
      <c r="F1310" s="10" t="str">
        <f t="shared" si="80"/>
        <v>High</v>
      </c>
      <c r="G1310" s="11">
        <f t="shared" si="82"/>
        <v>39.892499999999998</v>
      </c>
      <c r="H1310" s="10">
        <v>36</v>
      </c>
      <c r="I1310" s="11">
        <v>1436.13</v>
      </c>
      <c r="J1310" s="9">
        <v>45724</v>
      </c>
      <c r="K1310" s="2" t="str">
        <f t="shared" si="83"/>
        <v>March</v>
      </c>
      <c r="L1310" s="2" t="str">
        <f>TEXT(fashiondata[[#This Row],[Date Sold]], "mmm yyyy")</f>
        <v>Mar 2025</v>
      </c>
      <c r="M1310" s="2" t="str">
        <f t="shared" si="81"/>
        <v>Sat</v>
      </c>
      <c r="N1310" t="s">
        <v>38</v>
      </c>
    </row>
    <row r="1311" spans="1:14" x14ac:dyDescent="0.35">
      <c r="A1311" t="s">
        <v>1349</v>
      </c>
      <c r="B1311" t="s">
        <v>62</v>
      </c>
      <c r="C1311" t="s">
        <v>11</v>
      </c>
      <c r="D1311" s="11">
        <v>149.32</v>
      </c>
      <c r="E1311" s="10">
        <v>25</v>
      </c>
      <c r="F1311" s="10" t="str">
        <f t="shared" si="80"/>
        <v>High</v>
      </c>
      <c r="G1311" s="11">
        <f t="shared" si="82"/>
        <v>111.99</v>
      </c>
      <c r="H1311" s="10">
        <v>39</v>
      </c>
      <c r="I1311" s="11">
        <v>4367.6099999999997</v>
      </c>
      <c r="J1311" s="9">
        <v>45663</v>
      </c>
      <c r="K1311" s="2" t="str">
        <f t="shared" si="83"/>
        <v>January</v>
      </c>
      <c r="L1311" s="2" t="str">
        <f>TEXT(fashiondata[[#This Row],[Date Sold]], "mmm yyyy")</f>
        <v>Jan 2025</v>
      </c>
      <c r="M1311" s="2" t="str">
        <f t="shared" si="81"/>
        <v>Mon</v>
      </c>
      <c r="N1311" t="s">
        <v>12</v>
      </c>
    </row>
    <row r="1312" spans="1:14" x14ac:dyDescent="0.35">
      <c r="A1312" t="s">
        <v>1350</v>
      </c>
      <c r="B1312" t="s">
        <v>14</v>
      </c>
      <c r="C1312" t="s">
        <v>33</v>
      </c>
      <c r="D1312" s="11">
        <v>58.54</v>
      </c>
      <c r="E1312" s="10">
        <v>15</v>
      </c>
      <c r="F1312" s="10" t="str">
        <f t="shared" si="80"/>
        <v>Low</v>
      </c>
      <c r="G1312" s="11">
        <f t="shared" si="82"/>
        <v>43.905000000000001</v>
      </c>
      <c r="H1312" s="10">
        <v>23</v>
      </c>
      <c r="I1312" s="11">
        <v>1144.46</v>
      </c>
      <c r="J1312" s="9">
        <v>45728</v>
      </c>
      <c r="K1312" s="2" t="str">
        <f t="shared" si="83"/>
        <v>March</v>
      </c>
      <c r="L1312" s="2" t="str">
        <f>TEXT(fashiondata[[#This Row],[Date Sold]], "mmm yyyy")</f>
        <v>Mar 2025</v>
      </c>
      <c r="M1312" s="2" t="str">
        <f t="shared" si="81"/>
        <v>Wed</v>
      </c>
      <c r="N1312" t="s">
        <v>19</v>
      </c>
    </row>
    <row r="1313" spans="1:14" x14ac:dyDescent="0.35">
      <c r="A1313" t="s">
        <v>1351</v>
      </c>
      <c r="B1313" t="s">
        <v>26</v>
      </c>
      <c r="C1313" t="s">
        <v>15</v>
      </c>
      <c r="D1313" s="11">
        <v>121.27</v>
      </c>
      <c r="E1313" s="10">
        <v>20</v>
      </c>
      <c r="F1313" s="10" t="str">
        <f t="shared" si="80"/>
        <v>Low</v>
      </c>
      <c r="G1313" s="11">
        <f t="shared" si="82"/>
        <v>90.952500000000001</v>
      </c>
      <c r="H1313" s="10">
        <v>19</v>
      </c>
      <c r="I1313" s="11">
        <v>1843.3</v>
      </c>
      <c r="J1313" s="9">
        <v>45676</v>
      </c>
      <c r="K1313" s="2" t="str">
        <f t="shared" si="83"/>
        <v>January</v>
      </c>
      <c r="L1313" s="2" t="str">
        <f>TEXT(fashiondata[[#This Row],[Date Sold]], "mmm yyyy")</f>
        <v>Jan 2025</v>
      </c>
      <c r="M1313" s="2" t="str">
        <f t="shared" si="81"/>
        <v>Sun</v>
      </c>
      <c r="N1313" t="s">
        <v>24</v>
      </c>
    </row>
    <row r="1314" spans="1:14" x14ac:dyDescent="0.35">
      <c r="A1314" t="s">
        <v>1352</v>
      </c>
      <c r="B1314" t="s">
        <v>58</v>
      </c>
      <c r="C1314" t="s">
        <v>18</v>
      </c>
      <c r="D1314" s="11">
        <v>118.64</v>
      </c>
      <c r="E1314" s="10">
        <v>5</v>
      </c>
      <c r="F1314" s="10" t="str">
        <f t="shared" si="80"/>
        <v>Low</v>
      </c>
      <c r="G1314" s="11">
        <f t="shared" si="82"/>
        <v>88.98</v>
      </c>
      <c r="H1314" s="10">
        <v>31</v>
      </c>
      <c r="I1314" s="11">
        <v>3493.95</v>
      </c>
      <c r="J1314" s="9">
        <v>45736</v>
      </c>
      <c r="K1314" s="2" t="str">
        <f t="shared" si="83"/>
        <v>March</v>
      </c>
      <c r="L1314" s="2" t="str">
        <f>TEXT(fashiondata[[#This Row],[Date Sold]], "mmm yyyy")</f>
        <v>Mar 2025</v>
      </c>
      <c r="M1314" s="2" t="str">
        <f t="shared" si="81"/>
        <v>Thu</v>
      </c>
      <c r="N1314" t="s">
        <v>12</v>
      </c>
    </row>
    <row r="1315" spans="1:14" x14ac:dyDescent="0.35">
      <c r="A1315" t="s">
        <v>1353</v>
      </c>
      <c r="B1315" t="s">
        <v>50</v>
      </c>
      <c r="C1315" t="s">
        <v>11</v>
      </c>
      <c r="D1315" s="11">
        <v>39.340000000000003</v>
      </c>
      <c r="E1315" s="10">
        <v>25</v>
      </c>
      <c r="F1315" s="10" t="str">
        <f t="shared" si="80"/>
        <v>High</v>
      </c>
      <c r="G1315" s="11">
        <f t="shared" si="82"/>
        <v>29.505000000000003</v>
      </c>
      <c r="H1315" s="10">
        <v>42</v>
      </c>
      <c r="I1315" s="11">
        <v>1239.21</v>
      </c>
      <c r="J1315" s="9">
        <v>45761</v>
      </c>
      <c r="K1315" s="2" t="str">
        <f t="shared" si="83"/>
        <v>April</v>
      </c>
      <c r="L1315" s="2" t="str">
        <f>TEXT(fashiondata[[#This Row],[Date Sold]], "mmm yyyy")</f>
        <v>Apr 2025</v>
      </c>
      <c r="M1315" s="2" t="str">
        <f t="shared" si="81"/>
        <v>Mon</v>
      </c>
      <c r="N1315" t="s">
        <v>12</v>
      </c>
    </row>
    <row r="1316" spans="1:14" x14ac:dyDescent="0.35">
      <c r="A1316" t="s">
        <v>1354</v>
      </c>
      <c r="B1316" t="s">
        <v>21</v>
      </c>
      <c r="C1316" t="s">
        <v>41</v>
      </c>
      <c r="D1316" s="11">
        <v>88.79</v>
      </c>
      <c r="E1316" s="10">
        <v>25</v>
      </c>
      <c r="F1316" s="10" t="str">
        <f t="shared" si="80"/>
        <v>High</v>
      </c>
      <c r="G1316" s="11">
        <f t="shared" si="82"/>
        <v>66.592500000000001</v>
      </c>
      <c r="H1316" s="10">
        <v>30</v>
      </c>
      <c r="I1316" s="11">
        <v>1997.78</v>
      </c>
      <c r="J1316" s="9">
        <v>45662</v>
      </c>
      <c r="K1316" s="2" t="str">
        <f t="shared" si="83"/>
        <v>January</v>
      </c>
      <c r="L1316" s="2" t="str">
        <f>TEXT(fashiondata[[#This Row],[Date Sold]], "mmm yyyy")</f>
        <v>Jan 2025</v>
      </c>
      <c r="M1316" s="2" t="str">
        <f t="shared" si="81"/>
        <v>Sun</v>
      </c>
      <c r="N1316" t="s">
        <v>19</v>
      </c>
    </row>
    <row r="1317" spans="1:14" x14ac:dyDescent="0.35">
      <c r="A1317" t="s">
        <v>1355</v>
      </c>
      <c r="B1317" t="s">
        <v>60</v>
      </c>
      <c r="C1317" t="s">
        <v>41</v>
      </c>
      <c r="D1317" s="11">
        <v>146.19</v>
      </c>
      <c r="E1317" s="10">
        <v>25</v>
      </c>
      <c r="F1317" s="10" t="str">
        <f t="shared" si="80"/>
        <v>High</v>
      </c>
      <c r="G1317" s="11">
        <f t="shared" si="82"/>
        <v>109.6425</v>
      </c>
      <c r="H1317" s="10">
        <v>13</v>
      </c>
      <c r="I1317" s="11">
        <v>1425.35</v>
      </c>
      <c r="J1317" s="9">
        <v>45723</v>
      </c>
      <c r="K1317" s="2" t="str">
        <f t="shared" si="83"/>
        <v>March</v>
      </c>
      <c r="L1317" s="2" t="str">
        <f>TEXT(fashiondata[[#This Row],[Date Sold]], "mmm yyyy")</f>
        <v>Mar 2025</v>
      </c>
      <c r="M1317" s="2" t="str">
        <f t="shared" si="81"/>
        <v>Fri</v>
      </c>
      <c r="N1317" t="s">
        <v>19</v>
      </c>
    </row>
    <row r="1318" spans="1:14" x14ac:dyDescent="0.35">
      <c r="A1318" t="s">
        <v>1356</v>
      </c>
      <c r="B1318" t="s">
        <v>32</v>
      </c>
      <c r="C1318" t="s">
        <v>15</v>
      </c>
      <c r="D1318" s="11">
        <v>144.82</v>
      </c>
      <c r="E1318" s="10">
        <v>5</v>
      </c>
      <c r="F1318" s="10" t="str">
        <f t="shared" si="80"/>
        <v>Low</v>
      </c>
      <c r="G1318" s="11">
        <f t="shared" si="82"/>
        <v>108.61499999999999</v>
      </c>
      <c r="H1318" s="10">
        <v>1</v>
      </c>
      <c r="I1318" s="11">
        <v>137.58000000000001</v>
      </c>
      <c r="J1318" s="9">
        <v>45730</v>
      </c>
      <c r="K1318" s="2" t="str">
        <f t="shared" si="83"/>
        <v>March</v>
      </c>
      <c r="L1318" s="2" t="str">
        <f>TEXT(fashiondata[[#This Row],[Date Sold]], "mmm yyyy")</f>
        <v>Mar 2025</v>
      </c>
      <c r="M1318" s="2" t="str">
        <f t="shared" si="81"/>
        <v>Fri</v>
      </c>
      <c r="N1318" t="s">
        <v>45</v>
      </c>
    </row>
    <row r="1319" spans="1:14" x14ac:dyDescent="0.35">
      <c r="A1319" t="s">
        <v>1357</v>
      </c>
      <c r="B1319" t="s">
        <v>60</v>
      </c>
      <c r="C1319" t="s">
        <v>11</v>
      </c>
      <c r="D1319" s="11">
        <v>73.38</v>
      </c>
      <c r="E1319" s="10">
        <v>10</v>
      </c>
      <c r="F1319" s="10" t="str">
        <f t="shared" si="80"/>
        <v>Low</v>
      </c>
      <c r="G1319" s="11">
        <f t="shared" si="82"/>
        <v>55.034999999999997</v>
      </c>
      <c r="H1319" s="10">
        <v>28</v>
      </c>
      <c r="I1319" s="11">
        <v>1849.18</v>
      </c>
      <c r="J1319" s="9">
        <v>45659</v>
      </c>
      <c r="K1319" s="2" t="str">
        <f t="shared" si="83"/>
        <v>January</v>
      </c>
      <c r="L1319" s="2" t="str">
        <f>TEXT(fashiondata[[#This Row],[Date Sold]], "mmm yyyy")</f>
        <v>Jan 2025</v>
      </c>
      <c r="M1319" s="2" t="str">
        <f t="shared" si="81"/>
        <v>Thu</v>
      </c>
      <c r="N1319" t="s">
        <v>12</v>
      </c>
    </row>
    <row r="1320" spans="1:14" x14ac:dyDescent="0.35">
      <c r="A1320" t="s">
        <v>1358</v>
      </c>
      <c r="B1320" t="s">
        <v>62</v>
      </c>
      <c r="C1320" t="s">
        <v>41</v>
      </c>
      <c r="D1320" s="11">
        <v>83.49</v>
      </c>
      <c r="E1320" s="10">
        <v>10</v>
      </c>
      <c r="F1320" s="10" t="str">
        <f t="shared" si="80"/>
        <v>Low</v>
      </c>
      <c r="G1320" s="11">
        <f t="shared" si="82"/>
        <v>62.617499999999993</v>
      </c>
      <c r="H1320" s="10">
        <v>46</v>
      </c>
      <c r="I1320" s="11">
        <v>3456.49</v>
      </c>
      <c r="J1320" s="9">
        <v>45756</v>
      </c>
      <c r="K1320" s="2" t="str">
        <f t="shared" si="83"/>
        <v>April</v>
      </c>
      <c r="L1320" s="2" t="str">
        <f>TEXT(fashiondata[[#This Row],[Date Sold]], "mmm yyyy")</f>
        <v>Apr 2025</v>
      </c>
      <c r="M1320" s="2" t="str">
        <f t="shared" si="81"/>
        <v>Wed</v>
      </c>
      <c r="N1320" t="s">
        <v>12</v>
      </c>
    </row>
    <row r="1321" spans="1:14" x14ac:dyDescent="0.35">
      <c r="A1321" t="s">
        <v>1359</v>
      </c>
      <c r="B1321" t="s">
        <v>23</v>
      </c>
      <c r="C1321" t="s">
        <v>18</v>
      </c>
      <c r="D1321" s="11">
        <v>60.12</v>
      </c>
      <c r="E1321" s="10">
        <v>15</v>
      </c>
      <c r="F1321" s="10" t="str">
        <f t="shared" si="80"/>
        <v>Low</v>
      </c>
      <c r="G1321" s="11">
        <f t="shared" si="82"/>
        <v>45.089999999999996</v>
      </c>
      <c r="H1321" s="10">
        <v>43</v>
      </c>
      <c r="I1321" s="11">
        <v>2197.39</v>
      </c>
      <c r="J1321" s="9">
        <v>45757</v>
      </c>
      <c r="K1321" s="2" t="str">
        <f t="shared" si="83"/>
        <v>April</v>
      </c>
      <c r="L1321" s="2" t="str">
        <f>TEXT(fashiondata[[#This Row],[Date Sold]], "mmm yyyy")</f>
        <v>Apr 2025</v>
      </c>
      <c r="M1321" s="2" t="str">
        <f t="shared" si="81"/>
        <v>Thu</v>
      </c>
      <c r="N1321" t="s">
        <v>24</v>
      </c>
    </row>
    <row r="1322" spans="1:14" x14ac:dyDescent="0.35">
      <c r="A1322" t="s">
        <v>1360</v>
      </c>
      <c r="B1322" t="s">
        <v>17</v>
      </c>
      <c r="C1322" t="s">
        <v>41</v>
      </c>
      <c r="D1322" s="11">
        <v>32.5</v>
      </c>
      <c r="E1322" s="10">
        <v>25</v>
      </c>
      <c r="F1322" s="10" t="str">
        <f t="shared" si="80"/>
        <v>High</v>
      </c>
      <c r="G1322" s="11">
        <f t="shared" si="82"/>
        <v>24.375</v>
      </c>
      <c r="H1322" s="10">
        <v>20</v>
      </c>
      <c r="I1322" s="11">
        <v>487.5</v>
      </c>
      <c r="J1322" s="9">
        <v>45658</v>
      </c>
      <c r="K1322" s="2" t="str">
        <f t="shared" si="83"/>
        <v>January</v>
      </c>
      <c r="L1322" s="2" t="str">
        <f>TEXT(fashiondata[[#This Row],[Date Sold]], "mmm yyyy")</f>
        <v>Jan 2025</v>
      </c>
      <c r="M1322" s="2" t="str">
        <f t="shared" si="81"/>
        <v>Wed</v>
      </c>
      <c r="N1322" t="s">
        <v>45</v>
      </c>
    </row>
    <row r="1323" spans="1:14" x14ac:dyDescent="0.35">
      <c r="A1323" t="s">
        <v>1361</v>
      </c>
      <c r="B1323" t="s">
        <v>60</v>
      </c>
      <c r="C1323" t="s">
        <v>11</v>
      </c>
      <c r="D1323" s="11">
        <v>133.66</v>
      </c>
      <c r="E1323" s="10">
        <v>5</v>
      </c>
      <c r="F1323" s="10" t="str">
        <f t="shared" si="80"/>
        <v>Low</v>
      </c>
      <c r="G1323" s="11">
        <f t="shared" si="82"/>
        <v>100.245</v>
      </c>
      <c r="H1323" s="10">
        <v>38</v>
      </c>
      <c r="I1323" s="11">
        <v>4825.13</v>
      </c>
      <c r="J1323" s="9">
        <v>45741</v>
      </c>
      <c r="K1323" s="2" t="str">
        <f t="shared" si="83"/>
        <v>March</v>
      </c>
      <c r="L1323" s="2" t="str">
        <f>TEXT(fashiondata[[#This Row],[Date Sold]], "mmm yyyy")</f>
        <v>Mar 2025</v>
      </c>
      <c r="M1323" s="2" t="str">
        <f t="shared" si="81"/>
        <v>Tue</v>
      </c>
      <c r="N1323" t="s">
        <v>24</v>
      </c>
    </row>
    <row r="1324" spans="1:14" x14ac:dyDescent="0.35">
      <c r="A1324" t="s">
        <v>1362</v>
      </c>
      <c r="B1324" t="s">
        <v>58</v>
      </c>
      <c r="C1324" t="s">
        <v>15</v>
      </c>
      <c r="D1324" s="11">
        <v>116.84</v>
      </c>
      <c r="E1324" s="10">
        <v>20</v>
      </c>
      <c r="F1324" s="10" t="str">
        <f t="shared" si="80"/>
        <v>Low</v>
      </c>
      <c r="G1324" s="11">
        <f t="shared" si="82"/>
        <v>87.63</v>
      </c>
      <c r="H1324" s="10">
        <v>8</v>
      </c>
      <c r="I1324" s="11">
        <v>747.78</v>
      </c>
      <c r="J1324" s="9">
        <v>45739</v>
      </c>
      <c r="K1324" s="2" t="str">
        <f t="shared" si="83"/>
        <v>March</v>
      </c>
      <c r="L1324" s="2" t="str">
        <f>TEXT(fashiondata[[#This Row],[Date Sold]], "mmm yyyy")</f>
        <v>Mar 2025</v>
      </c>
      <c r="M1324" s="2" t="str">
        <f t="shared" si="81"/>
        <v>Sun</v>
      </c>
      <c r="N1324" t="s">
        <v>19</v>
      </c>
    </row>
    <row r="1325" spans="1:14" x14ac:dyDescent="0.35">
      <c r="A1325" t="s">
        <v>1363</v>
      </c>
      <c r="B1325" t="s">
        <v>26</v>
      </c>
      <c r="C1325" t="s">
        <v>15</v>
      </c>
      <c r="D1325" s="11">
        <v>130.51</v>
      </c>
      <c r="E1325" s="10">
        <v>20</v>
      </c>
      <c r="F1325" s="10" t="str">
        <f t="shared" si="80"/>
        <v>Low</v>
      </c>
      <c r="G1325" s="11">
        <f t="shared" si="82"/>
        <v>97.882499999999993</v>
      </c>
      <c r="H1325" s="10">
        <v>23</v>
      </c>
      <c r="I1325" s="11">
        <v>2401.38</v>
      </c>
      <c r="J1325" s="9">
        <v>45734</v>
      </c>
      <c r="K1325" s="2" t="str">
        <f t="shared" si="83"/>
        <v>March</v>
      </c>
      <c r="L1325" s="2" t="str">
        <f>TEXT(fashiondata[[#This Row],[Date Sold]], "mmm yyyy")</f>
        <v>Mar 2025</v>
      </c>
      <c r="M1325" s="2" t="str">
        <f t="shared" si="81"/>
        <v>Tue</v>
      </c>
      <c r="N1325" t="s">
        <v>19</v>
      </c>
    </row>
    <row r="1326" spans="1:14" x14ac:dyDescent="0.35">
      <c r="A1326" t="s">
        <v>1364</v>
      </c>
      <c r="B1326" t="s">
        <v>43</v>
      </c>
      <c r="C1326" t="s">
        <v>41</v>
      </c>
      <c r="D1326" s="11">
        <v>124.08</v>
      </c>
      <c r="E1326" s="10">
        <v>0</v>
      </c>
      <c r="F1326" s="10" t="str">
        <f t="shared" si="80"/>
        <v>None</v>
      </c>
      <c r="G1326" s="11">
        <f t="shared" si="82"/>
        <v>93.06</v>
      </c>
      <c r="H1326" s="10">
        <v>10</v>
      </c>
      <c r="I1326" s="11">
        <v>1240.8</v>
      </c>
      <c r="J1326" s="9">
        <v>45777</v>
      </c>
      <c r="K1326" s="2" t="str">
        <f t="shared" si="83"/>
        <v>April</v>
      </c>
      <c r="L1326" s="2" t="str">
        <f>TEXT(fashiondata[[#This Row],[Date Sold]], "mmm yyyy")</f>
        <v>Apr 2025</v>
      </c>
      <c r="M1326" s="2" t="str">
        <f t="shared" si="81"/>
        <v>Wed</v>
      </c>
      <c r="N1326" t="s">
        <v>38</v>
      </c>
    </row>
    <row r="1327" spans="1:14" x14ac:dyDescent="0.35">
      <c r="A1327" t="s">
        <v>1365</v>
      </c>
      <c r="B1327" t="s">
        <v>21</v>
      </c>
      <c r="C1327" t="s">
        <v>11</v>
      </c>
      <c r="D1327" s="11">
        <v>13.9</v>
      </c>
      <c r="E1327" s="10">
        <v>25</v>
      </c>
      <c r="F1327" s="10" t="str">
        <f t="shared" si="80"/>
        <v>High</v>
      </c>
      <c r="G1327" s="11">
        <f t="shared" si="82"/>
        <v>10.425000000000001</v>
      </c>
      <c r="H1327" s="10">
        <v>23</v>
      </c>
      <c r="I1327" s="11">
        <v>239.78</v>
      </c>
      <c r="J1327" s="9">
        <v>45689</v>
      </c>
      <c r="K1327" s="2" t="str">
        <f t="shared" si="83"/>
        <v>February</v>
      </c>
      <c r="L1327" s="2" t="str">
        <f>TEXT(fashiondata[[#This Row],[Date Sold]], "mmm yyyy")</f>
        <v>Feb 2025</v>
      </c>
      <c r="M1327" s="2" t="str">
        <f t="shared" si="81"/>
        <v>Sat</v>
      </c>
      <c r="N1327" t="s">
        <v>19</v>
      </c>
    </row>
    <row r="1328" spans="1:14" x14ac:dyDescent="0.35">
      <c r="A1328" t="s">
        <v>1366</v>
      </c>
      <c r="B1328" t="s">
        <v>17</v>
      </c>
      <c r="C1328" t="s">
        <v>33</v>
      </c>
      <c r="D1328" s="11">
        <v>72.31</v>
      </c>
      <c r="E1328" s="10">
        <v>20</v>
      </c>
      <c r="F1328" s="10" t="str">
        <f t="shared" si="80"/>
        <v>Low</v>
      </c>
      <c r="G1328" s="11">
        <f t="shared" si="82"/>
        <v>54.232500000000002</v>
      </c>
      <c r="H1328" s="10">
        <v>13</v>
      </c>
      <c r="I1328" s="11">
        <v>752.02</v>
      </c>
      <c r="J1328" s="9">
        <v>45678</v>
      </c>
      <c r="K1328" s="2" t="str">
        <f t="shared" si="83"/>
        <v>January</v>
      </c>
      <c r="L1328" s="2" t="str">
        <f>TEXT(fashiondata[[#This Row],[Date Sold]], "mmm yyyy")</f>
        <v>Jan 2025</v>
      </c>
      <c r="M1328" s="2" t="str">
        <f t="shared" si="81"/>
        <v>Tue</v>
      </c>
      <c r="N1328" t="s">
        <v>45</v>
      </c>
    </row>
    <row r="1329" spans="1:14" x14ac:dyDescent="0.35">
      <c r="A1329" t="s">
        <v>1367</v>
      </c>
      <c r="B1329" t="s">
        <v>50</v>
      </c>
      <c r="C1329" t="s">
        <v>15</v>
      </c>
      <c r="D1329" s="11">
        <v>64.47</v>
      </c>
      <c r="E1329" s="10">
        <v>10</v>
      </c>
      <c r="F1329" s="10" t="str">
        <f t="shared" si="80"/>
        <v>Low</v>
      </c>
      <c r="G1329" s="11">
        <f t="shared" si="82"/>
        <v>48.352499999999999</v>
      </c>
      <c r="H1329" s="10">
        <v>25</v>
      </c>
      <c r="I1329" s="11">
        <v>1450.58</v>
      </c>
      <c r="J1329" s="9">
        <v>45667</v>
      </c>
      <c r="K1329" s="2" t="str">
        <f t="shared" si="83"/>
        <v>January</v>
      </c>
      <c r="L1329" s="2" t="str">
        <f>TEXT(fashiondata[[#This Row],[Date Sold]], "mmm yyyy")</f>
        <v>Jan 2025</v>
      </c>
      <c r="M1329" s="2" t="str">
        <f t="shared" si="81"/>
        <v>Fri</v>
      </c>
      <c r="N1329" t="s">
        <v>19</v>
      </c>
    </row>
    <row r="1330" spans="1:14" x14ac:dyDescent="0.35">
      <c r="A1330" t="s">
        <v>1368</v>
      </c>
      <c r="B1330" t="s">
        <v>58</v>
      </c>
      <c r="C1330" t="s">
        <v>11</v>
      </c>
      <c r="D1330" s="11">
        <v>126.83</v>
      </c>
      <c r="E1330" s="10">
        <v>0</v>
      </c>
      <c r="F1330" s="10" t="str">
        <f t="shared" si="80"/>
        <v>None</v>
      </c>
      <c r="G1330" s="11">
        <f t="shared" si="82"/>
        <v>95.122500000000002</v>
      </c>
      <c r="H1330" s="10">
        <v>3</v>
      </c>
      <c r="I1330" s="11">
        <v>380.49</v>
      </c>
      <c r="J1330" s="9">
        <v>45773</v>
      </c>
      <c r="K1330" s="2" t="str">
        <f t="shared" si="83"/>
        <v>April</v>
      </c>
      <c r="L1330" s="2" t="str">
        <f>TEXT(fashiondata[[#This Row],[Date Sold]], "mmm yyyy")</f>
        <v>Apr 2025</v>
      </c>
      <c r="M1330" s="2" t="str">
        <f t="shared" si="81"/>
        <v>Sat</v>
      </c>
      <c r="N1330" t="s">
        <v>12</v>
      </c>
    </row>
    <row r="1331" spans="1:14" x14ac:dyDescent="0.35">
      <c r="A1331" t="s">
        <v>1369</v>
      </c>
      <c r="B1331" t="s">
        <v>43</v>
      </c>
      <c r="C1331" t="s">
        <v>11</v>
      </c>
      <c r="D1331" s="11">
        <v>127.22</v>
      </c>
      <c r="E1331" s="10">
        <v>20</v>
      </c>
      <c r="F1331" s="10" t="str">
        <f t="shared" si="80"/>
        <v>Low</v>
      </c>
      <c r="G1331" s="11">
        <f t="shared" si="82"/>
        <v>95.414999999999992</v>
      </c>
      <c r="H1331" s="10">
        <v>22</v>
      </c>
      <c r="I1331" s="11">
        <v>2239.0700000000002</v>
      </c>
      <c r="J1331" s="9">
        <v>45777</v>
      </c>
      <c r="K1331" s="2" t="str">
        <f t="shared" si="83"/>
        <v>April</v>
      </c>
      <c r="L1331" s="2" t="str">
        <f>TEXT(fashiondata[[#This Row],[Date Sold]], "mmm yyyy")</f>
        <v>Apr 2025</v>
      </c>
      <c r="M1331" s="2" t="str">
        <f t="shared" si="81"/>
        <v>Wed</v>
      </c>
      <c r="N1331" t="s">
        <v>45</v>
      </c>
    </row>
    <row r="1332" spans="1:14" x14ac:dyDescent="0.35">
      <c r="A1332" t="s">
        <v>1370</v>
      </c>
      <c r="B1332" t="s">
        <v>21</v>
      </c>
      <c r="C1332" t="s">
        <v>15</v>
      </c>
      <c r="D1332" s="11">
        <v>107.61</v>
      </c>
      <c r="E1332" s="10">
        <v>15</v>
      </c>
      <c r="F1332" s="10" t="str">
        <f t="shared" si="80"/>
        <v>Low</v>
      </c>
      <c r="G1332" s="11">
        <f t="shared" si="82"/>
        <v>80.707499999999996</v>
      </c>
      <c r="H1332" s="10">
        <v>32</v>
      </c>
      <c r="I1332" s="11">
        <v>2926.99</v>
      </c>
      <c r="J1332" s="9">
        <v>45761</v>
      </c>
      <c r="K1332" s="2" t="str">
        <f t="shared" si="83"/>
        <v>April</v>
      </c>
      <c r="L1332" s="2" t="str">
        <f>TEXT(fashiondata[[#This Row],[Date Sold]], "mmm yyyy")</f>
        <v>Apr 2025</v>
      </c>
      <c r="M1332" s="2" t="str">
        <f t="shared" si="81"/>
        <v>Mon</v>
      </c>
      <c r="N1332" t="s">
        <v>19</v>
      </c>
    </row>
    <row r="1333" spans="1:14" x14ac:dyDescent="0.35">
      <c r="A1333" t="s">
        <v>1371</v>
      </c>
      <c r="B1333" t="s">
        <v>60</v>
      </c>
      <c r="C1333" t="s">
        <v>11</v>
      </c>
      <c r="D1333" s="11">
        <v>129.82</v>
      </c>
      <c r="E1333" s="10">
        <v>10</v>
      </c>
      <c r="F1333" s="10" t="str">
        <f t="shared" si="80"/>
        <v>Low</v>
      </c>
      <c r="G1333" s="11">
        <f t="shared" si="82"/>
        <v>97.364999999999995</v>
      </c>
      <c r="H1333" s="10">
        <v>49</v>
      </c>
      <c r="I1333" s="11">
        <v>5725.06</v>
      </c>
      <c r="J1333" s="9">
        <v>45774</v>
      </c>
      <c r="K1333" s="2" t="str">
        <f t="shared" si="83"/>
        <v>April</v>
      </c>
      <c r="L1333" s="2" t="str">
        <f>TEXT(fashiondata[[#This Row],[Date Sold]], "mmm yyyy")</f>
        <v>Apr 2025</v>
      </c>
      <c r="M1333" s="2" t="str">
        <f t="shared" si="81"/>
        <v>Sun</v>
      </c>
      <c r="N1333" t="s">
        <v>19</v>
      </c>
    </row>
    <row r="1334" spans="1:14" x14ac:dyDescent="0.35">
      <c r="A1334" t="s">
        <v>1372</v>
      </c>
      <c r="B1334" t="s">
        <v>62</v>
      </c>
      <c r="C1334" t="s">
        <v>11</v>
      </c>
      <c r="D1334" s="11">
        <v>147.03</v>
      </c>
      <c r="E1334" s="10">
        <v>25</v>
      </c>
      <c r="F1334" s="10" t="str">
        <f t="shared" si="80"/>
        <v>High</v>
      </c>
      <c r="G1334" s="11">
        <f t="shared" si="82"/>
        <v>110.27250000000001</v>
      </c>
      <c r="H1334" s="10">
        <v>2</v>
      </c>
      <c r="I1334" s="11">
        <v>220.55</v>
      </c>
      <c r="J1334" s="9">
        <v>45735</v>
      </c>
      <c r="K1334" s="2" t="str">
        <f t="shared" si="83"/>
        <v>March</v>
      </c>
      <c r="L1334" s="2" t="str">
        <f>TEXT(fashiondata[[#This Row],[Date Sold]], "mmm yyyy")</f>
        <v>Mar 2025</v>
      </c>
      <c r="M1334" s="2" t="str">
        <f t="shared" si="81"/>
        <v>Wed</v>
      </c>
      <c r="N1334" t="s">
        <v>19</v>
      </c>
    </row>
    <row r="1335" spans="1:14" x14ac:dyDescent="0.35">
      <c r="A1335" t="s">
        <v>1373</v>
      </c>
      <c r="B1335" t="s">
        <v>28</v>
      </c>
      <c r="C1335" t="s">
        <v>11</v>
      </c>
      <c r="D1335" s="11">
        <v>35.590000000000003</v>
      </c>
      <c r="E1335" s="10">
        <v>20</v>
      </c>
      <c r="F1335" s="10" t="str">
        <f t="shared" si="80"/>
        <v>Low</v>
      </c>
      <c r="G1335" s="11">
        <f t="shared" si="82"/>
        <v>26.692500000000003</v>
      </c>
      <c r="H1335" s="10">
        <v>29</v>
      </c>
      <c r="I1335" s="11">
        <v>825.69</v>
      </c>
      <c r="J1335" s="9">
        <v>45677</v>
      </c>
      <c r="K1335" s="2" t="str">
        <f t="shared" si="83"/>
        <v>January</v>
      </c>
      <c r="L1335" s="2" t="str">
        <f>TEXT(fashiondata[[#This Row],[Date Sold]], "mmm yyyy")</f>
        <v>Jan 2025</v>
      </c>
      <c r="M1335" s="2" t="str">
        <f t="shared" si="81"/>
        <v>Mon</v>
      </c>
      <c r="N1335" t="s">
        <v>12</v>
      </c>
    </row>
    <row r="1336" spans="1:14" x14ac:dyDescent="0.35">
      <c r="A1336" t="s">
        <v>1374</v>
      </c>
      <c r="B1336" t="s">
        <v>50</v>
      </c>
      <c r="C1336" t="s">
        <v>35</v>
      </c>
      <c r="D1336" s="11">
        <v>95.57</v>
      </c>
      <c r="E1336" s="10">
        <v>15</v>
      </c>
      <c r="F1336" s="10" t="str">
        <f t="shared" si="80"/>
        <v>Low</v>
      </c>
      <c r="G1336" s="11">
        <f t="shared" si="82"/>
        <v>71.677499999999995</v>
      </c>
      <c r="H1336" s="10">
        <v>19</v>
      </c>
      <c r="I1336" s="11">
        <v>1543.46</v>
      </c>
      <c r="J1336" s="9">
        <v>45764</v>
      </c>
      <c r="K1336" s="2" t="str">
        <f t="shared" si="83"/>
        <v>April</v>
      </c>
      <c r="L1336" s="2" t="str">
        <f>TEXT(fashiondata[[#This Row],[Date Sold]], "mmm yyyy")</f>
        <v>Apr 2025</v>
      </c>
      <c r="M1336" s="2" t="str">
        <f t="shared" si="81"/>
        <v>Thu</v>
      </c>
      <c r="N1336" t="s">
        <v>38</v>
      </c>
    </row>
    <row r="1337" spans="1:14" x14ac:dyDescent="0.35">
      <c r="A1337" t="s">
        <v>1375</v>
      </c>
      <c r="B1337" t="s">
        <v>62</v>
      </c>
      <c r="C1337" t="s">
        <v>11</v>
      </c>
      <c r="D1337" s="11">
        <v>84.86</v>
      </c>
      <c r="E1337" s="10">
        <v>25</v>
      </c>
      <c r="F1337" s="10" t="str">
        <f t="shared" si="80"/>
        <v>High</v>
      </c>
      <c r="G1337" s="11">
        <f t="shared" si="82"/>
        <v>63.644999999999996</v>
      </c>
      <c r="H1337" s="10">
        <v>31</v>
      </c>
      <c r="I1337" s="11">
        <v>1972.99</v>
      </c>
      <c r="J1337" s="9">
        <v>45749</v>
      </c>
      <c r="K1337" s="2" t="str">
        <f t="shared" si="83"/>
        <v>April</v>
      </c>
      <c r="L1337" s="2" t="str">
        <f>TEXT(fashiondata[[#This Row],[Date Sold]], "mmm yyyy")</f>
        <v>Apr 2025</v>
      </c>
      <c r="M1337" s="2" t="str">
        <f t="shared" si="81"/>
        <v>Wed</v>
      </c>
      <c r="N1337" t="s">
        <v>24</v>
      </c>
    </row>
    <row r="1338" spans="1:14" x14ac:dyDescent="0.35">
      <c r="A1338" t="s">
        <v>1376</v>
      </c>
      <c r="B1338" t="s">
        <v>21</v>
      </c>
      <c r="C1338" t="s">
        <v>15</v>
      </c>
      <c r="D1338" s="11">
        <v>128.09</v>
      </c>
      <c r="E1338" s="10">
        <v>30</v>
      </c>
      <c r="F1338" s="10" t="str">
        <f t="shared" si="80"/>
        <v>High</v>
      </c>
      <c r="G1338" s="11">
        <f t="shared" si="82"/>
        <v>96.067499999999995</v>
      </c>
      <c r="H1338" s="10">
        <v>41</v>
      </c>
      <c r="I1338" s="11">
        <v>3676.18</v>
      </c>
      <c r="J1338" s="9">
        <v>45749</v>
      </c>
      <c r="K1338" s="2" t="str">
        <f t="shared" si="83"/>
        <v>April</v>
      </c>
      <c r="L1338" s="2" t="str">
        <f>TEXT(fashiondata[[#This Row],[Date Sold]], "mmm yyyy")</f>
        <v>Apr 2025</v>
      </c>
      <c r="M1338" s="2" t="str">
        <f t="shared" si="81"/>
        <v>Wed</v>
      </c>
      <c r="N1338" t="s">
        <v>45</v>
      </c>
    </row>
    <row r="1339" spans="1:14" x14ac:dyDescent="0.35">
      <c r="A1339" t="s">
        <v>1377</v>
      </c>
      <c r="B1339" t="s">
        <v>85</v>
      </c>
      <c r="C1339" t="s">
        <v>35</v>
      </c>
      <c r="D1339" s="11">
        <v>66.38</v>
      </c>
      <c r="E1339" s="10">
        <v>5</v>
      </c>
      <c r="F1339" s="10" t="str">
        <f t="shared" si="80"/>
        <v>Low</v>
      </c>
      <c r="G1339" s="11">
        <f t="shared" si="82"/>
        <v>49.784999999999997</v>
      </c>
      <c r="H1339" s="10">
        <v>30</v>
      </c>
      <c r="I1339" s="11">
        <v>1891.83</v>
      </c>
      <c r="J1339" s="9">
        <v>45775</v>
      </c>
      <c r="K1339" s="2" t="str">
        <f t="shared" si="83"/>
        <v>April</v>
      </c>
      <c r="L1339" s="2" t="str">
        <f>TEXT(fashiondata[[#This Row],[Date Sold]], "mmm yyyy")</f>
        <v>Apr 2025</v>
      </c>
      <c r="M1339" s="2" t="str">
        <f t="shared" si="81"/>
        <v>Mon</v>
      </c>
      <c r="N1339" t="s">
        <v>24</v>
      </c>
    </row>
    <row r="1340" spans="1:14" x14ac:dyDescent="0.35">
      <c r="A1340" t="s">
        <v>1378</v>
      </c>
      <c r="B1340" t="s">
        <v>60</v>
      </c>
      <c r="C1340" t="s">
        <v>35</v>
      </c>
      <c r="D1340" s="11">
        <v>130.38</v>
      </c>
      <c r="E1340" s="10">
        <v>10</v>
      </c>
      <c r="F1340" s="10" t="str">
        <f t="shared" si="80"/>
        <v>Low</v>
      </c>
      <c r="G1340" s="11">
        <f t="shared" si="82"/>
        <v>97.784999999999997</v>
      </c>
      <c r="H1340" s="10">
        <v>10</v>
      </c>
      <c r="I1340" s="11">
        <v>1173.42</v>
      </c>
      <c r="J1340" s="9">
        <v>45677</v>
      </c>
      <c r="K1340" s="2" t="str">
        <f t="shared" si="83"/>
        <v>January</v>
      </c>
      <c r="L1340" s="2" t="str">
        <f>TEXT(fashiondata[[#This Row],[Date Sold]], "mmm yyyy")</f>
        <v>Jan 2025</v>
      </c>
      <c r="M1340" s="2" t="str">
        <f t="shared" si="81"/>
        <v>Mon</v>
      </c>
      <c r="N1340" t="s">
        <v>38</v>
      </c>
    </row>
    <row r="1341" spans="1:14" x14ac:dyDescent="0.35">
      <c r="A1341" t="s">
        <v>1379</v>
      </c>
      <c r="B1341" t="s">
        <v>23</v>
      </c>
      <c r="C1341" t="s">
        <v>41</v>
      </c>
      <c r="D1341" s="11">
        <v>148.68</v>
      </c>
      <c r="E1341" s="10">
        <v>10</v>
      </c>
      <c r="F1341" s="10" t="str">
        <f t="shared" si="80"/>
        <v>Low</v>
      </c>
      <c r="G1341" s="11">
        <f t="shared" si="82"/>
        <v>111.51</v>
      </c>
      <c r="H1341" s="10">
        <v>9</v>
      </c>
      <c r="I1341" s="11">
        <v>1204.31</v>
      </c>
      <c r="J1341" s="9">
        <v>45714</v>
      </c>
      <c r="K1341" s="2" t="str">
        <f t="shared" si="83"/>
        <v>February</v>
      </c>
      <c r="L1341" s="2" t="str">
        <f>TEXT(fashiondata[[#This Row],[Date Sold]], "mmm yyyy")</f>
        <v>Feb 2025</v>
      </c>
      <c r="M1341" s="2" t="str">
        <f t="shared" si="81"/>
        <v>Wed</v>
      </c>
      <c r="N1341" t="s">
        <v>45</v>
      </c>
    </row>
    <row r="1342" spans="1:14" x14ac:dyDescent="0.35">
      <c r="A1342" t="s">
        <v>1380</v>
      </c>
      <c r="B1342" t="s">
        <v>71</v>
      </c>
      <c r="C1342" t="s">
        <v>33</v>
      </c>
      <c r="D1342" s="11">
        <v>68.39</v>
      </c>
      <c r="E1342" s="10">
        <v>15</v>
      </c>
      <c r="F1342" s="10" t="str">
        <f t="shared" si="80"/>
        <v>Low</v>
      </c>
      <c r="G1342" s="11">
        <f t="shared" si="82"/>
        <v>51.292500000000004</v>
      </c>
      <c r="H1342" s="10">
        <v>48</v>
      </c>
      <c r="I1342" s="11">
        <v>2790.31</v>
      </c>
      <c r="J1342" s="9">
        <v>45750</v>
      </c>
      <c r="K1342" s="2" t="str">
        <f t="shared" si="83"/>
        <v>April</v>
      </c>
      <c r="L1342" s="2" t="str">
        <f>TEXT(fashiondata[[#This Row],[Date Sold]], "mmm yyyy")</f>
        <v>Apr 2025</v>
      </c>
      <c r="M1342" s="2" t="str">
        <f t="shared" si="81"/>
        <v>Thu</v>
      </c>
      <c r="N1342" t="s">
        <v>38</v>
      </c>
    </row>
    <row r="1343" spans="1:14" x14ac:dyDescent="0.35">
      <c r="A1343" t="s">
        <v>1381</v>
      </c>
      <c r="B1343" t="s">
        <v>85</v>
      </c>
      <c r="C1343" t="s">
        <v>15</v>
      </c>
      <c r="D1343" s="11">
        <v>122.51</v>
      </c>
      <c r="E1343" s="10">
        <v>20</v>
      </c>
      <c r="F1343" s="10" t="str">
        <f t="shared" si="80"/>
        <v>Low</v>
      </c>
      <c r="G1343" s="11">
        <f t="shared" si="82"/>
        <v>91.882500000000007</v>
      </c>
      <c r="H1343" s="10">
        <v>36</v>
      </c>
      <c r="I1343" s="11">
        <v>3528.29</v>
      </c>
      <c r="J1343" s="9">
        <v>45709</v>
      </c>
      <c r="K1343" s="2" t="str">
        <f t="shared" si="83"/>
        <v>February</v>
      </c>
      <c r="L1343" s="2" t="str">
        <f>TEXT(fashiondata[[#This Row],[Date Sold]], "mmm yyyy")</f>
        <v>Feb 2025</v>
      </c>
      <c r="M1343" s="2" t="str">
        <f t="shared" si="81"/>
        <v>Fri</v>
      </c>
      <c r="N1343" t="s">
        <v>12</v>
      </c>
    </row>
    <row r="1344" spans="1:14" x14ac:dyDescent="0.35">
      <c r="A1344" t="s">
        <v>1382</v>
      </c>
      <c r="B1344" t="s">
        <v>58</v>
      </c>
      <c r="C1344" t="s">
        <v>33</v>
      </c>
      <c r="D1344" s="11">
        <v>24.42</v>
      </c>
      <c r="E1344" s="10">
        <v>5</v>
      </c>
      <c r="F1344" s="10" t="str">
        <f t="shared" si="80"/>
        <v>Low</v>
      </c>
      <c r="G1344" s="11">
        <f t="shared" si="82"/>
        <v>18.315000000000001</v>
      </c>
      <c r="H1344" s="10">
        <v>10</v>
      </c>
      <c r="I1344" s="11">
        <v>231.99</v>
      </c>
      <c r="J1344" s="9">
        <v>45747</v>
      </c>
      <c r="K1344" s="2" t="str">
        <f t="shared" si="83"/>
        <v>March</v>
      </c>
      <c r="L1344" s="2" t="str">
        <f>TEXT(fashiondata[[#This Row],[Date Sold]], "mmm yyyy")</f>
        <v>Mar 2025</v>
      </c>
      <c r="M1344" s="2" t="str">
        <f t="shared" si="81"/>
        <v>Mon</v>
      </c>
      <c r="N1344" t="s">
        <v>24</v>
      </c>
    </row>
    <row r="1345" spans="1:14" x14ac:dyDescent="0.35">
      <c r="A1345" t="s">
        <v>1383</v>
      </c>
      <c r="B1345" t="s">
        <v>23</v>
      </c>
      <c r="C1345" t="s">
        <v>41</v>
      </c>
      <c r="D1345" s="11">
        <v>85.14</v>
      </c>
      <c r="E1345" s="10">
        <v>30</v>
      </c>
      <c r="F1345" s="10" t="str">
        <f t="shared" si="80"/>
        <v>High</v>
      </c>
      <c r="G1345" s="11">
        <f t="shared" si="82"/>
        <v>63.855000000000004</v>
      </c>
      <c r="H1345" s="10">
        <v>34</v>
      </c>
      <c r="I1345" s="11">
        <v>2026.33</v>
      </c>
      <c r="J1345" s="9">
        <v>45787</v>
      </c>
      <c r="K1345" s="2" t="str">
        <f t="shared" si="83"/>
        <v>May</v>
      </c>
      <c r="L1345" s="2" t="str">
        <f>TEXT(fashiondata[[#This Row],[Date Sold]], "mmm yyyy")</f>
        <v>May 2025</v>
      </c>
      <c r="M1345" s="2" t="str">
        <f t="shared" si="81"/>
        <v>Sat</v>
      </c>
      <c r="N1345" t="s">
        <v>12</v>
      </c>
    </row>
    <row r="1346" spans="1:14" x14ac:dyDescent="0.35">
      <c r="A1346" t="s">
        <v>1384</v>
      </c>
      <c r="B1346" t="s">
        <v>58</v>
      </c>
      <c r="C1346" t="s">
        <v>11</v>
      </c>
      <c r="D1346" s="11">
        <v>26.83</v>
      </c>
      <c r="E1346" s="10">
        <v>10</v>
      </c>
      <c r="F1346" s="10" t="str">
        <f t="shared" ref="F1346:F1409" si="84">IF(E1346=0, "None", IF(E1346 &lt;=20, "Low", "High"))</f>
        <v>Low</v>
      </c>
      <c r="G1346" s="11">
        <f t="shared" si="82"/>
        <v>20.122499999999999</v>
      </c>
      <c r="H1346" s="10">
        <v>43</v>
      </c>
      <c r="I1346" s="11">
        <v>1038.32</v>
      </c>
      <c r="J1346" s="9">
        <v>45759</v>
      </c>
      <c r="K1346" s="2" t="str">
        <f t="shared" si="83"/>
        <v>April</v>
      </c>
      <c r="L1346" s="2" t="str">
        <f>TEXT(fashiondata[[#This Row],[Date Sold]], "mmm yyyy")</f>
        <v>Apr 2025</v>
      </c>
      <c r="M1346" s="2" t="str">
        <f t="shared" ref="M1346:M1409" si="85">TEXT(J1346,"ddd")</f>
        <v>Sat</v>
      </c>
      <c r="N1346" t="s">
        <v>38</v>
      </c>
    </row>
    <row r="1347" spans="1:14" x14ac:dyDescent="0.35">
      <c r="A1347" t="s">
        <v>1385</v>
      </c>
      <c r="B1347" t="s">
        <v>62</v>
      </c>
      <c r="C1347" t="s">
        <v>41</v>
      </c>
      <c r="D1347" s="11">
        <v>93.62</v>
      </c>
      <c r="E1347" s="10">
        <v>5</v>
      </c>
      <c r="F1347" s="10" t="str">
        <f t="shared" si="84"/>
        <v>Low</v>
      </c>
      <c r="G1347" s="11">
        <f t="shared" ref="G1347:G1410" si="86">D1347 * (1 - 25/100)</f>
        <v>70.215000000000003</v>
      </c>
      <c r="H1347" s="10">
        <v>4</v>
      </c>
      <c r="I1347" s="11">
        <v>355.76</v>
      </c>
      <c r="J1347" s="9">
        <v>45696</v>
      </c>
      <c r="K1347" s="2" t="str">
        <f t="shared" ref="K1347:K1410" si="87">TEXT(J1347,"mmmm")</f>
        <v>February</v>
      </c>
      <c r="L1347" s="2" t="str">
        <f>TEXT(fashiondata[[#This Row],[Date Sold]], "mmm yyyy")</f>
        <v>Feb 2025</v>
      </c>
      <c r="M1347" s="2" t="str">
        <f t="shared" si="85"/>
        <v>Sat</v>
      </c>
      <c r="N1347" t="s">
        <v>45</v>
      </c>
    </row>
    <row r="1348" spans="1:14" x14ac:dyDescent="0.35">
      <c r="A1348" t="s">
        <v>1386</v>
      </c>
      <c r="B1348" t="s">
        <v>69</v>
      </c>
      <c r="C1348" t="s">
        <v>18</v>
      </c>
      <c r="D1348" s="11">
        <v>111.06</v>
      </c>
      <c r="E1348" s="10">
        <v>25</v>
      </c>
      <c r="F1348" s="10" t="str">
        <f t="shared" si="84"/>
        <v>High</v>
      </c>
      <c r="G1348" s="11">
        <f t="shared" si="86"/>
        <v>83.295000000000002</v>
      </c>
      <c r="H1348" s="10">
        <v>3</v>
      </c>
      <c r="I1348" s="11">
        <v>249.88</v>
      </c>
      <c r="J1348" s="9">
        <v>45761</v>
      </c>
      <c r="K1348" s="2" t="str">
        <f t="shared" si="87"/>
        <v>April</v>
      </c>
      <c r="L1348" s="2" t="str">
        <f>TEXT(fashiondata[[#This Row],[Date Sold]], "mmm yyyy")</f>
        <v>Apr 2025</v>
      </c>
      <c r="M1348" s="2" t="str">
        <f t="shared" si="85"/>
        <v>Mon</v>
      </c>
      <c r="N1348" t="s">
        <v>38</v>
      </c>
    </row>
    <row r="1349" spans="1:14" x14ac:dyDescent="0.35">
      <c r="A1349" t="s">
        <v>1387</v>
      </c>
      <c r="B1349" t="s">
        <v>69</v>
      </c>
      <c r="C1349" t="s">
        <v>11</v>
      </c>
      <c r="D1349" s="11">
        <v>142.91999999999999</v>
      </c>
      <c r="E1349" s="10">
        <v>0</v>
      </c>
      <c r="F1349" s="10" t="str">
        <f t="shared" si="84"/>
        <v>None</v>
      </c>
      <c r="G1349" s="11">
        <f t="shared" si="86"/>
        <v>107.19</v>
      </c>
      <c r="H1349" s="10">
        <v>34</v>
      </c>
      <c r="I1349" s="11">
        <v>4859.28</v>
      </c>
      <c r="J1349" s="9">
        <v>45663</v>
      </c>
      <c r="K1349" s="2" t="str">
        <f t="shared" si="87"/>
        <v>January</v>
      </c>
      <c r="L1349" s="2" t="str">
        <f>TEXT(fashiondata[[#This Row],[Date Sold]], "mmm yyyy")</f>
        <v>Jan 2025</v>
      </c>
      <c r="M1349" s="2" t="str">
        <f t="shared" si="85"/>
        <v>Mon</v>
      </c>
      <c r="N1349" t="s">
        <v>12</v>
      </c>
    </row>
    <row r="1350" spans="1:14" x14ac:dyDescent="0.35">
      <c r="A1350" t="s">
        <v>1388</v>
      </c>
      <c r="B1350" t="s">
        <v>53</v>
      </c>
      <c r="C1350" t="s">
        <v>33</v>
      </c>
      <c r="D1350" s="11">
        <v>132.79</v>
      </c>
      <c r="E1350" s="10">
        <v>15</v>
      </c>
      <c r="F1350" s="10" t="str">
        <f t="shared" si="84"/>
        <v>Low</v>
      </c>
      <c r="G1350" s="11">
        <f t="shared" si="86"/>
        <v>99.592500000000001</v>
      </c>
      <c r="H1350" s="10">
        <v>34</v>
      </c>
      <c r="I1350" s="11">
        <v>3837.63</v>
      </c>
      <c r="J1350" s="9">
        <v>45773</v>
      </c>
      <c r="K1350" s="2" t="str">
        <f t="shared" si="87"/>
        <v>April</v>
      </c>
      <c r="L1350" s="2" t="str">
        <f>TEXT(fashiondata[[#This Row],[Date Sold]], "mmm yyyy")</f>
        <v>Apr 2025</v>
      </c>
      <c r="M1350" s="2" t="str">
        <f t="shared" si="85"/>
        <v>Sat</v>
      </c>
      <c r="N1350" t="s">
        <v>24</v>
      </c>
    </row>
    <row r="1351" spans="1:14" x14ac:dyDescent="0.35">
      <c r="A1351" t="s">
        <v>1389</v>
      </c>
      <c r="B1351" t="s">
        <v>69</v>
      </c>
      <c r="C1351" t="s">
        <v>35</v>
      </c>
      <c r="D1351" s="11">
        <v>35.869999999999997</v>
      </c>
      <c r="E1351" s="10">
        <v>0</v>
      </c>
      <c r="F1351" s="10" t="str">
        <f t="shared" si="84"/>
        <v>None</v>
      </c>
      <c r="G1351" s="11">
        <f t="shared" si="86"/>
        <v>26.902499999999996</v>
      </c>
      <c r="H1351" s="10">
        <v>24</v>
      </c>
      <c r="I1351" s="11">
        <v>860.88</v>
      </c>
      <c r="J1351" s="9">
        <v>45761</v>
      </c>
      <c r="K1351" s="2" t="str">
        <f t="shared" si="87"/>
        <v>April</v>
      </c>
      <c r="L1351" s="2" t="str">
        <f>TEXT(fashiondata[[#This Row],[Date Sold]], "mmm yyyy")</f>
        <v>Apr 2025</v>
      </c>
      <c r="M1351" s="2" t="str">
        <f t="shared" si="85"/>
        <v>Mon</v>
      </c>
      <c r="N1351" t="s">
        <v>19</v>
      </c>
    </row>
    <row r="1352" spans="1:14" x14ac:dyDescent="0.35">
      <c r="A1352" t="s">
        <v>1390</v>
      </c>
      <c r="B1352" t="s">
        <v>14</v>
      </c>
      <c r="C1352" t="s">
        <v>11</v>
      </c>
      <c r="D1352" s="11">
        <v>92.89</v>
      </c>
      <c r="E1352" s="10">
        <v>20</v>
      </c>
      <c r="F1352" s="10" t="str">
        <f t="shared" si="84"/>
        <v>Low</v>
      </c>
      <c r="G1352" s="11">
        <f t="shared" si="86"/>
        <v>69.667500000000004</v>
      </c>
      <c r="H1352" s="10">
        <v>50</v>
      </c>
      <c r="I1352" s="11">
        <v>3715.6</v>
      </c>
      <c r="J1352" s="9">
        <v>45784</v>
      </c>
      <c r="K1352" s="2" t="str">
        <f t="shared" si="87"/>
        <v>May</v>
      </c>
      <c r="L1352" s="2" t="str">
        <f>TEXT(fashiondata[[#This Row],[Date Sold]], "mmm yyyy")</f>
        <v>May 2025</v>
      </c>
      <c r="M1352" s="2" t="str">
        <f t="shared" si="85"/>
        <v>Wed</v>
      </c>
      <c r="N1352" t="s">
        <v>24</v>
      </c>
    </row>
    <row r="1353" spans="1:14" x14ac:dyDescent="0.35">
      <c r="A1353" t="s">
        <v>1391</v>
      </c>
      <c r="B1353" t="s">
        <v>62</v>
      </c>
      <c r="C1353" t="s">
        <v>11</v>
      </c>
      <c r="D1353" s="11">
        <v>126.57</v>
      </c>
      <c r="E1353" s="10">
        <v>20</v>
      </c>
      <c r="F1353" s="10" t="str">
        <f t="shared" si="84"/>
        <v>Low</v>
      </c>
      <c r="G1353" s="11">
        <f t="shared" si="86"/>
        <v>94.927499999999995</v>
      </c>
      <c r="H1353" s="10">
        <v>25</v>
      </c>
      <c r="I1353" s="11">
        <v>2531.4</v>
      </c>
      <c r="J1353" s="9">
        <v>45680</v>
      </c>
      <c r="K1353" s="2" t="str">
        <f t="shared" si="87"/>
        <v>January</v>
      </c>
      <c r="L1353" s="2" t="str">
        <f>TEXT(fashiondata[[#This Row],[Date Sold]], "mmm yyyy")</f>
        <v>Jan 2025</v>
      </c>
      <c r="M1353" s="2" t="str">
        <f t="shared" si="85"/>
        <v>Thu</v>
      </c>
      <c r="N1353" t="s">
        <v>45</v>
      </c>
    </row>
    <row r="1354" spans="1:14" x14ac:dyDescent="0.35">
      <c r="A1354" t="s">
        <v>1392</v>
      </c>
      <c r="B1354" t="s">
        <v>43</v>
      </c>
      <c r="C1354" t="s">
        <v>18</v>
      </c>
      <c r="D1354" s="11">
        <v>63.4</v>
      </c>
      <c r="E1354" s="10">
        <v>0</v>
      </c>
      <c r="F1354" s="10" t="str">
        <f t="shared" si="84"/>
        <v>None</v>
      </c>
      <c r="G1354" s="11">
        <f t="shared" si="86"/>
        <v>47.55</v>
      </c>
      <c r="H1354" s="10">
        <v>33</v>
      </c>
      <c r="I1354" s="11">
        <v>2092.1999999999998</v>
      </c>
      <c r="J1354" s="9">
        <v>45741</v>
      </c>
      <c r="K1354" s="2" t="str">
        <f t="shared" si="87"/>
        <v>March</v>
      </c>
      <c r="L1354" s="2" t="str">
        <f>TEXT(fashiondata[[#This Row],[Date Sold]], "mmm yyyy")</f>
        <v>Mar 2025</v>
      </c>
      <c r="M1354" s="2" t="str">
        <f t="shared" si="85"/>
        <v>Tue</v>
      </c>
      <c r="N1354" t="s">
        <v>45</v>
      </c>
    </row>
    <row r="1355" spans="1:14" x14ac:dyDescent="0.35">
      <c r="A1355" t="s">
        <v>1393</v>
      </c>
      <c r="B1355" t="s">
        <v>60</v>
      </c>
      <c r="C1355" t="s">
        <v>18</v>
      </c>
      <c r="D1355" s="11">
        <v>47.15</v>
      </c>
      <c r="E1355" s="10">
        <v>5</v>
      </c>
      <c r="F1355" s="10" t="str">
        <f t="shared" si="84"/>
        <v>Low</v>
      </c>
      <c r="G1355" s="11">
        <f t="shared" si="86"/>
        <v>35.362499999999997</v>
      </c>
      <c r="H1355" s="10">
        <v>46</v>
      </c>
      <c r="I1355" s="11">
        <v>2060.4499999999998</v>
      </c>
      <c r="J1355" s="9">
        <v>45699</v>
      </c>
      <c r="K1355" s="2" t="str">
        <f t="shared" si="87"/>
        <v>February</v>
      </c>
      <c r="L1355" s="2" t="str">
        <f>TEXT(fashiondata[[#This Row],[Date Sold]], "mmm yyyy")</f>
        <v>Feb 2025</v>
      </c>
      <c r="M1355" s="2" t="str">
        <f t="shared" si="85"/>
        <v>Tue</v>
      </c>
      <c r="N1355" t="s">
        <v>12</v>
      </c>
    </row>
    <row r="1356" spans="1:14" x14ac:dyDescent="0.35">
      <c r="A1356" t="s">
        <v>1394</v>
      </c>
      <c r="B1356" t="s">
        <v>71</v>
      </c>
      <c r="C1356" t="s">
        <v>41</v>
      </c>
      <c r="D1356" s="11">
        <v>40.6</v>
      </c>
      <c r="E1356" s="10">
        <v>15</v>
      </c>
      <c r="F1356" s="10" t="str">
        <f t="shared" si="84"/>
        <v>Low</v>
      </c>
      <c r="G1356" s="11">
        <f t="shared" si="86"/>
        <v>30.450000000000003</v>
      </c>
      <c r="H1356" s="10">
        <v>48</v>
      </c>
      <c r="I1356" s="11">
        <v>1656.48</v>
      </c>
      <c r="J1356" s="9">
        <v>45771</v>
      </c>
      <c r="K1356" s="2" t="str">
        <f t="shared" si="87"/>
        <v>April</v>
      </c>
      <c r="L1356" s="2" t="str">
        <f>TEXT(fashiondata[[#This Row],[Date Sold]], "mmm yyyy")</f>
        <v>Apr 2025</v>
      </c>
      <c r="M1356" s="2" t="str">
        <f t="shared" si="85"/>
        <v>Thu</v>
      </c>
      <c r="N1356" t="s">
        <v>19</v>
      </c>
    </row>
    <row r="1357" spans="1:14" x14ac:dyDescent="0.35">
      <c r="A1357" t="s">
        <v>1395</v>
      </c>
      <c r="B1357" t="s">
        <v>21</v>
      </c>
      <c r="C1357" t="s">
        <v>33</v>
      </c>
      <c r="D1357" s="11">
        <v>149.54</v>
      </c>
      <c r="E1357" s="10">
        <v>5</v>
      </c>
      <c r="F1357" s="10" t="str">
        <f t="shared" si="84"/>
        <v>Low</v>
      </c>
      <c r="G1357" s="11">
        <f t="shared" si="86"/>
        <v>112.155</v>
      </c>
      <c r="H1357" s="10">
        <v>2</v>
      </c>
      <c r="I1357" s="11">
        <v>284.13</v>
      </c>
      <c r="J1357" s="9">
        <v>45677</v>
      </c>
      <c r="K1357" s="2" t="str">
        <f t="shared" si="87"/>
        <v>January</v>
      </c>
      <c r="L1357" s="2" t="str">
        <f>TEXT(fashiondata[[#This Row],[Date Sold]], "mmm yyyy")</f>
        <v>Jan 2025</v>
      </c>
      <c r="M1357" s="2" t="str">
        <f t="shared" si="85"/>
        <v>Mon</v>
      </c>
      <c r="N1357" t="s">
        <v>24</v>
      </c>
    </row>
    <row r="1358" spans="1:14" x14ac:dyDescent="0.35">
      <c r="A1358" t="s">
        <v>1396</v>
      </c>
      <c r="B1358" t="s">
        <v>40</v>
      </c>
      <c r="C1358" t="s">
        <v>18</v>
      </c>
      <c r="D1358" s="11">
        <v>54.81</v>
      </c>
      <c r="E1358" s="10">
        <v>25</v>
      </c>
      <c r="F1358" s="10" t="str">
        <f t="shared" si="84"/>
        <v>High</v>
      </c>
      <c r="G1358" s="11">
        <f t="shared" si="86"/>
        <v>41.107500000000002</v>
      </c>
      <c r="H1358" s="10">
        <v>4</v>
      </c>
      <c r="I1358" s="11">
        <v>164.43</v>
      </c>
      <c r="J1358" s="9">
        <v>45674</v>
      </c>
      <c r="K1358" s="2" t="str">
        <f t="shared" si="87"/>
        <v>January</v>
      </c>
      <c r="L1358" s="2" t="str">
        <f>TEXT(fashiondata[[#This Row],[Date Sold]], "mmm yyyy")</f>
        <v>Jan 2025</v>
      </c>
      <c r="M1358" s="2" t="str">
        <f t="shared" si="85"/>
        <v>Fri</v>
      </c>
      <c r="N1358" t="s">
        <v>19</v>
      </c>
    </row>
    <row r="1359" spans="1:14" x14ac:dyDescent="0.35">
      <c r="A1359" t="s">
        <v>1397</v>
      </c>
      <c r="B1359" t="s">
        <v>58</v>
      </c>
      <c r="C1359" t="s">
        <v>41</v>
      </c>
      <c r="D1359" s="11">
        <v>50.95</v>
      </c>
      <c r="E1359" s="10">
        <v>10</v>
      </c>
      <c r="F1359" s="10" t="str">
        <f t="shared" si="84"/>
        <v>Low</v>
      </c>
      <c r="G1359" s="11">
        <f t="shared" si="86"/>
        <v>38.212500000000006</v>
      </c>
      <c r="H1359" s="10">
        <v>37</v>
      </c>
      <c r="I1359" s="11">
        <v>1696.64</v>
      </c>
      <c r="J1359" s="9">
        <v>45690</v>
      </c>
      <c r="K1359" s="2" t="str">
        <f t="shared" si="87"/>
        <v>February</v>
      </c>
      <c r="L1359" s="2" t="str">
        <f>TEXT(fashiondata[[#This Row],[Date Sold]], "mmm yyyy")</f>
        <v>Feb 2025</v>
      </c>
      <c r="M1359" s="2" t="str">
        <f t="shared" si="85"/>
        <v>Sun</v>
      </c>
      <c r="N1359" t="s">
        <v>24</v>
      </c>
    </row>
    <row r="1360" spans="1:14" x14ac:dyDescent="0.35">
      <c r="A1360" t="s">
        <v>1398</v>
      </c>
      <c r="B1360" t="s">
        <v>23</v>
      </c>
      <c r="C1360" t="s">
        <v>33</v>
      </c>
      <c r="D1360" s="11">
        <v>55.38</v>
      </c>
      <c r="E1360" s="10">
        <v>0</v>
      </c>
      <c r="F1360" s="10" t="str">
        <f t="shared" si="84"/>
        <v>None</v>
      </c>
      <c r="G1360" s="11">
        <f t="shared" si="86"/>
        <v>41.535000000000004</v>
      </c>
      <c r="H1360" s="10">
        <v>29</v>
      </c>
      <c r="I1360" s="11">
        <v>1606.02</v>
      </c>
      <c r="J1360" s="9">
        <v>45760</v>
      </c>
      <c r="K1360" s="2" t="str">
        <f t="shared" si="87"/>
        <v>April</v>
      </c>
      <c r="L1360" s="2" t="str">
        <f>TEXT(fashiondata[[#This Row],[Date Sold]], "mmm yyyy")</f>
        <v>Apr 2025</v>
      </c>
      <c r="M1360" s="2" t="str">
        <f t="shared" si="85"/>
        <v>Sun</v>
      </c>
      <c r="N1360" t="s">
        <v>19</v>
      </c>
    </row>
    <row r="1361" spans="1:14" x14ac:dyDescent="0.35">
      <c r="A1361" t="s">
        <v>1399</v>
      </c>
      <c r="B1361" t="s">
        <v>21</v>
      </c>
      <c r="C1361" t="s">
        <v>15</v>
      </c>
      <c r="D1361" s="11">
        <v>69.64</v>
      </c>
      <c r="E1361" s="10">
        <v>0</v>
      </c>
      <c r="F1361" s="10" t="str">
        <f t="shared" si="84"/>
        <v>None</v>
      </c>
      <c r="G1361" s="11">
        <f t="shared" si="86"/>
        <v>52.230000000000004</v>
      </c>
      <c r="H1361" s="10">
        <v>19</v>
      </c>
      <c r="I1361" s="11">
        <v>1323.16</v>
      </c>
      <c r="J1361" s="9">
        <v>45761</v>
      </c>
      <c r="K1361" s="2" t="str">
        <f t="shared" si="87"/>
        <v>April</v>
      </c>
      <c r="L1361" s="2" t="str">
        <f>TEXT(fashiondata[[#This Row],[Date Sold]], "mmm yyyy")</f>
        <v>Apr 2025</v>
      </c>
      <c r="M1361" s="2" t="str">
        <f t="shared" si="85"/>
        <v>Mon</v>
      </c>
      <c r="N1361" t="s">
        <v>19</v>
      </c>
    </row>
    <row r="1362" spans="1:14" x14ac:dyDescent="0.35">
      <c r="A1362" t="s">
        <v>1400</v>
      </c>
      <c r="B1362" t="s">
        <v>62</v>
      </c>
      <c r="C1362" t="s">
        <v>35</v>
      </c>
      <c r="D1362" s="11">
        <v>38.630000000000003</v>
      </c>
      <c r="E1362" s="10">
        <v>5</v>
      </c>
      <c r="F1362" s="10" t="str">
        <f t="shared" si="84"/>
        <v>Low</v>
      </c>
      <c r="G1362" s="11">
        <f t="shared" si="86"/>
        <v>28.972500000000004</v>
      </c>
      <c r="H1362" s="10">
        <v>35</v>
      </c>
      <c r="I1362" s="11">
        <v>1284.45</v>
      </c>
      <c r="J1362" s="9">
        <v>45700</v>
      </c>
      <c r="K1362" s="2" t="str">
        <f t="shared" si="87"/>
        <v>February</v>
      </c>
      <c r="L1362" s="2" t="str">
        <f>TEXT(fashiondata[[#This Row],[Date Sold]], "mmm yyyy")</f>
        <v>Feb 2025</v>
      </c>
      <c r="M1362" s="2" t="str">
        <f t="shared" si="85"/>
        <v>Wed</v>
      </c>
      <c r="N1362" t="s">
        <v>12</v>
      </c>
    </row>
    <row r="1363" spans="1:14" x14ac:dyDescent="0.35">
      <c r="A1363" t="s">
        <v>1401</v>
      </c>
      <c r="B1363" t="s">
        <v>40</v>
      </c>
      <c r="C1363" t="s">
        <v>15</v>
      </c>
      <c r="D1363" s="11">
        <v>53.38</v>
      </c>
      <c r="E1363" s="10">
        <v>10</v>
      </c>
      <c r="F1363" s="10" t="str">
        <f t="shared" si="84"/>
        <v>Low</v>
      </c>
      <c r="G1363" s="11">
        <f t="shared" si="86"/>
        <v>40.035000000000004</v>
      </c>
      <c r="H1363" s="10">
        <v>32</v>
      </c>
      <c r="I1363" s="11">
        <v>1537.34</v>
      </c>
      <c r="J1363" s="9">
        <v>45668</v>
      </c>
      <c r="K1363" s="2" t="str">
        <f t="shared" si="87"/>
        <v>January</v>
      </c>
      <c r="L1363" s="2" t="str">
        <f>TEXT(fashiondata[[#This Row],[Date Sold]], "mmm yyyy")</f>
        <v>Jan 2025</v>
      </c>
      <c r="M1363" s="2" t="str">
        <f t="shared" si="85"/>
        <v>Sat</v>
      </c>
      <c r="N1363" t="s">
        <v>24</v>
      </c>
    </row>
    <row r="1364" spans="1:14" x14ac:dyDescent="0.35">
      <c r="A1364" t="s">
        <v>1402</v>
      </c>
      <c r="B1364" t="s">
        <v>28</v>
      </c>
      <c r="C1364" t="s">
        <v>11</v>
      </c>
      <c r="D1364" s="11">
        <v>126.27</v>
      </c>
      <c r="E1364" s="10">
        <v>30</v>
      </c>
      <c r="F1364" s="10" t="str">
        <f t="shared" si="84"/>
        <v>High</v>
      </c>
      <c r="G1364" s="11">
        <f t="shared" si="86"/>
        <v>94.702500000000001</v>
      </c>
      <c r="H1364" s="10">
        <v>16</v>
      </c>
      <c r="I1364" s="11">
        <v>1414.22</v>
      </c>
      <c r="J1364" s="9">
        <v>45734</v>
      </c>
      <c r="K1364" s="2" t="str">
        <f t="shared" si="87"/>
        <v>March</v>
      </c>
      <c r="L1364" s="2" t="str">
        <f>TEXT(fashiondata[[#This Row],[Date Sold]], "mmm yyyy")</f>
        <v>Mar 2025</v>
      </c>
      <c r="M1364" s="2" t="str">
        <f t="shared" si="85"/>
        <v>Tue</v>
      </c>
      <c r="N1364" t="s">
        <v>45</v>
      </c>
    </row>
    <row r="1365" spans="1:14" x14ac:dyDescent="0.35">
      <c r="A1365" t="s">
        <v>1403</v>
      </c>
      <c r="B1365" t="s">
        <v>62</v>
      </c>
      <c r="C1365" t="s">
        <v>11</v>
      </c>
      <c r="D1365" s="11">
        <v>143.9</v>
      </c>
      <c r="E1365" s="10">
        <v>0</v>
      </c>
      <c r="F1365" s="10" t="str">
        <f t="shared" si="84"/>
        <v>None</v>
      </c>
      <c r="G1365" s="11">
        <f t="shared" si="86"/>
        <v>107.92500000000001</v>
      </c>
      <c r="H1365" s="10">
        <v>12</v>
      </c>
      <c r="I1365" s="11">
        <v>1726.8</v>
      </c>
      <c r="J1365" s="9">
        <v>45701</v>
      </c>
      <c r="K1365" s="2" t="str">
        <f t="shared" si="87"/>
        <v>February</v>
      </c>
      <c r="L1365" s="2" t="str">
        <f>TEXT(fashiondata[[#This Row],[Date Sold]], "mmm yyyy")</f>
        <v>Feb 2025</v>
      </c>
      <c r="M1365" s="2" t="str">
        <f t="shared" si="85"/>
        <v>Thu</v>
      </c>
      <c r="N1365" t="s">
        <v>45</v>
      </c>
    </row>
    <row r="1366" spans="1:14" x14ac:dyDescent="0.35">
      <c r="A1366" t="s">
        <v>1404</v>
      </c>
      <c r="B1366" t="s">
        <v>14</v>
      </c>
      <c r="C1366" t="s">
        <v>11</v>
      </c>
      <c r="D1366" s="11">
        <v>133.05000000000001</v>
      </c>
      <c r="E1366" s="10">
        <v>30</v>
      </c>
      <c r="F1366" s="10" t="str">
        <f t="shared" si="84"/>
        <v>High</v>
      </c>
      <c r="G1366" s="11">
        <f t="shared" si="86"/>
        <v>99.787500000000009</v>
      </c>
      <c r="H1366" s="10">
        <v>37</v>
      </c>
      <c r="I1366" s="11">
        <v>3446</v>
      </c>
      <c r="J1366" s="9">
        <v>45673</v>
      </c>
      <c r="K1366" s="2" t="str">
        <f t="shared" si="87"/>
        <v>January</v>
      </c>
      <c r="L1366" s="2" t="str">
        <f>TEXT(fashiondata[[#This Row],[Date Sold]], "mmm yyyy")</f>
        <v>Jan 2025</v>
      </c>
      <c r="M1366" s="2" t="str">
        <f t="shared" si="85"/>
        <v>Thu</v>
      </c>
      <c r="N1366" t="s">
        <v>19</v>
      </c>
    </row>
    <row r="1367" spans="1:14" x14ac:dyDescent="0.35">
      <c r="A1367" t="s">
        <v>1405</v>
      </c>
      <c r="B1367" t="s">
        <v>62</v>
      </c>
      <c r="C1367" t="s">
        <v>11</v>
      </c>
      <c r="D1367" s="11">
        <v>104.02</v>
      </c>
      <c r="E1367" s="10">
        <v>10</v>
      </c>
      <c r="F1367" s="10" t="str">
        <f t="shared" si="84"/>
        <v>Low</v>
      </c>
      <c r="G1367" s="11">
        <f t="shared" si="86"/>
        <v>78.015000000000001</v>
      </c>
      <c r="H1367" s="10">
        <v>30</v>
      </c>
      <c r="I1367" s="11">
        <v>2808.54</v>
      </c>
      <c r="J1367" s="9">
        <v>45728</v>
      </c>
      <c r="K1367" s="2" t="str">
        <f t="shared" si="87"/>
        <v>March</v>
      </c>
      <c r="L1367" s="2" t="str">
        <f>TEXT(fashiondata[[#This Row],[Date Sold]], "mmm yyyy")</f>
        <v>Mar 2025</v>
      </c>
      <c r="M1367" s="2" t="str">
        <f t="shared" si="85"/>
        <v>Wed</v>
      </c>
      <c r="N1367" t="s">
        <v>24</v>
      </c>
    </row>
    <row r="1368" spans="1:14" x14ac:dyDescent="0.35">
      <c r="A1368" t="s">
        <v>1406</v>
      </c>
      <c r="B1368" t="s">
        <v>53</v>
      </c>
      <c r="C1368" t="s">
        <v>18</v>
      </c>
      <c r="D1368" s="11">
        <v>88.18</v>
      </c>
      <c r="E1368" s="10">
        <v>30</v>
      </c>
      <c r="F1368" s="10" t="str">
        <f t="shared" si="84"/>
        <v>High</v>
      </c>
      <c r="G1368" s="11">
        <f t="shared" si="86"/>
        <v>66.135000000000005</v>
      </c>
      <c r="H1368" s="10">
        <v>31</v>
      </c>
      <c r="I1368" s="11">
        <v>1913.51</v>
      </c>
      <c r="J1368" s="9">
        <v>45727</v>
      </c>
      <c r="K1368" s="2" t="str">
        <f t="shared" si="87"/>
        <v>March</v>
      </c>
      <c r="L1368" s="2" t="str">
        <f>TEXT(fashiondata[[#This Row],[Date Sold]], "mmm yyyy")</f>
        <v>Mar 2025</v>
      </c>
      <c r="M1368" s="2" t="str">
        <f t="shared" si="85"/>
        <v>Tue</v>
      </c>
      <c r="N1368" t="s">
        <v>12</v>
      </c>
    </row>
    <row r="1369" spans="1:14" x14ac:dyDescent="0.35">
      <c r="A1369" t="s">
        <v>1407</v>
      </c>
      <c r="B1369" t="s">
        <v>71</v>
      </c>
      <c r="C1369" t="s">
        <v>18</v>
      </c>
      <c r="D1369" s="11">
        <v>131.94</v>
      </c>
      <c r="E1369" s="10">
        <v>30</v>
      </c>
      <c r="F1369" s="10" t="str">
        <f t="shared" si="84"/>
        <v>High</v>
      </c>
      <c r="G1369" s="11">
        <f t="shared" si="86"/>
        <v>98.954999999999998</v>
      </c>
      <c r="H1369" s="10">
        <v>17</v>
      </c>
      <c r="I1369" s="11">
        <v>1570.09</v>
      </c>
      <c r="J1369" s="9">
        <v>45692</v>
      </c>
      <c r="K1369" s="2" t="str">
        <f t="shared" si="87"/>
        <v>February</v>
      </c>
      <c r="L1369" s="2" t="str">
        <f>TEXT(fashiondata[[#This Row],[Date Sold]], "mmm yyyy")</f>
        <v>Feb 2025</v>
      </c>
      <c r="M1369" s="2" t="str">
        <f t="shared" si="85"/>
        <v>Tue</v>
      </c>
      <c r="N1369" t="s">
        <v>24</v>
      </c>
    </row>
    <row r="1370" spans="1:14" x14ac:dyDescent="0.35">
      <c r="A1370" t="s">
        <v>1408</v>
      </c>
      <c r="B1370" t="s">
        <v>10</v>
      </c>
      <c r="C1370" t="s">
        <v>18</v>
      </c>
      <c r="D1370" s="11">
        <v>112.37</v>
      </c>
      <c r="E1370" s="10">
        <v>25</v>
      </c>
      <c r="F1370" s="10" t="str">
        <f t="shared" si="84"/>
        <v>High</v>
      </c>
      <c r="G1370" s="11">
        <f t="shared" si="86"/>
        <v>84.277500000000003</v>
      </c>
      <c r="H1370" s="10">
        <v>38</v>
      </c>
      <c r="I1370" s="11">
        <v>3202.55</v>
      </c>
      <c r="J1370" s="9">
        <v>45786</v>
      </c>
      <c r="K1370" s="2" t="str">
        <f t="shared" si="87"/>
        <v>May</v>
      </c>
      <c r="L1370" s="2" t="str">
        <f>TEXT(fashiondata[[#This Row],[Date Sold]], "mmm yyyy")</f>
        <v>May 2025</v>
      </c>
      <c r="M1370" s="2" t="str">
        <f t="shared" si="85"/>
        <v>Fri</v>
      </c>
      <c r="N1370" t="s">
        <v>24</v>
      </c>
    </row>
    <row r="1371" spans="1:14" x14ac:dyDescent="0.35">
      <c r="A1371" t="s">
        <v>1409</v>
      </c>
      <c r="B1371" t="s">
        <v>28</v>
      </c>
      <c r="C1371" t="s">
        <v>11</v>
      </c>
      <c r="D1371" s="11">
        <v>68.010000000000005</v>
      </c>
      <c r="E1371" s="10">
        <v>5</v>
      </c>
      <c r="F1371" s="10" t="str">
        <f t="shared" si="84"/>
        <v>Low</v>
      </c>
      <c r="G1371" s="11">
        <f t="shared" si="86"/>
        <v>51.007500000000007</v>
      </c>
      <c r="H1371" s="10">
        <v>1</v>
      </c>
      <c r="I1371" s="11">
        <v>64.61</v>
      </c>
      <c r="J1371" s="9">
        <v>45731</v>
      </c>
      <c r="K1371" s="2" t="str">
        <f t="shared" si="87"/>
        <v>March</v>
      </c>
      <c r="L1371" s="2" t="str">
        <f>TEXT(fashiondata[[#This Row],[Date Sold]], "mmm yyyy")</f>
        <v>Mar 2025</v>
      </c>
      <c r="M1371" s="2" t="str">
        <f t="shared" si="85"/>
        <v>Sat</v>
      </c>
      <c r="N1371" t="s">
        <v>19</v>
      </c>
    </row>
    <row r="1372" spans="1:14" x14ac:dyDescent="0.35">
      <c r="A1372" t="s">
        <v>1410</v>
      </c>
      <c r="B1372" t="s">
        <v>60</v>
      </c>
      <c r="C1372" t="s">
        <v>15</v>
      </c>
      <c r="D1372" s="11">
        <v>35.15</v>
      </c>
      <c r="E1372" s="10">
        <v>15</v>
      </c>
      <c r="F1372" s="10" t="str">
        <f t="shared" si="84"/>
        <v>Low</v>
      </c>
      <c r="G1372" s="11">
        <f t="shared" si="86"/>
        <v>26.362499999999997</v>
      </c>
      <c r="H1372" s="10">
        <v>12</v>
      </c>
      <c r="I1372" s="11">
        <v>358.53</v>
      </c>
      <c r="J1372" s="9">
        <v>45670</v>
      </c>
      <c r="K1372" s="2" t="str">
        <f t="shared" si="87"/>
        <v>January</v>
      </c>
      <c r="L1372" s="2" t="str">
        <f>TEXT(fashiondata[[#This Row],[Date Sold]], "mmm yyyy")</f>
        <v>Jan 2025</v>
      </c>
      <c r="M1372" s="2" t="str">
        <f t="shared" si="85"/>
        <v>Mon</v>
      </c>
      <c r="N1372" t="s">
        <v>45</v>
      </c>
    </row>
    <row r="1373" spans="1:14" x14ac:dyDescent="0.35">
      <c r="A1373" t="s">
        <v>1411</v>
      </c>
      <c r="B1373" t="s">
        <v>85</v>
      </c>
      <c r="C1373" t="s">
        <v>41</v>
      </c>
      <c r="D1373" s="11">
        <v>14.45</v>
      </c>
      <c r="E1373" s="10">
        <v>20</v>
      </c>
      <c r="F1373" s="10" t="str">
        <f t="shared" si="84"/>
        <v>Low</v>
      </c>
      <c r="G1373" s="11">
        <f t="shared" si="86"/>
        <v>10.837499999999999</v>
      </c>
      <c r="H1373" s="10">
        <v>18</v>
      </c>
      <c r="I1373" s="11">
        <v>208.08</v>
      </c>
      <c r="J1373" s="9">
        <v>45748</v>
      </c>
      <c r="K1373" s="2" t="str">
        <f t="shared" si="87"/>
        <v>April</v>
      </c>
      <c r="L1373" s="2" t="str">
        <f>TEXT(fashiondata[[#This Row],[Date Sold]], "mmm yyyy")</f>
        <v>Apr 2025</v>
      </c>
      <c r="M1373" s="2" t="str">
        <f t="shared" si="85"/>
        <v>Tue</v>
      </c>
      <c r="N1373" t="s">
        <v>45</v>
      </c>
    </row>
    <row r="1374" spans="1:14" x14ac:dyDescent="0.35">
      <c r="A1374" t="s">
        <v>1412</v>
      </c>
      <c r="B1374" t="s">
        <v>10</v>
      </c>
      <c r="C1374" t="s">
        <v>18</v>
      </c>
      <c r="D1374" s="11">
        <v>92.01</v>
      </c>
      <c r="E1374" s="10">
        <v>10</v>
      </c>
      <c r="F1374" s="10" t="str">
        <f t="shared" si="84"/>
        <v>Low</v>
      </c>
      <c r="G1374" s="11">
        <f t="shared" si="86"/>
        <v>69.007500000000007</v>
      </c>
      <c r="H1374" s="10">
        <v>26</v>
      </c>
      <c r="I1374" s="11">
        <v>2153.0300000000002</v>
      </c>
      <c r="J1374" s="9">
        <v>45753</v>
      </c>
      <c r="K1374" s="2" t="str">
        <f t="shared" si="87"/>
        <v>April</v>
      </c>
      <c r="L1374" s="2" t="str">
        <f>TEXT(fashiondata[[#This Row],[Date Sold]], "mmm yyyy")</f>
        <v>Apr 2025</v>
      </c>
      <c r="M1374" s="2" t="str">
        <f t="shared" si="85"/>
        <v>Sun</v>
      </c>
      <c r="N1374" t="s">
        <v>45</v>
      </c>
    </row>
    <row r="1375" spans="1:14" x14ac:dyDescent="0.35">
      <c r="A1375" t="s">
        <v>1413</v>
      </c>
      <c r="B1375" t="s">
        <v>71</v>
      </c>
      <c r="C1375" t="s">
        <v>15</v>
      </c>
      <c r="D1375" s="11">
        <v>108.73</v>
      </c>
      <c r="E1375" s="10">
        <v>10</v>
      </c>
      <c r="F1375" s="10" t="str">
        <f t="shared" si="84"/>
        <v>Low</v>
      </c>
      <c r="G1375" s="11">
        <f t="shared" si="86"/>
        <v>81.547499999999999</v>
      </c>
      <c r="H1375" s="10">
        <v>27</v>
      </c>
      <c r="I1375" s="11">
        <v>2642.14</v>
      </c>
      <c r="J1375" s="9">
        <v>45675</v>
      </c>
      <c r="K1375" s="2" t="str">
        <f t="shared" si="87"/>
        <v>January</v>
      </c>
      <c r="L1375" s="2" t="str">
        <f>TEXT(fashiondata[[#This Row],[Date Sold]], "mmm yyyy")</f>
        <v>Jan 2025</v>
      </c>
      <c r="M1375" s="2" t="str">
        <f t="shared" si="85"/>
        <v>Sat</v>
      </c>
      <c r="N1375" t="s">
        <v>45</v>
      </c>
    </row>
    <row r="1376" spans="1:14" x14ac:dyDescent="0.35">
      <c r="A1376" t="s">
        <v>1414</v>
      </c>
      <c r="B1376" t="s">
        <v>23</v>
      </c>
      <c r="C1376" t="s">
        <v>15</v>
      </c>
      <c r="D1376" s="11">
        <v>23.55</v>
      </c>
      <c r="E1376" s="10">
        <v>10</v>
      </c>
      <c r="F1376" s="10" t="str">
        <f t="shared" si="84"/>
        <v>Low</v>
      </c>
      <c r="G1376" s="11">
        <f t="shared" si="86"/>
        <v>17.662500000000001</v>
      </c>
      <c r="H1376" s="10">
        <v>12</v>
      </c>
      <c r="I1376" s="11">
        <v>254.34</v>
      </c>
      <c r="J1376" s="9">
        <v>45677</v>
      </c>
      <c r="K1376" s="2" t="str">
        <f t="shared" si="87"/>
        <v>January</v>
      </c>
      <c r="L1376" s="2" t="str">
        <f>TEXT(fashiondata[[#This Row],[Date Sold]], "mmm yyyy")</f>
        <v>Jan 2025</v>
      </c>
      <c r="M1376" s="2" t="str">
        <f t="shared" si="85"/>
        <v>Mon</v>
      </c>
      <c r="N1376" t="s">
        <v>19</v>
      </c>
    </row>
    <row r="1377" spans="1:14" x14ac:dyDescent="0.35">
      <c r="A1377" t="s">
        <v>1415</v>
      </c>
      <c r="B1377" t="s">
        <v>85</v>
      </c>
      <c r="C1377" t="s">
        <v>15</v>
      </c>
      <c r="D1377" s="11">
        <v>28.73</v>
      </c>
      <c r="E1377" s="10">
        <v>5</v>
      </c>
      <c r="F1377" s="10" t="str">
        <f t="shared" si="84"/>
        <v>Low</v>
      </c>
      <c r="G1377" s="11">
        <f t="shared" si="86"/>
        <v>21.547499999999999</v>
      </c>
      <c r="H1377" s="10">
        <v>34</v>
      </c>
      <c r="I1377" s="11">
        <v>927.98</v>
      </c>
      <c r="J1377" s="9">
        <v>45681</v>
      </c>
      <c r="K1377" s="2" t="str">
        <f t="shared" si="87"/>
        <v>January</v>
      </c>
      <c r="L1377" s="2" t="str">
        <f>TEXT(fashiondata[[#This Row],[Date Sold]], "mmm yyyy")</f>
        <v>Jan 2025</v>
      </c>
      <c r="M1377" s="2" t="str">
        <f t="shared" si="85"/>
        <v>Fri</v>
      </c>
      <c r="N1377" t="s">
        <v>12</v>
      </c>
    </row>
    <row r="1378" spans="1:14" x14ac:dyDescent="0.35">
      <c r="A1378" t="s">
        <v>1416</v>
      </c>
      <c r="B1378" t="s">
        <v>47</v>
      </c>
      <c r="C1378" t="s">
        <v>41</v>
      </c>
      <c r="D1378" s="11">
        <v>125.35</v>
      </c>
      <c r="E1378" s="10">
        <v>20</v>
      </c>
      <c r="F1378" s="10" t="str">
        <f t="shared" si="84"/>
        <v>Low</v>
      </c>
      <c r="G1378" s="11">
        <f t="shared" si="86"/>
        <v>94.012499999999989</v>
      </c>
      <c r="H1378" s="10">
        <v>31</v>
      </c>
      <c r="I1378" s="11">
        <v>3108.68</v>
      </c>
      <c r="J1378" s="9">
        <v>45707</v>
      </c>
      <c r="K1378" s="2" t="str">
        <f t="shared" si="87"/>
        <v>February</v>
      </c>
      <c r="L1378" s="2" t="str">
        <f>TEXT(fashiondata[[#This Row],[Date Sold]], "mmm yyyy")</f>
        <v>Feb 2025</v>
      </c>
      <c r="M1378" s="2" t="str">
        <f t="shared" si="85"/>
        <v>Wed</v>
      </c>
      <c r="N1378" t="s">
        <v>38</v>
      </c>
    </row>
    <row r="1379" spans="1:14" x14ac:dyDescent="0.35">
      <c r="A1379" t="s">
        <v>1417</v>
      </c>
      <c r="B1379" t="s">
        <v>71</v>
      </c>
      <c r="C1379" t="s">
        <v>18</v>
      </c>
      <c r="D1379" s="11">
        <v>40.770000000000003</v>
      </c>
      <c r="E1379" s="10">
        <v>10</v>
      </c>
      <c r="F1379" s="10" t="str">
        <f t="shared" si="84"/>
        <v>Low</v>
      </c>
      <c r="G1379" s="11">
        <f t="shared" si="86"/>
        <v>30.577500000000001</v>
      </c>
      <c r="H1379" s="10">
        <v>14</v>
      </c>
      <c r="I1379" s="11">
        <v>513.70000000000005</v>
      </c>
      <c r="J1379" s="9">
        <v>45770</v>
      </c>
      <c r="K1379" s="2" t="str">
        <f t="shared" si="87"/>
        <v>April</v>
      </c>
      <c r="L1379" s="2" t="str">
        <f>TEXT(fashiondata[[#This Row],[Date Sold]], "mmm yyyy")</f>
        <v>Apr 2025</v>
      </c>
      <c r="M1379" s="2" t="str">
        <f t="shared" si="85"/>
        <v>Wed</v>
      </c>
      <c r="N1379" t="s">
        <v>38</v>
      </c>
    </row>
    <row r="1380" spans="1:14" x14ac:dyDescent="0.35">
      <c r="A1380" t="s">
        <v>1418</v>
      </c>
      <c r="B1380" t="s">
        <v>69</v>
      </c>
      <c r="C1380" t="s">
        <v>18</v>
      </c>
      <c r="D1380" s="11">
        <v>30.2</v>
      </c>
      <c r="E1380" s="10">
        <v>10</v>
      </c>
      <c r="F1380" s="10" t="str">
        <f t="shared" si="84"/>
        <v>Low</v>
      </c>
      <c r="G1380" s="11">
        <f t="shared" si="86"/>
        <v>22.65</v>
      </c>
      <c r="H1380" s="10">
        <v>29</v>
      </c>
      <c r="I1380" s="11">
        <v>788.22</v>
      </c>
      <c r="J1380" s="9">
        <v>45719</v>
      </c>
      <c r="K1380" s="2" t="str">
        <f t="shared" si="87"/>
        <v>March</v>
      </c>
      <c r="L1380" s="2" t="str">
        <f>TEXT(fashiondata[[#This Row],[Date Sold]], "mmm yyyy")</f>
        <v>Mar 2025</v>
      </c>
      <c r="M1380" s="2" t="str">
        <f t="shared" si="85"/>
        <v>Mon</v>
      </c>
      <c r="N1380" t="s">
        <v>38</v>
      </c>
    </row>
    <row r="1381" spans="1:14" x14ac:dyDescent="0.35">
      <c r="A1381" t="s">
        <v>1419</v>
      </c>
      <c r="B1381" t="s">
        <v>10</v>
      </c>
      <c r="C1381" t="s">
        <v>18</v>
      </c>
      <c r="D1381" s="11">
        <v>36.130000000000003</v>
      </c>
      <c r="E1381" s="10">
        <v>25</v>
      </c>
      <c r="F1381" s="10" t="str">
        <f t="shared" si="84"/>
        <v>High</v>
      </c>
      <c r="G1381" s="11">
        <f t="shared" si="86"/>
        <v>27.097500000000004</v>
      </c>
      <c r="H1381" s="10">
        <v>6</v>
      </c>
      <c r="I1381" s="11">
        <v>162.59</v>
      </c>
      <c r="J1381" s="9">
        <v>45740</v>
      </c>
      <c r="K1381" s="2" t="str">
        <f t="shared" si="87"/>
        <v>March</v>
      </c>
      <c r="L1381" s="2" t="str">
        <f>TEXT(fashiondata[[#This Row],[Date Sold]], "mmm yyyy")</f>
        <v>Mar 2025</v>
      </c>
      <c r="M1381" s="2" t="str">
        <f t="shared" si="85"/>
        <v>Mon</v>
      </c>
      <c r="N1381" t="s">
        <v>24</v>
      </c>
    </row>
    <row r="1382" spans="1:14" x14ac:dyDescent="0.35">
      <c r="A1382" t="s">
        <v>1420</v>
      </c>
      <c r="B1382" t="s">
        <v>26</v>
      </c>
      <c r="C1382" t="s">
        <v>41</v>
      </c>
      <c r="D1382" s="11">
        <v>141.97999999999999</v>
      </c>
      <c r="E1382" s="10">
        <v>20</v>
      </c>
      <c r="F1382" s="10" t="str">
        <f t="shared" si="84"/>
        <v>Low</v>
      </c>
      <c r="G1382" s="11">
        <f t="shared" si="86"/>
        <v>106.48499999999999</v>
      </c>
      <c r="H1382" s="10">
        <v>43</v>
      </c>
      <c r="I1382" s="11">
        <v>4884.1099999999997</v>
      </c>
      <c r="J1382" s="9">
        <v>45710</v>
      </c>
      <c r="K1382" s="2" t="str">
        <f t="shared" si="87"/>
        <v>February</v>
      </c>
      <c r="L1382" s="2" t="str">
        <f>TEXT(fashiondata[[#This Row],[Date Sold]], "mmm yyyy")</f>
        <v>Feb 2025</v>
      </c>
      <c r="M1382" s="2" t="str">
        <f t="shared" si="85"/>
        <v>Sat</v>
      </c>
      <c r="N1382" t="s">
        <v>12</v>
      </c>
    </row>
    <row r="1383" spans="1:14" x14ac:dyDescent="0.35">
      <c r="A1383" t="s">
        <v>1421</v>
      </c>
      <c r="B1383" t="s">
        <v>17</v>
      </c>
      <c r="C1383" t="s">
        <v>35</v>
      </c>
      <c r="D1383" s="11">
        <v>24.31</v>
      </c>
      <c r="E1383" s="10">
        <v>30</v>
      </c>
      <c r="F1383" s="10" t="str">
        <f t="shared" si="84"/>
        <v>High</v>
      </c>
      <c r="G1383" s="11">
        <f t="shared" si="86"/>
        <v>18.232499999999998</v>
      </c>
      <c r="H1383" s="10">
        <v>32</v>
      </c>
      <c r="I1383" s="11">
        <v>544.54</v>
      </c>
      <c r="J1383" s="9">
        <v>45671</v>
      </c>
      <c r="K1383" s="2" t="str">
        <f t="shared" si="87"/>
        <v>January</v>
      </c>
      <c r="L1383" s="2" t="str">
        <f>TEXT(fashiondata[[#This Row],[Date Sold]], "mmm yyyy")</f>
        <v>Jan 2025</v>
      </c>
      <c r="M1383" s="2" t="str">
        <f t="shared" si="85"/>
        <v>Tue</v>
      </c>
      <c r="N1383" t="s">
        <v>24</v>
      </c>
    </row>
    <row r="1384" spans="1:14" x14ac:dyDescent="0.35">
      <c r="A1384" t="s">
        <v>1422</v>
      </c>
      <c r="B1384" t="s">
        <v>62</v>
      </c>
      <c r="C1384" t="s">
        <v>35</v>
      </c>
      <c r="D1384" s="11">
        <v>147.30000000000001</v>
      </c>
      <c r="E1384" s="10">
        <v>5</v>
      </c>
      <c r="F1384" s="10" t="str">
        <f t="shared" si="84"/>
        <v>Low</v>
      </c>
      <c r="G1384" s="11">
        <f t="shared" si="86"/>
        <v>110.47500000000001</v>
      </c>
      <c r="H1384" s="10">
        <v>25</v>
      </c>
      <c r="I1384" s="11">
        <v>3498.38</v>
      </c>
      <c r="J1384" s="9">
        <v>45739</v>
      </c>
      <c r="K1384" s="2" t="str">
        <f t="shared" si="87"/>
        <v>March</v>
      </c>
      <c r="L1384" s="2" t="str">
        <f>TEXT(fashiondata[[#This Row],[Date Sold]], "mmm yyyy")</f>
        <v>Mar 2025</v>
      </c>
      <c r="M1384" s="2" t="str">
        <f t="shared" si="85"/>
        <v>Sun</v>
      </c>
      <c r="N1384" t="s">
        <v>19</v>
      </c>
    </row>
    <row r="1385" spans="1:14" x14ac:dyDescent="0.35">
      <c r="A1385" t="s">
        <v>1423</v>
      </c>
      <c r="B1385" t="s">
        <v>17</v>
      </c>
      <c r="C1385" t="s">
        <v>11</v>
      </c>
      <c r="D1385" s="11">
        <v>22.45</v>
      </c>
      <c r="E1385" s="10">
        <v>10</v>
      </c>
      <c r="F1385" s="10" t="str">
        <f t="shared" si="84"/>
        <v>Low</v>
      </c>
      <c r="G1385" s="11">
        <f t="shared" si="86"/>
        <v>16.837499999999999</v>
      </c>
      <c r="H1385" s="10">
        <v>44</v>
      </c>
      <c r="I1385" s="11">
        <v>889.02</v>
      </c>
      <c r="J1385" s="9">
        <v>45691</v>
      </c>
      <c r="K1385" s="2" t="str">
        <f t="shared" si="87"/>
        <v>February</v>
      </c>
      <c r="L1385" s="2" t="str">
        <f>TEXT(fashiondata[[#This Row],[Date Sold]], "mmm yyyy")</f>
        <v>Feb 2025</v>
      </c>
      <c r="M1385" s="2" t="str">
        <f t="shared" si="85"/>
        <v>Mon</v>
      </c>
      <c r="N1385" t="s">
        <v>38</v>
      </c>
    </row>
    <row r="1386" spans="1:14" x14ac:dyDescent="0.35">
      <c r="A1386" t="s">
        <v>1424</v>
      </c>
      <c r="B1386" t="s">
        <v>62</v>
      </c>
      <c r="C1386" t="s">
        <v>18</v>
      </c>
      <c r="D1386" s="11">
        <v>94.79</v>
      </c>
      <c r="E1386" s="10">
        <v>0</v>
      </c>
      <c r="F1386" s="10" t="str">
        <f t="shared" si="84"/>
        <v>None</v>
      </c>
      <c r="G1386" s="11">
        <f t="shared" si="86"/>
        <v>71.092500000000001</v>
      </c>
      <c r="H1386" s="10">
        <v>25</v>
      </c>
      <c r="I1386" s="11">
        <v>2369.75</v>
      </c>
      <c r="J1386" s="9">
        <v>45666</v>
      </c>
      <c r="K1386" s="2" t="str">
        <f t="shared" si="87"/>
        <v>January</v>
      </c>
      <c r="L1386" s="2" t="str">
        <f>TEXT(fashiondata[[#This Row],[Date Sold]], "mmm yyyy")</f>
        <v>Jan 2025</v>
      </c>
      <c r="M1386" s="2" t="str">
        <f t="shared" si="85"/>
        <v>Thu</v>
      </c>
      <c r="N1386" t="s">
        <v>45</v>
      </c>
    </row>
    <row r="1387" spans="1:14" x14ac:dyDescent="0.35">
      <c r="A1387" t="s">
        <v>1425</v>
      </c>
      <c r="B1387" t="s">
        <v>40</v>
      </c>
      <c r="C1387" t="s">
        <v>33</v>
      </c>
      <c r="D1387" s="11">
        <v>95.44</v>
      </c>
      <c r="E1387" s="10">
        <v>30</v>
      </c>
      <c r="F1387" s="10" t="str">
        <f t="shared" si="84"/>
        <v>High</v>
      </c>
      <c r="G1387" s="11">
        <f t="shared" si="86"/>
        <v>71.58</v>
      </c>
      <c r="H1387" s="10">
        <v>44</v>
      </c>
      <c r="I1387" s="11">
        <v>2939.55</v>
      </c>
      <c r="J1387" s="9">
        <v>45720</v>
      </c>
      <c r="K1387" s="2" t="str">
        <f t="shared" si="87"/>
        <v>March</v>
      </c>
      <c r="L1387" s="2" t="str">
        <f>TEXT(fashiondata[[#This Row],[Date Sold]], "mmm yyyy")</f>
        <v>Mar 2025</v>
      </c>
      <c r="M1387" s="2" t="str">
        <f t="shared" si="85"/>
        <v>Tue</v>
      </c>
      <c r="N1387" t="s">
        <v>19</v>
      </c>
    </row>
    <row r="1388" spans="1:14" x14ac:dyDescent="0.35">
      <c r="A1388" t="s">
        <v>1426</v>
      </c>
      <c r="B1388" t="s">
        <v>60</v>
      </c>
      <c r="C1388" t="s">
        <v>33</v>
      </c>
      <c r="D1388" s="11">
        <v>145.16</v>
      </c>
      <c r="E1388" s="10">
        <v>15</v>
      </c>
      <c r="F1388" s="10" t="str">
        <f t="shared" si="84"/>
        <v>Low</v>
      </c>
      <c r="G1388" s="11">
        <f t="shared" si="86"/>
        <v>108.87</v>
      </c>
      <c r="H1388" s="10">
        <v>26</v>
      </c>
      <c r="I1388" s="11">
        <v>3208.04</v>
      </c>
      <c r="J1388" s="9">
        <v>45661</v>
      </c>
      <c r="K1388" s="2" t="str">
        <f t="shared" si="87"/>
        <v>January</v>
      </c>
      <c r="L1388" s="2" t="str">
        <f>TEXT(fashiondata[[#This Row],[Date Sold]], "mmm yyyy")</f>
        <v>Jan 2025</v>
      </c>
      <c r="M1388" s="2" t="str">
        <f t="shared" si="85"/>
        <v>Sat</v>
      </c>
      <c r="N1388" t="s">
        <v>24</v>
      </c>
    </row>
    <row r="1389" spans="1:14" x14ac:dyDescent="0.35">
      <c r="A1389" t="s">
        <v>1427</v>
      </c>
      <c r="B1389" t="s">
        <v>26</v>
      </c>
      <c r="C1389" t="s">
        <v>15</v>
      </c>
      <c r="D1389" s="11">
        <v>133.08000000000001</v>
      </c>
      <c r="E1389" s="10">
        <v>20</v>
      </c>
      <c r="F1389" s="10" t="str">
        <f t="shared" si="84"/>
        <v>Low</v>
      </c>
      <c r="G1389" s="11">
        <f t="shared" si="86"/>
        <v>99.81</v>
      </c>
      <c r="H1389" s="10">
        <v>31</v>
      </c>
      <c r="I1389" s="11">
        <v>3300.38</v>
      </c>
      <c r="J1389" s="9">
        <v>45677</v>
      </c>
      <c r="K1389" s="2" t="str">
        <f t="shared" si="87"/>
        <v>January</v>
      </c>
      <c r="L1389" s="2" t="str">
        <f>TEXT(fashiondata[[#This Row],[Date Sold]], "mmm yyyy")</f>
        <v>Jan 2025</v>
      </c>
      <c r="M1389" s="2" t="str">
        <f t="shared" si="85"/>
        <v>Mon</v>
      </c>
      <c r="N1389" t="s">
        <v>24</v>
      </c>
    </row>
    <row r="1390" spans="1:14" x14ac:dyDescent="0.35">
      <c r="A1390" t="s">
        <v>1428</v>
      </c>
      <c r="B1390" t="s">
        <v>62</v>
      </c>
      <c r="C1390" t="s">
        <v>18</v>
      </c>
      <c r="D1390" s="11">
        <v>145.46</v>
      </c>
      <c r="E1390" s="10">
        <v>10</v>
      </c>
      <c r="F1390" s="10" t="str">
        <f t="shared" si="84"/>
        <v>Low</v>
      </c>
      <c r="G1390" s="11">
        <f t="shared" si="86"/>
        <v>109.095</v>
      </c>
      <c r="H1390" s="10">
        <v>38</v>
      </c>
      <c r="I1390" s="11">
        <v>4974.7299999999996</v>
      </c>
      <c r="J1390" s="9">
        <v>45723</v>
      </c>
      <c r="K1390" s="2" t="str">
        <f t="shared" si="87"/>
        <v>March</v>
      </c>
      <c r="L1390" s="2" t="str">
        <f>TEXT(fashiondata[[#This Row],[Date Sold]], "mmm yyyy")</f>
        <v>Mar 2025</v>
      </c>
      <c r="M1390" s="2" t="str">
        <f t="shared" si="85"/>
        <v>Fri</v>
      </c>
      <c r="N1390" t="s">
        <v>24</v>
      </c>
    </row>
    <row r="1391" spans="1:14" x14ac:dyDescent="0.35">
      <c r="A1391" t="s">
        <v>1429</v>
      </c>
      <c r="B1391" t="s">
        <v>23</v>
      </c>
      <c r="C1391" t="s">
        <v>15</v>
      </c>
      <c r="D1391" s="11">
        <v>67.58</v>
      </c>
      <c r="E1391" s="10">
        <v>25</v>
      </c>
      <c r="F1391" s="10" t="str">
        <f t="shared" si="84"/>
        <v>High</v>
      </c>
      <c r="G1391" s="11">
        <f t="shared" si="86"/>
        <v>50.685000000000002</v>
      </c>
      <c r="H1391" s="10">
        <v>27</v>
      </c>
      <c r="I1391" s="11">
        <v>1368.5</v>
      </c>
      <c r="J1391" s="9">
        <v>45739</v>
      </c>
      <c r="K1391" s="2" t="str">
        <f t="shared" si="87"/>
        <v>March</v>
      </c>
      <c r="L1391" s="2" t="str">
        <f>TEXT(fashiondata[[#This Row],[Date Sold]], "mmm yyyy")</f>
        <v>Mar 2025</v>
      </c>
      <c r="M1391" s="2" t="str">
        <f t="shared" si="85"/>
        <v>Sun</v>
      </c>
      <c r="N1391" t="s">
        <v>12</v>
      </c>
    </row>
    <row r="1392" spans="1:14" x14ac:dyDescent="0.35">
      <c r="A1392" t="s">
        <v>1430</v>
      </c>
      <c r="B1392" t="s">
        <v>32</v>
      </c>
      <c r="C1392" t="s">
        <v>18</v>
      </c>
      <c r="D1392" s="11">
        <v>30.16</v>
      </c>
      <c r="E1392" s="10">
        <v>25</v>
      </c>
      <c r="F1392" s="10" t="str">
        <f t="shared" si="84"/>
        <v>High</v>
      </c>
      <c r="G1392" s="11">
        <f t="shared" si="86"/>
        <v>22.62</v>
      </c>
      <c r="H1392" s="10">
        <v>26</v>
      </c>
      <c r="I1392" s="11">
        <v>588.12</v>
      </c>
      <c r="J1392" s="9">
        <v>45773</v>
      </c>
      <c r="K1392" s="2" t="str">
        <f t="shared" si="87"/>
        <v>April</v>
      </c>
      <c r="L1392" s="2" t="str">
        <f>TEXT(fashiondata[[#This Row],[Date Sold]], "mmm yyyy")</f>
        <v>Apr 2025</v>
      </c>
      <c r="M1392" s="2" t="str">
        <f t="shared" si="85"/>
        <v>Sat</v>
      </c>
      <c r="N1392" t="s">
        <v>38</v>
      </c>
    </row>
    <row r="1393" spans="1:14" x14ac:dyDescent="0.35">
      <c r="A1393" t="s">
        <v>1431</v>
      </c>
      <c r="B1393" t="s">
        <v>71</v>
      </c>
      <c r="C1393" t="s">
        <v>18</v>
      </c>
      <c r="D1393" s="11">
        <v>142.69</v>
      </c>
      <c r="E1393" s="10">
        <v>15</v>
      </c>
      <c r="F1393" s="10" t="str">
        <f t="shared" si="84"/>
        <v>Low</v>
      </c>
      <c r="G1393" s="11">
        <f t="shared" si="86"/>
        <v>107.0175</v>
      </c>
      <c r="H1393" s="10">
        <v>38</v>
      </c>
      <c r="I1393" s="11">
        <v>4608.8900000000003</v>
      </c>
      <c r="J1393" s="9">
        <v>45711</v>
      </c>
      <c r="K1393" s="2" t="str">
        <f t="shared" si="87"/>
        <v>February</v>
      </c>
      <c r="L1393" s="2" t="str">
        <f>TEXT(fashiondata[[#This Row],[Date Sold]], "mmm yyyy")</f>
        <v>Feb 2025</v>
      </c>
      <c r="M1393" s="2" t="str">
        <f t="shared" si="85"/>
        <v>Sun</v>
      </c>
      <c r="N1393" t="s">
        <v>24</v>
      </c>
    </row>
    <row r="1394" spans="1:14" x14ac:dyDescent="0.35">
      <c r="A1394" t="s">
        <v>1432</v>
      </c>
      <c r="B1394" t="s">
        <v>21</v>
      </c>
      <c r="C1394" t="s">
        <v>41</v>
      </c>
      <c r="D1394" s="11">
        <v>17.84</v>
      </c>
      <c r="E1394" s="10">
        <v>0</v>
      </c>
      <c r="F1394" s="10" t="str">
        <f t="shared" si="84"/>
        <v>None</v>
      </c>
      <c r="G1394" s="11">
        <f t="shared" si="86"/>
        <v>13.379999999999999</v>
      </c>
      <c r="H1394" s="10">
        <v>32</v>
      </c>
      <c r="I1394" s="11">
        <v>570.88</v>
      </c>
      <c r="J1394" s="9">
        <v>45675</v>
      </c>
      <c r="K1394" s="2" t="str">
        <f t="shared" si="87"/>
        <v>January</v>
      </c>
      <c r="L1394" s="2" t="str">
        <f>TEXT(fashiondata[[#This Row],[Date Sold]], "mmm yyyy")</f>
        <v>Jan 2025</v>
      </c>
      <c r="M1394" s="2" t="str">
        <f t="shared" si="85"/>
        <v>Sat</v>
      </c>
      <c r="N1394" t="s">
        <v>45</v>
      </c>
    </row>
    <row r="1395" spans="1:14" x14ac:dyDescent="0.35">
      <c r="A1395" t="s">
        <v>1433</v>
      </c>
      <c r="B1395" t="s">
        <v>60</v>
      </c>
      <c r="C1395" t="s">
        <v>15</v>
      </c>
      <c r="D1395" s="11">
        <v>25.86</v>
      </c>
      <c r="E1395" s="10">
        <v>15</v>
      </c>
      <c r="F1395" s="10" t="str">
        <f t="shared" si="84"/>
        <v>Low</v>
      </c>
      <c r="G1395" s="11">
        <f t="shared" si="86"/>
        <v>19.395</v>
      </c>
      <c r="H1395" s="10">
        <v>11</v>
      </c>
      <c r="I1395" s="11">
        <v>241.79</v>
      </c>
      <c r="J1395" s="9">
        <v>45783</v>
      </c>
      <c r="K1395" s="2" t="str">
        <f t="shared" si="87"/>
        <v>May</v>
      </c>
      <c r="L1395" s="2" t="str">
        <f>TEXT(fashiondata[[#This Row],[Date Sold]], "mmm yyyy")</f>
        <v>May 2025</v>
      </c>
      <c r="M1395" s="2" t="str">
        <f t="shared" si="85"/>
        <v>Tue</v>
      </c>
      <c r="N1395" t="s">
        <v>38</v>
      </c>
    </row>
    <row r="1396" spans="1:14" x14ac:dyDescent="0.35">
      <c r="A1396" t="s">
        <v>1434</v>
      </c>
      <c r="B1396" t="s">
        <v>21</v>
      </c>
      <c r="C1396" t="s">
        <v>15</v>
      </c>
      <c r="D1396" s="11">
        <v>143.88</v>
      </c>
      <c r="E1396" s="10">
        <v>20</v>
      </c>
      <c r="F1396" s="10" t="str">
        <f t="shared" si="84"/>
        <v>Low</v>
      </c>
      <c r="G1396" s="11">
        <f t="shared" si="86"/>
        <v>107.91</v>
      </c>
      <c r="H1396" s="10">
        <v>21</v>
      </c>
      <c r="I1396" s="11">
        <v>2417.1799999999998</v>
      </c>
      <c r="J1396" s="9">
        <v>45750</v>
      </c>
      <c r="K1396" s="2" t="str">
        <f t="shared" si="87"/>
        <v>April</v>
      </c>
      <c r="L1396" s="2" t="str">
        <f>TEXT(fashiondata[[#This Row],[Date Sold]], "mmm yyyy")</f>
        <v>Apr 2025</v>
      </c>
      <c r="M1396" s="2" t="str">
        <f t="shared" si="85"/>
        <v>Thu</v>
      </c>
      <c r="N1396" t="s">
        <v>24</v>
      </c>
    </row>
    <row r="1397" spans="1:14" x14ac:dyDescent="0.35">
      <c r="A1397" t="s">
        <v>1435</v>
      </c>
      <c r="B1397" t="s">
        <v>40</v>
      </c>
      <c r="C1397" t="s">
        <v>11</v>
      </c>
      <c r="D1397" s="11">
        <v>33.06</v>
      </c>
      <c r="E1397" s="10">
        <v>10</v>
      </c>
      <c r="F1397" s="10" t="str">
        <f t="shared" si="84"/>
        <v>Low</v>
      </c>
      <c r="G1397" s="11">
        <f t="shared" si="86"/>
        <v>24.795000000000002</v>
      </c>
      <c r="H1397" s="10">
        <v>22</v>
      </c>
      <c r="I1397" s="11">
        <v>654.59</v>
      </c>
      <c r="J1397" s="9">
        <v>45783</v>
      </c>
      <c r="K1397" s="2" t="str">
        <f t="shared" si="87"/>
        <v>May</v>
      </c>
      <c r="L1397" s="2" t="str">
        <f>TEXT(fashiondata[[#This Row],[Date Sold]], "mmm yyyy")</f>
        <v>May 2025</v>
      </c>
      <c r="M1397" s="2" t="str">
        <f t="shared" si="85"/>
        <v>Tue</v>
      </c>
      <c r="N1397" t="s">
        <v>24</v>
      </c>
    </row>
    <row r="1398" spans="1:14" x14ac:dyDescent="0.35">
      <c r="A1398" t="s">
        <v>1436</v>
      </c>
      <c r="B1398" t="s">
        <v>10</v>
      </c>
      <c r="C1398" t="s">
        <v>33</v>
      </c>
      <c r="D1398" s="11">
        <v>65.819999999999993</v>
      </c>
      <c r="E1398" s="10">
        <v>30</v>
      </c>
      <c r="F1398" s="10" t="str">
        <f t="shared" si="84"/>
        <v>High</v>
      </c>
      <c r="G1398" s="11">
        <f t="shared" si="86"/>
        <v>49.364999999999995</v>
      </c>
      <c r="H1398" s="10">
        <v>49</v>
      </c>
      <c r="I1398" s="11">
        <v>2257.63</v>
      </c>
      <c r="J1398" s="9">
        <v>45732</v>
      </c>
      <c r="K1398" s="2" t="str">
        <f t="shared" si="87"/>
        <v>March</v>
      </c>
      <c r="L1398" s="2" t="str">
        <f>TEXT(fashiondata[[#This Row],[Date Sold]], "mmm yyyy")</f>
        <v>Mar 2025</v>
      </c>
      <c r="M1398" s="2" t="str">
        <f t="shared" si="85"/>
        <v>Sun</v>
      </c>
      <c r="N1398" t="s">
        <v>24</v>
      </c>
    </row>
    <row r="1399" spans="1:14" x14ac:dyDescent="0.35">
      <c r="A1399" t="s">
        <v>1437</v>
      </c>
      <c r="B1399" t="s">
        <v>26</v>
      </c>
      <c r="C1399" t="s">
        <v>35</v>
      </c>
      <c r="D1399" s="11">
        <v>46.44</v>
      </c>
      <c r="E1399" s="10">
        <v>5</v>
      </c>
      <c r="F1399" s="10" t="str">
        <f t="shared" si="84"/>
        <v>Low</v>
      </c>
      <c r="G1399" s="11">
        <f t="shared" si="86"/>
        <v>34.83</v>
      </c>
      <c r="H1399" s="10">
        <v>13</v>
      </c>
      <c r="I1399" s="11">
        <v>573.53</v>
      </c>
      <c r="J1399" s="9">
        <v>45701</v>
      </c>
      <c r="K1399" s="2" t="str">
        <f t="shared" si="87"/>
        <v>February</v>
      </c>
      <c r="L1399" s="2" t="str">
        <f>TEXT(fashiondata[[#This Row],[Date Sold]], "mmm yyyy")</f>
        <v>Feb 2025</v>
      </c>
      <c r="M1399" s="2" t="str">
        <f t="shared" si="85"/>
        <v>Thu</v>
      </c>
      <c r="N1399" t="s">
        <v>24</v>
      </c>
    </row>
    <row r="1400" spans="1:14" x14ac:dyDescent="0.35">
      <c r="A1400" t="s">
        <v>1438</v>
      </c>
      <c r="B1400" t="s">
        <v>23</v>
      </c>
      <c r="C1400" t="s">
        <v>33</v>
      </c>
      <c r="D1400" s="11">
        <v>22.9</v>
      </c>
      <c r="E1400" s="10">
        <v>15</v>
      </c>
      <c r="F1400" s="10" t="str">
        <f t="shared" si="84"/>
        <v>Low</v>
      </c>
      <c r="G1400" s="11">
        <f t="shared" si="86"/>
        <v>17.174999999999997</v>
      </c>
      <c r="H1400" s="10">
        <v>7</v>
      </c>
      <c r="I1400" s="11">
        <v>136.25</v>
      </c>
      <c r="J1400" s="9">
        <v>45774</v>
      </c>
      <c r="K1400" s="2" t="str">
        <f t="shared" si="87"/>
        <v>April</v>
      </c>
      <c r="L1400" s="2" t="str">
        <f>TEXT(fashiondata[[#This Row],[Date Sold]], "mmm yyyy")</f>
        <v>Apr 2025</v>
      </c>
      <c r="M1400" s="2" t="str">
        <f t="shared" si="85"/>
        <v>Sun</v>
      </c>
      <c r="N1400" t="s">
        <v>45</v>
      </c>
    </row>
    <row r="1401" spans="1:14" x14ac:dyDescent="0.35">
      <c r="A1401" t="s">
        <v>1439</v>
      </c>
      <c r="B1401" t="s">
        <v>28</v>
      </c>
      <c r="C1401" t="s">
        <v>41</v>
      </c>
      <c r="D1401" s="11">
        <v>82.33</v>
      </c>
      <c r="E1401" s="10">
        <v>30</v>
      </c>
      <c r="F1401" s="10" t="str">
        <f t="shared" si="84"/>
        <v>High</v>
      </c>
      <c r="G1401" s="11">
        <f t="shared" si="86"/>
        <v>61.747500000000002</v>
      </c>
      <c r="H1401" s="10">
        <v>45</v>
      </c>
      <c r="I1401" s="11">
        <v>2593.39</v>
      </c>
      <c r="J1401" s="9">
        <v>45756</v>
      </c>
      <c r="K1401" s="2" t="str">
        <f t="shared" si="87"/>
        <v>April</v>
      </c>
      <c r="L1401" s="2" t="str">
        <f>TEXT(fashiondata[[#This Row],[Date Sold]], "mmm yyyy")</f>
        <v>Apr 2025</v>
      </c>
      <c r="M1401" s="2" t="str">
        <f t="shared" si="85"/>
        <v>Wed</v>
      </c>
      <c r="N1401" t="s">
        <v>19</v>
      </c>
    </row>
    <row r="1402" spans="1:14" x14ac:dyDescent="0.35">
      <c r="A1402" t="s">
        <v>1440</v>
      </c>
      <c r="B1402" t="s">
        <v>50</v>
      </c>
      <c r="C1402" t="s">
        <v>15</v>
      </c>
      <c r="D1402" s="11">
        <v>88.53</v>
      </c>
      <c r="E1402" s="10">
        <v>5</v>
      </c>
      <c r="F1402" s="10" t="str">
        <f t="shared" si="84"/>
        <v>Low</v>
      </c>
      <c r="G1402" s="11">
        <f t="shared" si="86"/>
        <v>66.397500000000008</v>
      </c>
      <c r="H1402" s="10">
        <v>1</v>
      </c>
      <c r="I1402" s="11">
        <v>84.1</v>
      </c>
      <c r="J1402" s="9">
        <v>45742</v>
      </c>
      <c r="K1402" s="2" t="str">
        <f t="shared" si="87"/>
        <v>March</v>
      </c>
      <c r="L1402" s="2" t="str">
        <f>TEXT(fashiondata[[#This Row],[Date Sold]], "mmm yyyy")</f>
        <v>Mar 2025</v>
      </c>
      <c r="M1402" s="2" t="str">
        <f t="shared" si="85"/>
        <v>Wed</v>
      </c>
      <c r="N1402" t="s">
        <v>38</v>
      </c>
    </row>
    <row r="1403" spans="1:14" x14ac:dyDescent="0.35">
      <c r="A1403" t="s">
        <v>1441</v>
      </c>
      <c r="B1403" t="s">
        <v>60</v>
      </c>
      <c r="C1403" t="s">
        <v>15</v>
      </c>
      <c r="D1403" s="11">
        <v>100.54</v>
      </c>
      <c r="E1403" s="10">
        <v>30</v>
      </c>
      <c r="F1403" s="10" t="str">
        <f t="shared" si="84"/>
        <v>High</v>
      </c>
      <c r="G1403" s="11">
        <f t="shared" si="86"/>
        <v>75.405000000000001</v>
      </c>
      <c r="H1403" s="10">
        <v>23</v>
      </c>
      <c r="I1403" s="11">
        <v>1618.69</v>
      </c>
      <c r="J1403" s="9">
        <v>45675</v>
      </c>
      <c r="K1403" s="2" t="str">
        <f t="shared" si="87"/>
        <v>January</v>
      </c>
      <c r="L1403" s="2" t="str">
        <f>TEXT(fashiondata[[#This Row],[Date Sold]], "mmm yyyy")</f>
        <v>Jan 2025</v>
      </c>
      <c r="M1403" s="2" t="str">
        <f t="shared" si="85"/>
        <v>Sat</v>
      </c>
      <c r="N1403" t="s">
        <v>12</v>
      </c>
    </row>
    <row r="1404" spans="1:14" x14ac:dyDescent="0.35">
      <c r="A1404" t="s">
        <v>1442</v>
      </c>
      <c r="B1404" t="s">
        <v>71</v>
      </c>
      <c r="C1404" t="s">
        <v>35</v>
      </c>
      <c r="D1404" s="11">
        <v>108.35</v>
      </c>
      <c r="E1404" s="10">
        <v>30</v>
      </c>
      <c r="F1404" s="10" t="str">
        <f t="shared" si="84"/>
        <v>High</v>
      </c>
      <c r="G1404" s="11">
        <f t="shared" si="86"/>
        <v>81.262499999999989</v>
      </c>
      <c r="H1404" s="10">
        <v>24</v>
      </c>
      <c r="I1404" s="11">
        <v>1820.28</v>
      </c>
      <c r="J1404" s="9">
        <v>45771</v>
      </c>
      <c r="K1404" s="2" t="str">
        <f t="shared" si="87"/>
        <v>April</v>
      </c>
      <c r="L1404" s="2" t="str">
        <f>TEXT(fashiondata[[#This Row],[Date Sold]], "mmm yyyy")</f>
        <v>Apr 2025</v>
      </c>
      <c r="M1404" s="2" t="str">
        <f t="shared" si="85"/>
        <v>Thu</v>
      </c>
      <c r="N1404" t="s">
        <v>24</v>
      </c>
    </row>
    <row r="1405" spans="1:14" x14ac:dyDescent="0.35">
      <c r="A1405" t="s">
        <v>1443</v>
      </c>
      <c r="B1405" t="s">
        <v>26</v>
      </c>
      <c r="C1405" t="s">
        <v>15</v>
      </c>
      <c r="D1405" s="11">
        <v>51.77</v>
      </c>
      <c r="E1405" s="10">
        <v>10</v>
      </c>
      <c r="F1405" s="10" t="str">
        <f t="shared" si="84"/>
        <v>Low</v>
      </c>
      <c r="G1405" s="11">
        <f t="shared" si="86"/>
        <v>38.827500000000001</v>
      </c>
      <c r="H1405" s="10">
        <v>2</v>
      </c>
      <c r="I1405" s="11">
        <v>93.19</v>
      </c>
      <c r="J1405" s="9">
        <v>45728</v>
      </c>
      <c r="K1405" s="2" t="str">
        <f t="shared" si="87"/>
        <v>March</v>
      </c>
      <c r="L1405" s="2" t="str">
        <f>TEXT(fashiondata[[#This Row],[Date Sold]], "mmm yyyy")</f>
        <v>Mar 2025</v>
      </c>
      <c r="M1405" s="2" t="str">
        <f t="shared" si="85"/>
        <v>Wed</v>
      </c>
      <c r="N1405" t="s">
        <v>19</v>
      </c>
    </row>
    <row r="1406" spans="1:14" x14ac:dyDescent="0.35">
      <c r="A1406" t="s">
        <v>1444</v>
      </c>
      <c r="B1406" t="s">
        <v>58</v>
      </c>
      <c r="C1406" t="s">
        <v>41</v>
      </c>
      <c r="D1406" s="11">
        <v>116.75</v>
      </c>
      <c r="E1406" s="10">
        <v>20</v>
      </c>
      <c r="F1406" s="10" t="str">
        <f t="shared" si="84"/>
        <v>Low</v>
      </c>
      <c r="G1406" s="11">
        <f t="shared" si="86"/>
        <v>87.5625</v>
      </c>
      <c r="H1406" s="10">
        <v>43</v>
      </c>
      <c r="I1406" s="11">
        <v>4016.2</v>
      </c>
      <c r="J1406" s="9">
        <v>45672</v>
      </c>
      <c r="K1406" s="2" t="str">
        <f t="shared" si="87"/>
        <v>January</v>
      </c>
      <c r="L1406" s="2" t="str">
        <f>TEXT(fashiondata[[#This Row],[Date Sold]], "mmm yyyy")</f>
        <v>Jan 2025</v>
      </c>
      <c r="M1406" s="2" t="str">
        <f t="shared" si="85"/>
        <v>Wed</v>
      </c>
      <c r="N1406" t="s">
        <v>19</v>
      </c>
    </row>
    <row r="1407" spans="1:14" x14ac:dyDescent="0.35">
      <c r="A1407" t="s">
        <v>1445</v>
      </c>
      <c r="B1407" t="s">
        <v>85</v>
      </c>
      <c r="C1407" t="s">
        <v>18</v>
      </c>
      <c r="D1407" s="11">
        <v>30.76</v>
      </c>
      <c r="E1407" s="10">
        <v>15</v>
      </c>
      <c r="F1407" s="10" t="str">
        <f t="shared" si="84"/>
        <v>Low</v>
      </c>
      <c r="G1407" s="11">
        <f t="shared" si="86"/>
        <v>23.07</v>
      </c>
      <c r="H1407" s="10">
        <v>38</v>
      </c>
      <c r="I1407" s="11">
        <v>993.55</v>
      </c>
      <c r="J1407" s="9">
        <v>45725</v>
      </c>
      <c r="K1407" s="2" t="str">
        <f t="shared" si="87"/>
        <v>March</v>
      </c>
      <c r="L1407" s="2" t="str">
        <f>TEXT(fashiondata[[#This Row],[Date Sold]], "mmm yyyy")</f>
        <v>Mar 2025</v>
      </c>
      <c r="M1407" s="2" t="str">
        <f t="shared" si="85"/>
        <v>Sun</v>
      </c>
      <c r="N1407" t="s">
        <v>12</v>
      </c>
    </row>
    <row r="1408" spans="1:14" x14ac:dyDescent="0.35">
      <c r="A1408" t="s">
        <v>1446</v>
      </c>
      <c r="B1408" t="s">
        <v>43</v>
      </c>
      <c r="C1408" t="s">
        <v>18</v>
      </c>
      <c r="D1408" s="11">
        <v>123.05</v>
      </c>
      <c r="E1408" s="10">
        <v>10</v>
      </c>
      <c r="F1408" s="10" t="str">
        <f t="shared" si="84"/>
        <v>Low</v>
      </c>
      <c r="G1408" s="11">
        <f t="shared" si="86"/>
        <v>92.287499999999994</v>
      </c>
      <c r="H1408" s="10">
        <v>22</v>
      </c>
      <c r="I1408" s="11">
        <v>2436.39</v>
      </c>
      <c r="J1408" s="9">
        <v>45667</v>
      </c>
      <c r="K1408" s="2" t="str">
        <f t="shared" si="87"/>
        <v>January</v>
      </c>
      <c r="L1408" s="2" t="str">
        <f>TEXT(fashiondata[[#This Row],[Date Sold]], "mmm yyyy")</f>
        <v>Jan 2025</v>
      </c>
      <c r="M1408" s="2" t="str">
        <f t="shared" si="85"/>
        <v>Fri</v>
      </c>
      <c r="N1408" t="s">
        <v>24</v>
      </c>
    </row>
    <row r="1409" spans="1:14" x14ac:dyDescent="0.35">
      <c r="A1409" t="s">
        <v>1447</v>
      </c>
      <c r="B1409" t="s">
        <v>62</v>
      </c>
      <c r="C1409" t="s">
        <v>11</v>
      </c>
      <c r="D1409" s="11">
        <v>11.26</v>
      </c>
      <c r="E1409" s="10">
        <v>30</v>
      </c>
      <c r="F1409" s="10" t="str">
        <f t="shared" si="84"/>
        <v>High</v>
      </c>
      <c r="G1409" s="11">
        <f t="shared" si="86"/>
        <v>8.4450000000000003</v>
      </c>
      <c r="H1409" s="10">
        <v>41</v>
      </c>
      <c r="I1409" s="11">
        <v>323.16000000000003</v>
      </c>
      <c r="J1409" s="9">
        <v>45750</v>
      </c>
      <c r="K1409" s="2" t="str">
        <f t="shared" si="87"/>
        <v>April</v>
      </c>
      <c r="L1409" s="2" t="str">
        <f>TEXT(fashiondata[[#This Row],[Date Sold]], "mmm yyyy")</f>
        <v>Apr 2025</v>
      </c>
      <c r="M1409" s="2" t="str">
        <f t="shared" si="85"/>
        <v>Thu</v>
      </c>
      <c r="N1409" t="s">
        <v>45</v>
      </c>
    </row>
    <row r="1410" spans="1:14" x14ac:dyDescent="0.35">
      <c r="A1410" t="s">
        <v>1448</v>
      </c>
      <c r="B1410" t="s">
        <v>69</v>
      </c>
      <c r="C1410" t="s">
        <v>15</v>
      </c>
      <c r="D1410" s="11">
        <v>94.92</v>
      </c>
      <c r="E1410" s="10">
        <v>30</v>
      </c>
      <c r="F1410" s="10" t="str">
        <f t="shared" ref="F1410:F1473" si="88">IF(E1410=0, "None", IF(E1410 &lt;=20, "Low", "High"))</f>
        <v>High</v>
      </c>
      <c r="G1410" s="11">
        <f t="shared" si="86"/>
        <v>71.19</v>
      </c>
      <c r="H1410" s="10">
        <v>5</v>
      </c>
      <c r="I1410" s="11">
        <v>332.22</v>
      </c>
      <c r="J1410" s="9">
        <v>45755</v>
      </c>
      <c r="K1410" s="2" t="str">
        <f t="shared" si="87"/>
        <v>April</v>
      </c>
      <c r="L1410" s="2" t="str">
        <f>TEXT(fashiondata[[#This Row],[Date Sold]], "mmm yyyy")</f>
        <v>Apr 2025</v>
      </c>
      <c r="M1410" s="2" t="str">
        <f t="shared" ref="M1410:M1473" si="89">TEXT(J1410,"ddd")</f>
        <v>Tue</v>
      </c>
      <c r="N1410" t="s">
        <v>38</v>
      </c>
    </row>
    <row r="1411" spans="1:14" x14ac:dyDescent="0.35">
      <c r="A1411" t="s">
        <v>1449</v>
      </c>
      <c r="B1411" t="s">
        <v>62</v>
      </c>
      <c r="C1411" t="s">
        <v>33</v>
      </c>
      <c r="D1411" s="11">
        <v>47.99</v>
      </c>
      <c r="E1411" s="10">
        <v>10</v>
      </c>
      <c r="F1411" s="10" t="str">
        <f t="shared" si="88"/>
        <v>Low</v>
      </c>
      <c r="G1411" s="11">
        <f t="shared" ref="G1411:G1474" si="90">D1411 * (1 - 25/100)</f>
        <v>35.9925</v>
      </c>
      <c r="H1411" s="10">
        <v>6</v>
      </c>
      <c r="I1411" s="11">
        <v>259.14999999999998</v>
      </c>
      <c r="J1411" s="9">
        <v>45751</v>
      </c>
      <c r="K1411" s="2" t="str">
        <f t="shared" ref="K1411:K1474" si="91">TEXT(J1411,"mmmm")</f>
        <v>April</v>
      </c>
      <c r="L1411" s="2" t="str">
        <f>TEXT(fashiondata[[#This Row],[Date Sold]], "mmm yyyy")</f>
        <v>Apr 2025</v>
      </c>
      <c r="M1411" s="2" t="str">
        <f t="shared" si="89"/>
        <v>Fri</v>
      </c>
      <c r="N1411" t="s">
        <v>45</v>
      </c>
    </row>
    <row r="1412" spans="1:14" x14ac:dyDescent="0.35">
      <c r="A1412" t="s">
        <v>1450</v>
      </c>
      <c r="B1412" t="s">
        <v>14</v>
      </c>
      <c r="C1412" t="s">
        <v>18</v>
      </c>
      <c r="D1412" s="11">
        <v>52.34</v>
      </c>
      <c r="E1412" s="10">
        <v>10</v>
      </c>
      <c r="F1412" s="10" t="str">
        <f t="shared" si="88"/>
        <v>Low</v>
      </c>
      <c r="G1412" s="11">
        <f t="shared" si="90"/>
        <v>39.255000000000003</v>
      </c>
      <c r="H1412" s="10">
        <v>27</v>
      </c>
      <c r="I1412" s="11">
        <v>1271.8599999999999</v>
      </c>
      <c r="J1412" s="9">
        <v>45673</v>
      </c>
      <c r="K1412" s="2" t="str">
        <f t="shared" si="91"/>
        <v>January</v>
      </c>
      <c r="L1412" s="2" t="str">
        <f>TEXT(fashiondata[[#This Row],[Date Sold]], "mmm yyyy")</f>
        <v>Jan 2025</v>
      </c>
      <c r="M1412" s="2" t="str">
        <f t="shared" si="89"/>
        <v>Thu</v>
      </c>
      <c r="N1412" t="s">
        <v>19</v>
      </c>
    </row>
    <row r="1413" spans="1:14" x14ac:dyDescent="0.35">
      <c r="A1413" t="s">
        <v>1451</v>
      </c>
      <c r="B1413" t="s">
        <v>69</v>
      </c>
      <c r="C1413" t="s">
        <v>11</v>
      </c>
      <c r="D1413" s="11">
        <v>88.04</v>
      </c>
      <c r="E1413" s="10">
        <v>20</v>
      </c>
      <c r="F1413" s="10" t="str">
        <f t="shared" si="88"/>
        <v>Low</v>
      </c>
      <c r="G1413" s="11">
        <f t="shared" si="90"/>
        <v>66.03</v>
      </c>
      <c r="H1413" s="10">
        <v>44</v>
      </c>
      <c r="I1413" s="11">
        <v>3099.01</v>
      </c>
      <c r="J1413" s="9">
        <v>45786</v>
      </c>
      <c r="K1413" s="2" t="str">
        <f t="shared" si="91"/>
        <v>May</v>
      </c>
      <c r="L1413" s="2" t="str">
        <f>TEXT(fashiondata[[#This Row],[Date Sold]], "mmm yyyy")</f>
        <v>May 2025</v>
      </c>
      <c r="M1413" s="2" t="str">
        <f t="shared" si="89"/>
        <v>Fri</v>
      </c>
      <c r="N1413" t="s">
        <v>45</v>
      </c>
    </row>
    <row r="1414" spans="1:14" x14ac:dyDescent="0.35">
      <c r="A1414" t="s">
        <v>1452</v>
      </c>
      <c r="B1414" t="s">
        <v>21</v>
      </c>
      <c r="C1414" t="s">
        <v>15</v>
      </c>
      <c r="D1414" s="11">
        <v>49.83</v>
      </c>
      <c r="E1414" s="10">
        <v>30</v>
      </c>
      <c r="F1414" s="10" t="str">
        <f t="shared" si="88"/>
        <v>High</v>
      </c>
      <c r="G1414" s="11">
        <f t="shared" si="90"/>
        <v>37.372500000000002</v>
      </c>
      <c r="H1414" s="10">
        <v>6</v>
      </c>
      <c r="I1414" s="11">
        <v>209.29</v>
      </c>
      <c r="J1414" s="9">
        <v>45730</v>
      </c>
      <c r="K1414" s="2" t="str">
        <f t="shared" si="91"/>
        <v>March</v>
      </c>
      <c r="L1414" s="2" t="str">
        <f>TEXT(fashiondata[[#This Row],[Date Sold]], "mmm yyyy")</f>
        <v>Mar 2025</v>
      </c>
      <c r="M1414" s="2" t="str">
        <f t="shared" si="89"/>
        <v>Fri</v>
      </c>
      <c r="N1414" t="s">
        <v>24</v>
      </c>
    </row>
    <row r="1415" spans="1:14" x14ac:dyDescent="0.35">
      <c r="A1415" t="s">
        <v>1453</v>
      </c>
      <c r="B1415" t="s">
        <v>26</v>
      </c>
      <c r="C1415" t="s">
        <v>18</v>
      </c>
      <c r="D1415" s="11">
        <v>91.09</v>
      </c>
      <c r="E1415" s="10">
        <v>0</v>
      </c>
      <c r="F1415" s="10" t="str">
        <f t="shared" si="88"/>
        <v>None</v>
      </c>
      <c r="G1415" s="11">
        <f t="shared" si="90"/>
        <v>68.317499999999995</v>
      </c>
      <c r="H1415" s="10">
        <v>15</v>
      </c>
      <c r="I1415" s="11">
        <v>1366.35</v>
      </c>
      <c r="J1415" s="9">
        <v>45746</v>
      </c>
      <c r="K1415" s="2" t="str">
        <f t="shared" si="91"/>
        <v>March</v>
      </c>
      <c r="L1415" s="2" t="str">
        <f>TEXT(fashiondata[[#This Row],[Date Sold]], "mmm yyyy")</f>
        <v>Mar 2025</v>
      </c>
      <c r="M1415" s="2" t="str">
        <f t="shared" si="89"/>
        <v>Sun</v>
      </c>
      <c r="N1415" t="s">
        <v>38</v>
      </c>
    </row>
    <row r="1416" spans="1:14" x14ac:dyDescent="0.35">
      <c r="A1416" t="s">
        <v>1454</v>
      </c>
      <c r="B1416" t="s">
        <v>17</v>
      </c>
      <c r="C1416" t="s">
        <v>35</v>
      </c>
      <c r="D1416" s="11">
        <v>39.159999999999997</v>
      </c>
      <c r="E1416" s="10">
        <v>5</v>
      </c>
      <c r="F1416" s="10" t="str">
        <f t="shared" si="88"/>
        <v>Low</v>
      </c>
      <c r="G1416" s="11">
        <f t="shared" si="90"/>
        <v>29.369999999999997</v>
      </c>
      <c r="H1416" s="10">
        <v>20</v>
      </c>
      <c r="I1416" s="11">
        <v>744.04</v>
      </c>
      <c r="J1416" s="9">
        <v>45690</v>
      </c>
      <c r="K1416" s="2" t="str">
        <f t="shared" si="91"/>
        <v>February</v>
      </c>
      <c r="L1416" s="2" t="str">
        <f>TEXT(fashiondata[[#This Row],[Date Sold]], "mmm yyyy")</f>
        <v>Feb 2025</v>
      </c>
      <c r="M1416" s="2" t="str">
        <f t="shared" si="89"/>
        <v>Sun</v>
      </c>
      <c r="N1416" t="s">
        <v>24</v>
      </c>
    </row>
    <row r="1417" spans="1:14" x14ac:dyDescent="0.35">
      <c r="A1417" t="s">
        <v>1455</v>
      </c>
      <c r="B1417" t="s">
        <v>17</v>
      </c>
      <c r="C1417" t="s">
        <v>33</v>
      </c>
      <c r="D1417" s="11">
        <v>134.83000000000001</v>
      </c>
      <c r="E1417" s="10">
        <v>15</v>
      </c>
      <c r="F1417" s="10" t="str">
        <f t="shared" si="88"/>
        <v>Low</v>
      </c>
      <c r="G1417" s="11">
        <f t="shared" si="90"/>
        <v>101.1225</v>
      </c>
      <c r="H1417" s="10">
        <v>9</v>
      </c>
      <c r="I1417" s="11">
        <v>1031.45</v>
      </c>
      <c r="J1417" s="9">
        <v>45733</v>
      </c>
      <c r="K1417" s="2" t="str">
        <f t="shared" si="91"/>
        <v>March</v>
      </c>
      <c r="L1417" s="2" t="str">
        <f>TEXT(fashiondata[[#This Row],[Date Sold]], "mmm yyyy")</f>
        <v>Mar 2025</v>
      </c>
      <c r="M1417" s="2" t="str">
        <f t="shared" si="89"/>
        <v>Mon</v>
      </c>
      <c r="N1417" t="s">
        <v>38</v>
      </c>
    </row>
    <row r="1418" spans="1:14" x14ac:dyDescent="0.35">
      <c r="A1418" t="s">
        <v>1456</v>
      </c>
      <c r="B1418" t="s">
        <v>23</v>
      </c>
      <c r="C1418" t="s">
        <v>35</v>
      </c>
      <c r="D1418" s="11">
        <v>147.22</v>
      </c>
      <c r="E1418" s="10">
        <v>5</v>
      </c>
      <c r="F1418" s="10" t="str">
        <f t="shared" si="88"/>
        <v>Low</v>
      </c>
      <c r="G1418" s="11">
        <f t="shared" si="90"/>
        <v>110.41499999999999</v>
      </c>
      <c r="H1418" s="10">
        <v>40</v>
      </c>
      <c r="I1418" s="11">
        <v>5594.36</v>
      </c>
      <c r="J1418" s="9">
        <v>45672</v>
      </c>
      <c r="K1418" s="2" t="str">
        <f t="shared" si="91"/>
        <v>January</v>
      </c>
      <c r="L1418" s="2" t="str">
        <f>TEXT(fashiondata[[#This Row],[Date Sold]], "mmm yyyy")</f>
        <v>Jan 2025</v>
      </c>
      <c r="M1418" s="2" t="str">
        <f t="shared" si="89"/>
        <v>Wed</v>
      </c>
      <c r="N1418" t="s">
        <v>12</v>
      </c>
    </row>
    <row r="1419" spans="1:14" x14ac:dyDescent="0.35">
      <c r="A1419" t="s">
        <v>1457</v>
      </c>
      <c r="B1419" t="s">
        <v>47</v>
      </c>
      <c r="C1419" t="s">
        <v>15</v>
      </c>
      <c r="D1419" s="11">
        <v>149.72</v>
      </c>
      <c r="E1419" s="10">
        <v>5</v>
      </c>
      <c r="F1419" s="10" t="str">
        <f t="shared" si="88"/>
        <v>Low</v>
      </c>
      <c r="G1419" s="11">
        <f t="shared" si="90"/>
        <v>112.28999999999999</v>
      </c>
      <c r="H1419" s="10">
        <v>17</v>
      </c>
      <c r="I1419" s="11">
        <v>2417.98</v>
      </c>
      <c r="J1419" s="9">
        <v>45758</v>
      </c>
      <c r="K1419" s="2" t="str">
        <f t="shared" si="91"/>
        <v>April</v>
      </c>
      <c r="L1419" s="2" t="str">
        <f>TEXT(fashiondata[[#This Row],[Date Sold]], "mmm yyyy")</f>
        <v>Apr 2025</v>
      </c>
      <c r="M1419" s="2" t="str">
        <f t="shared" si="89"/>
        <v>Fri</v>
      </c>
      <c r="N1419" t="s">
        <v>12</v>
      </c>
    </row>
    <row r="1420" spans="1:14" x14ac:dyDescent="0.35">
      <c r="A1420" t="s">
        <v>1458</v>
      </c>
      <c r="B1420" t="s">
        <v>62</v>
      </c>
      <c r="C1420" t="s">
        <v>11</v>
      </c>
      <c r="D1420" s="11">
        <v>138.82</v>
      </c>
      <c r="E1420" s="10">
        <v>30</v>
      </c>
      <c r="F1420" s="10" t="str">
        <f t="shared" si="88"/>
        <v>High</v>
      </c>
      <c r="G1420" s="11">
        <f t="shared" si="90"/>
        <v>104.11499999999999</v>
      </c>
      <c r="H1420" s="10">
        <v>14</v>
      </c>
      <c r="I1420" s="11">
        <v>1360.44</v>
      </c>
      <c r="J1420" s="9">
        <v>45731</v>
      </c>
      <c r="K1420" s="2" t="str">
        <f t="shared" si="91"/>
        <v>March</v>
      </c>
      <c r="L1420" s="2" t="str">
        <f>TEXT(fashiondata[[#This Row],[Date Sold]], "mmm yyyy")</f>
        <v>Mar 2025</v>
      </c>
      <c r="M1420" s="2" t="str">
        <f t="shared" si="89"/>
        <v>Sat</v>
      </c>
      <c r="N1420" t="s">
        <v>19</v>
      </c>
    </row>
    <row r="1421" spans="1:14" x14ac:dyDescent="0.35">
      <c r="A1421" t="s">
        <v>1459</v>
      </c>
      <c r="B1421" t="s">
        <v>53</v>
      </c>
      <c r="C1421" t="s">
        <v>18</v>
      </c>
      <c r="D1421" s="11">
        <v>93.95</v>
      </c>
      <c r="E1421" s="10">
        <v>0</v>
      </c>
      <c r="F1421" s="10" t="str">
        <f t="shared" si="88"/>
        <v>None</v>
      </c>
      <c r="G1421" s="11">
        <f t="shared" si="90"/>
        <v>70.462500000000006</v>
      </c>
      <c r="H1421" s="10">
        <v>29</v>
      </c>
      <c r="I1421" s="11">
        <v>2724.55</v>
      </c>
      <c r="J1421" s="9">
        <v>45744</v>
      </c>
      <c r="K1421" s="2" t="str">
        <f t="shared" si="91"/>
        <v>March</v>
      </c>
      <c r="L1421" s="2" t="str">
        <f>TEXT(fashiondata[[#This Row],[Date Sold]], "mmm yyyy")</f>
        <v>Mar 2025</v>
      </c>
      <c r="M1421" s="2" t="str">
        <f t="shared" si="89"/>
        <v>Fri</v>
      </c>
      <c r="N1421" t="s">
        <v>12</v>
      </c>
    </row>
    <row r="1422" spans="1:14" x14ac:dyDescent="0.35">
      <c r="A1422" t="s">
        <v>1460</v>
      </c>
      <c r="B1422" t="s">
        <v>53</v>
      </c>
      <c r="C1422" t="s">
        <v>33</v>
      </c>
      <c r="D1422" s="11">
        <v>136.02000000000001</v>
      </c>
      <c r="E1422" s="10">
        <v>15</v>
      </c>
      <c r="F1422" s="10" t="str">
        <f t="shared" si="88"/>
        <v>Low</v>
      </c>
      <c r="G1422" s="11">
        <f t="shared" si="90"/>
        <v>102.01500000000001</v>
      </c>
      <c r="H1422" s="10">
        <v>24</v>
      </c>
      <c r="I1422" s="11">
        <v>2774.81</v>
      </c>
      <c r="J1422" s="9">
        <v>45667</v>
      </c>
      <c r="K1422" s="2" t="str">
        <f t="shared" si="91"/>
        <v>January</v>
      </c>
      <c r="L1422" s="2" t="str">
        <f>TEXT(fashiondata[[#This Row],[Date Sold]], "mmm yyyy")</f>
        <v>Jan 2025</v>
      </c>
      <c r="M1422" s="2" t="str">
        <f t="shared" si="89"/>
        <v>Fri</v>
      </c>
      <c r="N1422" t="s">
        <v>38</v>
      </c>
    </row>
    <row r="1423" spans="1:14" x14ac:dyDescent="0.35">
      <c r="A1423" t="s">
        <v>1461</v>
      </c>
      <c r="B1423" t="s">
        <v>69</v>
      </c>
      <c r="C1423" t="s">
        <v>41</v>
      </c>
      <c r="D1423" s="11">
        <v>112.83</v>
      </c>
      <c r="E1423" s="10">
        <v>25</v>
      </c>
      <c r="F1423" s="10" t="str">
        <f t="shared" si="88"/>
        <v>High</v>
      </c>
      <c r="G1423" s="11">
        <f t="shared" si="90"/>
        <v>84.622500000000002</v>
      </c>
      <c r="H1423" s="10">
        <v>13</v>
      </c>
      <c r="I1423" s="11">
        <v>1100.0899999999999</v>
      </c>
      <c r="J1423" s="9">
        <v>45770</v>
      </c>
      <c r="K1423" s="2" t="str">
        <f t="shared" si="91"/>
        <v>April</v>
      </c>
      <c r="L1423" s="2" t="str">
        <f>TEXT(fashiondata[[#This Row],[Date Sold]], "mmm yyyy")</f>
        <v>Apr 2025</v>
      </c>
      <c r="M1423" s="2" t="str">
        <f t="shared" si="89"/>
        <v>Wed</v>
      </c>
      <c r="N1423" t="s">
        <v>24</v>
      </c>
    </row>
    <row r="1424" spans="1:14" x14ac:dyDescent="0.35">
      <c r="A1424" t="s">
        <v>1462</v>
      </c>
      <c r="B1424" t="s">
        <v>53</v>
      </c>
      <c r="C1424" t="s">
        <v>41</v>
      </c>
      <c r="D1424" s="11">
        <v>45.64</v>
      </c>
      <c r="E1424" s="10">
        <v>30</v>
      </c>
      <c r="F1424" s="10" t="str">
        <f t="shared" si="88"/>
        <v>High</v>
      </c>
      <c r="G1424" s="11">
        <f t="shared" si="90"/>
        <v>34.230000000000004</v>
      </c>
      <c r="H1424" s="10">
        <v>15</v>
      </c>
      <c r="I1424" s="11">
        <v>479.22</v>
      </c>
      <c r="J1424" s="9">
        <v>45786</v>
      </c>
      <c r="K1424" s="2" t="str">
        <f t="shared" si="91"/>
        <v>May</v>
      </c>
      <c r="L1424" s="2" t="str">
        <f>TEXT(fashiondata[[#This Row],[Date Sold]], "mmm yyyy")</f>
        <v>May 2025</v>
      </c>
      <c r="M1424" s="2" t="str">
        <f t="shared" si="89"/>
        <v>Fri</v>
      </c>
      <c r="N1424" t="s">
        <v>38</v>
      </c>
    </row>
    <row r="1425" spans="1:14" x14ac:dyDescent="0.35">
      <c r="A1425" t="s">
        <v>1463</v>
      </c>
      <c r="B1425" t="s">
        <v>85</v>
      </c>
      <c r="C1425" t="s">
        <v>41</v>
      </c>
      <c r="D1425" s="11">
        <v>93.2</v>
      </c>
      <c r="E1425" s="10">
        <v>25</v>
      </c>
      <c r="F1425" s="10" t="str">
        <f t="shared" si="88"/>
        <v>High</v>
      </c>
      <c r="G1425" s="11">
        <f t="shared" si="90"/>
        <v>69.900000000000006</v>
      </c>
      <c r="H1425" s="10">
        <v>36</v>
      </c>
      <c r="I1425" s="11">
        <v>2516.4</v>
      </c>
      <c r="J1425" s="9">
        <v>45779</v>
      </c>
      <c r="K1425" s="2" t="str">
        <f t="shared" si="91"/>
        <v>May</v>
      </c>
      <c r="L1425" s="2" t="str">
        <f>TEXT(fashiondata[[#This Row],[Date Sold]], "mmm yyyy")</f>
        <v>May 2025</v>
      </c>
      <c r="M1425" s="2" t="str">
        <f t="shared" si="89"/>
        <v>Fri</v>
      </c>
      <c r="N1425" t="s">
        <v>19</v>
      </c>
    </row>
    <row r="1426" spans="1:14" x14ac:dyDescent="0.35">
      <c r="A1426" t="s">
        <v>1464</v>
      </c>
      <c r="B1426" t="s">
        <v>43</v>
      </c>
      <c r="C1426" t="s">
        <v>41</v>
      </c>
      <c r="D1426" s="11">
        <v>64.8</v>
      </c>
      <c r="E1426" s="10">
        <v>5</v>
      </c>
      <c r="F1426" s="10" t="str">
        <f t="shared" si="88"/>
        <v>Low</v>
      </c>
      <c r="G1426" s="11">
        <f t="shared" si="90"/>
        <v>48.599999999999994</v>
      </c>
      <c r="H1426" s="10">
        <v>33</v>
      </c>
      <c r="I1426" s="11">
        <v>2031.48</v>
      </c>
      <c r="J1426" s="9">
        <v>45675</v>
      </c>
      <c r="K1426" s="2" t="str">
        <f t="shared" si="91"/>
        <v>January</v>
      </c>
      <c r="L1426" s="2" t="str">
        <f>TEXT(fashiondata[[#This Row],[Date Sold]], "mmm yyyy")</f>
        <v>Jan 2025</v>
      </c>
      <c r="M1426" s="2" t="str">
        <f t="shared" si="89"/>
        <v>Sat</v>
      </c>
      <c r="N1426" t="s">
        <v>45</v>
      </c>
    </row>
    <row r="1427" spans="1:14" x14ac:dyDescent="0.35">
      <c r="A1427" t="s">
        <v>1465</v>
      </c>
      <c r="B1427" t="s">
        <v>53</v>
      </c>
      <c r="C1427" t="s">
        <v>11</v>
      </c>
      <c r="D1427" s="11">
        <v>55.65</v>
      </c>
      <c r="E1427" s="10">
        <v>25</v>
      </c>
      <c r="F1427" s="10" t="str">
        <f t="shared" si="88"/>
        <v>High</v>
      </c>
      <c r="G1427" s="11">
        <f t="shared" si="90"/>
        <v>41.737499999999997</v>
      </c>
      <c r="H1427" s="10">
        <v>50</v>
      </c>
      <c r="I1427" s="11">
        <v>2086.88</v>
      </c>
      <c r="J1427" s="9">
        <v>45760</v>
      </c>
      <c r="K1427" s="2" t="str">
        <f t="shared" si="91"/>
        <v>April</v>
      </c>
      <c r="L1427" s="2" t="str">
        <f>TEXT(fashiondata[[#This Row],[Date Sold]], "mmm yyyy")</f>
        <v>Apr 2025</v>
      </c>
      <c r="M1427" s="2" t="str">
        <f t="shared" si="89"/>
        <v>Sun</v>
      </c>
      <c r="N1427" t="s">
        <v>19</v>
      </c>
    </row>
    <row r="1428" spans="1:14" x14ac:dyDescent="0.35">
      <c r="A1428" t="s">
        <v>1466</v>
      </c>
      <c r="B1428" t="s">
        <v>14</v>
      </c>
      <c r="C1428" t="s">
        <v>15</v>
      </c>
      <c r="D1428" s="11">
        <v>26.6</v>
      </c>
      <c r="E1428" s="10">
        <v>0</v>
      </c>
      <c r="F1428" s="10" t="str">
        <f t="shared" si="88"/>
        <v>None</v>
      </c>
      <c r="G1428" s="11">
        <f t="shared" si="90"/>
        <v>19.950000000000003</v>
      </c>
      <c r="H1428" s="10">
        <v>4</v>
      </c>
      <c r="I1428" s="11">
        <v>106.4</v>
      </c>
      <c r="J1428" s="9">
        <v>45710</v>
      </c>
      <c r="K1428" s="2" t="str">
        <f t="shared" si="91"/>
        <v>February</v>
      </c>
      <c r="L1428" s="2" t="str">
        <f>TEXT(fashiondata[[#This Row],[Date Sold]], "mmm yyyy")</f>
        <v>Feb 2025</v>
      </c>
      <c r="M1428" s="2" t="str">
        <f t="shared" si="89"/>
        <v>Sat</v>
      </c>
      <c r="N1428" t="s">
        <v>45</v>
      </c>
    </row>
    <row r="1429" spans="1:14" x14ac:dyDescent="0.35">
      <c r="A1429" t="s">
        <v>1467</v>
      </c>
      <c r="B1429" t="s">
        <v>14</v>
      </c>
      <c r="C1429" t="s">
        <v>11</v>
      </c>
      <c r="D1429" s="11">
        <v>50.75</v>
      </c>
      <c r="E1429" s="10">
        <v>10</v>
      </c>
      <c r="F1429" s="10" t="str">
        <f t="shared" si="88"/>
        <v>Low</v>
      </c>
      <c r="G1429" s="11">
        <f t="shared" si="90"/>
        <v>38.0625</v>
      </c>
      <c r="H1429" s="10">
        <v>2</v>
      </c>
      <c r="I1429" s="11">
        <v>91.35</v>
      </c>
      <c r="J1429" s="9">
        <v>45704</v>
      </c>
      <c r="K1429" s="2" t="str">
        <f t="shared" si="91"/>
        <v>February</v>
      </c>
      <c r="L1429" s="2" t="str">
        <f>TEXT(fashiondata[[#This Row],[Date Sold]], "mmm yyyy")</f>
        <v>Feb 2025</v>
      </c>
      <c r="M1429" s="2" t="str">
        <f t="shared" si="89"/>
        <v>Sun</v>
      </c>
      <c r="N1429" t="s">
        <v>19</v>
      </c>
    </row>
    <row r="1430" spans="1:14" x14ac:dyDescent="0.35">
      <c r="A1430" t="s">
        <v>1468</v>
      </c>
      <c r="B1430" t="s">
        <v>62</v>
      </c>
      <c r="C1430" t="s">
        <v>11</v>
      </c>
      <c r="D1430" s="11">
        <v>84.38</v>
      </c>
      <c r="E1430" s="10">
        <v>15</v>
      </c>
      <c r="F1430" s="10" t="str">
        <f t="shared" si="88"/>
        <v>Low</v>
      </c>
      <c r="G1430" s="11">
        <f t="shared" si="90"/>
        <v>63.284999999999997</v>
      </c>
      <c r="H1430" s="10">
        <v>14</v>
      </c>
      <c r="I1430" s="11">
        <v>1004.12</v>
      </c>
      <c r="J1430" s="9">
        <v>45752</v>
      </c>
      <c r="K1430" s="2" t="str">
        <f t="shared" si="91"/>
        <v>April</v>
      </c>
      <c r="L1430" s="2" t="str">
        <f>TEXT(fashiondata[[#This Row],[Date Sold]], "mmm yyyy")</f>
        <v>Apr 2025</v>
      </c>
      <c r="M1430" s="2" t="str">
        <f t="shared" si="89"/>
        <v>Sat</v>
      </c>
      <c r="N1430" t="s">
        <v>45</v>
      </c>
    </row>
    <row r="1431" spans="1:14" x14ac:dyDescent="0.35">
      <c r="A1431" t="s">
        <v>1469</v>
      </c>
      <c r="B1431" t="s">
        <v>10</v>
      </c>
      <c r="C1431" t="s">
        <v>35</v>
      </c>
      <c r="D1431" s="11">
        <v>110.06</v>
      </c>
      <c r="E1431" s="10">
        <v>10</v>
      </c>
      <c r="F1431" s="10" t="str">
        <f t="shared" si="88"/>
        <v>Low</v>
      </c>
      <c r="G1431" s="11">
        <f t="shared" si="90"/>
        <v>82.545000000000002</v>
      </c>
      <c r="H1431" s="10">
        <v>30</v>
      </c>
      <c r="I1431" s="11">
        <v>2971.62</v>
      </c>
      <c r="J1431" s="9">
        <v>45713</v>
      </c>
      <c r="K1431" s="2" t="str">
        <f t="shared" si="91"/>
        <v>February</v>
      </c>
      <c r="L1431" s="2" t="str">
        <f>TEXT(fashiondata[[#This Row],[Date Sold]], "mmm yyyy")</f>
        <v>Feb 2025</v>
      </c>
      <c r="M1431" s="2" t="str">
        <f t="shared" si="89"/>
        <v>Tue</v>
      </c>
      <c r="N1431" t="s">
        <v>38</v>
      </c>
    </row>
    <row r="1432" spans="1:14" x14ac:dyDescent="0.35">
      <c r="A1432" t="s">
        <v>1470</v>
      </c>
      <c r="B1432" t="s">
        <v>43</v>
      </c>
      <c r="C1432" t="s">
        <v>41</v>
      </c>
      <c r="D1432" s="11">
        <v>97.66</v>
      </c>
      <c r="E1432" s="10">
        <v>5</v>
      </c>
      <c r="F1432" s="10" t="str">
        <f t="shared" si="88"/>
        <v>Low</v>
      </c>
      <c r="G1432" s="11">
        <f t="shared" si="90"/>
        <v>73.245000000000005</v>
      </c>
      <c r="H1432" s="10">
        <v>31</v>
      </c>
      <c r="I1432" s="11">
        <v>2876.09</v>
      </c>
      <c r="J1432" s="9">
        <v>45699</v>
      </c>
      <c r="K1432" s="2" t="str">
        <f t="shared" si="91"/>
        <v>February</v>
      </c>
      <c r="L1432" s="2" t="str">
        <f>TEXT(fashiondata[[#This Row],[Date Sold]], "mmm yyyy")</f>
        <v>Feb 2025</v>
      </c>
      <c r="M1432" s="2" t="str">
        <f t="shared" si="89"/>
        <v>Tue</v>
      </c>
      <c r="N1432" t="s">
        <v>38</v>
      </c>
    </row>
    <row r="1433" spans="1:14" x14ac:dyDescent="0.35">
      <c r="A1433" t="s">
        <v>1471</v>
      </c>
      <c r="B1433" t="s">
        <v>53</v>
      </c>
      <c r="C1433" t="s">
        <v>41</v>
      </c>
      <c r="D1433" s="11">
        <v>22.07</v>
      </c>
      <c r="E1433" s="10">
        <v>15</v>
      </c>
      <c r="F1433" s="10" t="str">
        <f t="shared" si="88"/>
        <v>Low</v>
      </c>
      <c r="G1433" s="11">
        <f t="shared" si="90"/>
        <v>16.552500000000002</v>
      </c>
      <c r="H1433" s="10">
        <v>25</v>
      </c>
      <c r="I1433" s="11">
        <v>468.99</v>
      </c>
      <c r="J1433" s="9">
        <v>45732</v>
      </c>
      <c r="K1433" s="2" t="str">
        <f t="shared" si="91"/>
        <v>March</v>
      </c>
      <c r="L1433" s="2" t="str">
        <f>TEXT(fashiondata[[#This Row],[Date Sold]], "mmm yyyy")</f>
        <v>Mar 2025</v>
      </c>
      <c r="M1433" s="2" t="str">
        <f t="shared" si="89"/>
        <v>Sun</v>
      </c>
      <c r="N1433" t="s">
        <v>12</v>
      </c>
    </row>
    <row r="1434" spans="1:14" x14ac:dyDescent="0.35">
      <c r="A1434" t="s">
        <v>1472</v>
      </c>
      <c r="B1434" t="s">
        <v>71</v>
      </c>
      <c r="C1434" t="s">
        <v>41</v>
      </c>
      <c r="D1434" s="11">
        <v>62.89</v>
      </c>
      <c r="E1434" s="10">
        <v>15</v>
      </c>
      <c r="F1434" s="10" t="str">
        <f t="shared" si="88"/>
        <v>Low</v>
      </c>
      <c r="G1434" s="11">
        <f t="shared" si="90"/>
        <v>47.167500000000004</v>
      </c>
      <c r="H1434" s="10">
        <v>15</v>
      </c>
      <c r="I1434" s="11">
        <v>801.85</v>
      </c>
      <c r="J1434" s="9">
        <v>45697</v>
      </c>
      <c r="K1434" s="2" t="str">
        <f t="shared" si="91"/>
        <v>February</v>
      </c>
      <c r="L1434" s="2" t="str">
        <f>TEXT(fashiondata[[#This Row],[Date Sold]], "mmm yyyy")</f>
        <v>Feb 2025</v>
      </c>
      <c r="M1434" s="2" t="str">
        <f t="shared" si="89"/>
        <v>Sun</v>
      </c>
      <c r="N1434" t="s">
        <v>19</v>
      </c>
    </row>
    <row r="1435" spans="1:14" x14ac:dyDescent="0.35">
      <c r="A1435" t="s">
        <v>1473</v>
      </c>
      <c r="B1435" t="s">
        <v>85</v>
      </c>
      <c r="C1435" t="s">
        <v>11</v>
      </c>
      <c r="D1435" s="11">
        <v>33.64</v>
      </c>
      <c r="E1435" s="10">
        <v>20</v>
      </c>
      <c r="F1435" s="10" t="str">
        <f t="shared" si="88"/>
        <v>Low</v>
      </c>
      <c r="G1435" s="11">
        <f t="shared" si="90"/>
        <v>25.23</v>
      </c>
      <c r="H1435" s="10">
        <v>10</v>
      </c>
      <c r="I1435" s="11">
        <v>269.12</v>
      </c>
      <c r="J1435" s="9">
        <v>45693</v>
      </c>
      <c r="K1435" s="2" t="str">
        <f t="shared" si="91"/>
        <v>February</v>
      </c>
      <c r="L1435" s="2" t="str">
        <f>TEXT(fashiondata[[#This Row],[Date Sold]], "mmm yyyy")</f>
        <v>Feb 2025</v>
      </c>
      <c r="M1435" s="2" t="str">
        <f t="shared" si="89"/>
        <v>Wed</v>
      </c>
      <c r="N1435" t="s">
        <v>24</v>
      </c>
    </row>
    <row r="1436" spans="1:14" x14ac:dyDescent="0.35">
      <c r="A1436" t="s">
        <v>1474</v>
      </c>
      <c r="B1436" t="s">
        <v>50</v>
      </c>
      <c r="C1436" t="s">
        <v>35</v>
      </c>
      <c r="D1436" s="11">
        <v>96.66</v>
      </c>
      <c r="E1436" s="10">
        <v>30</v>
      </c>
      <c r="F1436" s="10" t="str">
        <f t="shared" si="88"/>
        <v>High</v>
      </c>
      <c r="G1436" s="11">
        <f t="shared" si="90"/>
        <v>72.495000000000005</v>
      </c>
      <c r="H1436" s="10">
        <v>8</v>
      </c>
      <c r="I1436" s="11">
        <v>541.29999999999995</v>
      </c>
      <c r="J1436" s="9">
        <v>45740</v>
      </c>
      <c r="K1436" s="2" t="str">
        <f t="shared" si="91"/>
        <v>March</v>
      </c>
      <c r="L1436" s="2" t="str">
        <f>TEXT(fashiondata[[#This Row],[Date Sold]], "mmm yyyy")</f>
        <v>Mar 2025</v>
      </c>
      <c r="M1436" s="2" t="str">
        <f t="shared" si="89"/>
        <v>Mon</v>
      </c>
      <c r="N1436" t="s">
        <v>24</v>
      </c>
    </row>
    <row r="1437" spans="1:14" x14ac:dyDescent="0.35">
      <c r="A1437" t="s">
        <v>1475</v>
      </c>
      <c r="B1437" t="s">
        <v>23</v>
      </c>
      <c r="C1437" t="s">
        <v>18</v>
      </c>
      <c r="D1437" s="11">
        <v>21.23</v>
      </c>
      <c r="E1437" s="10">
        <v>30</v>
      </c>
      <c r="F1437" s="10" t="str">
        <f t="shared" si="88"/>
        <v>High</v>
      </c>
      <c r="G1437" s="11">
        <f t="shared" si="90"/>
        <v>15.922499999999999</v>
      </c>
      <c r="H1437" s="10">
        <v>48</v>
      </c>
      <c r="I1437" s="11">
        <v>713.33</v>
      </c>
      <c r="J1437" s="9">
        <v>45776</v>
      </c>
      <c r="K1437" s="2" t="str">
        <f t="shared" si="91"/>
        <v>April</v>
      </c>
      <c r="L1437" s="2" t="str">
        <f>TEXT(fashiondata[[#This Row],[Date Sold]], "mmm yyyy")</f>
        <v>Apr 2025</v>
      </c>
      <c r="M1437" s="2" t="str">
        <f t="shared" si="89"/>
        <v>Tue</v>
      </c>
      <c r="N1437" t="s">
        <v>12</v>
      </c>
    </row>
    <row r="1438" spans="1:14" x14ac:dyDescent="0.35">
      <c r="A1438" t="s">
        <v>1476</v>
      </c>
      <c r="B1438" t="s">
        <v>21</v>
      </c>
      <c r="C1438" t="s">
        <v>33</v>
      </c>
      <c r="D1438" s="11">
        <v>42.8</v>
      </c>
      <c r="E1438" s="10">
        <v>0</v>
      </c>
      <c r="F1438" s="10" t="str">
        <f t="shared" si="88"/>
        <v>None</v>
      </c>
      <c r="G1438" s="11">
        <f t="shared" si="90"/>
        <v>32.099999999999994</v>
      </c>
      <c r="H1438" s="10">
        <v>11</v>
      </c>
      <c r="I1438" s="11">
        <v>470.8</v>
      </c>
      <c r="J1438" s="9">
        <v>45730</v>
      </c>
      <c r="K1438" s="2" t="str">
        <f t="shared" si="91"/>
        <v>March</v>
      </c>
      <c r="L1438" s="2" t="str">
        <f>TEXT(fashiondata[[#This Row],[Date Sold]], "mmm yyyy")</f>
        <v>Mar 2025</v>
      </c>
      <c r="M1438" s="2" t="str">
        <f t="shared" si="89"/>
        <v>Fri</v>
      </c>
      <c r="N1438" t="s">
        <v>38</v>
      </c>
    </row>
    <row r="1439" spans="1:14" x14ac:dyDescent="0.35">
      <c r="A1439" t="s">
        <v>1477</v>
      </c>
      <c r="B1439" t="s">
        <v>28</v>
      </c>
      <c r="C1439" t="s">
        <v>41</v>
      </c>
      <c r="D1439" s="11">
        <v>10.210000000000001</v>
      </c>
      <c r="E1439" s="10">
        <v>30</v>
      </c>
      <c r="F1439" s="10" t="str">
        <f t="shared" si="88"/>
        <v>High</v>
      </c>
      <c r="G1439" s="11">
        <f t="shared" si="90"/>
        <v>7.6575000000000006</v>
      </c>
      <c r="H1439" s="10">
        <v>11</v>
      </c>
      <c r="I1439" s="11">
        <v>78.62</v>
      </c>
      <c r="J1439" s="9">
        <v>45674</v>
      </c>
      <c r="K1439" s="2" t="str">
        <f t="shared" si="91"/>
        <v>January</v>
      </c>
      <c r="L1439" s="2" t="str">
        <f>TEXT(fashiondata[[#This Row],[Date Sold]], "mmm yyyy")</f>
        <v>Jan 2025</v>
      </c>
      <c r="M1439" s="2" t="str">
        <f t="shared" si="89"/>
        <v>Fri</v>
      </c>
      <c r="N1439" t="s">
        <v>24</v>
      </c>
    </row>
    <row r="1440" spans="1:14" x14ac:dyDescent="0.35">
      <c r="A1440" t="s">
        <v>1478</v>
      </c>
      <c r="B1440" t="s">
        <v>53</v>
      </c>
      <c r="C1440" t="s">
        <v>41</v>
      </c>
      <c r="D1440" s="11">
        <v>106.82</v>
      </c>
      <c r="E1440" s="10">
        <v>30</v>
      </c>
      <c r="F1440" s="10" t="str">
        <f t="shared" si="88"/>
        <v>High</v>
      </c>
      <c r="G1440" s="11">
        <f t="shared" si="90"/>
        <v>80.114999999999995</v>
      </c>
      <c r="H1440" s="10">
        <v>41</v>
      </c>
      <c r="I1440" s="11">
        <v>3065.73</v>
      </c>
      <c r="J1440" s="9">
        <v>45695</v>
      </c>
      <c r="K1440" s="2" t="str">
        <f t="shared" si="91"/>
        <v>February</v>
      </c>
      <c r="L1440" s="2" t="str">
        <f>TEXT(fashiondata[[#This Row],[Date Sold]], "mmm yyyy")</f>
        <v>Feb 2025</v>
      </c>
      <c r="M1440" s="2" t="str">
        <f t="shared" si="89"/>
        <v>Fri</v>
      </c>
      <c r="N1440" t="s">
        <v>19</v>
      </c>
    </row>
    <row r="1441" spans="1:14" x14ac:dyDescent="0.35">
      <c r="A1441" t="s">
        <v>1479</v>
      </c>
      <c r="B1441" t="s">
        <v>47</v>
      </c>
      <c r="C1441" t="s">
        <v>11</v>
      </c>
      <c r="D1441" s="11">
        <v>73.97</v>
      </c>
      <c r="E1441" s="10">
        <v>30</v>
      </c>
      <c r="F1441" s="10" t="str">
        <f t="shared" si="88"/>
        <v>High</v>
      </c>
      <c r="G1441" s="11">
        <f t="shared" si="90"/>
        <v>55.477499999999999</v>
      </c>
      <c r="H1441" s="10">
        <v>1</v>
      </c>
      <c r="I1441" s="11">
        <v>51.78</v>
      </c>
      <c r="J1441" s="9">
        <v>45673</v>
      </c>
      <c r="K1441" s="2" t="str">
        <f t="shared" si="91"/>
        <v>January</v>
      </c>
      <c r="L1441" s="2" t="str">
        <f>TEXT(fashiondata[[#This Row],[Date Sold]], "mmm yyyy")</f>
        <v>Jan 2025</v>
      </c>
      <c r="M1441" s="2" t="str">
        <f t="shared" si="89"/>
        <v>Thu</v>
      </c>
      <c r="N1441" t="s">
        <v>12</v>
      </c>
    </row>
    <row r="1442" spans="1:14" x14ac:dyDescent="0.35">
      <c r="A1442" t="s">
        <v>1480</v>
      </c>
      <c r="B1442" t="s">
        <v>62</v>
      </c>
      <c r="C1442" t="s">
        <v>41</v>
      </c>
      <c r="D1442" s="11">
        <v>70.05</v>
      </c>
      <c r="E1442" s="10">
        <v>20</v>
      </c>
      <c r="F1442" s="10" t="str">
        <f t="shared" si="88"/>
        <v>Low</v>
      </c>
      <c r="G1442" s="11">
        <f t="shared" si="90"/>
        <v>52.537499999999994</v>
      </c>
      <c r="H1442" s="10">
        <v>44</v>
      </c>
      <c r="I1442" s="11">
        <v>2465.7600000000002</v>
      </c>
      <c r="J1442" s="9">
        <v>45680</v>
      </c>
      <c r="K1442" s="2" t="str">
        <f t="shared" si="91"/>
        <v>January</v>
      </c>
      <c r="L1442" s="2" t="str">
        <f>TEXT(fashiondata[[#This Row],[Date Sold]], "mmm yyyy")</f>
        <v>Jan 2025</v>
      </c>
      <c r="M1442" s="2" t="str">
        <f t="shared" si="89"/>
        <v>Thu</v>
      </c>
      <c r="N1442" t="s">
        <v>24</v>
      </c>
    </row>
    <row r="1443" spans="1:14" x14ac:dyDescent="0.35">
      <c r="A1443" t="s">
        <v>1481</v>
      </c>
      <c r="B1443" t="s">
        <v>30</v>
      </c>
      <c r="C1443" t="s">
        <v>18</v>
      </c>
      <c r="D1443" s="11">
        <v>63.02</v>
      </c>
      <c r="E1443" s="10">
        <v>20</v>
      </c>
      <c r="F1443" s="10" t="str">
        <f t="shared" si="88"/>
        <v>Low</v>
      </c>
      <c r="G1443" s="11">
        <f t="shared" si="90"/>
        <v>47.265000000000001</v>
      </c>
      <c r="H1443" s="10">
        <v>30</v>
      </c>
      <c r="I1443" s="11">
        <v>1512.48</v>
      </c>
      <c r="J1443" s="9">
        <v>45758</v>
      </c>
      <c r="K1443" s="2" t="str">
        <f t="shared" si="91"/>
        <v>April</v>
      </c>
      <c r="L1443" s="2" t="str">
        <f>TEXT(fashiondata[[#This Row],[Date Sold]], "mmm yyyy")</f>
        <v>Apr 2025</v>
      </c>
      <c r="M1443" s="2" t="str">
        <f t="shared" si="89"/>
        <v>Fri</v>
      </c>
      <c r="N1443" t="s">
        <v>12</v>
      </c>
    </row>
    <row r="1444" spans="1:14" x14ac:dyDescent="0.35">
      <c r="A1444" t="s">
        <v>1482</v>
      </c>
      <c r="B1444" t="s">
        <v>47</v>
      </c>
      <c r="C1444" t="s">
        <v>15</v>
      </c>
      <c r="D1444" s="11">
        <v>114.88</v>
      </c>
      <c r="E1444" s="10">
        <v>25</v>
      </c>
      <c r="F1444" s="10" t="str">
        <f t="shared" si="88"/>
        <v>High</v>
      </c>
      <c r="G1444" s="11">
        <f t="shared" si="90"/>
        <v>86.16</v>
      </c>
      <c r="H1444" s="10">
        <v>33</v>
      </c>
      <c r="I1444" s="11">
        <v>2843.28</v>
      </c>
      <c r="J1444" s="9">
        <v>45696</v>
      </c>
      <c r="K1444" s="2" t="str">
        <f t="shared" si="91"/>
        <v>February</v>
      </c>
      <c r="L1444" s="2" t="str">
        <f>TEXT(fashiondata[[#This Row],[Date Sold]], "mmm yyyy")</f>
        <v>Feb 2025</v>
      </c>
      <c r="M1444" s="2" t="str">
        <f t="shared" si="89"/>
        <v>Sat</v>
      </c>
      <c r="N1444" t="s">
        <v>38</v>
      </c>
    </row>
    <row r="1445" spans="1:14" x14ac:dyDescent="0.35">
      <c r="A1445" t="s">
        <v>1483</v>
      </c>
      <c r="B1445" t="s">
        <v>23</v>
      </c>
      <c r="C1445" t="s">
        <v>41</v>
      </c>
      <c r="D1445" s="11">
        <v>68.14</v>
      </c>
      <c r="E1445" s="10">
        <v>0</v>
      </c>
      <c r="F1445" s="10" t="str">
        <f t="shared" si="88"/>
        <v>None</v>
      </c>
      <c r="G1445" s="11">
        <f t="shared" si="90"/>
        <v>51.105000000000004</v>
      </c>
      <c r="H1445" s="10">
        <v>25</v>
      </c>
      <c r="I1445" s="11">
        <v>1703.5</v>
      </c>
      <c r="J1445" s="9">
        <v>45703</v>
      </c>
      <c r="K1445" s="2" t="str">
        <f t="shared" si="91"/>
        <v>February</v>
      </c>
      <c r="L1445" s="2" t="str">
        <f>TEXT(fashiondata[[#This Row],[Date Sold]], "mmm yyyy")</f>
        <v>Feb 2025</v>
      </c>
      <c r="M1445" s="2" t="str">
        <f t="shared" si="89"/>
        <v>Sat</v>
      </c>
      <c r="N1445" t="s">
        <v>12</v>
      </c>
    </row>
    <row r="1446" spans="1:14" x14ac:dyDescent="0.35">
      <c r="A1446" t="s">
        <v>1484</v>
      </c>
      <c r="B1446" t="s">
        <v>32</v>
      </c>
      <c r="C1446" t="s">
        <v>33</v>
      </c>
      <c r="D1446" s="11">
        <v>63.52</v>
      </c>
      <c r="E1446" s="10">
        <v>25</v>
      </c>
      <c r="F1446" s="10" t="str">
        <f t="shared" si="88"/>
        <v>High</v>
      </c>
      <c r="G1446" s="11">
        <f t="shared" si="90"/>
        <v>47.64</v>
      </c>
      <c r="H1446" s="10">
        <v>8</v>
      </c>
      <c r="I1446" s="11">
        <v>381.12</v>
      </c>
      <c r="J1446" s="9">
        <v>45735</v>
      </c>
      <c r="K1446" s="2" t="str">
        <f t="shared" si="91"/>
        <v>March</v>
      </c>
      <c r="L1446" s="2" t="str">
        <f>TEXT(fashiondata[[#This Row],[Date Sold]], "mmm yyyy")</f>
        <v>Mar 2025</v>
      </c>
      <c r="M1446" s="2" t="str">
        <f t="shared" si="89"/>
        <v>Wed</v>
      </c>
      <c r="N1446" t="s">
        <v>12</v>
      </c>
    </row>
    <row r="1447" spans="1:14" x14ac:dyDescent="0.35">
      <c r="A1447" t="s">
        <v>1485</v>
      </c>
      <c r="B1447" t="s">
        <v>85</v>
      </c>
      <c r="C1447" t="s">
        <v>35</v>
      </c>
      <c r="D1447" s="11">
        <v>92.93</v>
      </c>
      <c r="E1447" s="10">
        <v>30</v>
      </c>
      <c r="F1447" s="10" t="str">
        <f t="shared" si="88"/>
        <v>High</v>
      </c>
      <c r="G1447" s="11">
        <f t="shared" si="90"/>
        <v>69.697500000000005</v>
      </c>
      <c r="H1447" s="10">
        <v>43</v>
      </c>
      <c r="I1447" s="11">
        <v>2797.19</v>
      </c>
      <c r="J1447" s="9">
        <v>45750</v>
      </c>
      <c r="K1447" s="2" t="str">
        <f t="shared" si="91"/>
        <v>April</v>
      </c>
      <c r="L1447" s="2" t="str">
        <f>TEXT(fashiondata[[#This Row],[Date Sold]], "mmm yyyy")</f>
        <v>Apr 2025</v>
      </c>
      <c r="M1447" s="2" t="str">
        <f t="shared" si="89"/>
        <v>Thu</v>
      </c>
      <c r="N1447" t="s">
        <v>24</v>
      </c>
    </row>
    <row r="1448" spans="1:14" x14ac:dyDescent="0.35">
      <c r="A1448" t="s">
        <v>1486</v>
      </c>
      <c r="B1448" t="s">
        <v>60</v>
      </c>
      <c r="C1448" t="s">
        <v>41</v>
      </c>
      <c r="D1448" s="11">
        <v>94.34</v>
      </c>
      <c r="E1448" s="10">
        <v>5</v>
      </c>
      <c r="F1448" s="10" t="str">
        <f t="shared" si="88"/>
        <v>Low</v>
      </c>
      <c r="G1448" s="11">
        <f t="shared" si="90"/>
        <v>70.754999999999995</v>
      </c>
      <c r="H1448" s="10">
        <v>26</v>
      </c>
      <c r="I1448" s="11">
        <v>2330.1999999999998</v>
      </c>
      <c r="J1448" s="9">
        <v>45767</v>
      </c>
      <c r="K1448" s="2" t="str">
        <f t="shared" si="91"/>
        <v>April</v>
      </c>
      <c r="L1448" s="2" t="str">
        <f>TEXT(fashiondata[[#This Row],[Date Sold]], "mmm yyyy")</f>
        <v>Apr 2025</v>
      </c>
      <c r="M1448" s="2" t="str">
        <f t="shared" si="89"/>
        <v>Sun</v>
      </c>
      <c r="N1448" t="s">
        <v>19</v>
      </c>
    </row>
    <row r="1449" spans="1:14" x14ac:dyDescent="0.35">
      <c r="A1449" t="s">
        <v>1487</v>
      </c>
      <c r="B1449" t="s">
        <v>58</v>
      </c>
      <c r="C1449" t="s">
        <v>33</v>
      </c>
      <c r="D1449" s="11">
        <v>36.54</v>
      </c>
      <c r="E1449" s="10">
        <v>30</v>
      </c>
      <c r="F1449" s="10" t="str">
        <f t="shared" si="88"/>
        <v>High</v>
      </c>
      <c r="G1449" s="11">
        <f t="shared" si="90"/>
        <v>27.405000000000001</v>
      </c>
      <c r="H1449" s="10">
        <v>24</v>
      </c>
      <c r="I1449" s="11">
        <v>613.87</v>
      </c>
      <c r="J1449" s="9">
        <v>45678</v>
      </c>
      <c r="K1449" s="2" t="str">
        <f t="shared" si="91"/>
        <v>January</v>
      </c>
      <c r="L1449" s="2" t="str">
        <f>TEXT(fashiondata[[#This Row],[Date Sold]], "mmm yyyy")</f>
        <v>Jan 2025</v>
      </c>
      <c r="M1449" s="2" t="str">
        <f t="shared" si="89"/>
        <v>Tue</v>
      </c>
      <c r="N1449" t="s">
        <v>38</v>
      </c>
    </row>
    <row r="1450" spans="1:14" x14ac:dyDescent="0.35">
      <c r="A1450" t="s">
        <v>1488</v>
      </c>
      <c r="B1450" t="s">
        <v>40</v>
      </c>
      <c r="C1450" t="s">
        <v>35</v>
      </c>
      <c r="D1450" s="11">
        <v>86.6</v>
      </c>
      <c r="E1450" s="10">
        <v>10</v>
      </c>
      <c r="F1450" s="10" t="str">
        <f t="shared" si="88"/>
        <v>Low</v>
      </c>
      <c r="G1450" s="11">
        <f t="shared" si="90"/>
        <v>64.949999999999989</v>
      </c>
      <c r="H1450" s="10">
        <v>43</v>
      </c>
      <c r="I1450" s="11">
        <v>3351.42</v>
      </c>
      <c r="J1450" s="9">
        <v>45786</v>
      </c>
      <c r="K1450" s="2" t="str">
        <f t="shared" si="91"/>
        <v>May</v>
      </c>
      <c r="L1450" s="2" t="str">
        <f>TEXT(fashiondata[[#This Row],[Date Sold]], "mmm yyyy")</f>
        <v>May 2025</v>
      </c>
      <c r="M1450" s="2" t="str">
        <f t="shared" si="89"/>
        <v>Fri</v>
      </c>
      <c r="N1450" t="s">
        <v>38</v>
      </c>
    </row>
    <row r="1451" spans="1:14" x14ac:dyDescent="0.35">
      <c r="A1451" t="s">
        <v>1489</v>
      </c>
      <c r="B1451" t="s">
        <v>71</v>
      </c>
      <c r="C1451" t="s">
        <v>35</v>
      </c>
      <c r="D1451" s="11">
        <v>89.77</v>
      </c>
      <c r="E1451" s="10">
        <v>0</v>
      </c>
      <c r="F1451" s="10" t="str">
        <f t="shared" si="88"/>
        <v>None</v>
      </c>
      <c r="G1451" s="11">
        <f t="shared" si="90"/>
        <v>67.327500000000001</v>
      </c>
      <c r="H1451" s="10">
        <v>34</v>
      </c>
      <c r="I1451" s="11">
        <v>3052.18</v>
      </c>
      <c r="J1451" s="9">
        <v>45745</v>
      </c>
      <c r="K1451" s="2" t="str">
        <f t="shared" si="91"/>
        <v>March</v>
      </c>
      <c r="L1451" s="2" t="str">
        <f>TEXT(fashiondata[[#This Row],[Date Sold]], "mmm yyyy")</f>
        <v>Mar 2025</v>
      </c>
      <c r="M1451" s="2" t="str">
        <f t="shared" si="89"/>
        <v>Sat</v>
      </c>
      <c r="N1451" t="s">
        <v>45</v>
      </c>
    </row>
    <row r="1452" spans="1:14" x14ac:dyDescent="0.35">
      <c r="A1452" t="s">
        <v>1490</v>
      </c>
      <c r="B1452" t="s">
        <v>10</v>
      </c>
      <c r="C1452" t="s">
        <v>35</v>
      </c>
      <c r="D1452" s="11">
        <v>79.2</v>
      </c>
      <c r="E1452" s="10">
        <v>30</v>
      </c>
      <c r="F1452" s="10" t="str">
        <f t="shared" si="88"/>
        <v>High</v>
      </c>
      <c r="G1452" s="11">
        <f t="shared" si="90"/>
        <v>59.400000000000006</v>
      </c>
      <c r="H1452" s="10">
        <v>17</v>
      </c>
      <c r="I1452" s="11">
        <v>942.48</v>
      </c>
      <c r="J1452" s="9">
        <v>45737</v>
      </c>
      <c r="K1452" s="2" t="str">
        <f t="shared" si="91"/>
        <v>March</v>
      </c>
      <c r="L1452" s="2" t="str">
        <f>TEXT(fashiondata[[#This Row],[Date Sold]], "mmm yyyy")</f>
        <v>Mar 2025</v>
      </c>
      <c r="M1452" s="2" t="str">
        <f t="shared" si="89"/>
        <v>Fri</v>
      </c>
      <c r="N1452" t="s">
        <v>12</v>
      </c>
    </row>
    <row r="1453" spans="1:14" x14ac:dyDescent="0.35">
      <c r="A1453" t="s">
        <v>1491</v>
      </c>
      <c r="B1453" t="s">
        <v>69</v>
      </c>
      <c r="C1453" t="s">
        <v>35</v>
      </c>
      <c r="D1453" s="11">
        <v>100.41</v>
      </c>
      <c r="E1453" s="10">
        <v>10</v>
      </c>
      <c r="F1453" s="10" t="str">
        <f t="shared" si="88"/>
        <v>Low</v>
      </c>
      <c r="G1453" s="11">
        <f t="shared" si="90"/>
        <v>75.307500000000005</v>
      </c>
      <c r="H1453" s="10">
        <v>14</v>
      </c>
      <c r="I1453" s="11">
        <v>1265.17</v>
      </c>
      <c r="J1453" s="9">
        <v>45777</v>
      </c>
      <c r="K1453" s="2" t="str">
        <f t="shared" si="91"/>
        <v>April</v>
      </c>
      <c r="L1453" s="2" t="str">
        <f>TEXT(fashiondata[[#This Row],[Date Sold]], "mmm yyyy")</f>
        <v>Apr 2025</v>
      </c>
      <c r="M1453" s="2" t="str">
        <f t="shared" si="89"/>
        <v>Wed</v>
      </c>
      <c r="N1453" t="s">
        <v>12</v>
      </c>
    </row>
    <row r="1454" spans="1:14" x14ac:dyDescent="0.35">
      <c r="A1454" t="s">
        <v>1492</v>
      </c>
      <c r="B1454" t="s">
        <v>40</v>
      </c>
      <c r="C1454" t="s">
        <v>35</v>
      </c>
      <c r="D1454" s="11">
        <v>27.52</v>
      </c>
      <c r="E1454" s="10">
        <v>10</v>
      </c>
      <c r="F1454" s="10" t="str">
        <f t="shared" si="88"/>
        <v>Low</v>
      </c>
      <c r="G1454" s="11">
        <f t="shared" si="90"/>
        <v>20.64</v>
      </c>
      <c r="H1454" s="10">
        <v>1</v>
      </c>
      <c r="I1454" s="11">
        <v>24.77</v>
      </c>
      <c r="J1454" s="9">
        <v>45704</v>
      </c>
      <c r="K1454" s="2" t="str">
        <f t="shared" si="91"/>
        <v>February</v>
      </c>
      <c r="L1454" s="2" t="str">
        <f>TEXT(fashiondata[[#This Row],[Date Sold]], "mmm yyyy")</f>
        <v>Feb 2025</v>
      </c>
      <c r="M1454" s="2" t="str">
        <f t="shared" si="89"/>
        <v>Sun</v>
      </c>
      <c r="N1454" t="s">
        <v>12</v>
      </c>
    </row>
    <row r="1455" spans="1:14" x14ac:dyDescent="0.35">
      <c r="A1455" t="s">
        <v>1493</v>
      </c>
      <c r="B1455" t="s">
        <v>58</v>
      </c>
      <c r="C1455" t="s">
        <v>33</v>
      </c>
      <c r="D1455" s="11">
        <v>31.25</v>
      </c>
      <c r="E1455" s="10">
        <v>15</v>
      </c>
      <c r="F1455" s="10" t="str">
        <f t="shared" si="88"/>
        <v>Low</v>
      </c>
      <c r="G1455" s="11">
        <f t="shared" si="90"/>
        <v>23.4375</v>
      </c>
      <c r="H1455" s="10">
        <v>34</v>
      </c>
      <c r="I1455" s="11">
        <v>903.12</v>
      </c>
      <c r="J1455" s="9">
        <v>45671</v>
      </c>
      <c r="K1455" s="2" t="str">
        <f t="shared" si="91"/>
        <v>January</v>
      </c>
      <c r="L1455" s="2" t="str">
        <f>TEXT(fashiondata[[#This Row],[Date Sold]], "mmm yyyy")</f>
        <v>Jan 2025</v>
      </c>
      <c r="M1455" s="2" t="str">
        <f t="shared" si="89"/>
        <v>Tue</v>
      </c>
      <c r="N1455" t="s">
        <v>24</v>
      </c>
    </row>
    <row r="1456" spans="1:14" x14ac:dyDescent="0.35">
      <c r="A1456" t="s">
        <v>1494</v>
      </c>
      <c r="B1456" t="s">
        <v>62</v>
      </c>
      <c r="C1456" t="s">
        <v>33</v>
      </c>
      <c r="D1456" s="11">
        <v>133.31</v>
      </c>
      <c r="E1456" s="10">
        <v>10</v>
      </c>
      <c r="F1456" s="10" t="str">
        <f t="shared" si="88"/>
        <v>Low</v>
      </c>
      <c r="G1456" s="11">
        <f t="shared" si="90"/>
        <v>99.982500000000002</v>
      </c>
      <c r="H1456" s="10">
        <v>35</v>
      </c>
      <c r="I1456" s="11">
        <v>4199.2700000000004</v>
      </c>
      <c r="J1456" s="9">
        <v>45747</v>
      </c>
      <c r="K1456" s="2" t="str">
        <f t="shared" si="91"/>
        <v>March</v>
      </c>
      <c r="L1456" s="2" t="str">
        <f>TEXT(fashiondata[[#This Row],[Date Sold]], "mmm yyyy")</f>
        <v>Mar 2025</v>
      </c>
      <c r="M1456" s="2" t="str">
        <f t="shared" si="89"/>
        <v>Mon</v>
      </c>
      <c r="N1456" t="s">
        <v>12</v>
      </c>
    </row>
    <row r="1457" spans="1:14" x14ac:dyDescent="0.35">
      <c r="A1457" t="s">
        <v>1495</v>
      </c>
      <c r="B1457" t="s">
        <v>62</v>
      </c>
      <c r="C1457" t="s">
        <v>33</v>
      </c>
      <c r="D1457" s="11">
        <v>62.29</v>
      </c>
      <c r="E1457" s="10">
        <v>5</v>
      </c>
      <c r="F1457" s="10" t="str">
        <f t="shared" si="88"/>
        <v>Low</v>
      </c>
      <c r="G1457" s="11">
        <f t="shared" si="90"/>
        <v>46.717500000000001</v>
      </c>
      <c r="H1457" s="10">
        <v>4</v>
      </c>
      <c r="I1457" s="11">
        <v>236.7</v>
      </c>
      <c r="J1457" s="9">
        <v>45758</v>
      </c>
      <c r="K1457" s="2" t="str">
        <f t="shared" si="91"/>
        <v>April</v>
      </c>
      <c r="L1457" s="2" t="str">
        <f>TEXT(fashiondata[[#This Row],[Date Sold]], "mmm yyyy")</f>
        <v>Apr 2025</v>
      </c>
      <c r="M1457" s="2" t="str">
        <f t="shared" si="89"/>
        <v>Fri</v>
      </c>
      <c r="N1457" t="s">
        <v>19</v>
      </c>
    </row>
    <row r="1458" spans="1:14" x14ac:dyDescent="0.35">
      <c r="A1458" t="s">
        <v>1496</v>
      </c>
      <c r="B1458" t="s">
        <v>60</v>
      </c>
      <c r="C1458" t="s">
        <v>15</v>
      </c>
      <c r="D1458" s="11">
        <v>126.92</v>
      </c>
      <c r="E1458" s="10">
        <v>0</v>
      </c>
      <c r="F1458" s="10" t="str">
        <f t="shared" si="88"/>
        <v>None</v>
      </c>
      <c r="G1458" s="11">
        <f t="shared" si="90"/>
        <v>95.19</v>
      </c>
      <c r="H1458" s="10">
        <v>31</v>
      </c>
      <c r="I1458" s="11">
        <v>3934.52</v>
      </c>
      <c r="J1458" s="9">
        <v>45707</v>
      </c>
      <c r="K1458" s="2" t="str">
        <f t="shared" si="91"/>
        <v>February</v>
      </c>
      <c r="L1458" s="2" t="str">
        <f>TEXT(fashiondata[[#This Row],[Date Sold]], "mmm yyyy")</f>
        <v>Feb 2025</v>
      </c>
      <c r="M1458" s="2" t="str">
        <f t="shared" si="89"/>
        <v>Wed</v>
      </c>
      <c r="N1458" t="s">
        <v>12</v>
      </c>
    </row>
    <row r="1459" spans="1:14" x14ac:dyDescent="0.35">
      <c r="A1459" t="s">
        <v>1497</v>
      </c>
      <c r="B1459" t="s">
        <v>21</v>
      </c>
      <c r="C1459" t="s">
        <v>35</v>
      </c>
      <c r="D1459" s="11">
        <v>98.62</v>
      </c>
      <c r="E1459" s="10">
        <v>25</v>
      </c>
      <c r="F1459" s="10" t="str">
        <f t="shared" si="88"/>
        <v>High</v>
      </c>
      <c r="G1459" s="11">
        <f t="shared" si="90"/>
        <v>73.965000000000003</v>
      </c>
      <c r="H1459" s="10">
        <v>22</v>
      </c>
      <c r="I1459" s="11">
        <v>1627.23</v>
      </c>
      <c r="J1459" s="9">
        <v>45758</v>
      </c>
      <c r="K1459" s="2" t="str">
        <f t="shared" si="91"/>
        <v>April</v>
      </c>
      <c r="L1459" s="2" t="str">
        <f>TEXT(fashiondata[[#This Row],[Date Sold]], "mmm yyyy")</f>
        <v>Apr 2025</v>
      </c>
      <c r="M1459" s="2" t="str">
        <f t="shared" si="89"/>
        <v>Fri</v>
      </c>
      <c r="N1459" t="s">
        <v>19</v>
      </c>
    </row>
    <row r="1460" spans="1:14" x14ac:dyDescent="0.35">
      <c r="A1460" t="s">
        <v>1498</v>
      </c>
      <c r="B1460" t="s">
        <v>58</v>
      </c>
      <c r="C1460" t="s">
        <v>11</v>
      </c>
      <c r="D1460" s="11">
        <v>50.39</v>
      </c>
      <c r="E1460" s="10">
        <v>30</v>
      </c>
      <c r="F1460" s="10" t="str">
        <f t="shared" si="88"/>
        <v>High</v>
      </c>
      <c r="G1460" s="11">
        <f t="shared" si="90"/>
        <v>37.792500000000004</v>
      </c>
      <c r="H1460" s="10">
        <v>25</v>
      </c>
      <c r="I1460" s="11">
        <v>881.82</v>
      </c>
      <c r="J1460" s="9">
        <v>45735</v>
      </c>
      <c r="K1460" s="2" t="str">
        <f t="shared" si="91"/>
        <v>March</v>
      </c>
      <c r="L1460" s="2" t="str">
        <f>TEXT(fashiondata[[#This Row],[Date Sold]], "mmm yyyy")</f>
        <v>Mar 2025</v>
      </c>
      <c r="M1460" s="2" t="str">
        <f t="shared" si="89"/>
        <v>Wed</v>
      </c>
      <c r="N1460" t="s">
        <v>24</v>
      </c>
    </row>
    <row r="1461" spans="1:14" x14ac:dyDescent="0.35">
      <c r="A1461" t="s">
        <v>1499</v>
      </c>
      <c r="B1461" t="s">
        <v>60</v>
      </c>
      <c r="C1461" t="s">
        <v>18</v>
      </c>
      <c r="D1461" s="11">
        <v>40.049999999999997</v>
      </c>
      <c r="E1461" s="10">
        <v>20</v>
      </c>
      <c r="F1461" s="10" t="str">
        <f t="shared" si="88"/>
        <v>Low</v>
      </c>
      <c r="G1461" s="11">
        <f t="shared" si="90"/>
        <v>30.037499999999998</v>
      </c>
      <c r="H1461" s="10">
        <v>40</v>
      </c>
      <c r="I1461" s="11">
        <v>1281.5999999999999</v>
      </c>
      <c r="J1461" s="9">
        <v>45776</v>
      </c>
      <c r="K1461" s="2" t="str">
        <f t="shared" si="91"/>
        <v>April</v>
      </c>
      <c r="L1461" s="2" t="str">
        <f>TEXT(fashiondata[[#This Row],[Date Sold]], "mmm yyyy")</f>
        <v>Apr 2025</v>
      </c>
      <c r="M1461" s="2" t="str">
        <f t="shared" si="89"/>
        <v>Tue</v>
      </c>
      <c r="N1461" t="s">
        <v>12</v>
      </c>
    </row>
    <row r="1462" spans="1:14" x14ac:dyDescent="0.35">
      <c r="A1462" t="s">
        <v>1500</v>
      </c>
      <c r="B1462" t="s">
        <v>14</v>
      </c>
      <c r="C1462" t="s">
        <v>15</v>
      </c>
      <c r="D1462" s="11">
        <v>148.85</v>
      </c>
      <c r="E1462" s="10">
        <v>10</v>
      </c>
      <c r="F1462" s="10" t="str">
        <f t="shared" si="88"/>
        <v>Low</v>
      </c>
      <c r="G1462" s="11">
        <f t="shared" si="90"/>
        <v>111.63749999999999</v>
      </c>
      <c r="H1462" s="10">
        <v>7</v>
      </c>
      <c r="I1462" s="11">
        <v>937.75</v>
      </c>
      <c r="J1462" s="9">
        <v>45722</v>
      </c>
      <c r="K1462" s="2" t="str">
        <f t="shared" si="91"/>
        <v>March</v>
      </c>
      <c r="L1462" s="2" t="str">
        <f>TEXT(fashiondata[[#This Row],[Date Sold]], "mmm yyyy")</f>
        <v>Mar 2025</v>
      </c>
      <c r="M1462" s="2" t="str">
        <f t="shared" si="89"/>
        <v>Thu</v>
      </c>
      <c r="N1462" t="s">
        <v>45</v>
      </c>
    </row>
    <row r="1463" spans="1:14" x14ac:dyDescent="0.35">
      <c r="A1463" t="s">
        <v>1501</v>
      </c>
      <c r="B1463" t="s">
        <v>26</v>
      </c>
      <c r="C1463" t="s">
        <v>11</v>
      </c>
      <c r="D1463" s="11">
        <v>24.21</v>
      </c>
      <c r="E1463" s="10">
        <v>10</v>
      </c>
      <c r="F1463" s="10" t="str">
        <f t="shared" si="88"/>
        <v>Low</v>
      </c>
      <c r="G1463" s="11">
        <f t="shared" si="90"/>
        <v>18.157499999999999</v>
      </c>
      <c r="H1463" s="10">
        <v>45</v>
      </c>
      <c r="I1463" s="11">
        <v>980.51</v>
      </c>
      <c r="J1463" s="9">
        <v>45660</v>
      </c>
      <c r="K1463" s="2" t="str">
        <f t="shared" si="91"/>
        <v>January</v>
      </c>
      <c r="L1463" s="2" t="str">
        <f>TEXT(fashiondata[[#This Row],[Date Sold]], "mmm yyyy")</f>
        <v>Jan 2025</v>
      </c>
      <c r="M1463" s="2" t="str">
        <f t="shared" si="89"/>
        <v>Fri</v>
      </c>
      <c r="N1463" t="s">
        <v>45</v>
      </c>
    </row>
    <row r="1464" spans="1:14" x14ac:dyDescent="0.35">
      <c r="A1464" t="s">
        <v>1502</v>
      </c>
      <c r="B1464" t="s">
        <v>17</v>
      </c>
      <c r="C1464" t="s">
        <v>15</v>
      </c>
      <c r="D1464" s="11">
        <v>100.34</v>
      </c>
      <c r="E1464" s="10">
        <v>10</v>
      </c>
      <c r="F1464" s="10" t="str">
        <f t="shared" si="88"/>
        <v>Low</v>
      </c>
      <c r="G1464" s="11">
        <f t="shared" si="90"/>
        <v>75.254999999999995</v>
      </c>
      <c r="H1464" s="10">
        <v>8</v>
      </c>
      <c r="I1464" s="11">
        <v>722.45</v>
      </c>
      <c r="J1464" s="9">
        <v>45727</v>
      </c>
      <c r="K1464" s="2" t="str">
        <f t="shared" si="91"/>
        <v>March</v>
      </c>
      <c r="L1464" s="2" t="str">
        <f>TEXT(fashiondata[[#This Row],[Date Sold]], "mmm yyyy")</f>
        <v>Mar 2025</v>
      </c>
      <c r="M1464" s="2" t="str">
        <f t="shared" si="89"/>
        <v>Tue</v>
      </c>
      <c r="N1464" t="s">
        <v>45</v>
      </c>
    </row>
    <row r="1465" spans="1:14" x14ac:dyDescent="0.35">
      <c r="A1465" t="s">
        <v>1503</v>
      </c>
      <c r="B1465" t="s">
        <v>17</v>
      </c>
      <c r="C1465" t="s">
        <v>41</v>
      </c>
      <c r="D1465" s="11">
        <v>54.61</v>
      </c>
      <c r="E1465" s="10">
        <v>5</v>
      </c>
      <c r="F1465" s="10" t="str">
        <f t="shared" si="88"/>
        <v>Low</v>
      </c>
      <c r="G1465" s="11">
        <f t="shared" si="90"/>
        <v>40.957499999999996</v>
      </c>
      <c r="H1465" s="10">
        <v>8</v>
      </c>
      <c r="I1465" s="11">
        <v>415.04</v>
      </c>
      <c r="J1465" s="9">
        <v>45662</v>
      </c>
      <c r="K1465" s="2" t="str">
        <f t="shared" si="91"/>
        <v>January</v>
      </c>
      <c r="L1465" s="2" t="str">
        <f>TEXT(fashiondata[[#This Row],[Date Sold]], "mmm yyyy")</f>
        <v>Jan 2025</v>
      </c>
      <c r="M1465" s="2" t="str">
        <f t="shared" si="89"/>
        <v>Sun</v>
      </c>
      <c r="N1465" t="s">
        <v>19</v>
      </c>
    </row>
    <row r="1466" spans="1:14" x14ac:dyDescent="0.35">
      <c r="A1466" t="s">
        <v>1504</v>
      </c>
      <c r="B1466" t="s">
        <v>60</v>
      </c>
      <c r="C1466" t="s">
        <v>11</v>
      </c>
      <c r="D1466" s="11">
        <v>133.75</v>
      </c>
      <c r="E1466" s="10">
        <v>20</v>
      </c>
      <c r="F1466" s="10" t="str">
        <f t="shared" si="88"/>
        <v>Low</v>
      </c>
      <c r="G1466" s="11">
        <f t="shared" si="90"/>
        <v>100.3125</v>
      </c>
      <c r="H1466" s="10">
        <v>7</v>
      </c>
      <c r="I1466" s="11">
        <v>749</v>
      </c>
      <c r="J1466" s="9">
        <v>45758</v>
      </c>
      <c r="K1466" s="2" t="str">
        <f t="shared" si="91"/>
        <v>April</v>
      </c>
      <c r="L1466" s="2" t="str">
        <f>TEXT(fashiondata[[#This Row],[Date Sold]], "mmm yyyy")</f>
        <v>Apr 2025</v>
      </c>
      <c r="M1466" s="2" t="str">
        <f t="shared" si="89"/>
        <v>Fri</v>
      </c>
      <c r="N1466" t="s">
        <v>45</v>
      </c>
    </row>
    <row r="1467" spans="1:14" x14ac:dyDescent="0.35">
      <c r="A1467" t="s">
        <v>1505</v>
      </c>
      <c r="B1467" t="s">
        <v>26</v>
      </c>
      <c r="C1467" t="s">
        <v>41</v>
      </c>
      <c r="D1467" s="11">
        <v>130.03</v>
      </c>
      <c r="E1467" s="10">
        <v>0</v>
      </c>
      <c r="F1467" s="10" t="str">
        <f t="shared" si="88"/>
        <v>None</v>
      </c>
      <c r="G1467" s="11">
        <f t="shared" si="90"/>
        <v>97.522500000000008</v>
      </c>
      <c r="H1467" s="10">
        <v>4</v>
      </c>
      <c r="I1467" s="11">
        <v>520.12</v>
      </c>
      <c r="J1467" s="9">
        <v>45780</v>
      </c>
      <c r="K1467" s="2" t="str">
        <f t="shared" si="91"/>
        <v>May</v>
      </c>
      <c r="L1467" s="2" t="str">
        <f>TEXT(fashiondata[[#This Row],[Date Sold]], "mmm yyyy")</f>
        <v>May 2025</v>
      </c>
      <c r="M1467" s="2" t="str">
        <f t="shared" si="89"/>
        <v>Sat</v>
      </c>
      <c r="N1467" t="s">
        <v>12</v>
      </c>
    </row>
    <row r="1468" spans="1:14" x14ac:dyDescent="0.35">
      <c r="A1468" t="s">
        <v>1506</v>
      </c>
      <c r="B1468" t="s">
        <v>53</v>
      </c>
      <c r="C1468" t="s">
        <v>11</v>
      </c>
      <c r="D1468" s="11">
        <v>93.46</v>
      </c>
      <c r="E1468" s="10">
        <v>5</v>
      </c>
      <c r="F1468" s="10" t="str">
        <f t="shared" si="88"/>
        <v>Low</v>
      </c>
      <c r="G1468" s="11">
        <f t="shared" si="90"/>
        <v>70.094999999999999</v>
      </c>
      <c r="H1468" s="10">
        <v>31</v>
      </c>
      <c r="I1468" s="11">
        <v>2752.4</v>
      </c>
      <c r="J1468" s="9">
        <v>45686</v>
      </c>
      <c r="K1468" s="2" t="str">
        <f t="shared" si="91"/>
        <v>January</v>
      </c>
      <c r="L1468" s="2" t="str">
        <f>TEXT(fashiondata[[#This Row],[Date Sold]], "mmm yyyy")</f>
        <v>Jan 2025</v>
      </c>
      <c r="M1468" s="2" t="str">
        <f t="shared" si="89"/>
        <v>Wed</v>
      </c>
      <c r="N1468" t="s">
        <v>24</v>
      </c>
    </row>
    <row r="1469" spans="1:14" x14ac:dyDescent="0.35">
      <c r="A1469" t="s">
        <v>1507</v>
      </c>
      <c r="B1469" t="s">
        <v>47</v>
      </c>
      <c r="C1469" t="s">
        <v>41</v>
      </c>
      <c r="D1469" s="11">
        <v>17.14</v>
      </c>
      <c r="E1469" s="10">
        <v>30</v>
      </c>
      <c r="F1469" s="10" t="str">
        <f t="shared" si="88"/>
        <v>High</v>
      </c>
      <c r="G1469" s="11">
        <f t="shared" si="90"/>
        <v>12.855</v>
      </c>
      <c r="H1469" s="10">
        <v>5</v>
      </c>
      <c r="I1469" s="11">
        <v>59.99</v>
      </c>
      <c r="J1469" s="9">
        <v>45755</v>
      </c>
      <c r="K1469" s="2" t="str">
        <f t="shared" si="91"/>
        <v>April</v>
      </c>
      <c r="L1469" s="2" t="str">
        <f>TEXT(fashiondata[[#This Row],[Date Sold]], "mmm yyyy")</f>
        <v>Apr 2025</v>
      </c>
      <c r="M1469" s="2" t="str">
        <f t="shared" si="89"/>
        <v>Tue</v>
      </c>
      <c r="N1469" t="s">
        <v>19</v>
      </c>
    </row>
    <row r="1470" spans="1:14" x14ac:dyDescent="0.35">
      <c r="A1470" t="s">
        <v>1508</v>
      </c>
      <c r="B1470" t="s">
        <v>17</v>
      </c>
      <c r="C1470" t="s">
        <v>41</v>
      </c>
      <c r="D1470" s="11">
        <v>95.2</v>
      </c>
      <c r="E1470" s="10">
        <v>15</v>
      </c>
      <c r="F1470" s="10" t="str">
        <f t="shared" si="88"/>
        <v>Low</v>
      </c>
      <c r="G1470" s="11">
        <f t="shared" si="90"/>
        <v>71.400000000000006</v>
      </c>
      <c r="H1470" s="10">
        <v>11</v>
      </c>
      <c r="I1470" s="11">
        <v>890.12</v>
      </c>
      <c r="J1470" s="9">
        <v>45762</v>
      </c>
      <c r="K1470" s="2" t="str">
        <f t="shared" si="91"/>
        <v>April</v>
      </c>
      <c r="L1470" s="2" t="str">
        <f>TEXT(fashiondata[[#This Row],[Date Sold]], "mmm yyyy")</f>
        <v>Apr 2025</v>
      </c>
      <c r="M1470" s="2" t="str">
        <f t="shared" si="89"/>
        <v>Tue</v>
      </c>
      <c r="N1470" t="s">
        <v>12</v>
      </c>
    </row>
    <row r="1471" spans="1:14" x14ac:dyDescent="0.35">
      <c r="A1471" t="s">
        <v>1509</v>
      </c>
      <c r="B1471" t="s">
        <v>21</v>
      </c>
      <c r="C1471" t="s">
        <v>18</v>
      </c>
      <c r="D1471" s="11">
        <v>36.49</v>
      </c>
      <c r="E1471" s="10">
        <v>15</v>
      </c>
      <c r="F1471" s="10" t="str">
        <f t="shared" si="88"/>
        <v>Low</v>
      </c>
      <c r="G1471" s="11">
        <f t="shared" si="90"/>
        <v>27.3675</v>
      </c>
      <c r="H1471" s="10">
        <v>23</v>
      </c>
      <c r="I1471" s="11">
        <v>713.38</v>
      </c>
      <c r="J1471" s="9">
        <v>45661</v>
      </c>
      <c r="K1471" s="2" t="str">
        <f t="shared" si="91"/>
        <v>January</v>
      </c>
      <c r="L1471" s="2" t="str">
        <f>TEXT(fashiondata[[#This Row],[Date Sold]], "mmm yyyy")</f>
        <v>Jan 2025</v>
      </c>
      <c r="M1471" s="2" t="str">
        <f t="shared" si="89"/>
        <v>Sat</v>
      </c>
      <c r="N1471" t="s">
        <v>38</v>
      </c>
    </row>
    <row r="1472" spans="1:14" x14ac:dyDescent="0.35">
      <c r="A1472" t="s">
        <v>1510</v>
      </c>
      <c r="B1472" t="s">
        <v>60</v>
      </c>
      <c r="C1472" t="s">
        <v>11</v>
      </c>
      <c r="D1472" s="11">
        <v>20.63</v>
      </c>
      <c r="E1472" s="10">
        <v>25</v>
      </c>
      <c r="F1472" s="10" t="str">
        <f t="shared" si="88"/>
        <v>High</v>
      </c>
      <c r="G1472" s="11">
        <f t="shared" si="90"/>
        <v>15.4725</v>
      </c>
      <c r="H1472" s="10">
        <v>32</v>
      </c>
      <c r="I1472" s="11">
        <v>495.12</v>
      </c>
      <c r="J1472" s="9">
        <v>45715</v>
      </c>
      <c r="K1472" s="2" t="str">
        <f t="shared" si="91"/>
        <v>February</v>
      </c>
      <c r="L1472" s="2" t="str">
        <f>TEXT(fashiondata[[#This Row],[Date Sold]], "mmm yyyy")</f>
        <v>Feb 2025</v>
      </c>
      <c r="M1472" s="2" t="str">
        <f t="shared" si="89"/>
        <v>Thu</v>
      </c>
      <c r="N1472" t="s">
        <v>24</v>
      </c>
    </row>
    <row r="1473" spans="1:14" x14ac:dyDescent="0.35">
      <c r="A1473" t="s">
        <v>1511</v>
      </c>
      <c r="B1473" t="s">
        <v>43</v>
      </c>
      <c r="C1473" t="s">
        <v>11</v>
      </c>
      <c r="D1473" s="11">
        <v>114.95</v>
      </c>
      <c r="E1473" s="10">
        <v>15</v>
      </c>
      <c r="F1473" s="10" t="str">
        <f t="shared" si="88"/>
        <v>Low</v>
      </c>
      <c r="G1473" s="11">
        <f t="shared" si="90"/>
        <v>86.212500000000006</v>
      </c>
      <c r="H1473" s="10">
        <v>17</v>
      </c>
      <c r="I1473" s="11">
        <v>1661.03</v>
      </c>
      <c r="J1473" s="9">
        <v>45717</v>
      </c>
      <c r="K1473" s="2" t="str">
        <f t="shared" si="91"/>
        <v>March</v>
      </c>
      <c r="L1473" s="2" t="str">
        <f>TEXT(fashiondata[[#This Row],[Date Sold]], "mmm yyyy")</f>
        <v>Mar 2025</v>
      </c>
      <c r="M1473" s="2" t="str">
        <f t="shared" si="89"/>
        <v>Sat</v>
      </c>
      <c r="N1473" t="s">
        <v>45</v>
      </c>
    </row>
    <row r="1474" spans="1:14" x14ac:dyDescent="0.35">
      <c r="A1474" t="s">
        <v>1512</v>
      </c>
      <c r="B1474" t="s">
        <v>17</v>
      </c>
      <c r="C1474" t="s">
        <v>11</v>
      </c>
      <c r="D1474" s="11">
        <v>59.84</v>
      </c>
      <c r="E1474" s="10">
        <v>30</v>
      </c>
      <c r="F1474" s="10" t="str">
        <f t="shared" ref="F1474:F1537" si="92">IF(E1474=0, "None", IF(E1474 &lt;=20, "Low", "High"))</f>
        <v>High</v>
      </c>
      <c r="G1474" s="11">
        <f t="shared" si="90"/>
        <v>44.88</v>
      </c>
      <c r="H1474" s="10">
        <v>37</v>
      </c>
      <c r="I1474" s="11">
        <v>1549.86</v>
      </c>
      <c r="J1474" s="9">
        <v>45675</v>
      </c>
      <c r="K1474" s="2" t="str">
        <f t="shared" si="91"/>
        <v>January</v>
      </c>
      <c r="L1474" s="2" t="str">
        <f>TEXT(fashiondata[[#This Row],[Date Sold]], "mmm yyyy")</f>
        <v>Jan 2025</v>
      </c>
      <c r="M1474" s="2" t="str">
        <f t="shared" ref="M1474:M1537" si="93">TEXT(J1474,"ddd")</f>
        <v>Sat</v>
      </c>
      <c r="N1474" t="s">
        <v>19</v>
      </c>
    </row>
    <row r="1475" spans="1:14" x14ac:dyDescent="0.35">
      <c r="A1475" t="s">
        <v>1513</v>
      </c>
      <c r="B1475" t="s">
        <v>60</v>
      </c>
      <c r="C1475" t="s">
        <v>35</v>
      </c>
      <c r="D1475" s="11">
        <v>113.35</v>
      </c>
      <c r="E1475" s="10">
        <v>0</v>
      </c>
      <c r="F1475" s="10" t="str">
        <f t="shared" si="92"/>
        <v>None</v>
      </c>
      <c r="G1475" s="11">
        <f t="shared" ref="G1475:G1538" si="94">D1475 * (1 - 25/100)</f>
        <v>85.012499999999989</v>
      </c>
      <c r="H1475" s="10">
        <v>11</v>
      </c>
      <c r="I1475" s="11">
        <v>1246.8499999999999</v>
      </c>
      <c r="J1475" s="9">
        <v>45680</v>
      </c>
      <c r="K1475" s="2" t="str">
        <f t="shared" ref="K1475:K1538" si="95">TEXT(J1475,"mmmm")</f>
        <v>January</v>
      </c>
      <c r="L1475" s="2" t="str">
        <f>TEXT(fashiondata[[#This Row],[Date Sold]], "mmm yyyy")</f>
        <v>Jan 2025</v>
      </c>
      <c r="M1475" s="2" t="str">
        <f t="shared" si="93"/>
        <v>Thu</v>
      </c>
      <c r="N1475" t="s">
        <v>38</v>
      </c>
    </row>
    <row r="1476" spans="1:14" x14ac:dyDescent="0.35">
      <c r="A1476" t="s">
        <v>1514</v>
      </c>
      <c r="B1476" t="s">
        <v>58</v>
      </c>
      <c r="C1476" t="s">
        <v>18</v>
      </c>
      <c r="D1476" s="11">
        <v>75.77</v>
      </c>
      <c r="E1476" s="10">
        <v>10</v>
      </c>
      <c r="F1476" s="10" t="str">
        <f t="shared" si="92"/>
        <v>Low</v>
      </c>
      <c r="G1476" s="11">
        <f t="shared" si="94"/>
        <v>56.827500000000001</v>
      </c>
      <c r="H1476" s="10">
        <v>39</v>
      </c>
      <c r="I1476" s="11">
        <v>2659.53</v>
      </c>
      <c r="J1476" s="9">
        <v>45766</v>
      </c>
      <c r="K1476" s="2" t="str">
        <f t="shared" si="95"/>
        <v>April</v>
      </c>
      <c r="L1476" s="2" t="str">
        <f>TEXT(fashiondata[[#This Row],[Date Sold]], "mmm yyyy")</f>
        <v>Apr 2025</v>
      </c>
      <c r="M1476" s="2" t="str">
        <f t="shared" si="93"/>
        <v>Sat</v>
      </c>
      <c r="N1476" t="s">
        <v>45</v>
      </c>
    </row>
    <row r="1477" spans="1:14" x14ac:dyDescent="0.35">
      <c r="A1477" t="s">
        <v>1515</v>
      </c>
      <c r="B1477" t="s">
        <v>28</v>
      </c>
      <c r="C1477" t="s">
        <v>33</v>
      </c>
      <c r="D1477" s="11">
        <v>35.81</v>
      </c>
      <c r="E1477" s="10">
        <v>10</v>
      </c>
      <c r="F1477" s="10" t="str">
        <f t="shared" si="92"/>
        <v>Low</v>
      </c>
      <c r="G1477" s="11">
        <f t="shared" si="94"/>
        <v>26.857500000000002</v>
      </c>
      <c r="H1477" s="10">
        <v>26</v>
      </c>
      <c r="I1477" s="11">
        <v>837.95</v>
      </c>
      <c r="J1477" s="9">
        <v>45784</v>
      </c>
      <c r="K1477" s="2" t="str">
        <f t="shared" si="95"/>
        <v>May</v>
      </c>
      <c r="L1477" s="2" t="str">
        <f>TEXT(fashiondata[[#This Row],[Date Sold]], "mmm yyyy")</f>
        <v>May 2025</v>
      </c>
      <c r="M1477" s="2" t="str">
        <f t="shared" si="93"/>
        <v>Wed</v>
      </c>
      <c r="N1477" t="s">
        <v>19</v>
      </c>
    </row>
    <row r="1478" spans="1:14" x14ac:dyDescent="0.35">
      <c r="A1478" t="s">
        <v>1516</v>
      </c>
      <c r="B1478" t="s">
        <v>85</v>
      </c>
      <c r="C1478" t="s">
        <v>41</v>
      </c>
      <c r="D1478" s="11">
        <v>26.83</v>
      </c>
      <c r="E1478" s="10">
        <v>30</v>
      </c>
      <c r="F1478" s="10" t="str">
        <f t="shared" si="92"/>
        <v>High</v>
      </c>
      <c r="G1478" s="11">
        <f t="shared" si="94"/>
        <v>20.122499999999999</v>
      </c>
      <c r="H1478" s="10">
        <v>17</v>
      </c>
      <c r="I1478" s="11">
        <v>319.27999999999997</v>
      </c>
      <c r="J1478" s="9">
        <v>45721</v>
      </c>
      <c r="K1478" s="2" t="str">
        <f t="shared" si="95"/>
        <v>March</v>
      </c>
      <c r="L1478" s="2" t="str">
        <f>TEXT(fashiondata[[#This Row],[Date Sold]], "mmm yyyy")</f>
        <v>Mar 2025</v>
      </c>
      <c r="M1478" s="2" t="str">
        <f t="shared" si="93"/>
        <v>Wed</v>
      </c>
      <c r="N1478" t="s">
        <v>45</v>
      </c>
    </row>
    <row r="1479" spans="1:14" x14ac:dyDescent="0.35">
      <c r="A1479" t="s">
        <v>1517</v>
      </c>
      <c r="B1479" t="s">
        <v>71</v>
      </c>
      <c r="C1479" t="s">
        <v>15</v>
      </c>
      <c r="D1479" s="11">
        <v>81.7</v>
      </c>
      <c r="E1479" s="10">
        <v>20</v>
      </c>
      <c r="F1479" s="10" t="str">
        <f t="shared" si="92"/>
        <v>Low</v>
      </c>
      <c r="G1479" s="11">
        <f t="shared" si="94"/>
        <v>61.275000000000006</v>
      </c>
      <c r="H1479" s="10">
        <v>22</v>
      </c>
      <c r="I1479" s="11">
        <v>1437.92</v>
      </c>
      <c r="J1479" s="9">
        <v>45674</v>
      </c>
      <c r="K1479" s="2" t="str">
        <f t="shared" si="95"/>
        <v>January</v>
      </c>
      <c r="L1479" s="2" t="str">
        <f>TEXT(fashiondata[[#This Row],[Date Sold]], "mmm yyyy")</f>
        <v>Jan 2025</v>
      </c>
      <c r="M1479" s="2" t="str">
        <f t="shared" si="93"/>
        <v>Fri</v>
      </c>
      <c r="N1479" t="s">
        <v>24</v>
      </c>
    </row>
    <row r="1480" spans="1:14" x14ac:dyDescent="0.35">
      <c r="A1480" t="s">
        <v>1518</v>
      </c>
      <c r="B1480" t="s">
        <v>17</v>
      </c>
      <c r="C1480" t="s">
        <v>11</v>
      </c>
      <c r="D1480" s="11">
        <v>34.4</v>
      </c>
      <c r="E1480" s="10">
        <v>30</v>
      </c>
      <c r="F1480" s="10" t="str">
        <f t="shared" si="92"/>
        <v>High</v>
      </c>
      <c r="G1480" s="11">
        <f t="shared" si="94"/>
        <v>25.799999999999997</v>
      </c>
      <c r="H1480" s="10">
        <v>3</v>
      </c>
      <c r="I1480" s="11">
        <v>72.239999999999995</v>
      </c>
      <c r="J1480" s="9">
        <v>45687</v>
      </c>
      <c r="K1480" s="2" t="str">
        <f t="shared" si="95"/>
        <v>January</v>
      </c>
      <c r="L1480" s="2" t="str">
        <f>TEXT(fashiondata[[#This Row],[Date Sold]], "mmm yyyy")</f>
        <v>Jan 2025</v>
      </c>
      <c r="M1480" s="2" t="str">
        <f t="shared" si="93"/>
        <v>Thu</v>
      </c>
      <c r="N1480" t="s">
        <v>12</v>
      </c>
    </row>
    <row r="1481" spans="1:14" x14ac:dyDescent="0.35">
      <c r="A1481" t="s">
        <v>1519</v>
      </c>
      <c r="B1481" t="s">
        <v>43</v>
      </c>
      <c r="C1481" t="s">
        <v>41</v>
      </c>
      <c r="D1481" s="11">
        <v>88.87</v>
      </c>
      <c r="E1481" s="10">
        <v>0</v>
      </c>
      <c r="F1481" s="10" t="str">
        <f t="shared" si="92"/>
        <v>None</v>
      </c>
      <c r="G1481" s="11">
        <f t="shared" si="94"/>
        <v>66.652500000000003</v>
      </c>
      <c r="H1481" s="10">
        <v>48</v>
      </c>
      <c r="I1481" s="11">
        <v>4265.76</v>
      </c>
      <c r="J1481" s="9">
        <v>45722</v>
      </c>
      <c r="K1481" s="2" t="str">
        <f t="shared" si="95"/>
        <v>March</v>
      </c>
      <c r="L1481" s="2" t="str">
        <f>TEXT(fashiondata[[#This Row],[Date Sold]], "mmm yyyy")</f>
        <v>Mar 2025</v>
      </c>
      <c r="M1481" s="2" t="str">
        <f t="shared" si="93"/>
        <v>Thu</v>
      </c>
      <c r="N1481" t="s">
        <v>24</v>
      </c>
    </row>
    <row r="1482" spans="1:14" x14ac:dyDescent="0.35">
      <c r="A1482" t="s">
        <v>1520</v>
      </c>
      <c r="B1482" t="s">
        <v>10</v>
      </c>
      <c r="C1482" t="s">
        <v>33</v>
      </c>
      <c r="D1482" s="11">
        <v>113.05</v>
      </c>
      <c r="E1482" s="10">
        <v>30</v>
      </c>
      <c r="F1482" s="10" t="str">
        <f t="shared" si="92"/>
        <v>High</v>
      </c>
      <c r="G1482" s="11">
        <f t="shared" si="94"/>
        <v>84.787499999999994</v>
      </c>
      <c r="H1482" s="10">
        <v>22</v>
      </c>
      <c r="I1482" s="11">
        <v>1740.97</v>
      </c>
      <c r="J1482" s="9">
        <v>45750</v>
      </c>
      <c r="K1482" s="2" t="str">
        <f t="shared" si="95"/>
        <v>April</v>
      </c>
      <c r="L1482" s="2" t="str">
        <f>TEXT(fashiondata[[#This Row],[Date Sold]], "mmm yyyy")</f>
        <v>Apr 2025</v>
      </c>
      <c r="M1482" s="2" t="str">
        <f t="shared" si="93"/>
        <v>Thu</v>
      </c>
      <c r="N1482" t="s">
        <v>38</v>
      </c>
    </row>
    <row r="1483" spans="1:14" x14ac:dyDescent="0.35">
      <c r="A1483" t="s">
        <v>1521</v>
      </c>
      <c r="B1483" t="s">
        <v>85</v>
      </c>
      <c r="C1483" t="s">
        <v>41</v>
      </c>
      <c r="D1483" s="11">
        <v>50.99</v>
      </c>
      <c r="E1483" s="10">
        <v>15</v>
      </c>
      <c r="F1483" s="10" t="str">
        <f t="shared" si="92"/>
        <v>Low</v>
      </c>
      <c r="G1483" s="11">
        <f t="shared" si="94"/>
        <v>38.2425</v>
      </c>
      <c r="H1483" s="10">
        <v>35</v>
      </c>
      <c r="I1483" s="11">
        <v>1516.95</v>
      </c>
      <c r="J1483" s="9">
        <v>45715</v>
      </c>
      <c r="K1483" s="2" t="str">
        <f t="shared" si="95"/>
        <v>February</v>
      </c>
      <c r="L1483" s="2" t="str">
        <f>TEXT(fashiondata[[#This Row],[Date Sold]], "mmm yyyy")</f>
        <v>Feb 2025</v>
      </c>
      <c r="M1483" s="2" t="str">
        <f t="shared" si="93"/>
        <v>Thu</v>
      </c>
      <c r="N1483" t="s">
        <v>24</v>
      </c>
    </row>
    <row r="1484" spans="1:14" x14ac:dyDescent="0.35">
      <c r="A1484" t="s">
        <v>1522</v>
      </c>
      <c r="B1484" t="s">
        <v>32</v>
      </c>
      <c r="C1484" t="s">
        <v>35</v>
      </c>
      <c r="D1484" s="11">
        <v>59.91</v>
      </c>
      <c r="E1484" s="10">
        <v>10</v>
      </c>
      <c r="F1484" s="10" t="str">
        <f t="shared" si="92"/>
        <v>Low</v>
      </c>
      <c r="G1484" s="11">
        <f t="shared" si="94"/>
        <v>44.932499999999997</v>
      </c>
      <c r="H1484" s="10">
        <v>21</v>
      </c>
      <c r="I1484" s="11">
        <v>1132.3</v>
      </c>
      <c r="J1484" s="9">
        <v>45726</v>
      </c>
      <c r="K1484" s="2" t="str">
        <f t="shared" si="95"/>
        <v>March</v>
      </c>
      <c r="L1484" s="2" t="str">
        <f>TEXT(fashiondata[[#This Row],[Date Sold]], "mmm yyyy")</f>
        <v>Mar 2025</v>
      </c>
      <c r="M1484" s="2" t="str">
        <f t="shared" si="93"/>
        <v>Mon</v>
      </c>
      <c r="N1484" t="s">
        <v>38</v>
      </c>
    </row>
    <row r="1485" spans="1:14" x14ac:dyDescent="0.35">
      <c r="A1485" t="s">
        <v>1523</v>
      </c>
      <c r="B1485" t="s">
        <v>50</v>
      </c>
      <c r="C1485" t="s">
        <v>11</v>
      </c>
      <c r="D1485" s="11">
        <v>46.26</v>
      </c>
      <c r="E1485" s="10">
        <v>20</v>
      </c>
      <c r="F1485" s="10" t="str">
        <f t="shared" si="92"/>
        <v>Low</v>
      </c>
      <c r="G1485" s="11">
        <f t="shared" si="94"/>
        <v>34.695</v>
      </c>
      <c r="H1485" s="10">
        <v>39</v>
      </c>
      <c r="I1485" s="11">
        <v>1443.31</v>
      </c>
      <c r="J1485" s="9">
        <v>45752</v>
      </c>
      <c r="K1485" s="2" t="str">
        <f t="shared" si="95"/>
        <v>April</v>
      </c>
      <c r="L1485" s="2" t="str">
        <f>TEXT(fashiondata[[#This Row],[Date Sold]], "mmm yyyy")</f>
        <v>Apr 2025</v>
      </c>
      <c r="M1485" s="2" t="str">
        <f t="shared" si="93"/>
        <v>Sat</v>
      </c>
      <c r="N1485" t="s">
        <v>12</v>
      </c>
    </row>
    <row r="1486" spans="1:14" x14ac:dyDescent="0.35">
      <c r="A1486" t="s">
        <v>1524</v>
      </c>
      <c r="B1486" t="s">
        <v>30</v>
      </c>
      <c r="C1486" t="s">
        <v>11</v>
      </c>
      <c r="D1486" s="11">
        <v>137.09</v>
      </c>
      <c r="E1486" s="10">
        <v>15</v>
      </c>
      <c r="F1486" s="10" t="str">
        <f t="shared" si="92"/>
        <v>Low</v>
      </c>
      <c r="G1486" s="11">
        <f t="shared" si="94"/>
        <v>102.8175</v>
      </c>
      <c r="H1486" s="10">
        <v>28</v>
      </c>
      <c r="I1486" s="11">
        <v>3262.74</v>
      </c>
      <c r="J1486" s="9">
        <v>45684</v>
      </c>
      <c r="K1486" s="2" t="str">
        <f t="shared" si="95"/>
        <v>January</v>
      </c>
      <c r="L1486" s="2" t="str">
        <f>TEXT(fashiondata[[#This Row],[Date Sold]], "mmm yyyy")</f>
        <v>Jan 2025</v>
      </c>
      <c r="M1486" s="2" t="str">
        <f t="shared" si="93"/>
        <v>Mon</v>
      </c>
      <c r="N1486" t="s">
        <v>24</v>
      </c>
    </row>
    <row r="1487" spans="1:14" x14ac:dyDescent="0.35">
      <c r="A1487" t="s">
        <v>1525</v>
      </c>
      <c r="B1487" t="s">
        <v>40</v>
      </c>
      <c r="C1487" t="s">
        <v>33</v>
      </c>
      <c r="D1487" s="11">
        <v>32.14</v>
      </c>
      <c r="E1487" s="10">
        <v>30</v>
      </c>
      <c r="F1487" s="10" t="str">
        <f t="shared" si="92"/>
        <v>High</v>
      </c>
      <c r="G1487" s="11">
        <f t="shared" si="94"/>
        <v>24.105</v>
      </c>
      <c r="H1487" s="10">
        <v>23</v>
      </c>
      <c r="I1487" s="11">
        <v>517.45000000000005</v>
      </c>
      <c r="J1487" s="9">
        <v>45685</v>
      </c>
      <c r="K1487" s="2" t="str">
        <f t="shared" si="95"/>
        <v>January</v>
      </c>
      <c r="L1487" s="2" t="str">
        <f>TEXT(fashiondata[[#This Row],[Date Sold]], "mmm yyyy")</f>
        <v>Jan 2025</v>
      </c>
      <c r="M1487" s="2" t="str">
        <f t="shared" si="93"/>
        <v>Tue</v>
      </c>
      <c r="N1487" t="s">
        <v>12</v>
      </c>
    </row>
    <row r="1488" spans="1:14" x14ac:dyDescent="0.35">
      <c r="A1488" t="s">
        <v>1526</v>
      </c>
      <c r="B1488" t="s">
        <v>69</v>
      </c>
      <c r="C1488" t="s">
        <v>35</v>
      </c>
      <c r="D1488" s="11">
        <v>126.75</v>
      </c>
      <c r="E1488" s="10">
        <v>0</v>
      </c>
      <c r="F1488" s="10" t="str">
        <f t="shared" si="92"/>
        <v>None</v>
      </c>
      <c r="G1488" s="11">
        <f t="shared" si="94"/>
        <v>95.0625</v>
      </c>
      <c r="H1488" s="10">
        <v>16</v>
      </c>
      <c r="I1488" s="11">
        <v>2028</v>
      </c>
      <c r="J1488" s="9">
        <v>45786</v>
      </c>
      <c r="K1488" s="2" t="str">
        <f t="shared" si="95"/>
        <v>May</v>
      </c>
      <c r="L1488" s="2" t="str">
        <f>TEXT(fashiondata[[#This Row],[Date Sold]], "mmm yyyy")</f>
        <v>May 2025</v>
      </c>
      <c r="M1488" s="2" t="str">
        <f t="shared" si="93"/>
        <v>Fri</v>
      </c>
      <c r="N1488" t="s">
        <v>12</v>
      </c>
    </row>
    <row r="1489" spans="1:14" x14ac:dyDescent="0.35">
      <c r="A1489" t="s">
        <v>1527</v>
      </c>
      <c r="B1489" t="s">
        <v>62</v>
      </c>
      <c r="C1489" t="s">
        <v>11</v>
      </c>
      <c r="D1489" s="11">
        <v>136.41</v>
      </c>
      <c r="E1489" s="10">
        <v>30</v>
      </c>
      <c r="F1489" s="10" t="str">
        <f t="shared" si="92"/>
        <v>High</v>
      </c>
      <c r="G1489" s="11">
        <f t="shared" si="94"/>
        <v>102.3075</v>
      </c>
      <c r="H1489" s="10">
        <v>5</v>
      </c>
      <c r="I1489" s="11">
        <v>477.43</v>
      </c>
      <c r="J1489" s="9">
        <v>45785</v>
      </c>
      <c r="K1489" s="2" t="str">
        <f t="shared" si="95"/>
        <v>May</v>
      </c>
      <c r="L1489" s="2" t="str">
        <f>TEXT(fashiondata[[#This Row],[Date Sold]], "mmm yyyy")</f>
        <v>May 2025</v>
      </c>
      <c r="M1489" s="2" t="str">
        <f t="shared" si="93"/>
        <v>Thu</v>
      </c>
      <c r="N1489" t="s">
        <v>38</v>
      </c>
    </row>
    <row r="1490" spans="1:14" x14ac:dyDescent="0.35">
      <c r="A1490" t="s">
        <v>1528</v>
      </c>
      <c r="B1490" t="s">
        <v>85</v>
      </c>
      <c r="C1490" t="s">
        <v>18</v>
      </c>
      <c r="D1490" s="11">
        <v>104.73</v>
      </c>
      <c r="E1490" s="10">
        <v>0</v>
      </c>
      <c r="F1490" s="10" t="str">
        <f t="shared" si="92"/>
        <v>None</v>
      </c>
      <c r="G1490" s="11">
        <f t="shared" si="94"/>
        <v>78.547499999999999</v>
      </c>
      <c r="H1490" s="10">
        <v>1</v>
      </c>
      <c r="I1490" s="11">
        <v>104.73</v>
      </c>
      <c r="J1490" s="9">
        <v>45673</v>
      </c>
      <c r="K1490" s="2" t="str">
        <f t="shared" si="95"/>
        <v>January</v>
      </c>
      <c r="L1490" s="2" t="str">
        <f>TEXT(fashiondata[[#This Row],[Date Sold]], "mmm yyyy")</f>
        <v>Jan 2025</v>
      </c>
      <c r="M1490" s="2" t="str">
        <f t="shared" si="93"/>
        <v>Thu</v>
      </c>
      <c r="N1490" t="s">
        <v>24</v>
      </c>
    </row>
    <row r="1491" spans="1:14" x14ac:dyDescent="0.35">
      <c r="A1491" t="s">
        <v>1529</v>
      </c>
      <c r="B1491" t="s">
        <v>47</v>
      </c>
      <c r="C1491" t="s">
        <v>35</v>
      </c>
      <c r="D1491" s="11">
        <v>29.08</v>
      </c>
      <c r="E1491" s="10">
        <v>20</v>
      </c>
      <c r="F1491" s="10" t="str">
        <f t="shared" si="92"/>
        <v>Low</v>
      </c>
      <c r="G1491" s="11">
        <f t="shared" si="94"/>
        <v>21.81</v>
      </c>
      <c r="H1491" s="10">
        <v>7</v>
      </c>
      <c r="I1491" s="11">
        <v>162.85</v>
      </c>
      <c r="J1491" s="9">
        <v>45678</v>
      </c>
      <c r="K1491" s="2" t="str">
        <f t="shared" si="95"/>
        <v>January</v>
      </c>
      <c r="L1491" s="2" t="str">
        <f>TEXT(fashiondata[[#This Row],[Date Sold]], "mmm yyyy")</f>
        <v>Jan 2025</v>
      </c>
      <c r="M1491" s="2" t="str">
        <f t="shared" si="93"/>
        <v>Tue</v>
      </c>
      <c r="N1491" t="s">
        <v>24</v>
      </c>
    </row>
    <row r="1492" spans="1:14" x14ac:dyDescent="0.35">
      <c r="A1492" t="s">
        <v>1530</v>
      </c>
      <c r="B1492" t="s">
        <v>17</v>
      </c>
      <c r="C1492" t="s">
        <v>15</v>
      </c>
      <c r="D1492" s="11">
        <v>53.93</v>
      </c>
      <c r="E1492" s="10">
        <v>0</v>
      </c>
      <c r="F1492" s="10" t="str">
        <f t="shared" si="92"/>
        <v>None</v>
      </c>
      <c r="G1492" s="11">
        <f t="shared" si="94"/>
        <v>40.447499999999998</v>
      </c>
      <c r="H1492" s="10">
        <v>13</v>
      </c>
      <c r="I1492" s="11">
        <v>701.09</v>
      </c>
      <c r="J1492" s="9">
        <v>45669</v>
      </c>
      <c r="K1492" s="2" t="str">
        <f t="shared" si="95"/>
        <v>January</v>
      </c>
      <c r="L1492" s="2" t="str">
        <f>TEXT(fashiondata[[#This Row],[Date Sold]], "mmm yyyy")</f>
        <v>Jan 2025</v>
      </c>
      <c r="M1492" s="2" t="str">
        <f t="shared" si="93"/>
        <v>Sun</v>
      </c>
      <c r="N1492" t="s">
        <v>19</v>
      </c>
    </row>
    <row r="1493" spans="1:14" x14ac:dyDescent="0.35">
      <c r="A1493" t="s">
        <v>1531</v>
      </c>
      <c r="B1493" t="s">
        <v>23</v>
      </c>
      <c r="C1493" t="s">
        <v>33</v>
      </c>
      <c r="D1493" s="11">
        <v>122.41</v>
      </c>
      <c r="E1493" s="10">
        <v>10</v>
      </c>
      <c r="F1493" s="10" t="str">
        <f t="shared" si="92"/>
        <v>Low</v>
      </c>
      <c r="G1493" s="11">
        <f t="shared" si="94"/>
        <v>91.807500000000005</v>
      </c>
      <c r="H1493" s="10">
        <v>10</v>
      </c>
      <c r="I1493" s="11">
        <v>1101.69</v>
      </c>
      <c r="J1493" s="9">
        <v>45780</v>
      </c>
      <c r="K1493" s="2" t="str">
        <f t="shared" si="95"/>
        <v>May</v>
      </c>
      <c r="L1493" s="2" t="str">
        <f>TEXT(fashiondata[[#This Row],[Date Sold]], "mmm yyyy")</f>
        <v>May 2025</v>
      </c>
      <c r="M1493" s="2" t="str">
        <f t="shared" si="93"/>
        <v>Sat</v>
      </c>
      <c r="N1493" t="s">
        <v>24</v>
      </c>
    </row>
    <row r="1494" spans="1:14" x14ac:dyDescent="0.35">
      <c r="A1494" t="s">
        <v>1532</v>
      </c>
      <c r="B1494" t="s">
        <v>17</v>
      </c>
      <c r="C1494" t="s">
        <v>35</v>
      </c>
      <c r="D1494" s="11">
        <v>104.23</v>
      </c>
      <c r="E1494" s="10">
        <v>15</v>
      </c>
      <c r="F1494" s="10" t="str">
        <f t="shared" si="92"/>
        <v>Low</v>
      </c>
      <c r="G1494" s="11">
        <f t="shared" si="94"/>
        <v>78.172499999999999</v>
      </c>
      <c r="H1494" s="10">
        <v>16</v>
      </c>
      <c r="I1494" s="11">
        <v>1417.53</v>
      </c>
      <c r="J1494" s="9">
        <v>45706</v>
      </c>
      <c r="K1494" s="2" t="str">
        <f t="shared" si="95"/>
        <v>February</v>
      </c>
      <c r="L1494" s="2" t="str">
        <f>TEXT(fashiondata[[#This Row],[Date Sold]], "mmm yyyy")</f>
        <v>Feb 2025</v>
      </c>
      <c r="M1494" s="2" t="str">
        <f t="shared" si="93"/>
        <v>Tue</v>
      </c>
      <c r="N1494" t="s">
        <v>19</v>
      </c>
    </row>
    <row r="1495" spans="1:14" x14ac:dyDescent="0.35">
      <c r="A1495" t="s">
        <v>1533</v>
      </c>
      <c r="B1495" t="s">
        <v>60</v>
      </c>
      <c r="C1495" t="s">
        <v>41</v>
      </c>
      <c r="D1495" s="11">
        <v>51.07</v>
      </c>
      <c r="E1495" s="10">
        <v>0</v>
      </c>
      <c r="F1495" s="10" t="str">
        <f t="shared" si="92"/>
        <v>None</v>
      </c>
      <c r="G1495" s="11">
        <f t="shared" si="94"/>
        <v>38.302500000000002</v>
      </c>
      <c r="H1495" s="10">
        <v>42</v>
      </c>
      <c r="I1495" s="11">
        <v>2144.94</v>
      </c>
      <c r="J1495" s="9">
        <v>45731</v>
      </c>
      <c r="K1495" s="2" t="str">
        <f t="shared" si="95"/>
        <v>March</v>
      </c>
      <c r="L1495" s="2" t="str">
        <f>TEXT(fashiondata[[#This Row],[Date Sold]], "mmm yyyy")</f>
        <v>Mar 2025</v>
      </c>
      <c r="M1495" s="2" t="str">
        <f t="shared" si="93"/>
        <v>Sat</v>
      </c>
      <c r="N1495" t="s">
        <v>19</v>
      </c>
    </row>
    <row r="1496" spans="1:14" x14ac:dyDescent="0.35">
      <c r="A1496" t="s">
        <v>1534</v>
      </c>
      <c r="B1496" t="s">
        <v>85</v>
      </c>
      <c r="C1496" t="s">
        <v>18</v>
      </c>
      <c r="D1496" s="11">
        <v>68.58</v>
      </c>
      <c r="E1496" s="10">
        <v>10</v>
      </c>
      <c r="F1496" s="10" t="str">
        <f t="shared" si="92"/>
        <v>Low</v>
      </c>
      <c r="G1496" s="11">
        <f t="shared" si="94"/>
        <v>51.435000000000002</v>
      </c>
      <c r="H1496" s="10">
        <v>45</v>
      </c>
      <c r="I1496" s="11">
        <v>2777.49</v>
      </c>
      <c r="J1496" s="9">
        <v>45784</v>
      </c>
      <c r="K1496" s="2" t="str">
        <f t="shared" si="95"/>
        <v>May</v>
      </c>
      <c r="L1496" s="2" t="str">
        <f>TEXT(fashiondata[[#This Row],[Date Sold]], "mmm yyyy")</f>
        <v>May 2025</v>
      </c>
      <c r="M1496" s="2" t="str">
        <f t="shared" si="93"/>
        <v>Wed</v>
      </c>
      <c r="N1496" t="s">
        <v>38</v>
      </c>
    </row>
    <row r="1497" spans="1:14" x14ac:dyDescent="0.35">
      <c r="A1497" t="s">
        <v>1535</v>
      </c>
      <c r="B1497" t="s">
        <v>62</v>
      </c>
      <c r="C1497" t="s">
        <v>11</v>
      </c>
      <c r="D1497" s="11">
        <v>90.95</v>
      </c>
      <c r="E1497" s="10">
        <v>20</v>
      </c>
      <c r="F1497" s="10" t="str">
        <f t="shared" si="92"/>
        <v>Low</v>
      </c>
      <c r="G1497" s="11">
        <f t="shared" si="94"/>
        <v>68.212500000000006</v>
      </c>
      <c r="H1497" s="10">
        <v>13</v>
      </c>
      <c r="I1497" s="11">
        <v>945.88</v>
      </c>
      <c r="J1497" s="9">
        <v>45711</v>
      </c>
      <c r="K1497" s="2" t="str">
        <f t="shared" si="95"/>
        <v>February</v>
      </c>
      <c r="L1497" s="2" t="str">
        <f>TEXT(fashiondata[[#This Row],[Date Sold]], "mmm yyyy")</f>
        <v>Feb 2025</v>
      </c>
      <c r="M1497" s="2" t="str">
        <f t="shared" si="93"/>
        <v>Sun</v>
      </c>
      <c r="N1497" t="s">
        <v>24</v>
      </c>
    </row>
    <row r="1498" spans="1:14" x14ac:dyDescent="0.35">
      <c r="A1498" t="s">
        <v>1536</v>
      </c>
      <c r="B1498" t="s">
        <v>26</v>
      </c>
      <c r="C1498" t="s">
        <v>33</v>
      </c>
      <c r="D1498" s="11">
        <v>75.17</v>
      </c>
      <c r="E1498" s="10">
        <v>20</v>
      </c>
      <c r="F1498" s="10" t="str">
        <f t="shared" si="92"/>
        <v>Low</v>
      </c>
      <c r="G1498" s="11">
        <f t="shared" si="94"/>
        <v>56.377499999999998</v>
      </c>
      <c r="H1498" s="10">
        <v>10</v>
      </c>
      <c r="I1498" s="11">
        <v>601.36</v>
      </c>
      <c r="J1498" s="9">
        <v>45734</v>
      </c>
      <c r="K1498" s="2" t="str">
        <f t="shared" si="95"/>
        <v>March</v>
      </c>
      <c r="L1498" s="2" t="str">
        <f>TEXT(fashiondata[[#This Row],[Date Sold]], "mmm yyyy")</f>
        <v>Mar 2025</v>
      </c>
      <c r="M1498" s="2" t="str">
        <f t="shared" si="93"/>
        <v>Tue</v>
      </c>
      <c r="N1498" t="s">
        <v>38</v>
      </c>
    </row>
    <row r="1499" spans="1:14" x14ac:dyDescent="0.35">
      <c r="A1499" t="s">
        <v>1537</v>
      </c>
      <c r="B1499" t="s">
        <v>60</v>
      </c>
      <c r="C1499" t="s">
        <v>35</v>
      </c>
      <c r="D1499" s="11">
        <v>102.82</v>
      </c>
      <c r="E1499" s="10">
        <v>15</v>
      </c>
      <c r="F1499" s="10" t="str">
        <f t="shared" si="92"/>
        <v>Low</v>
      </c>
      <c r="G1499" s="11">
        <f t="shared" si="94"/>
        <v>77.114999999999995</v>
      </c>
      <c r="H1499" s="10">
        <v>22</v>
      </c>
      <c r="I1499" s="11">
        <v>1922.73</v>
      </c>
      <c r="J1499" s="9">
        <v>45764</v>
      </c>
      <c r="K1499" s="2" t="str">
        <f t="shared" si="95"/>
        <v>April</v>
      </c>
      <c r="L1499" s="2" t="str">
        <f>TEXT(fashiondata[[#This Row],[Date Sold]], "mmm yyyy")</f>
        <v>Apr 2025</v>
      </c>
      <c r="M1499" s="2" t="str">
        <f t="shared" si="93"/>
        <v>Thu</v>
      </c>
      <c r="N1499" t="s">
        <v>45</v>
      </c>
    </row>
    <row r="1500" spans="1:14" x14ac:dyDescent="0.35">
      <c r="A1500" t="s">
        <v>1538</v>
      </c>
      <c r="B1500" t="s">
        <v>17</v>
      </c>
      <c r="C1500" t="s">
        <v>33</v>
      </c>
      <c r="D1500" s="11">
        <v>79.489999999999995</v>
      </c>
      <c r="E1500" s="10">
        <v>10</v>
      </c>
      <c r="F1500" s="10" t="str">
        <f t="shared" si="92"/>
        <v>Low</v>
      </c>
      <c r="G1500" s="11">
        <f t="shared" si="94"/>
        <v>59.617499999999993</v>
      </c>
      <c r="H1500" s="10">
        <v>26</v>
      </c>
      <c r="I1500" s="11">
        <v>1860.07</v>
      </c>
      <c r="J1500" s="9">
        <v>45784</v>
      </c>
      <c r="K1500" s="2" t="str">
        <f t="shared" si="95"/>
        <v>May</v>
      </c>
      <c r="L1500" s="2" t="str">
        <f>TEXT(fashiondata[[#This Row],[Date Sold]], "mmm yyyy")</f>
        <v>May 2025</v>
      </c>
      <c r="M1500" s="2" t="str">
        <f t="shared" si="93"/>
        <v>Wed</v>
      </c>
      <c r="N1500" t="s">
        <v>12</v>
      </c>
    </row>
    <row r="1501" spans="1:14" x14ac:dyDescent="0.35">
      <c r="A1501" t="s">
        <v>1539</v>
      </c>
      <c r="B1501" t="s">
        <v>50</v>
      </c>
      <c r="C1501" t="s">
        <v>11</v>
      </c>
      <c r="D1501" s="11">
        <v>114.95</v>
      </c>
      <c r="E1501" s="10">
        <v>20</v>
      </c>
      <c r="F1501" s="10" t="str">
        <f t="shared" si="92"/>
        <v>Low</v>
      </c>
      <c r="G1501" s="11">
        <f t="shared" si="94"/>
        <v>86.212500000000006</v>
      </c>
      <c r="H1501" s="10">
        <v>3</v>
      </c>
      <c r="I1501" s="11">
        <v>275.88</v>
      </c>
      <c r="J1501" s="9">
        <v>45678</v>
      </c>
      <c r="K1501" s="2" t="str">
        <f t="shared" si="95"/>
        <v>January</v>
      </c>
      <c r="L1501" s="2" t="str">
        <f>TEXT(fashiondata[[#This Row],[Date Sold]], "mmm yyyy")</f>
        <v>Jan 2025</v>
      </c>
      <c r="M1501" s="2" t="str">
        <f t="shared" si="93"/>
        <v>Tue</v>
      </c>
      <c r="N1501" t="s">
        <v>45</v>
      </c>
    </row>
    <row r="1502" spans="1:14" x14ac:dyDescent="0.35">
      <c r="A1502" t="s">
        <v>1540</v>
      </c>
      <c r="B1502" t="s">
        <v>60</v>
      </c>
      <c r="C1502" t="s">
        <v>33</v>
      </c>
      <c r="D1502" s="11">
        <v>84.65</v>
      </c>
      <c r="E1502" s="10">
        <v>10</v>
      </c>
      <c r="F1502" s="10" t="str">
        <f t="shared" si="92"/>
        <v>Low</v>
      </c>
      <c r="G1502" s="11">
        <f t="shared" si="94"/>
        <v>63.487500000000004</v>
      </c>
      <c r="H1502" s="10">
        <v>42</v>
      </c>
      <c r="I1502" s="11">
        <v>3199.77</v>
      </c>
      <c r="J1502" s="9">
        <v>45780</v>
      </c>
      <c r="K1502" s="2" t="str">
        <f t="shared" si="95"/>
        <v>May</v>
      </c>
      <c r="L1502" s="2" t="str">
        <f>TEXT(fashiondata[[#This Row],[Date Sold]], "mmm yyyy")</f>
        <v>May 2025</v>
      </c>
      <c r="M1502" s="2" t="str">
        <f t="shared" si="93"/>
        <v>Sat</v>
      </c>
      <c r="N1502" t="s">
        <v>38</v>
      </c>
    </row>
    <row r="1503" spans="1:14" x14ac:dyDescent="0.35">
      <c r="A1503" t="s">
        <v>1541</v>
      </c>
      <c r="B1503" t="s">
        <v>21</v>
      </c>
      <c r="C1503" t="s">
        <v>35</v>
      </c>
      <c r="D1503" s="11">
        <v>127.17</v>
      </c>
      <c r="E1503" s="10">
        <v>5</v>
      </c>
      <c r="F1503" s="10" t="str">
        <f t="shared" si="92"/>
        <v>Low</v>
      </c>
      <c r="G1503" s="11">
        <f t="shared" si="94"/>
        <v>95.377499999999998</v>
      </c>
      <c r="H1503" s="10">
        <v>35</v>
      </c>
      <c r="I1503" s="11">
        <v>4228.3999999999996</v>
      </c>
      <c r="J1503" s="9">
        <v>45693</v>
      </c>
      <c r="K1503" s="2" t="str">
        <f t="shared" si="95"/>
        <v>February</v>
      </c>
      <c r="L1503" s="2" t="str">
        <f>TEXT(fashiondata[[#This Row],[Date Sold]], "mmm yyyy")</f>
        <v>Feb 2025</v>
      </c>
      <c r="M1503" s="2" t="str">
        <f t="shared" si="93"/>
        <v>Wed</v>
      </c>
      <c r="N1503" t="s">
        <v>45</v>
      </c>
    </row>
    <row r="1504" spans="1:14" x14ac:dyDescent="0.35">
      <c r="A1504" t="s">
        <v>1542</v>
      </c>
      <c r="B1504" t="s">
        <v>32</v>
      </c>
      <c r="C1504" t="s">
        <v>11</v>
      </c>
      <c r="D1504" s="11">
        <v>40.33</v>
      </c>
      <c r="E1504" s="10">
        <v>25</v>
      </c>
      <c r="F1504" s="10" t="str">
        <f t="shared" si="92"/>
        <v>High</v>
      </c>
      <c r="G1504" s="11">
        <f t="shared" si="94"/>
        <v>30.247499999999999</v>
      </c>
      <c r="H1504" s="10">
        <v>48</v>
      </c>
      <c r="I1504" s="11">
        <v>1451.88</v>
      </c>
      <c r="J1504" s="9">
        <v>45702</v>
      </c>
      <c r="K1504" s="2" t="str">
        <f t="shared" si="95"/>
        <v>February</v>
      </c>
      <c r="L1504" s="2" t="str">
        <f>TEXT(fashiondata[[#This Row],[Date Sold]], "mmm yyyy")</f>
        <v>Feb 2025</v>
      </c>
      <c r="M1504" s="2" t="str">
        <f t="shared" si="93"/>
        <v>Fri</v>
      </c>
      <c r="N1504" t="s">
        <v>45</v>
      </c>
    </row>
    <row r="1505" spans="1:14" x14ac:dyDescent="0.35">
      <c r="A1505" t="s">
        <v>1543</v>
      </c>
      <c r="B1505" t="s">
        <v>32</v>
      </c>
      <c r="C1505" t="s">
        <v>15</v>
      </c>
      <c r="D1505" s="11">
        <v>72.650000000000006</v>
      </c>
      <c r="E1505" s="10">
        <v>0</v>
      </c>
      <c r="F1505" s="10" t="str">
        <f t="shared" si="92"/>
        <v>None</v>
      </c>
      <c r="G1505" s="11">
        <f t="shared" si="94"/>
        <v>54.487500000000004</v>
      </c>
      <c r="H1505" s="10">
        <v>18</v>
      </c>
      <c r="I1505" s="11">
        <v>1307.7</v>
      </c>
      <c r="J1505" s="9">
        <v>45720</v>
      </c>
      <c r="K1505" s="2" t="str">
        <f t="shared" si="95"/>
        <v>March</v>
      </c>
      <c r="L1505" s="2" t="str">
        <f>TEXT(fashiondata[[#This Row],[Date Sold]], "mmm yyyy")</f>
        <v>Mar 2025</v>
      </c>
      <c r="M1505" s="2" t="str">
        <f t="shared" si="93"/>
        <v>Tue</v>
      </c>
      <c r="N1505" t="s">
        <v>45</v>
      </c>
    </row>
    <row r="1506" spans="1:14" x14ac:dyDescent="0.35">
      <c r="A1506" t="s">
        <v>1544</v>
      </c>
      <c r="B1506" t="s">
        <v>58</v>
      </c>
      <c r="C1506" t="s">
        <v>18</v>
      </c>
      <c r="D1506" s="11">
        <v>20.52</v>
      </c>
      <c r="E1506" s="10">
        <v>30</v>
      </c>
      <c r="F1506" s="10" t="str">
        <f t="shared" si="92"/>
        <v>High</v>
      </c>
      <c r="G1506" s="11">
        <f t="shared" si="94"/>
        <v>15.39</v>
      </c>
      <c r="H1506" s="10">
        <v>5</v>
      </c>
      <c r="I1506" s="11">
        <v>71.819999999999993</v>
      </c>
      <c r="J1506" s="9">
        <v>45757</v>
      </c>
      <c r="K1506" s="2" t="str">
        <f t="shared" si="95"/>
        <v>April</v>
      </c>
      <c r="L1506" s="2" t="str">
        <f>TEXT(fashiondata[[#This Row],[Date Sold]], "mmm yyyy")</f>
        <v>Apr 2025</v>
      </c>
      <c r="M1506" s="2" t="str">
        <f t="shared" si="93"/>
        <v>Thu</v>
      </c>
      <c r="N1506" t="s">
        <v>12</v>
      </c>
    </row>
    <row r="1507" spans="1:14" x14ac:dyDescent="0.35">
      <c r="A1507" t="s">
        <v>1545</v>
      </c>
      <c r="B1507" t="s">
        <v>10</v>
      </c>
      <c r="C1507" t="s">
        <v>18</v>
      </c>
      <c r="D1507" s="11">
        <v>45</v>
      </c>
      <c r="E1507" s="10">
        <v>15</v>
      </c>
      <c r="F1507" s="10" t="str">
        <f t="shared" si="92"/>
        <v>Low</v>
      </c>
      <c r="G1507" s="11">
        <f t="shared" si="94"/>
        <v>33.75</v>
      </c>
      <c r="H1507" s="10">
        <v>39</v>
      </c>
      <c r="I1507" s="11">
        <v>1491.75</v>
      </c>
      <c r="J1507" s="9">
        <v>45675</v>
      </c>
      <c r="K1507" s="2" t="str">
        <f t="shared" si="95"/>
        <v>January</v>
      </c>
      <c r="L1507" s="2" t="str">
        <f>TEXT(fashiondata[[#This Row],[Date Sold]], "mmm yyyy")</f>
        <v>Jan 2025</v>
      </c>
      <c r="M1507" s="2" t="str">
        <f t="shared" si="93"/>
        <v>Sat</v>
      </c>
      <c r="N1507" t="s">
        <v>19</v>
      </c>
    </row>
    <row r="1508" spans="1:14" x14ac:dyDescent="0.35">
      <c r="A1508" t="s">
        <v>1546</v>
      </c>
      <c r="B1508" t="s">
        <v>85</v>
      </c>
      <c r="C1508" t="s">
        <v>18</v>
      </c>
      <c r="D1508" s="11">
        <v>120.99</v>
      </c>
      <c r="E1508" s="10">
        <v>5</v>
      </c>
      <c r="F1508" s="10" t="str">
        <f t="shared" si="92"/>
        <v>Low</v>
      </c>
      <c r="G1508" s="11">
        <f t="shared" si="94"/>
        <v>90.742499999999993</v>
      </c>
      <c r="H1508" s="10">
        <v>25</v>
      </c>
      <c r="I1508" s="11">
        <v>2873.51</v>
      </c>
      <c r="J1508" s="9">
        <v>45689</v>
      </c>
      <c r="K1508" s="2" t="str">
        <f t="shared" si="95"/>
        <v>February</v>
      </c>
      <c r="L1508" s="2" t="str">
        <f>TEXT(fashiondata[[#This Row],[Date Sold]], "mmm yyyy")</f>
        <v>Feb 2025</v>
      </c>
      <c r="M1508" s="2" t="str">
        <f t="shared" si="93"/>
        <v>Sat</v>
      </c>
      <c r="N1508" t="s">
        <v>38</v>
      </c>
    </row>
    <row r="1509" spans="1:14" x14ac:dyDescent="0.35">
      <c r="A1509" t="s">
        <v>1547</v>
      </c>
      <c r="B1509" t="s">
        <v>43</v>
      </c>
      <c r="C1509" t="s">
        <v>41</v>
      </c>
      <c r="D1509" s="11">
        <v>131.19999999999999</v>
      </c>
      <c r="E1509" s="10">
        <v>10</v>
      </c>
      <c r="F1509" s="10" t="str">
        <f t="shared" si="92"/>
        <v>Low</v>
      </c>
      <c r="G1509" s="11">
        <f t="shared" si="94"/>
        <v>98.399999999999991</v>
      </c>
      <c r="H1509" s="10">
        <v>50</v>
      </c>
      <c r="I1509" s="11">
        <v>5904</v>
      </c>
      <c r="J1509" s="9">
        <v>45767</v>
      </c>
      <c r="K1509" s="2" t="str">
        <f t="shared" si="95"/>
        <v>April</v>
      </c>
      <c r="L1509" s="2" t="str">
        <f>TEXT(fashiondata[[#This Row],[Date Sold]], "mmm yyyy")</f>
        <v>Apr 2025</v>
      </c>
      <c r="M1509" s="2" t="str">
        <f t="shared" si="93"/>
        <v>Sun</v>
      </c>
      <c r="N1509" t="s">
        <v>24</v>
      </c>
    </row>
    <row r="1510" spans="1:14" x14ac:dyDescent="0.35">
      <c r="A1510" t="s">
        <v>1548</v>
      </c>
      <c r="B1510" t="s">
        <v>23</v>
      </c>
      <c r="C1510" t="s">
        <v>35</v>
      </c>
      <c r="D1510" s="11">
        <v>26.87</v>
      </c>
      <c r="E1510" s="10">
        <v>10</v>
      </c>
      <c r="F1510" s="10" t="str">
        <f t="shared" si="92"/>
        <v>Low</v>
      </c>
      <c r="G1510" s="11">
        <f t="shared" si="94"/>
        <v>20.1525</v>
      </c>
      <c r="H1510" s="10">
        <v>4</v>
      </c>
      <c r="I1510" s="11">
        <v>96.73</v>
      </c>
      <c r="J1510" s="9">
        <v>45787</v>
      </c>
      <c r="K1510" s="2" t="str">
        <f t="shared" si="95"/>
        <v>May</v>
      </c>
      <c r="L1510" s="2" t="str">
        <f>TEXT(fashiondata[[#This Row],[Date Sold]], "mmm yyyy")</f>
        <v>May 2025</v>
      </c>
      <c r="M1510" s="2" t="str">
        <f t="shared" si="93"/>
        <v>Sat</v>
      </c>
      <c r="N1510" t="s">
        <v>24</v>
      </c>
    </row>
    <row r="1511" spans="1:14" x14ac:dyDescent="0.35">
      <c r="A1511" t="s">
        <v>1549</v>
      </c>
      <c r="B1511" t="s">
        <v>71</v>
      </c>
      <c r="C1511" t="s">
        <v>11</v>
      </c>
      <c r="D1511" s="11">
        <v>30.33</v>
      </c>
      <c r="E1511" s="10">
        <v>25</v>
      </c>
      <c r="F1511" s="10" t="str">
        <f t="shared" si="92"/>
        <v>High</v>
      </c>
      <c r="G1511" s="11">
        <f t="shared" si="94"/>
        <v>22.747499999999999</v>
      </c>
      <c r="H1511" s="10">
        <v>2</v>
      </c>
      <c r="I1511" s="11">
        <v>45.49</v>
      </c>
      <c r="J1511" s="9">
        <v>45716</v>
      </c>
      <c r="K1511" s="2" t="str">
        <f t="shared" si="95"/>
        <v>February</v>
      </c>
      <c r="L1511" s="2" t="str">
        <f>TEXT(fashiondata[[#This Row],[Date Sold]], "mmm yyyy")</f>
        <v>Feb 2025</v>
      </c>
      <c r="M1511" s="2" t="str">
        <f t="shared" si="93"/>
        <v>Fri</v>
      </c>
      <c r="N1511" t="s">
        <v>12</v>
      </c>
    </row>
    <row r="1512" spans="1:14" x14ac:dyDescent="0.35">
      <c r="A1512" t="s">
        <v>1550</v>
      </c>
      <c r="B1512" t="s">
        <v>43</v>
      </c>
      <c r="C1512" t="s">
        <v>15</v>
      </c>
      <c r="D1512" s="11">
        <v>83.16</v>
      </c>
      <c r="E1512" s="10">
        <v>10</v>
      </c>
      <c r="F1512" s="10" t="str">
        <f t="shared" si="92"/>
        <v>Low</v>
      </c>
      <c r="G1512" s="11">
        <f t="shared" si="94"/>
        <v>62.37</v>
      </c>
      <c r="H1512" s="10">
        <v>9</v>
      </c>
      <c r="I1512" s="11">
        <v>673.6</v>
      </c>
      <c r="J1512" s="9">
        <v>45716</v>
      </c>
      <c r="K1512" s="2" t="str">
        <f t="shared" si="95"/>
        <v>February</v>
      </c>
      <c r="L1512" s="2" t="str">
        <f>TEXT(fashiondata[[#This Row],[Date Sold]], "mmm yyyy")</f>
        <v>Feb 2025</v>
      </c>
      <c r="M1512" s="2" t="str">
        <f t="shared" si="93"/>
        <v>Fri</v>
      </c>
      <c r="N1512" t="s">
        <v>12</v>
      </c>
    </row>
    <row r="1513" spans="1:14" x14ac:dyDescent="0.35">
      <c r="A1513" t="s">
        <v>1551</v>
      </c>
      <c r="B1513" t="s">
        <v>69</v>
      </c>
      <c r="C1513" t="s">
        <v>18</v>
      </c>
      <c r="D1513" s="11">
        <v>74.38</v>
      </c>
      <c r="E1513" s="10">
        <v>10</v>
      </c>
      <c r="F1513" s="10" t="str">
        <f t="shared" si="92"/>
        <v>Low</v>
      </c>
      <c r="G1513" s="11">
        <f t="shared" si="94"/>
        <v>55.784999999999997</v>
      </c>
      <c r="H1513" s="10">
        <v>11</v>
      </c>
      <c r="I1513" s="11">
        <v>736.36</v>
      </c>
      <c r="J1513" s="9">
        <v>45783</v>
      </c>
      <c r="K1513" s="2" t="str">
        <f t="shared" si="95"/>
        <v>May</v>
      </c>
      <c r="L1513" s="2" t="str">
        <f>TEXT(fashiondata[[#This Row],[Date Sold]], "mmm yyyy")</f>
        <v>May 2025</v>
      </c>
      <c r="M1513" s="2" t="str">
        <f t="shared" si="93"/>
        <v>Tue</v>
      </c>
      <c r="N1513" t="s">
        <v>24</v>
      </c>
    </row>
    <row r="1514" spans="1:14" x14ac:dyDescent="0.35">
      <c r="A1514" t="s">
        <v>1552</v>
      </c>
      <c r="B1514" t="s">
        <v>47</v>
      </c>
      <c r="C1514" t="s">
        <v>41</v>
      </c>
      <c r="D1514" s="11">
        <v>143.08000000000001</v>
      </c>
      <c r="E1514" s="10">
        <v>5</v>
      </c>
      <c r="F1514" s="10" t="str">
        <f t="shared" si="92"/>
        <v>Low</v>
      </c>
      <c r="G1514" s="11">
        <f t="shared" si="94"/>
        <v>107.31</v>
      </c>
      <c r="H1514" s="10">
        <v>47</v>
      </c>
      <c r="I1514" s="11">
        <v>6388.52</v>
      </c>
      <c r="J1514" s="9">
        <v>45715</v>
      </c>
      <c r="K1514" s="2" t="str">
        <f t="shared" si="95"/>
        <v>February</v>
      </c>
      <c r="L1514" s="2" t="str">
        <f>TEXT(fashiondata[[#This Row],[Date Sold]], "mmm yyyy")</f>
        <v>Feb 2025</v>
      </c>
      <c r="M1514" s="2" t="str">
        <f t="shared" si="93"/>
        <v>Thu</v>
      </c>
      <c r="N1514" t="s">
        <v>12</v>
      </c>
    </row>
    <row r="1515" spans="1:14" x14ac:dyDescent="0.35">
      <c r="A1515" t="s">
        <v>1553</v>
      </c>
      <c r="B1515" t="s">
        <v>85</v>
      </c>
      <c r="C1515" t="s">
        <v>11</v>
      </c>
      <c r="D1515" s="11">
        <v>10.37</v>
      </c>
      <c r="E1515" s="10">
        <v>25</v>
      </c>
      <c r="F1515" s="10" t="str">
        <f t="shared" si="92"/>
        <v>High</v>
      </c>
      <c r="G1515" s="11">
        <f t="shared" si="94"/>
        <v>7.7774999999999999</v>
      </c>
      <c r="H1515" s="10">
        <v>17</v>
      </c>
      <c r="I1515" s="11">
        <v>132.22</v>
      </c>
      <c r="J1515" s="9">
        <v>45691</v>
      </c>
      <c r="K1515" s="2" t="str">
        <f t="shared" si="95"/>
        <v>February</v>
      </c>
      <c r="L1515" s="2" t="str">
        <f>TEXT(fashiondata[[#This Row],[Date Sold]], "mmm yyyy")</f>
        <v>Feb 2025</v>
      </c>
      <c r="M1515" s="2" t="str">
        <f t="shared" si="93"/>
        <v>Mon</v>
      </c>
      <c r="N1515" t="s">
        <v>19</v>
      </c>
    </row>
    <row r="1516" spans="1:14" x14ac:dyDescent="0.35">
      <c r="A1516" t="s">
        <v>1554</v>
      </c>
      <c r="B1516" t="s">
        <v>47</v>
      </c>
      <c r="C1516" t="s">
        <v>35</v>
      </c>
      <c r="D1516" s="11">
        <v>50.02</v>
      </c>
      <c r="E1516" s="10">
        <v>15</v>
      </c>
      <c r="F1516" s="10" t="str">
        <f t="shared" si="92"/>
        <v>Low</v>
      </c>
      <c r="G1516" s="11">
        <f t="shared" si="94"/>
        <v>37.515000000000001</v>
      </c>
      <c r="H1516" s="10">
        <v>17</v>
      </c>
      <c r="I1516" s="11">
        <v>722.79</v>
      </c>
      <c r="J1516" s="9">
        <v>45730</v>
      </c>
      <c r="K1516" s="2" t="str">
        <f t="shared" si="95"/>
        <v>March</v>
      </c>
      <c r="L1516" s="2" t="str">
        <f>TEXT(fashiondata[[#This Row],[Date Sold]], "mmm yyyy")</f>
        <v>Mar 2025</v>
      </c>
      <c r="M1516" s="2" t="str">
        <f t="shared" si="93"/>
        <v>Fri</v>
      </c>
      <c r="N1516" t="s">
        <v>19</v>
      </c>
    </row>
    <row r="1517" spans="1:14" x14ac:dyDescent="0.35">
      <c r="A1517" t="s">
        <v>1555</v>
      </c>
      <c r="B1517" t="s">
        <v>69</v>
      </c>
      <c r="C1517" t="s">
        <v>18</v>
      </c>
      <c r="D1517" s="11">
        <v>130.19999999999999</v>
      </c>
      <c r="E1517" s="10">
        <v>5</v>
      </c>
      <c r="F1517" s="10" t="str">
        <f t="shared" si="92"/>
        <v>Low</v>
      </c>
      <c r="G1517" s="11">
        <f t="shared" si="94"/>
        <v>97.649999999999991</v>
      </c>
      <c r="H1517" s="10">
        <v>17</v>
      </c>
      <c r="I1517" s="11">
        <v>2102.73</v>
      </c>
      <c r="J1517" s="9">
        <v>45760</v>
      </c>
      <c r="K1517" s="2" t="str">
        <f t="shared" si="95"/>
        <v>April</v>
      </c>
      <c r="L1517" s="2" t="str">
        <f>TEXT(fashiondata[[#This Row],[Date Sold]], "mmm yyyy")</f>
        <v>Apr 2025</v>
      </c>
      <c r="M1517" s="2" t="str">
        <f t="shared" si="93"/>
        <v>Sun</v>
      </c>
      <c r="N1517" t="s">
        <v>24</v>
      </c>
    </row>
    <row r="1518" spans="1:14" x14ac:dyDescent="0.35">
      <c r="A1518" t="s">
        <v>1556</v>
      </c>
      <c r="B1518" t="s">
        <v>40</v>
      </c>
      <c r="C1518" t="s">
        <v>41</v>
      </c>
      <c r="D1518" s="11">
        <v>14.03</v>
      </c>
      <c r="E1518" s="10">
        <v>10</v>
      </c>
      <c r="F1518" s="10" t="str">
        <f t="shared" si="92"/>
        <v>Low</v>
      </c>
      <c r="G1518" s="11">
        <f t="shared" si="94"/>
        <v>10.522499999999999</v>
      </c>
      <c r="H1518" s="10">
        <v>20</v>
      </c>
      <c r="I1518" s="11">
        <v>252.54</v>
      </c>
      <c r="J1518" s="9">
        <v>45680</v>
      </c>
      <c r="K1518" s="2" t="str">
        <f t="shared" si="95"/>
        <v>January</v>
      </c>
      <c r="L1518" s="2" t="str">
        <f>TEXT(fashiondata[[#This Row],[Date Sold]], "mmm yyyy")</f>
        <v>Jan 2025</v>
      </c>
      <c r="M1518" s="2" t="str">
        <f t="shared" si="93"/>
        <v>Thu</v>
      </c>
      <c r="N1518" t="s">
        <v>19</v>
      </c>
    </row>
    <row r="1519" spans="1:14" x14ac:dyDescent="0.35">
      <c r="A1519" t="s">
        <v>1557</v>
      </c>
      <c r="B1519" t="s">
        <v>58</v>
      </c>
      <c r="C1519" t="s">
        <v>33</v>
      </c>
      <c r="D1519" s="11">
        <v>25.33</v>
      </c>
      <c r="E1519" s="10">
        <v>5</v>
      </c>
      <c r="F1519" s="10" t="str">
        <f t="shared" si="92"/>
        <v>Low</v>
      </c>
      <c r="G1519" s="11">
        <f t="shared" si="94"/>
        <v>18.997499999999999</v>
      </c>
      <c r="H1519" s="10">
        <v>27</v>
      </c>
      <c r="I1519" s="11">
        <v>649.71</v>
      </c>
      <c r="J1519" s="9">
        <v>45721</v>
      </c>
      <c r="K1519" s="2" t="str">
        <f t="shared" si="95"/>
        <v>March</v>
      </c>
      <c r="L1519" s="2" t="str">
        <f>TEXT(fashiondata[[#This Row],[Date Sold]], "mmm yyyy")</f>
        <v>Mar 2025</v>
      </c>
      <c r="M1519" s="2" t="str">
        <f t="shared" si="93"/>
        <v>Wed</v>
      </c>
      <c r="N1519" t="s">
        <v>19</v>
      </c>
    </row>
    <row r="1520" spans="1:14" x14ac:dyDescent="0.35">
      <c r="A1520" t="s">
        <v>1558</v>
      </c>
      <c r="B1520" t="s">
        <v>50</v>
      </c>
      <c r="C1520" t="s">
        <v>33</v>
      </c>
      <c r="D1520" s="11">
        <v>33.94</v>
      </c>
      <c r="E1520" s="10">
        <v>5</v>
      </c>
      <c r="F1520" s="10" t="str">
        <f t="shared" si="92"/>
        <v>Low</v>
      </c>
      <c r="G1520" s="11">
        <f t="shared" si="94"/>
        <v>25.454999999999998</v>
      </c>
      <c r="H1520" s="10">
        <v>30</v>
      </c>
      <c r="I1520" s="11">
        <v>967.29</v>
      </c>
      <c r="J1520" s="9">
        <v>45704</v>
      </c>
      <c r="K1520" s="2" t="str">
        <f t="shared" si="95"/>
        <v>February</v>
      </c>
      <c r="L1520" s="2" t="str">
        <f>TEXT(fashiondata[[#This Row],[Date Sold]], "mmm yyyy")</f>
        <v>Feb 2025</v>
      </c>
      <c r="M1520" s="2" t="str">
        <f t="shared" si="93"/>
        <v>Sun</v>
      </c>
      <c r="N1520" t="s">
        <v>24</v>
      </c>
    </row>
    <row r="1521" spans="1:14" x14ac:dyDescent="0.35">
      <c r="A1521" t="s">
        <v>1559</v>
      </c>
      <c r="B1521" t="s">
        <v>60</v>
      </c>
      <c r="C1521" t="s">
        <v>35</v>
      </c>
      <c r="D1521" s="11">
        <v>131.29</v>
      </c>
      <c r="E1521" s="10">
        <v>0</v>
      </c>
      <c r="F1521" s="10" t="str">
        <f t="shared" si="92"/>
        <v>None</v>
      </c>
      <c r="G1521" s="11">
        <f t="shared" si="94"/>
        <v>98.467500000000001</v>
      </c>
      <c r="H1521" s="10">
        <v>34</v>
      </c>
      <c r="I1521" s="11">
        <v>4463.8599999999997</v>
      </c>
      <c r="J1521" s="9">
        <v>45658</v>
      </c>
      <c r="K1521" s="2" t="str">
        <f t="shared" si="95"/>
        <v>January</v>
      </c>
      <c r="L1521" s="2" t="str">
        <f>TEXT(fashiondata[[#This Row],[Date Sold]], "mmm yyyy")</f>
        <v>Jan 2025</v>
      </c>
      <c r="M1521" s="2" t="str">
        <f t="shared" si="93"/>
        <v>Wed</v>
      </c>
      <c r="N1521" t="s">
        <v>45</v>
      </c>
    </row>
    <row r="1522" spans="1:14" x14ac:dyDescent="0.35">
      <c r="A1522" t="s">
        <v>1560</v>
      </c>
      <c r="B1522" t="s">
        <v>62</v>
      </c>
      <c r="C1522" t="s">
        <v>11</v>
      </c>
      <c r="D1522" s="11">
        <v>146.63</v>
      </c>
      <c r="E1522" s="10">
        <v>5</v>
      </c>
      <c r="F1522" s="10" t="str">
        <f t="shared" si="92"/>
        <v>Low</v>
      </c>
      <c r="G1522" s="11">
        <f t="shared" si="94"/>
        <v>109.9725</v>
      </c>
      <c r="H1522" s="10">
        <v>21</v>
      </c>
      <c r="I1522" s="11">
        <v>2925.27</v>
      </c>
      <c r="J1522" s="9">
        <v>45660</v>
      </c>
      <c r="K1522" s="2" t="str">
        <f t="shared" si="95"/>
        <v>January</v>
      </c>
      <c r="L1522" s="2" t="str">
        <f>TEXT(fashiondata[[#This Row],[Date Sold]], "mmm yyyy")</f>
        <v>Jan 2025</v>
      </c>
      <c r="M1522" s="2" t="str">
        <f t="shared" si="93"/>
        <v>Fri</v>
      </c>
      <c r="N1522" t="s">
        <v>45</v>
      </c>
    </row>
    <row r="1523" spans="1:14" x14ac:dyDescent="0.35">
      <c r="A1523" t="s">
        <v>1561</v>
      </c>
      <c r="B1523" t="s">
        <v>32</v>
      </c>
      <c r="C1523" t="s">
        <v>33</v>
      </c>
      <c r="D1523" s="11">
        <v>59.4</v>
      </c>
      <c r="E1523" s="10">
        <v>5</v>
      </c>
      <c r="F1523" s="10" t="str">
        <f t="shared" si="92"/>
        <v>Low</v>
      </c>
      <c r="G1523" s="11">
        <f t="shared" si="94"/>
        <v>44.55</v>
      </c>
      <c r="H1523" s="10">
        <v>45</v>
      </c>
      <c r="I1523" s="11">
        <v>2539.35</v>
      </c>
      <c r="J1523" s="9">
        <v>45781</v>
      </c>
      <c r="K1523" s="2" t="str">
        <f t="shared" si="95"/>
        <v>May</v>
      </c>
      <c r="L1523" s="2" t="str">
        <f>TEXT(fashiondata[[#This Row],[Date Sold]], "mmm yyyy")</f>
        <v>May 2025</v>
      </c>
      <c r="M1523" s="2" t="str">
        <f t="shared" si="93"/>
        <v>Sun</v>
      </c>
      <c r="N1523" t="s">
        <v>12</v>
      </c>
    </row>
    <row r="1524" spans="1:14" x14ac:dyDescent="0.35">
      <c r="A1524" t="s">
        <v>1562</v>
      </c>
      <c r="B1524" t="s">
        <v>21</v>
      </c>
      <c r="C1524" t="s">
        <v>33</v>
      </c>
      <c r="D1524" s="11">
        <v>33.950000000000003</v>
      </c>
      <c r="E1524" s="10">
        <v>15</v>
      </c>
      <c r="F1524" s="10" t="str">
        <f t="shared" si="92"/>
        <v>Low</v>
      </c>
      <c r="G1524" s="11">
        <f t="shared" si="94"/>
        <v>25.462500000000002</v>
      </c>
      <c r="H1524" s="10">
        <v>29</v>
      </c>
      <c r="I1524" s="11">
        <v>836.87</v>
      </c>
      <c r="J1524" s="9">
        <v>45670</v>
      </c>
      <c r="K1524" s="2" t="str">
        <f t="shared" si="95"/>
        <v>January</v>
      </c>
      <c r="L1524" s="2" t="str">
        <f>TEXT(fashiondata[[#This Row],[Date Sold]], "mmm yyyy")</f>
        <v>Jan 2025</v>
      </c>
      <c r="M1524" s="2" t="str">
        <f t="shared" si="93"/>
        <v>Mon</v>
      </c>
      <c r="N1524" t="s">
        <v>19</v>
      </c>
    </row>
    <row r="1525" spans="1:14" x14ac:dyDescent="0.35">
      <c r="A1525" t="s">
        <v>1563</v>
      </c>
      <c r="B1525" t="s">
        <v>26</v>
      </c>
      <c r="C1525" t="s">
        <v>18</v>
      </c>
      <c r="D1525" s="11">
        <v>76.63</v>
      </c>
      <c r="E1525" s="10">
        <v>0</v>
      </c>
      <c r="F1525" s="10" t="str">
        <f t="shared" si="92"/>
        <v>None</v>
      </c>
      <c r="G1525" s="11">
        <f t="shared" si="94"/>
        <v>57.472499999999997</v>
      </c>
      <c r="H1525" s="10">
        <v>34</v>
      </c>
      <c r="I1525" s="11">
        <v>2605.42</v>
      </c>
      <c r="J1525" s="9">
        <v>45749</v>
      </c>
      <c r="K1525" s="2" t="str">
        <f t="shared" si="95"/>
        <v>April</v>
      </c>
      <c r="L1525" s="2" t="str">
        <f>TEXT(fashiondata[[#This Row],[Date Sold]], "mmm yyyy")</f>
        <v>Apr 2025</v>
      </c>
      <c r="M1525" s="2" t="str">
        <f t="shared" si="93"/>
        <v>Wed</v>
      </c>
      <c r="N1525" t="s">
        <v>38</v>
      </c>
    </row>
    <row r="1526" spans="1:14" x14ac:dyDescent="0.35">
      <c r="A1526" t="s">
        <v>1564</v>
      </c>
      <c r="B1526" t="s">
        <v>58</v>
      </c>
      <c r="C1526" t="s">
        <v>15</v>
      </c>
      <c r="D1526" s="11">
        <v>126.09</v>
      </c>
      <c r="E1526" s="10">
        <v>15</v>
      </c>
      <c r="F1526" s="10" t="str">
        <f t="shared" si="92"/>
        <v>Low</v>
      </c>
      <c r="G1526" s="11">
        <f t="shared" si="94"/>
        <v>94.567499999999995</v>
      </c>
      <c r="H1526" s="10">
        <v>3</v>
      </c>
      <c r="I1526" s="11">
        <v>321.52999999999997</v>
      </c>
      <c r="J1526" s="9">
        <v>45786</v>
      </c>
      <c r="K1526" s="2" t="str">
        <f t="shared" si="95"/>
        <v>May</v>
      </c>
      <c r="L1526" s="2" t="str">
        <f>TEXT(fashiondata[[#This Row],[Date Sold]], "mmm yyyy")</f>
        <v>May 2025</v>
      </c>
      <c r="M1526" s="2" t="str">
        <f t="shared" si="93"/>
        <v>Fri</v>
      </c>
      <c r="N1526" t="s">
        <v>38</v>
      </c>
    </row>
    <row r="1527" spans="1:14" x14ac:dyDescent="0.35">
      <c r="A1527" t="s">
        <v>1565</v>
      </c>
      <c r="B1527" t="s">
        <v>69</v>
      </c>
      <c r="C1527" t="s">
        <v>15</v>
      </c>
      <c r="D1527" s="11">
        <v>63.18</v>
      </c>
      <c r="E1527" s="10">
        <v>0</v>
      </c>
      <c r="F1527" s="10" t="str">
        <f t="shared" si="92"/>
        <v>None</v>
      </c>
      <c r="G1527" s="11">
        <f t="shared" si="94"/>
        <v>47.384999999999998</v>
      </c>
      <c r="H1527" s="10">
        <v>11</v>
      </c>
      <c r="I1527" s="11">
        <v>694.98</v>
      </c>
      <c r="J1527" s="9">
        <v>45733</v>
      </c>
      <c r="K1527" s="2" t="str">
        <f t="shared" si="95"/>
        <v>March</v>
      </c>
      <c r="L1527" s="2" t="str">
        <f>TEXT(fashiondata[[#This Row],[Date Sold]], "mmm yyyy")</f>
        <v>Mar 2025</v>
      </c>
      <c r="M1527" s="2" t="str">
        <f t="shared" si="93"/>
        <v>Mon</v>
      </c>
      <c r="N1527" t="s">
        <v>19</v>
      </c>
    </row>
    <row r="1528" spans="1:14" x14ac:dyDescent="0.35">
      <c r="A1528" t="s">
        <v>1566</v>
      </c>
      <c r="B1528" t="s">
        <v>30</v>
      </c>
      <c r="C1528" t="s">
        <v>41</v>
      </c>
      <c r="D1528" s="11">
        <v>112.86</v>
      </c>
      <c r="E1528" s="10">
        <v>15</v>
      </c>
      <c r="F1528" s="10" t="str">
        <f t="shared" si="92"/>
        <v>Low</v>
      </c>
      <c r="G1528" s="11">
        <f t="shared" si="94"/>
        <v>84.644999999999996</v>
      </c>
      <c r="H1528" s="10">
        <v>3</v>
      </c>
      <c r="I1528" s="11">
        <v>287.79000000000002</v>
      </c>
      <c r="J1528" s="9">
        <v>45748</v>
      </c>
      <c r="K1528" s="2" t="str">
        <f t="shared" si="95"/>
        <v>April</v>
      </c>
      <c r="L1528" s="2" t="str">
        <f>TEXT(fashiondata[[#This Row],[Date Sold]], "mmm yyyy")</f>
        <v>Apr 2025</v>
      </c>
      <c r="M1528" s="2" t="str">
        <f t="shared" si="93"/>
        <v>Tue</v>
      </c>
      <c r="N1528" t="s">
        <v>19</v>
      </c>
    </row>
    <row r="1529" spans="1:14" x14ac:dyDescent="0.35">
      <c r="A1529" t="s">
        <v>1567</v>
      </c>
      <c r="B1529" t="s">
        <v>40</v>
      </c>
      <c r="C1529" t="s">
        <v>33</v>
      </c>
      <c r="D1529" s="11">
        <v>110.72</v>
      </c>
      <c r="E1529" s="10">
        <v>15</v>
      </c>
      <c r="F1529" s="10" t="str">
        <f t="shared" si="92"/>
        <v>Low</v>
      </c>
      <c r="G1529" s="11">
        <f t="shared" si="94"/>
        <v>83.039999999999992</v>
      </c>
      <c r="H1529" s="10">
        <v>14</v>
      </c>
      <c r="I1529" s="11">
        <v>1317.57</v>
      </c>
      <c r="J1529" s="9">
        <v>45719</v>
      </c>
      <c r="K1529" s="2" t="str">
        <f t="shared" si="95"/>
        <v>March</v>
      </c>
      <c r="L1529" s="2" t="str">
        <f>TEXT(fashiondata[[#This Row],[Date Sold]], "mmm yyyy")</f>
        <v>Mar 2025</v>
      </c>
      <c r="M1529" s="2" t="str">
        <f t="shared" si="93"/>
        <v>Mon</v>
      </c>
      <c r="N1529" t="s">
        <v>24</v>
      </c>
    </row>
    <row r="1530" spans="1:14" x14ac:dyDescent="0.35">
      <c r="A1530" t="s">
        <v>1568</v>
      </c>
      <c r="B1530" t="s">
        <v>69</v>
      </c>
      <c r="C1530" t="s">
        <v>41</v>
      </c>
      <c r="D1530" s="11">
        <v>76.08</v>
      </c>
      <c r="E1530" s="10">
        <v>25</v>
      </c>
      <c r="F1530" s="10" t="str">
        <f t="shared" si="92"/>
        <v>High</v>
      </c>
      <c r="G1530" s="11">
        <f t="shared" si="94"/>
        <v>57.06</v>
      </c>
      <c r="H1530" s="10">
        <v>42</v>
      </c>
      <c r="I1530" s="11">
        <v>2396.52</v>
      </c>
      <c r="J1530" s="9">
        <v>45772</v>
      </c>
      <c r="K1530" s="2" t="str">
        <f t="shared" si="95"/>
        <v>April</v>
      </c>
      <c r="L1530" s="2" t="str">
        <f>TEXT(fashiondata[[#This Row],[Date Sold]], "mmm yyyy")</f>
        <v>Apr 2025</v>
      </c>
      <c r="M1530" s="2" t="str">
        <f t="shared" si="93"/>
        <v>Fri</v>
      </c>
      <c r="N1530" t="s">
        <v>24</v>
      </c>
    </row>
    <row r="1531" spans="1:14" x14ac:dyDescent="0.35">
      <c r="A1531" t="s">
        <v>1569</v>
      </c>
      <c r="B1531" t="s">
        <v>47</v>
      </c>
      <c r="C1531" t="s">
        <v>41</v>
      </c>
      <c r="D1531" s="11">
        <v>33.619999999999997</v>
      </c>
      <c r="E1531" s="10">
        <v>15</v>
      </c>
      <c r="F1531" s="10" t="str">
        <f t="shared" si="92"/>
        <v>Low</v>
      </c>
      <c r="G1531" s="11">
        <f t="shared" si="94"/>
        <v>25.214999999999996</v>
      </c>
      <c r="H1531" s="10">
        <v>39</v>
      </c>
      <c r="I1531" s="11">
        <v>1114.5</v>
      </c>
      <c r="J1531" s="9">
        <v>45702</v>
      </c>
      <c r="K1531" s="2" t="str">
        <f t="shared" si="95"/>
        <v>February</v>
      </c>
      <c r="L1531" s="2" t="str">
        <f>TEXT(fashiondata[[#This Row],[Date Sold]], "mmm yyyy")</f>
        <v>Feb 2025</v>
      </c>
      <c r="M1531" s="2" t="str">
        <f t="shared" si="93"/>
        <v>Fri</v>
      </c>
      <c r="N1531" t="s">
        <v>24</v>
      </c>
    </row>
    <row r="1532" spans="1:14" x14ac:dyDescent="0.35">
      <c r="A1532" t="s">
        <v>1570</v>
      </c>
      <c r="B1532" t="s">
        <v>32</v>
      </c>
      <c r="C1532" t="s">
        <v>15</v>
      </c>
      <c r="D1532" s="11">
        <v>117.84</v>
      </c>
      <c r="E1532" s="10">
        <v>5</v>
      </c>
      <c r="F1532" s="10" t="str">
        <f t="shared" si="92"/>
        <v>Low</v>
      </c>
      <c r="G1532" s="11">
        <f t="shared" si="94"/>
        <v>88.38</v>
      </c>
      <c r="H1532" s="10">
        <v>41</v>
      </c>
      <c r="I1532" s="11">
        <v>4589.87</v>
      </c>
      <c r="J1532" s="9">
        <v>45662</v>
      </c>
      <c r="K1532" s="2" t="str">
        <f t="shared" si="95"/>
        <v>January</v>
      </c>
      <c r="L1532" s="2" t="str">
        <f>TEXT(fashiondata[[#This Row],[Date Sold]], "mmm yyyy")</f>
        <v>Jan 2025</v>
      </c>
      <c r="M1532" s="2" t="str">
        <f t="shared" si="93"/>
        <v>Sun</v>
      </c>
      <c r="N1532" t="s">
        <v>19</v>
      </c>
    </row>
    <row r="1533" spans="1:14" x14ac:dyDescent="0.35">
      <c r="A1533" t="s">
        <v>1571</v>
      </c>
      <c r="B1533" t="s">
        <v>40</v>
      </c>
      <c r="C1533" t="s">
        <v>33</v>
      </c>
      <c r="D1533" s="11">
        <v>59.43</v>
      </c>
      <c r="E1533" s="10">
        <v>30</v>
      </c>
      <c r="F1533" s="10" t="str">
        <f t="shared" si="92"/>
        <v>High</v>
      </c>
      <c r="G1533" s="11">
        <f t="shared" si="94"/>
        <v>44.572499999999998</v>
      </c>
      <c r="H1533" s="10">
        <v>8</v>
      </c>
      <c r="I1533" s="11">
        <v>332.81</v>
      </c>
      <c r="J1533" s="9">
        <v>45712</v>
      </c>
      <c r="K1533" s="2" t="str">
        <f t="shared" si="95"/>
        <v>February</v>
      </c>
      <c r="L1533" s="2" t="str">
        <f>TEXT(fashiondata[[#This Row],[Date Sold]], "mmm yyyy")</f>
        <v>Feb 2025</v>
      </c>
      <c r="M1533" s="2" t="str">
        <f t="shared" si="93"/>
        <v>Mon</v>
      </c>
      <c r="N1533" t="s">
        <v>24</v>
      </c>
    </row>
    <row r="1534" spans="1:14" x14ac:dyDescent="0.35">
      <c r="A1534" t="s">
        <v>1572</v>
      </c>
      <c r="B1534" t="s">
        <v>50</v>
      </c>
      <c r="C1534" t="s">
        <v>18</v>
      </c>
      <c r="D1534" s="11">
        <v>27.2</v>
      </c>
      <c r="E1534" s="10">
        <v>5</v>
      </c>
      <c r="F1534" s="10" t="str">
        <f t="shared" si="92"/>
        <v>Low</v>
      </c>
      <c r="G1534" s="11">
        <f t="shared" si="94"/>
        <v>20.399999999999999</v>
      </c>
      <c r="H1534" s="10">
        <v>22</v>
      </c>
      <c r="I1534" s="11">
        <v>568.48</v>
      </c>
      <c r="J1534" s="9">
        <v>45775</v>
      </c>
      <c r="K1534" s="2" t="str">
        <f t="shared" si="95"/>
        <v>April</v>
      </c>
      <c r="L1534" s="2" t="str">
        <f>TEXT(fashiondata[[#This Row],[Date Sold]], "mmm yyyy")</f>
        <v>Apr 2025</v>
      </c>
      <c r="M1534" s="2" t="str">
        <f t="shared" si="93"/>
        <v>Mon</v>
      </c>
      <c r="N1534" t="s">
        <v>24</v>
      </c>
    </row>
    <row r="1535" spans="1:14" x14ac:dyDescent="0.35">
      <c r="A1535" t="s">
        <v>1573</v>
      </c>
      <c r="B1535" t="s">
        <v>30</v>
      </c>
      <c r="C1535" t="s">
        <v>41</v>
      </c>
      <c r="D1535" s="11">
        <v>30.29</v>
      </c>
      <c r="E1535" s="10">
        <v>0</v>
      </c>
      <c r="F1535" s="10" t="str">
        <f t="shared" si="92"/>
        <v>None</v>
      </c>
      <c r="G1535" s="11">
        <f t="shared" si="94"/>
        <v>22.717500000000001</v>
      </c>
      <c r="H1535" s="10">
        <v>47</v>
      </c>
      <c r="I1535" s="11">
        <v>1423.63</v>
      </c>
      <c r="J1535" s="9">
        <v>45745</v>
      </c>
      <c r="K1535" s="2" t="str">
        <f t="shared" si="95"/>
        <v>March</v>
      </c>
      <c r="L1535" s="2" t="str">
        <f>TEXT(fashiondata[[#This Row],[Date Sold]], "mmm yyyy")</f>
        <v>Mar 2025</v>
      </c>
      <c r="M1535" s="2" t="str">
        <f t="shared" si="93"/>
        <v>Sat</v>
      </c>
      <c r="N1535" t="s">
        <v>38</v>
      </c>
    </row>
    <row r="1536" spans="1:14" x14ac:dyDescent="0.35">
      <c r="A1536" t="s">
        <v>1574</v>
      </c>
      <c r="B1536" t="s">
        <v>60</v>
      </c>
      <c r="C1536" t="s">
        <v>41</v>
      </c>
      <c r="D1536" s="11">
        <v>146.22999999999999</v>
      </c>
      <c r="E1536" s="10">
        <v>15</v>
      </c>
      <c r="F1536" s="10" t="str">
        <f t="shared" si="92"/>
        <v>Low</v>
      </c>
      <c r="G1536" s="11">
        <f t="shared" si="94"/>
        <v>109.67249999999999</v>
      </c>
      <c r="H1536" s="10">
        <v>3</v>
      </c>
      <c r="I1536" s="11">
        <v>372.89</v>
      </c>
      <c r="J1536" s="9">
        <v>45721</v>
      </c>
      <c r="K1536" s="2" t="str">
        <f t="shared" si="95"/>
        <v>March</v>
      </c>
      <c r="L1536" s="2" t="str">
        <f>TEXT(fashiondata[[#This Row],[Date Sold]], "mmm yyyy")</f>
        <v>Mar 2025</v>
      </c>
      <c r="M1536" s="2" t="str">
        <f t="shared" si="93"/>
        <v>Wed</v>
      </c>
      <c r="N1536" t="s">
        <v>38</v>
      </c>
    </row>
    <row r="1537" spans="1:14" x14ac:dyDescent="0.35">
      <c r="A1537" t="s">
        <v>1575</v>
      </c>
      <c r="B1537" t="s">
        <v>40</v>
      </c>
      <c r="C1537" t="s">
        <v>11</v>
      </c>
      <c r="D1537" s="11">
        <v>11.67</v>
      </c>
      <c r="E1537" s="10">
        <v>25</v>
      </c>
      <c r="F1537" s="10" t="str">
        <f t="shared" si="92"/>
        <v>High</v>
      </c>
      <c r="G1537" s="11">
        <f t="shared" si="94"/>
        <v>8.7524999999999995</v>
      </c>
      <c r="H1537" s="10">
        <v>27</v>
      </c>
      <c r="I1537" s="11">
        <v>236.32</v>
      </c>
      <c r="J1537" s="9">
        <v>45713</v>
      </c>
      <c r="K1537" s="2" t="str">
        <f t="shared" si="95"/>
        <v>February</v>
      </c>
      <c r="L1537" s="2" t="str">
        <f>TEXT(fashiondata[[#This Row],[Date Sold]], "mmm yyyy")</f>
        <v>Feb 2025</v>
      </c>
      <c r="M1537" s="2" t="str">
        <f t="shared" si="93"/>
        <v>Tue</v>
      </c>
      <c r="N1537" t="s">
        <v>24</v>
      </c>
    </row>
    <row r="1538" spans="1:14" x14ac:dyDescent="0.35">
      <c r="A1538" t="s">
        <v>1576</v>
      </c>
      <c r="B1538" t="s">
        <v>21</v>
      </c>
      <c r="C1538" t="s">
        <v>11</v>
      </c>
      <c r="D1538" s="11">
        <v>48.04</v>
      </c>
      <c r="E1538" s="10">
        <v>25</v>
      </c>
      <c r="F1538" s="10" t="str">
        <f t="shared" ref="F1538:F1601" si="96">IF(E1538=0, "None", IF(E1538 &lt;=20, "Low", "High"))</f>
        <v>High</v>
      </c>
      <c r="G1538" s="11">
        <f t="shared" si="94"/>
        <v>36.03</v>
      </c>
      <c r="H1538" s="10">
        <v>33</v>
      </c>
      <c r="I1538" s="11">
        <v>1188.99</v>
      </c>
      <c r="J1538" s="9">
        <v>45775</v>
      </c>
      <c r="K1538" s="2" t="str">
        <f t="shared" si="95"/>
        <v>April</v>
      </c>
      <c r="L1538" s="2" t="str">
        <f>TEXT(fashiondata[[#This Row],[Date Sold]], "mmm yyyy")</f>
        <v>Apr 2025</v>
      </c>
      <c r="M1538" s="2" t="str">
        <f t="shared" ref="M1538:M1601" si="97">TEXT(J1538,"ddd")</f>
        <v>Mon</v>
      </c>
      <c r="N1538" t="s">
        <v>19</v>
      </c>
    </row>
    <row r="1539" spans="1:14" x14ac:dyDescent="0.35">
      <c r="A1539" t="s">
        <v>1577</v>
      </c>
      <c r="B1539" t="s">
        <v>58</v>
      </c>
      <c r="C1539" t="s">
        <v>35</v>
      </c>
      <c r="D1539" s="11">
        <v>10.26</v>
      </c>
      <c r="E1539" s="10">
        <v>15</v>
      </c>
      <c r="F1539" s="10" t="str">
        <f t="shared" si="96"/>
        <v>Low</v>
      </c>
      <c r="G1539" s="11">
        <f t="shared" ref="G1539:G1602" si="98">D1539 * (1 - 25/100)</f>
        <v>7.6950000000000003</v>
      </c>
      <c r="H1539" s="10">
        <v>36</v>
      </c>
      <c r="I1539" s="11">
        <v>313.95999999999998</v>
      </c>
      <c r="J1539" s="9">
        <v>45728</v>
      </c>
      <c r="K1539" s="2" t="str">
        <f t="shared" ref="K1539:K1602" si="99">TEXT(J1539,"mmmm")</f>
        <v>March</v>
      </c>
      <c r="L1539" s="2" t="str">
        <f>TEXT(fashiondata[[#This Row],[Date Sold]], "mmm yyyy")</f>
        <v>Mar 2025</v>
      </c>
      <c r="M1539" s="2" t="str">
        <f t="shared" si="97"/>
        <v>Wed</v>
      </c>
      <c r="N1539" t="s">
        <v>24</v>
      </c>
    </row>
    <row r="1540" spans="1:14" x14ac:dyDescent="0.35">
      <c r="A1540" t="s">
        <v>1578</v>
      </c>
      <c r="B1540" t="s">
        <v>62</v>
      </c>
      <c r="C1540" t="s">
        <v>33</v>
      </c>
      <c r="D1540" s="11">
        <v>134.53</v>
      </c>
      <c r="E1540" s="10">
        <v>25</v>
      </c>
      <c r="F1540" s="10" t="str">
        <f t="shared" si="96"/>
        <v>High</v>
      </c>
      <c r="G1540" s="11">
        <f t="shared" si="98"/>
        <v>100.89750000000001</v>
      </c>
      <c r="H1540" s="10">
        <v>20</v>
      </c>
      <c r="I1540" s="11">
        <v>2017.95</v>
      </c>
      <c r="J1540" s="9">
        <v>45726</v>
      </c>
      <c r="K1540" s="2" t="str">
        <f t="shared" si="99"/>
        <v>March</v>
      </c>
      <c r="L1540" s="2" t="str">
        <f>TEXT(fashiondata[[#This Row],[Date Sold]], "mmm yyyy")</f>
        <v>Mar 2025</v>
      </c>
      <c r="M1540" s="2" t="str">
        <f t="shared" si="97"/>
        <v>Mon</v>
      </c>
      <c r="N1540" t="s">
        <v>24</v>
      </c>
    </row>
    <row r="1541" spans="1:14" x14ac:dyDescent="0.35">
      <c r="A1541" t="s">
        <v>1579</v>
      </c>
      <c r="B1541" t="s">
        <v>58</v>
      </c>
      <c r="C1541" t="s">
        <v>35</v>
      </c>
      <c r="D1541" s="11">
        <v>139.44999999999999</v>
      </c>
      <c r="E1541" s="10">
        <v>30</v>
      </c>
      <c r="F1541" s="10" t="str">
        <f t="shared" si="96"/>
        <v>High</v>
      </c>
      <c r="G1541" s="11">
        <f t="shared" si="98"/>
        <v>104.58749999999999</v>
      </c>
      <c r="H1541" s="10">
        <v>1</v>
      </c>
      <c r="I1541" s="11">
        <v>97.61</v>
      </c>
      <c r="J1541" s="9">
        <v>45662</v>
      </c>
      <c r="K1541" s="2" t="str">
        <f t="shared" si="99"/>
        <v>January</v>
      </c>
      <c r="L1541" s="2" t="str">
        <f>TEXT(fashiondata[[#This Row],[Date Sold]], "mmm yyyy")</f>
        <v>Jan 2025</v>
      </c>
      <c r="M1541" s="2" t="str">
        <f t="shared" si="97"/>
        <v>Sun</v>
      </c>
      <c r="N1541" t="s">
        <v>12</v>
      </c>
    </row>
    <row r="1542" spans="1:14" x14ac:dyDescent="0.35">
      <c r="A1542" t="s">
        <v>1580</v>
      </c>
      <c r="B1542" t="s">
        <v>32</v>
      </c>
      <c r="C1542" t="s">
        <v>18</v>
      </c>
      <c r="D1542" s="11">
        <v>79</v>
      </c>
      <c r="E1542" s="10">
        <v>20</v>
      </c>
      <c r="F1542" s="10" t="str">
        <f t="shared" si="96"/>
        <v>Low</v>
      </c>
      <c r="G1542" s="11">
        <f t="shared" si="98"/>
        <v>59.25</v>
      </c>
      <c r="H1542" s="10">
        <v>34</v>
      </c>
      <c r="I1542" s="11">
        <v>2148.8000000000002</v>
      </c>
      <c r="J1542" s="9">
        <v>45781</v>
      </c>
      <c r="K1542" s="2" t="str">
        <f t="shared" si="99"/>
        <v>May</v>
      </c>
      <c r="L1542" s="2" t="str">
        <f>TEXT(fashiondata[[#This Row],[Date Sold]], "mmm yyyy")</f>
        <v>May 2025</v>
      </c>
      <c r="M1542" s="2" t="str">
        <f t="shared" si="97"/>
        <v>Sun</v>
      </c>
      <c r="N1542" t="s">
        <v>24</v>
      </c>
    </row>
    <row r="1543" spans="1:14" x14ac:dyDescent="0.35">
      <c r="A1543" t="s">
        <v>1581</v>
      </c>
      <c r="B1543" t="s">
        <v>62</v>
      </c>
      <c r="C1543" t="s">
        <v>11</v>
      </c>
      <c r="D1543" s="11">
        <v>83.36</v>
      </c>
      <c r="E1543" s="10">
        <v>30</v>
      </c>
      <c r="F1543" s="10" t="str">
        <f t="shared" si="96"/>
        <v>High</v>
      </c>
      <c r="G1543" s="11">
        <f t="shared" si="98"/>
        <v>62.519999999999996</v>
      </c>
      <c r="H1543" s="10">
        <v>42</v>
      </c>
      <c r="I1543" s="11">
        <v>2450.7800000000002</v>
      </c>
      <c r="J1543" s="9">
        <v>45724</v>
      </c>
      <c r="K1543" s="2" t="str">
        <f t="shared" si="99"/>
        <v>March</v>
      </c>
      <c r="L1543" s="2" t="str">
        <f>TEXT(fashiondata[[#This Row],[Date Sold]], "mmm yyyy")</f>
        <v>Mar 2025</v>
      </c>
      <c r="M1543" s="2" t="str">
        <f t="shared" si="97"/>
        <v>Sat</v>
      </c>
      <c r="N1543" t="s">
        <v>19</v>
      </c>
    </row>
    <row r="1544" spans="1:14" x14ac:dyDescent="0.35">
      <c r="A1544" t="s">
        <v>1582</v>
      </c>
      <c r="B1544" t="s">
        <v>50</v>
      </c>
      <c r="C1544" t="s">
        <v>33</v>
      </c>
      <c r="D1544" s="11">
        <v>114.86</v>
      </c>
      <c r="E1544" s="10">
        <v>25</v>
      </c>
      <c r="F1544" s="10" t="str">
        <f t="shared" si="96"/>
        <v>High</v>
      </c>
      <c r="G1544" s="11">
        <f t="shared" si="98"/>
        <v>86.144999999999996</v>
      </c>
      <c r="H1544" s="10">
        <v>10</v>
      </c>
      <c r="I1544" s="11">
        <v>861.45</v>
      </c>
      <c r="J1544" s="9">
        <v>45661</v>
      </c>
      <c r="K1544" s="2" t="str">
        <f t="shared" si="99"/>
        <v>January</v>
      </c>
      <c r="L1544" s="2" t="str">
        <f>TEXT(fashiondata[[#This Row],[Date Sold]], "mmm yyyy")</f>
        <v>Jan 2025</v>
      </c>
      <c r="M1544" s="2" t="str">
        <f t="shared" si="97"/>
        <v>Sat</v>
      </c>
      <c r="N1544" t="s">
        <v>24</v>
      </c>
    </row>
    <row r="1545" spans="1:14" x14ac:dyDescent="0.35">
      <c r="A1545" t="s">
        <v>1583</v>
      </c>
      <c r="B1545" t="s">
        <v>14</v>
      </c>
      <c r="C1545" t="s">
        <v>33</v>
      </c>
      <c r="D1545" s="11">
        <v>104.04</v>
      </c>
      <c r="E1545" s="10">
        <v>15</v>
      </c>
      <c r="F1545" s="10" t="str">
        <f t="shared" si="96"/>
        <v>Low</v>
      </c>
      <c r="G1545" s="11">
        <f t="shared" si="98"/>
        <v>78.03</v>
      </c>
      <c r="H1545" s="10">
        <v>36</v>
      </c>
      <c r="I1545" s="11">
        <v>3183.62</v>
      </c>
      <c r="J1545" s="9">
        <v>45739</v>
      </c>
      <c r="K1545" s="2" t="str">
        <f t="shared" si="99"/>
        <v>March</v>
      </c>
      <c r="L1545" s="2" t="str">
        <f>TEXT(fashiondata[[#This Row],[Date Sold]], "mmm yyyy")</f>
        <v>Mar 2025</v>
      </c>
      <c r="M1545" s="2" t="str">
        <f t="shared" si="97"/>
        <v>Sun</v>
      </c>
      <c r="N1545" t="s">
        <v>12</v>
      </c>
    </row>
    <row r="1546" spans="1:14" x14ac:dyDescent="0.35">
      <c r="A1546" t="s">
        <v>1584</v>
      </c>
      <c r="B1546" t="s">
        <v>32</v>
      </c>
      <c r="C1546" t="s">
        <v>15</v>
      </c>
      <c r="D1546" s="11">
        <v>26.5</v>
      </c>
      <c r="E1546" s="10">
        <v>20</v>
      </c>
      <c r="F1546" s="10" t="str">
        <f t="shared" si="96"/>
        <v>Low</v>
      </c>
      <c r="G1546" s="11">
        <f t="shared" si="98"/>
        <v>19.875</v>
      </c>
      <c r="H1546" s="10">
        <v>4</v>
      </c>
      <c r="I1546" s="11">
        <v>84.8</v>
      </c>
      <c r="J1546" s="9">
        <v>45738</v>
      </c>
      <c r="K1546" s="2" t="str">
        <f t="shared" si="99"/>
        <v>March</v>
      </c>
      <c r="L1546" s="2" t="str">
        <f>TEXT(fashiondata[[#This Row],[Date Sold]], "mmm yyyy")</f>
        <v>Mar 2025</v>
      </c>
      <c r="M1546" s="2" t="str">
        <f t="shared" si="97"/>
        <v>Sat</v>
      </c>
      <c r="N1546" t="s">
        <v>24</v>
      </c>
    </row>
    <row r="1547" spans="1:14" x14ac:dyDescent="0.35">
      <c r="A1547" t="s">
        <v>1585</v>
      </c>
      <c r="B1547" t="s">
        <v>26</v>
      </c>
      <c r="C1547" t="s">
        <v>11</v>
      </c>
      <c r="D1547" s="11">
        <v>93.44</v>
      </c>
      <c r="E1547" s="10">
        <v>30</v>
      </c>
      <c r="F1547" s="10" t="str">
        <f t="shared" si="96"/>
        <v>High</v>
      </c>
      <c r="G1547" s="11">
        <f t="shared" si="98"/>
        <v>70.08</v>
      </c>
      <c r="H1547" s="10">
        <v>10</v>
      </c>
      <c r="I1547" s="11">
        <v>654.08000000000004</v>
      </c>
      <c r="J1547" s="9">
        <v>45749</v>
      </c>
      <c r="K1547" s="2" t="str">
        <f t="shared" si="99"/>
        <v>April</v>
      </c>
      <c r="L1547" s="2" t="str">
        <f>TEXT(fashiondata[[#This Row],[Date Sold]], "mmm yyyy")</f>
        <v>Apr 2025</v>
      </c>
      <c r="M1547" s="2" t="str">
        <f t="shared" si="97"/>
        <v>Wed</v>
      </c>
      <c r="N1547" t="s">
        <v>45</v>
      </c>
    </row>
    <row r="1548" spans="1:14" x14ac:dyDescent="0.35">
      <c r="A1548" t="s">
        <v>1586</v>
      </c>
      <c r="B1548" t="s">
        <v>40</v>
      </c>
      <c r="C1548" t="s">
        <v>11</v>
      </c>
      <c r="D1548" s="11">
        <v>81.33</v>
      </c>
      <c r="E1548" s="10">
        <v>10</v>
      </c>
      <c r="F1548" s="10" t="str">
        <f t="shared" si="96"/>
        <v>Low</v>
      </c>
      <c r="G1548" s="11">
        <f t="shared" si="98"/>
        <v>60.997500000000002</v>
      </c>
      <c r="H1548" s="10">
        <v>45</v>
      </c>
      <c r="I1548" s="11">
        <v>3293.87</v>
      </c>
      <c r="J1548" s="9">
        <v>45688</v>
      </c>
      <c r="K1548" s="2" t="str">
        <f t="shared" si="99"/>
        <v>January</v>
      </c>
      <c r="L1548" s="2" t="str">
        <f>TEXT(fashiondata[[#This Row],[Date Sold]], "mmm yyyy")</f>
        <v>Jan 2025</v>
      </c>
      <c r="M1548" s="2" t="str">
        <f t="shared" si="97"/>
        <v>Fri</v>
      </c>
      <c r="N1548" t="s">
        <v>19</v>
      </c>
    </row>
    <row r="1549" spans="1:14" x14ac:dyDescent="0.35">
      <c r="A1549" t="s">
        <v>1587</v>
      </c>
      <c r="B1549" t="s">
        <v>58</v>
      </c>
      <c r="C1549" t="s">
        <v>33</v>
      </c>
      <c r="D1549" s="11">
        <v>78.989999999999995</v>
      </c>
      <c r="E1549" s="10">
        <v>20</v>
      </c>
      <c r="F1549" s="10" t="str">
        <f t="shared" si="96"/>
        <v>Low</v>
      </c>
      <c r="G1549" s="11">
        <f t="shared" si="98"/>
        <v>59.242499999999993</v>
      </c>
      <c r="H1549" s="10">
        <v>1</v>
      </c>
      <c r="I1549" s="11">
        <v>63.19</v>
      </c>
      <c r="J1549" s="9">
        <v>45754</v>
      </c>
      <c r="K1549" s="2" t="str">
        <f t="shared" si="99"/>
        <v>April</v>
      </c>
      <c r="L1549" s="2" t="str">
        <f>TEXT(fashiondata[[#This Row],[Date Sold]], "mmm yyyy")</f>
        <v>Apr 2025</v>
      </c>
      <c r="M1549" s="2" t="str">
        <f t="shared" si="97"/>
        <v>Mon</v>
      </c>
      <c r="N1549" t="s">
        <v>12</v>
      </c>
    </row>
    <row r="1550" spans="1:14" x14ac:dyDescent="0.35">
      <c r="A1550" t="s">
        <v>1588</v>
      </c>
      <c r="B1550" t="s">
        <v>85</v>
      </c>
      <c r="C1550" t="s">
        <v>11</v>
      </c>
      <c r="D1550" s="11">
        <v>113.69</v>
      </c>
      <c r="E1550" s="10">
        <v>15</v>
      </c>
      <c r="F1550" s="10" t="str">
        <f t="shared" si="96"/>
        <v>Low</v>
      </c>
      <c r="G1550" s="11">
        <f t="shared" si="98"/>
        <v>85.267499999999998</v>
      </c>
      <c r="H1550" s="10">
        <v>37</v>
      </c>
      <c r="I1550" s="11">
        <v>3575.55</v>
      </c>
      <c r="J1550" s="9">
        <v>45785</v>
      </c>
      <c r="K1550" s="2" t="str">
        <f t="shared" si="99"/>
        <v>May</v>
      </c>
      <c r="L1550" s="2" t="str">
        <f>TEXT(fashiondata[[#This Row],[Date Sold]], "mmm yyyy")</f>
        <v>May 2025</v>
      </c>
      <c r="M1550" s="2" t="str">
        <f t="shared" si="97"/>
        <v>Thu</v>
      </c>
      <c r="N1550" t="s">
        <v>38</v>
      </c>
    </row>
    <row r="1551" spans="1:14" x14ac:dyDescent="0.35">
      <c r="A1551" t="s">
        <v>1589</v>
      </c>
      <c r="B1551" t="s">
        <v>60</v>
      </c>
      <c r="C1551" t="s">
        <v>33</v>
      </c>
      <c r="D1551" s="11">
        <v>133.96</v>
      </c>
      <c r="E1551" s="10">
        <v>20</v>
      </c>
      <c r="F1551" s="10" t="str">
        <f t="shared" si="96"/>
        <v>Low</v>
      </c>
      <c r="G1551" s="11">
        <f t="shared" si="98"/>
        <v>100.47</v>
      </c>
      <c r="H1551" s="10">
        <v>5</v>
      </c>
      <c r="I1551" s="11">
        <v>535.84</v>
      </c>
      <c r="J1551" s="9">
        <v>45774</v>
      </c>
      <c r="K1551" s="2" t="str">
        <f t="shared" si="99"/>
        <v>April</v>
      </c>
      <c r="L1551" s="2" t="str">
        <f>TEXT(fashiondata[[#This Row],[Date Sold]], "mmm yyyy")</f>
        <v>Apr 2025</v>
      </c>
      <c r="M1551" s="2" t="str">
        <f t="shared" si="97"/>
        <v>Sun</v>
      </c>
      <c r="N1551" t="s">
        <v>38</v>
      </c>
    </row>
    <row r="1552" spans="1:14" x14ac:dyDescent="0.35">
      <c r="A1552" t="s">
        <v>1590</v>
      </c>
      <c r="B1552" t="s">
        <v>26</v>
      </c>
      <c r="C1552" t="s">
        <v>33</v>
      </c>
      <c r="D1552" s="11">
        <v>144.28</v>
      </c>
      <c r="E1552" s="10">
        <v>15</v>
      </c>
      <c r="F1552" s="10" t="str">
        <f t="shared" si="96"/>
        <v>Low</v>
      </c>
      <c r="G1552" s="11">
        <f t="shared" si="98"/>
        <v>108.21000000000001</v>
      </c>
      <c r="H1552" s="10">
        <v>9</v>
      </c>
      <c r="I1552" s="11">
        <v>1103.74</v>
      </c>
      <c r="J1552" s="9">
        <v>45666</v>
      </c>
      <c r="K1552" s="2" t="str">
        <f t="shared" si="99"/>
        <v>January</v>
      </c>
      <c r="L1552" s="2" t="str">
        <f>TEXT(fashiondata[[#This Row],[Date Sold]], "mmm yyyy")</f>
        <v>Jan 2025</v>
      </c>
      <c r="M1552" s="2" t="str">
        <f t="shared" si="97"/>
        <v>Thu</v>
      </c>
      <c r="N1552" t="s">
        <v>38</v>
      </c>
    </row>
    <row r="1553" spans="1:14" x14ac:dyDescent="0.35">
      <c r="A1553" t="s">
        <v>1591</v>
      </c>
      <c r="B1553" t="s">
        <v>40</v>
      </c>
      <c r="C1553" t="s">
        <v>15</v>
      </c>
      <c r="D1553" s="11">
        <v>24.26</v>
      </c>
      <c r="E1553" s="10">
        <v>30</v>
      </c>
      <c r="F1553" s="10" t="str">
        <f t="shared" si="96"/>
        <v>High</v>
      </c>
      <c r="G1553" s="11">
        <f t="shared" si="98"/>
        <v>18.195</v>
      </c>
      <c r="H1553" s="10">
        <v>21</v>
      </c>
      <c r="I1553" s="11">
        <v>356.62</v>
      </c>
      <c r="J1553" s="9">
        <v>45764</v>
      </c>
      <c r="K1553" s="2" t="str">
        <f t="shared" si="99"/>
        <v>April</v>
      </c>
      <c r="L1553" s="2" t="str">
        <f>TEXT(fashiondata[[#This Row],[Date Sold]], "mmm yyyy")</f>
        <v>Apr 2025</v>
      </c>
      <c r="M1553" s="2" t="str">
        <f t="shared" si="97"/>
        <v>Thu</v>
      </c>
      <c r="N1553" t="s">
        <v>19</v>
      </c>
    </row>
    <row r="1554" spans="1:14" x14ac:dyDescent="0.35">
      <c r="A1554" t="s">
        <v>1592</v>
      </c>
      <c r="B1554" t="s">
        <v>60</v>
      </c>
      <c r="C1554" t="s">
        <v>11</v>
      </c>
      <c r="D1554" s="11">
        <v>75.739999999999995</v>
      </c>
      <c r="E1554" s="10">
        <v>15</v>
      </c>
      <c r="F1554" s="10" t="str">
        <f t="shared" si="96"/>
        <v>Low</v>
      </c>
      <c r="G1554" s="11">
        <f t="shared" si="98"/>
        <v>56.804999999999993</v>
      </c>
      <c r="H1554" s="10">
        <v>49</v>
      </c>
      <c r="I1554" s="11">
        <v>3154.57</v>
      </c>
      <c r="J1554" s="9">
        <v>45733</v>
      </c>
      <c r="K1554" s="2" t="str">
        <f t="shared" si="99"/>
        <v>March</v>
      </c>
      <c r="L1554" s="2" t="str">
        <f>TEXT(fashiondata[[#This Row],[Date Sold]], "mmm yyyy")</f>
        <v>Mar 2025</v>
      </c>
      <c r="M1554" s="2" t="str">
        <f t="shared" si="97"/>
        <v>Mon</v>
      </c>
      <c r="N1554" t="s">
        <v>12</v>
      </c>
    </row>
    <row r="1555" spans="1:14" x14ac:dyDescent="0.35">
      <c r="A1555" t="s">
        <v>1593</v>
      </c>
      <c r="B1555" t="s">
        <v>69</v>
      </c>
      <c r="C1555" t="s">
        <v>41</v>
      </c>
      <c r="D1555" s="11">
        <v>101.18</v>
      </c>
      <c r="E1555" s="10">
        <v>20</v>
      </c>
      <c r="F1555" s="10" t="str">
        <f t="shared" si="96"/>
        <v>Low</v>
      </c>
      <c r="G1555" s="11">
        <f t="shared" si="98"/>
        <v>75.885000000000005</v>
      </c>
      <c r="H1555" s="10">
        <v>26</v>
      </c>
      <c r="I1555" s="11">
        <v>2104.54</v>
      </c>
      <c r="J1555" s="9">
        <v>45713</v>
      </c>
      <c r="K1555" s="2" t="str">
        <f t="shared" si="99"/>
        <v>February</v>
      </c>
      <c r="L1555" s="2" t="str">
        <f>TEXT(fashiondata[[#This Row],[Date Sold]], "mmm yyyy")</f>
        <v>Feb 2025</v>
      </c>
      <c r="M1555" s="2" t="str">
        <f t="shared" si="97"/>
        <v>Tue</v>
      </c>
      <c r="N1555" t="s">
        <v>38</v>
      </c>
    </row>
    <row r="1556" spans="1:14" x14ac:dyDescent="0.35">
      <c r="A1556" t="s">
        <v>1594</v>
      </c>
      <c r="B1556" t="s">
        <v>26</v>
      </c>
      <c r="C1556" t="s">
        <v>11</v>
      </c>
      <c r="D1556" s="11">
        <v>63.64</v>
      </c>
      <c r="E1556" s="10">
        <v>15</v>
      </c>
      <c r="F1556" s="10" t="str">
        <f t="shared" si="96"/>
        <v>Low</v>
      </c>
      <c r="G1556" s="11">
        <f t="shared" si="98"/>
        <v>47.730000000000004</v>
      </c>
      <c r="H1556" s="10">
        <v>3</v>
      </c>
      <c r="I1556" s="11">
        <v>162.28</v>
      </c>
      <c r="J1556" s="9">
        <v>45689</v>
      </c>
      <c r="K1556" s="2" t="str">
        <f t="shared" si="99"/>
        <v>February</v>
      </c>
      <c r="L1556" s="2" t="str">
        <f>TEXT(fashiondata[[#This Row],[Date Sold]], "mmm yyyy")</f>
        <v>Feb 2025</v>
      </c>
      <c r="M1556" s="2" t="str">
        <f t="shared" si="97"/>
        <v>Sat</v>
      </c>
      <c r="N1556" t="s">
        <v>19</v>
      </c>
    </row>
    <row r="1557" spans="1:14" x14ac:dyDescent="0.35">
      <c r="A1557" t="s">
        <v>1595</v>
      </c>
      <c r="B1557" t="s">
        <v>53</v>
      </c>
      <c r="C1557" t="s">
        <v>33</v>
      </c>
      <c r="D1557" s="11">
        <v>131.11000000000001</v>
      </c>
      <c r="E1557" s="10">
        <v>10</v>
      </c>
      <c r="F1557" s="10" t="str">
        <f t="shared" si="96"/>
        <v>Low</v>
      </c>
      <c r="G1557" s="11">
        <f t="shared" si="98"/>
        <v>98.33250000000001</v>
      </c>
      <c r="H1557" s="10">
        <v>3</v>
      </c>
      <c r="I1557" s="11">
        <v>354</v>
      </c>
      <c r="J1557" s="9">
        <v>45752</v>
      </c>
      <c r="K1557" s="2" t="str">
        <f t="shared" si="99"/>
        <v>April</v>
      </c>
      <c r="L1557" s="2" t="str">
        <f>TEXT(fashiondata[[#This Row],[Date Sold]], "mmm yyyy")</f>
        <v>Apr 2025</v>
      </c>
      <c r="M1557" s="2" t="str">
        <f t="shared" si="97"/>
        <v>Sat</v>
      </c>
      <c r="N1557" t="s">
        <v>45</v>
      </c>
    </row>
    <row r="1558" spans="1:14" x14ac:dyDescent="0.35">
      <c r="A1558" t="s">
        <v>1596</v>
      </c>
      <c r="B1558" t="s">
        <v>40</v>
      </c>
      <c r="C1558" t="s">
        <v>18</v>
      </c>
      <c r="D1558" s="11">
        <v>57.57</v>
      </c>
      <c r="E1558" s="10">
        <v>25</v>
      </c>
      <c r="F1558" s="10" t="str">
        <f t="shared" si="96"/>
        <v>High</v>
      </c>
      <c r="G1558" s="11">
        <f t="shared" si="98"/>
        <v>43.177500000000002</v>
      </c>
      <c r="H1558" s="10">
        <v>38</v>
      </c>
      <c r="I1558" s="11">
        <v>1640.75</v>
      </c>
      <c r="J1558" s="9">
        <v>45667</v>
      </c>
      <c r="K1558" s="2" t="str">
        <f t="shared" si="99"/>
        <v>January</v>
      </c>
      <c r="L1558" s="2" t="str">
        <f>TEXT(fashiondata[[#This Row],[Date Sold]], "mmm yyyy")</f>
        <v>Jan 2025</v>
      </c>
      <c r="M1558" s="2" t="str">
        <f t="shared" si="97"/>
        <v>Fri</v>
      </c>
      <c r="N1558" t="s">
        <v>19</v>
      </c>
    </row>
    <row r="1559" spans="1:14" x14ac:dyDescent="0.35">
      <c r="A1559" t="s">
        <v>1597</v>
      </c>
      <c r="B1559" t="s">
        <v>53</v>
      </c>
      <c r="C1559" t="s">
        <v>41</v>
      </c>
      <c r="D1559" s="11">
        <v>28.79</v>
      </c>
      <c r="E1559" s="10">
        <v>15</v>
      </c>
      <c r="F1559" s="10" t="str">
        <f t="shared" si="96"/>
        <v>Low</v>
      </c>
      <c r="G1559" s="11">
        <f t="shared" si="98"/>
        <v>21.592500000000001</v>
      </c>
      <c r="H1559" s="10">
        <v>26</v>
      </c>
      <c r="I1559" s="11">
        <v>636.26</v>
      </c>
      <c r="J1559" s="9">
        <v>45658</v>
      </c>
      <c r="K1559" s="2" t="str">
        <f t="shared" si="99"/>
        <v>January</v>
      </c>
      <c r="L1559" s="2" t="str">
        <f>TEXT(fashiondata[[#This Row],[Date Sold]], "mmm yyyy")</f>
        <v>Jan 2025</v>
      </c>
      <c r="M1559" s="2" t="str">
        <f t="shared" si="97"/>
        <v>Wed</v>
      </c>
      <c r="N1559" t="s">
        <v>38</v>
      </c>
    </row>
    <row r="1560" spans="1:14" x14ac:dyDescent="0.35">
      <c r="A1560" t="s">
        <v>1598</v>
      </c>
      <c r="B1560" t="s">
        <v>62</v>
      </c>
      <c r="C1560" t="s">
        <v>18</v>
      </c>
      <c r="D1560" s="11">
        <v>68.75</v>
      </c>
      <c r="E1560" s="10">
        <v>30</v>
      </c>
      <c r="F1560" s="10" t="str">
        <f t="shared" si="96"/>
        <v>High</v>
      </c>
      <c r="G1560" s="11">
        <f t="shared" si="98"/>
        <v>51.5625</v>
      </c>
      <c r="H1560" s="10">
        <v>49</v>
      </c>
      <c r="I1560" s="11">
        <v>2358.12</v>
      </c>
      <c r="J1560" s="9">
        <v>45742</v>
      </c>
      <c r="K1560" s="2" t="str">
        <f t="shared" si="99"/>
        <v>March</v>
      </c>
      <c r="L1560" s="2" t="str">
        <f>TEXT(fashiondata[[#This Row],[Date Sold]], "mmm yyyy")</f>
        <v>Mar 2025</v>
      </c>
      <c r="M1560" s="2" t="str">
        <f t="shared" si="97"/>
        <v>Wed</v>
      </c>
      <c r="N1560" t="s">
        <v>45</v>
      </c>
    </row>
    <row r="1561" spans="1:14" x14ac:dyDescent="0.35">
      <c r="A1561" t="s">
        <v>1599</v>
      </c>
      <c r="B1561" t="s">
        <v>69</v>
      </c>
      <c r="C1561" t="s">
        <v>35</v>
      </c>
      <c r="D1561" s="11">
        <v>26.57</v>
      </c>
      <c r="E1561" s="10">
        <v>10</v>
      </c>
      <c r="F1561" s="10" t="str">
        <f t="shared" si="96"/>
        <v>Low</v>
      </c>
      <c r="G1561" s="11">
        <f t="shared" si="98"/>
        <v>19.927500000000002</v>
      </c>
      <c r="H1561" s="10">
        <v>3</v>
      </c>
      <c r="I1561" s="11">
        <v>71.739999999999995</v>
      </c>
      <c r="J1561" s="9">
        <v>45775</v>
      </c>
      <c r="K1561" s="2" t="str">
        <f t="shared" si="99"/>
        <v>April</v>
      </c>
      <c r="L1561" s="2" t="str">
        <f>TEXT(fashiondata[[#This Row],[Date Sold]], "mmm yyyy")</f>
        <v>Apr 2025</v>
      </c>
      <c r="M1561" s="2" t="str">
        <f t="shared" si="97"/>
        <v>Mon</v>
      </c>
      <c r="N1561" t="s">
        <v>12</v>
      </c>
    </row>
    <row r="1562" spans="1:14" x14ac:dyDescent="0.35">
      <c r="A1562" t="s">
        <v>1600</v>
      </c>
      <c r="B1562" t="s">
        <v>43</v>
      </c>
      <c r="C1562" t="s">
        <v>11</v>
      </c>
      <c r="D1562" s="11">
        <v>21.24</v>
      </c>
      <c r="E1562" s="10">
        <v>20</v>
      </c>
      <c r="F1562" s="10" t="str">
        <f t="shared" si="96"/>
        <v>Low</v>
      </c>
      <c r="G1562" s="11">
        <f t="shared" si="98"/>
        <v>15.93</v>
      </c>
      <c r="H1562" s="10">
        <v>49</v>
      </c>
      <c r="I1562" s="11">
        <v>832.61</v>
      </c>
      <c r="J1562" s="9">
        <v>45685</v>
      </c>
      <c r="K1562" s="2" t="str">
        <f t="shared" si="99"/>
        <v>January</v>
      </c>
      <c r="L1562" s="2" t="str">
        <f>TEXT(fashiondata[[#This Row],[Date Sold]], "mmm yyyy")</f>
        <v>Jan 2025</v>
      </c>
      <c r="M1562" s="2" t="str">
        <f t="shared" si="97"/>
        <v>Tue</v>
      </c>
      <c r="N1562" t="s">
        <v>19</v>
      </c>
    </row>
    <row r="1563" spans="1:14" x14ac:dyDescent="0.35">
      <c r="A1563" t="s">
        <v>1601</v>
      </c>
      <c r="B1563" t="s">
        <v>21</v>
      </c>
      <c r="C1563" t="s">
        <v>18</v>
      </c>
      <c r="D1563" s="11">
        <v>94.15</v>
      </c>
      <c r="E1563" s="10">
        <v>30</v>
      </c>
      <c r="F1563" s="10" t="str">
        <f t="shared" si="96"/>
        <v>High</v>
      </c>
      <c r="G1563" s="11">
        <f t="shared" si="98"/>
        <v>70.612500000000011</v>
      </c>
      <c r="H1563" s="10">
        <v>19</v>
      </c>
      <c r="I1563" s="11">
        <v>1252.19</v>
      </c>
      <c r="J1563" s="9">
        <v>45770</v>
      </c>
      <c r="K1563" s="2" t="str">
        <f t="shared" si="99"/>
        <v>April</v>
      </c>
      <c r="L1563" s="2" t="str">
        <f>TEXT(fashiondata[[#This Row],[Date Sold]], "mmm yyyy")</f>
        <v>Apr 2025</v>
      </c>
      <c r="M1563" s="2" t="str">
        <f t="shared" si="97"/>
        <v>Wed</v>
      </c>
      <c r="N1563" t="s">
        <v>45</v>
      </c>
    </row>
    <row r="1564" spans="1:14" x14ac:dyDescent="0.35">
      <c r="A1564" t="s">
        <v>1602</v>
      </c>
      <c r="B1564" t="s">
        <v>60</v>
      </c>
      <c r="C1564" t="s">
        <v>11</v>
      </c>
      <c r="D1564" s="11">
        <v>106.44</v>
      </c>
      <c r="E1564" s="10">
        <v>30</v>
      </c>
      <c r="F1564" s="10" t="str">
        <f t="shared" si="96"/>
        <v>High</v>
      </c>
      <c r="G1564" s="11">
        <f t="shared" si="98"/>
        <v>79.83</v>
      </c>
      <c r="H1564" s="10">
        <v>41</v>
      </c>
      <c r="I1564" s="11">
        <v>3054.83</v>
      </c>
      <c r="J1564" s="9">
        <v>45672</v>
      </c>
      <c r="K1564" s="2" t="str">
        <f t="shared" si="99"/>
        <v>January</v>
      </c>
      <c r="L1564" s="2" t="str">
        <f>TEXT(fashiondata[[#This Row],[Date Sold]], "mmm yyyy")</f>
        <v>Jan 2025</v>
      </c>
      <c r="M1564" s="2" t="str">
        <f t="shared" si="97"/>
        <v>Wed</v>
      </c>
      <c r="N1564" t="s">
        <v>12</v>
      </c>
    </row>
    <row r="1565" spans="1:14" x14ac:dyDescent="0.35">
      <c r="A1565" t="s">
        <v>1603</v>
      </c>
      <c r="B1565" t="s">
        <v>23</v>
      </c>
      <c r="C1565" t="s">
        <v>33</v>
      </c>
      <c r="D1565" s="11">
        <v>72.53</v>
      </c>
      <c r="E1565" s="10">
        <v>15</v>
      </c>
      <c r="F1565" s="10" t="str">
        <f t="shared" si="96"/>
        <v>Low</v>
      </c>
      <c r="G1565" s="11">
        <f t="shared" si="98"/>
        <v>54.397500000000001</v>
      </c>
      <c r="H1565" s="10">
        <v>22</v>
      </c>
      <c r="I1565" s="11">
        <v>1356.31</v>
      </c>
      <c r="J1565" s="9">
        <v>45722</v>
      </c>
      <c r="K1565" s="2" t="str">
        <f t="shared" si="99"/>
        <v>March</v>
      </c>
      <c r="L1565" s="2" t="str">
        <f>TEXT(fashiondata[[#This Row],[Date Sold]], "mmm yyyy")</f>
        <v>Mar 2025</v>
      </c>
      <c r="M1565" s="2" t="str">
        <f t="shared" si="97"/>
        <v>Thu</v>
      </c>
      <c r="N1565" t="s">
        <v>38</v>
      </c>
    </row>
    <row r="1566" spans="1:14" x14ac:dyDescent="0.35">
      <c r="A1566" t="s">
        <v>1604</v>
      </c>
      <c r="B1566" t="s">
        <v>69</v>
      </c>
      <c r="C1566" t="s">
        <v>35</v>
      </c>
      <c r="D1566" s="11">
        <v>42.4</v>
      </c>
      <c r="E1566" s="10">
        <v>15</v>
      </c>
      <c r="F1566" s="10" t="str">
        <f t="shared" si="96"/>
        <v>Low</v>
      </c>
      <c r="G1566" s="11">
        <f t="shared" si="98"/>
        <v>31.799999999999997</v>
      </c>
      <c r="H1566" s="10">
        <v>38</v>
      </c>
      <c r="I1566" s="11">
        <v>1369.52</v>
      </c>
      <c r="J1566" s="9">
        <v>45675</v>
      </c>
      <c r="K1566" s="2" t="str">
        <f t="shared" si="99"/>
        <v>January</v>
      </c>
      <c r="L1566" s="2" t="str">
        <f>TEXT(fashiondata[[#This Row],[Date Sold]], "mmm yyyy")</f>
        <v>Jan 2025</v>
      </c>
      <c r="M1566" s="2" t="str">
        <f t="shared" si="97"/>
        <v>Sat</v>
      </c>
      <c r="N1566" t="s">
        <v>45</v>
      </c>
    </row>
    <row r="1567" spans="1:14" x14ac:dyDescent="0.35">
      <c r="A1567" t="s">
        <v>1605</v>
      </c>
      <c r="B1567" t="s">
        <v>58</v>
      </c>
      <c r="C1567" t="s">
        <v>41</v>
      </c>
      <c r="D1567" s="11">
        <v>61.54</v>
      </c>
      <c r="E1567" s="10">
        <v>30</v>
      </c>
      <c r="F1567" s="10" t="str">
        <f t="shared" si="96"/>
        <v>High</v>
      </c>
      <c r="G1567" s="11">
        <f t="shared" si="98"/>
        <v>46.155000000000001</v>
      </c>
      <c r="H1567" s="10">
        <v>10</v>
      </c>
      <c r="I1567" s="11">
        <v>430.78</v>
      </c>
      <c r="J1567" s="9">
        <v>45787</v>
      </c>
      <c r="K1567" s="2" t="str">
        <f t="shared" si="99"/>
        <v>May</v>
      </c>
      <c r="L1567" s="2" t="str">
        <f>TEXT(fashiondata[[#This Row],[Date Sold]], "mmm yyyy")</f>
        <v>May 2025</v>
      </c>
      <c r="M1567" s="2" t="str">
        <f t="shared" si="97"/>
        <v>Sat</v>
      </c>
      <c r="N1567" t="s">
        <v>19</v>
      </c>
    </row>
    <row r="1568" spans="1:14" x14ac:dyDescent="0.35">
      <c r="A1568" t="s">
        <v>1606</v>
      </c>
      <c r="B1568" t="s">
        <v>32</v>
      </c>
      <c r="C1568" t="s">
        <v>11</v>
      </c>
      <c r="D1568" s="11">
        <v>143.30000000000001</v>
      </c>
      <c r="E1568" s="10">
        <v>30</v>
      </c>
      <c r="F1568" s="10" t="str">
        <f t="shared" si="96"/>
        <v>High</v>
      </c>
      <c r="G1568" s="11">
        <f t="shared" si="98"/>
        <v>107.47500000000001</v>
      </c>
      <c r="H1568" s="10">
        <v>18</v>
      </c>
      <c r="I1568" s="11">
        <v>1805.58</v>
      </c>
      <c r="J1568" s="9">
        <v>45745</v>
      </c>
      <c r="K1568" s="2" t="str">
        <f t="shared" si="99"/>
        <v>March</v>
      </c>
      <c r="L1568" s="2" t="str">
        <f>TEXT(fashiondata[[#This Row],[Date Sold]], "mmm yyyy")</f>
        <v>Mar 2025</v>
      </c>
      <c r="M1568" s="2" t="str">
        <f t="shared" si="97"/>
        <v>Sat</v>
      </c>
      <c r="N1568" t="s">
        <v>45</v>
      </c>
    </row>
    <row r="1569" spans="1:14" x14ac:dyDescent="0.35">
      <c r="A1569" t="s">
        <v>1607</v>
      </c>
      <c r="B1569" t="s">
        <v>62</v>
      </c>
      <c r="C1569" t="s">
        <v>11</v>
      </c>
      <c r="D1569" s="11">
        <v>13.61</v>
      </c>
      <c r="E1569" s="10">
        <v>10</v>
      </c>
      <c r="F1569" s="10" t="str">
        <f t="shared" si="96"/>
        <v>Low</v>
      </c>
      <c r="G1569" s="11">
        <f t="shared" si="98"/>
        <v>10.2075</v>
      </c>
      <c r="H1569" s="10">
        <v>10</v>
      </c>
      <c r="I1569" s="11">
        <v>122.49</v>
      </c>
      <c r="J1569" s="9">
        <v>45707</v>
      </c>
      <c r="K1569" s="2" t="str">
        <f t="shared" si="99"/>
        <v>February</v>
      </c>
      <c r="L1569" s="2" t="str">
        <f>TEXT(fashiondata[[#This Row],[Date Sold]], "mmm yyyy")</f>
        <v>Feb 2025</v>
      </c>
      <c r="M1569" s="2" t="str">
        <f t="shared" si="97"/>
        <v>Wed</v>
      </c>
      <c r="N1569" t="s">
        <v>38</v>
      </c>
    </row>
    <row r="1570" spans="1:14" x14ac:dyDescent="0.35">
      <c r="A1570" t="s">
        <v>1608</v>
      </c>
      <c r="B1570" t="s">
        <v>30</v>
      </c>
      <c r="C1570" t="s">
        <v>18</v>
      </c>
      <c r="D1570" s="11">
        <v>120.98</v>
      </c>
      <c r="E1570" s="10">
        <v>30</v>
      </c>
      <c r="F1570" s="10" t="str">
        <f t="shared" si="96"/>
        <v>High</v>
      </c>
      <c r="G1570" s="11">
        <f t="shared" si="98"/>
        <v>90.734999999999999</v>
      </c>
      <c r="H1570" s="10">
        <v>30</v>
      </c>
      <c r="I1570" s="11">
        <v>2540.58</v>
      </c>
      <c r="J1570" s="9">
        <v>45749</v>
      </c>
      <c r="K1570" s="2" t="str">
        <f t="shared" si="99"/>
        <v>April</v>
      </c>
      <c r="L1570" s="2" t="str">
        <f>TEXT(fashiondata[[#This Row],[Date Sold]], "mmm yyyy")</f>
        <v>Apr 2025</v>
      </c>
      <c r="M1570" s="2" t="str">
        <f t="shared" si="97"/>
        <v>Wed</v>
      </c>
      <c r="N1570" t="s">
        <v>45</v>
      </c>
    </row>
    <row r="1571" spans="1:14" x14ac:dyDescent="0.35">
      <c r="A1571" t="s">
        <v>1609</v>
      </c>
      <c r="B1571" t="s">
        <v>40</v>
      </c>
      <c r="C1571" t="s">
        <v>33</v>
      </c>
      <c r="D1571" s="11">
        <v>146.01</v>
      </c>
      <c r="E1571" s="10">
        <v>15</v>
      </c>
      <c r="F1571" s="10" t="str">
        <f t="shared" si="96"/>
        <v>Low</v>
      </c>
      <c r="G1571" s="11">
        <f t="shared" si="98"/>
        <v>109.50749999999999</v>
      </c>
      <c r="H1571" s="10">
        <v>12</v>
      </c>
      <c r="I1571" s="11">
        <v>1489.3</v>
      </c>
      <c r="J1571" s="9">
        <v>45749</v>
      </c>
      <c r="K1571" s="2" t="str">
        <f t="shared" si="99"/>
        <v>April</v>
      </c>
      <c r="L1571" s="2" t="str">
        <f>TEXT(fashiondata[[#This Row],[Date Sold]], "mmm yyyy")</f>
        <v>Apr 2025</v>
      </c>
      <c r="M1571" s="2" t="str">
        <f t="shared" si="97"/>
        <v>Wed</v>
      </c>
      <c r="N1571" t="s">
        <v>19</v>
      </c>
    </row>
    <row r="1572" spans="1:14" x14ac:dyDescent="0.35">
      <c r="A1572" t="s">
        <v>1610</v>
      </c>
      <c r="B1572" t="s">
        <v>10</v>
      </c>
      <c r="C1572" t="s">
        <v>11</v>
      </c>
      <c r="D1572" s="11">
        <v>42.67</v>
      </c>
      <c r="E1572" s="10">
        <v>5</v>
      </c>
      <c r="F1572" s="10" t="str">
        <f t="shared" si="96"/>
        <v>Low</v>
      </c>
      <c r="G1572" s="11">
        <f t="shared" si="98"/>
        <v>32.002499999999998</v>
      </c>
      <c r="H1572" s="10">
        <v>4</v>
      </c>
      <c r="I1572" s="11">
        <v>162.15</v>
      </c>
      <c r="J1572" s="9">
        <v>45784</v>
      </c>
      <c r="K1572" s="2" t="str">
        <f t="shared" si="99"/>
        <v>May</v>
      </c>
      <c r="L1572" s="2" t="str">
        <f>TEXT(fashiondata[[#This Row],[Date Sold]], "mmm yyyy")</f>
        <v>May 2025</v>
      </c>
      <c r="M1572" s="2" t="str">
        <f t="shared" si="97"/>
        <v>Wed</v>
      </c>
      <c r="N1572" t="s">
        <v>24</v>
      </c>
    </row>
    <row r="1573" spans="1:14" x14ac:dyDescent="0.35">
      <c r="A1573" t="s">
        <v>1611</v>
      </c>
      <c r="B1573" t="s">
        <v>10</v>
      </c>
      <c r="C1573" t="s">
        <v>15</v>
      </c>
      <c r="D1573" s="11">
        <v>42.63</v>
      </c>
      <c r="E1573" s="10">
        <v>0</v>
      </c>
      <c r="F1573" s="10" t="str">
        <f t="shared" si="96"/>
        <v>None</v>
      </c>
      <c r="G1573" s="11">
        <f t="shared" si="98"/>
        <v>31.972500000000004</v>
      </c>
      <c r="H1573" s="10">
        <v>41</v>
      </c>
      <c r="I1573" s="11">
        <v>1747.83</v>
      </c>
      <c r="J1573" s="9">
        <v>45787</v>
      </c>
      <c r="K1573" s="2" t="str">
        <f t="shared" si="99"/>
        <v>May</v>
      </c>
      <c r="L1573" s="2" t="str">
        <f>TEXT(fashiondata[[#This Row],[Date Sold]], "mmm yyyy")</f>
        <v>May 2025</v>
      </c>
      <c r="M1573" s="2" t="str">
        <f t="shared" si="97"/>
        <v>Sat</v>
      </c>
      <c r="N1573" t="s">
        <v>45</v>
      </c>
    </row>
    <row r="1574" spans="1:14" x14ac:dyDescent="0.35">
      <c r="A1574" t="s">
        <v>1612</v>
      </c>
      <c r="B1574" t="s">
        <v>10</v>
      </c>
      <c r="C1574" t="s">
        <v>11</v>
      </c>
      <c r="D1574" s="11">
        <v>120.23</v>
      </c>
      <c r="E1574" s="10">
        <v>20</v>
      </c>
      <c r="F1574" s="10" t="str">
        <f t="shared" si="96"/>
        <v>Low</v>
      </c>
      <c r="G1574" s="11">
        <f t="shared" si="98"/>
        <v>90.172499999999999</v>
      </c>
      <c r="H1574" s="10">
        <v>26</v>
      </c>
      <c r="I1574" s="11">
        <v>2500.7800000000002</v>
      </c>
      <c r="J1574" s="9">
        <v>45688</v>
      </c>
      <c r="K1574" s="2" t="str">
        <f t="shared" si="99"/>
        <v>January</v>
      </c>
      <c r="L1574" s="2" t="str">
        <f>TEXT(fashiondata[[#This Row],[Date Sold]], "mmm yyyy")</f>
        <v>Jan 2025</v>
      </c>
      <c r="M1574" s="2" t="str">
        <f t="shared" si="97"/>
        <v>Fri</v>
      </c>
      <c r="N1574" t="s">
        <v>38</v>
      </c>
    </row>
    <row r="1575" spans="1:14" x14ac:dyDescent="0.35">
      <c r="A1575" t="s">
        <v>1613</v>
      </c>
      <c r="B1575" t="s">
        <v>28</v>
      </c>
      <c r="C1575" t="s">
        <v>18</v>
      </c>
      <c r="D1575" s="11">
        <v>122.62</v>
      </c>
      <c r="E1575" s="10">
        <v>10</v>
      </c>
      <c r="F1575" s="10" t="str">
        <f t="shared" si="96"/>
        <v>Low</v>
      </c>
      <c r="G1575" s="11">
        <f t="shared" si="98"/>
        <v>91.965000000000003</v>
      </c>
      <c r="H1575" s="10">
        <v>22</v>
      </c>
      <c r="I1575" s="11">
        <v>2427.88</v>
      </c>
      <c r="J1575" s="9">
        <v>45709</v>
      </c>
      <c r="K1575" s="2" t="str">
        <f t="shared" si="99"/>
        <v>February</v>
      </c>
      <c r="L1575" s="2" t="str">
        <f>TEXT(fashiondata[[#This Row],[Date Sold]], "mmm yyyy")</f>
        <v>Feb 2025</v>
      </c>
      <c r="M1575" s="2" t="str">
        <f t="shared" si="97"/>
        <v>Fri</v>
      </c>
      <c r="N1575" t="s">
        <v>45</v>
      </c>
    </row>
    <row r="1576" spans="1:14" x14ac:dyDescent="0.35">
      <c r="A1576" t="s">
        <v>1614</v>
      </c>
      <c r="B1576" t="s">
        <v>30</v>
      </c>
      <c r="C1576" t="s">
        <v>33</v>
      </c>
      <c r="D1576" s="11">
        <v>126.72</v>
      </c>
      <c r="E1576" s="10">
        <v>10</v>
      </c>
      <c r="F1576" s="10" t="str">
        <f t="shared" si="96"/>
        <v>Low</v>
      </c>
      <c r="G1576" s="11">
        <f t="shared" si="98"/>
        <v>95.039999999999992</v>
      </c>
      <c r="H1576" s="10">
        <v>14</v>
      </c>
      <c r="I1576" s="11">
        <v>1596.67</v>
      </c>
      <c r="J1576" s="9">
        <v>45697</v>
      </c>
      <c r="K1576" s="2" t="str">
        <f t="shared" si="99"/>
        <v>February</v>
      </c>
      <c r="L1576" s="2" t="str">
        <f>TEXT(fashiondata[[#This Row],[Date Sold]], "mmm yyyy")</f>
        <v>Feb 2025</v>
      </c>
      <c r="M1576" s="2" t="str">
        <f t="shared" si="97"/>
        <v>Sun</v>
      </c>
      <c r="N1576" t="s">
        <v>12</v>
      </c>
    </row>
    <row r="1577" spans="1:14" x14ac:dyDescent="0.35">
      <c r="A1577" t="s">
        <v>1615</v>
      </c>
      <c r="B1577" t="s">
        <v>14</v>
      </c>
      <c r="C1577" t="s">
        <v>15</v>
      </c>
      <c r="D1577" s="11">
        <v>88.15</v>
      </c>
      <c r="E1577" s="10">
        <v>20</v>
      </c>
      <c r="F1577" s="10" t="str">
        <f t="shared" si="96"/>
        <v>Low</v>
      </c>
      <c r="G1577" s="11">
        <f t="shared" si="98"/>
        <v>66.112500000000011</v>
      </c>
      <c r="H1577" s="10">
        <v>13</v>
      </c>
      <c r="I1577" s="11">
        <v>916.76</v>
      </c>
      <c r="J1577" s="9">
        <v>45776</v>
      </c>
      <c r="K1577" s="2" t="str">
        <f t="shared" si="99"/>
        <v>April</v>
      </c>
      <c r="L1577" s="2" t="str">
        <f>TEXT(fashiondata[[#This Row],[Date Sold]], "mmm yyyy")</f>
        <v>Apr 2025</v>
      </c>
      <c r="M1577" s="2" t="str">
        <f t="shared" si="97"/>
        <v>Tue</v>
      </c>
      <c r="N1577" t="s">
        <v>45</v>
      </c>
    </row>
    <row r="1578" spans="1:14" x14ac:dyDescent="0.35">
      <c r="A1578" t="s">
        <v>1616</v>
      </c>
      <c r="B1578" t="s">
        <v>50</v>
      </c>
      <c r="C1578" t="s">
        <v>35</v>
      </c>
      <c r="D1578" s="11">
        <v>37.18</v>
      </c>
      <c r="E1578" s="10">
        <v>15</v>
      </c>
      <c r="F1578" s="10" t="str">
        <f t="shared" si="96"/>
        <v>Low</v>
      </c>
      <c r="G1578" s="11">
        <f t="shared" si="98"/>
        <v>27.884999999999998</v>
      </c>
      <c r="H1578" s="10">
        <v>26</v>
      </c>
      <c r="I1578" s="11">
        <v>821.68</v>
      </c>
      <c r="J1578" s="9">
        <v>45701</v>
      </c>
      <c r="K1578" s="2" t="str">
        <f t="shared" si="99"/>
        <v>February</v>
      </c>
      <c r="L1578" s="2" t="str">
        <f>TEXT(fashiondata[[#This Row],[Date Sold]], "mmm yyyy")</f>
        <v>Feb 2025</v>
      </c>
      <c r="M1578" s="2" t="str">
        <f t="shared" si="97"/>
        <v>Thu</v>
      </c>
      <c r="N1578" t="s">
        <v>38</v>
      </c>
    </row>
    <row r="1579" spans="1:14" x14ac:dyDescent="0.35">
      <c r="A1579" t="s">
        <v>1617</v>
      </c>
      <c r="B1579" t="s">
        <v>50</v>
      </c>
      <c r="C1579" t="s">
        <v>35</v>
      </c>
      <c r="D1579" s="11">
        <v>140.37</v>
      </c>
      <c r="E1579" s="10">
        <v>15</v>
      </c>
      <c r="F1579" s="10" t="str">
        <f t="shared" si="96"/>
        <v>Low</v>
      </c>
      <c r="G1579" s="11">
        <f t="shared" si="98"/>
        <v>105.2775</v>
      </c>
      <c r="H1579" s="10">
        <v>24</v>
      </c>
      <c r="I1579" s="11">
        <v>2863.55</v>
      </c>
      <c r="J1579" s="9">
        <v>45697</v>
      </c>
      <c r="K1579" s="2" t="str">
        <f t="shared" si="99"/>
        <v>February</v>
      </c>
      <c r="L1579" s="2" t="str">
        <f>TEXT(fashiondata[[#This Row],[Date Sold]], "mmm yyyy")</f>
        <v>Feb 2025</v>
      </c>
      <c r="M1579" s="2" t="str">
        <f t="shared" si="97"/>
        <v>Sun</v>
      </c>
      <c r="N1579" t="s">
        <v>19</v>
      </c>
    </row>
    <row r="1580" spans="1:14" x14ac:dyDescent="0.35">
      <c r="A1580" t="s">
        <v>1618</v>
      </c>
      <c r="B1580" t="s">
        <v>71</v>
      </c>
      <c r="C1580" t="s">
        <v>11</v>
      </c>
      <c r="D1580" s="11">
        <v>125.83</v>
      </c>
      <c r="E1580" s="10">
        <v>0</v>
      </c>
      <c r="F1580" s="10" t="str">
        <f t="shared" si="96"/>
        <v>None</v>
      </c>
      <c r="G1580" s="11">
        <f t="shared" si="98"/>
        <v>94.372500000000002</v>
      </c>
      <c r="H1580" s="10">
        <v>17</v>
      </c>
      <c r="I1580" s="11">
        <v>2139.11</v>
      </c>
      <c r="J1580" s="9">
        <v>45708</v>
      </c>
      <c r="K1580" s="2" t="str">
        <f t="shared" si="99"/>
        <v>February</v>
      </c>
      <c r="L1580" s="2" t="str">
        <f>TEXT(fashiondata[[#This Row],[Date Sold]], "mmm yyyy")</f>
        <v>Feb 2025</v>
      </c>
      <c r="M1580" s="2" t="str">
        <f t="shared" si="97"/>
        <v>Thu</v>
      </c>
      <c r="N1580" t="s">
        <v>12</v>
      </c>
    </row>
    <row r="1581" spans="1:14" x14ac:dyDescent="0.35">
      <c r="A1581" t="s">
        <v>1619</v>
      </c>
      <c r="B1581" t="s">
        <v>26</v>
      </c>
      <c r="C1581" t="s">
        <v>41</v>
      </c>
      <c r="D1581" s="11">
        <v>107.3</v>
      </c>
      <c r="E1581" s="10">
        <v>0</v>
      </c>
      <c r="F1581" s="10" t="str">
        <f t="shared" si="96"/>
        <v>None</v>
      </c>
      <c r="G1581" s="11">
        <f t="shared" si="98"/>
        <v>80.474999999999994</v>
      </c>
      <c r="H1581" s="10">
        <v>10</v>
      </c>
      <c r="I1581" s="11">
        <v>1073</v>
      </c>
      <c r="J1581" s="9">
        <v>45733</v>
      </c>
      <c r="K1581" s="2" t="str">
        <f t="shared" si="99"/>
        <v>March</v>
      </c>
      <c r="L1581" s="2" t="str">
        <f>TEXT(fashiondata[[#This Row],[Date Sold]], "mmm yyyy")</f>
        <v>Mar 2025</v>
      </c>
      <c r="M1581" s="2" t="str">
        <f t="shared" si="97"/>
        <v>Mon</v>
      </c>
      <c r="N1581" t="s">
        <v>38</v>
      </c>
    </row>
    <row r="1582" spans="1:14" x14ac:dyDescent="0.35">
      <c r="A1582" t="s">
        <v>1620</v>
      </c>
      <c r="B1582" t="s">
        <v>28</v>
      </c>
      <c r="C1582" t="s">
        <v>41</v>
      </c>
      <c r="D1582" s="11">
        <v>48.97</v>
      </c>
      <c r="E1582" s="10">
        <v>5</v>
      </c>
      <c r="F1582" s="10" t="str">
        <f t="shared" si="96"/>
        <v>Low</v>
      </c>
      <c r="G1582" s="11">
        <f t="shared" si="98"/>
        <v>36.727499999999999</v>
      </c>
      <c r="H1582" s="10">
        <v>28</v>
      </c>
      <c r="I1582" s="11">
        <v>1302.5999999999999</v>
      </c>
      <c r="J1582" s="9">
        <v>45677</v>
      </c>
      <c r="K1582" s="2" t="str">
        <f t="shared" si="99"/>
        <v>January</v>
      </c>
      <c r="L1582" s="2" t="str">
        <f>TEXT(fashiondata[[#This Row],[Date Sold]], "mmm yyyy")</f>
        <v>Jan 2025</v>
      </c>
      <c r="M1582" s="2" t="str">
        <f t="shared" si="97"/>
        <v>Mon</v>
      </c>
      <c r="N1582" t="s">
        <v>45</v>
      </c>
    </row>
    <row r="1583" spans="1:14" x14ac:dyDescent="0.35">
      <c r="A1583" t="s">
        <v>1621</v>
      </c>
      <c r="B1583" t="s">
        <v>71</v>
      </c>
      <c r="C1583" t="s">
        <v>11</v>
      </c>
      <c r="D1583" s="11">
        <v>82.19</v>
      </c>
      <c r="E1583" s="10">
        <v>10</v>
      </c>
      <c r="F1583" s="10" t="str">
        <f t="shared" si="96"/>
        <v>Low</v>
      </c>
      <c r="G1583" s="11">
        <f t="shared" si="98"/>
        <v>61.642499999999998</v>
      </c>
      <c r="H1583" s="10">
        <v>42</v>
      </c>
      <c r="I1583" s="11">
        <v>3106.78</v>
      </c>
      <c r="J1583" s="9">
        <v>45778</v>
      </c>
      <c r="K1583" s="2" t="str">
        <f t="shared" si="99"/>
        <v>May</v>
      </c>
      <c r="L1583" s="2" t="str">
        <f>TEXT(fashiondata[[#This Row],[Date Sold]], "mmm yyyy")</f>
        <v>May 2025</v>
      </c>
      <c r="M1583" s="2" t="str">
        <f t="shared" si="97"/>
        <v>Thu</v>
      </c>
      <c r="N1583" t="s">
        <v>24</v>
      </c>
    </row>
    <row r="1584" spans="1:14" x14ac:dyDescent="0.35">
      <c r="A1584" t="s">
        <v>1622</v>
      </c>
      <c r="B1584" t="s">
        <v>40</v>
      </c>
      <c r="C1584" t="s">
        <v>15</v>
      </c>
      <c r="D1584" s="11">
        <v>124.83</v>
      </c>
      <c r="E1584" s="10">
        <v>30</v>
      </c>
      <c r="F1584" s="10" t="str">
        <f t="shared" si="96"/>
        <v>High</v>
      </c>
      <c r="G1584" s="11">
        <f t="shared" si="98"/>
        <v>93.622500000000002</v>
      </c>
      <c r="H1584" s="10">
        <v>39</v>
      </c>
      <c r="I1584" s="11">
        <v>3407.86</v>
      </c>
      <c r="J1584" s="9">
        <v>45723</v>
      </c>
      <c r="K1584" s="2" t="str">
        <f t="shared" si="99"/>
        <v>March</v>
      </c>
      <c r="L1584" s="2" t="str">
        <f>TEXT(fashiondata[[#This Row],[Date Sold]], "mmm yyyy")</f>
        <v>Mar 2025</v>
      </c>
      <c r="M1584" s="2" t="str">
        <f t="shared" si="97"/>
        <v>Fri</v>
      </c>
      <c r="N1584" t="s">
        <v>12</v>
      </c>
    </row>
    <row r="1585" spans="1:14" x14ac:dyDescent="0.35">
      <c r="A1585" t="s">
        <v>1623</v>
      </c>
      <c r="B1585" t="s">
        <v>53</v>
      </c>
      <c r="C1585" t="s">
        <v>35</v>
      </c>
      <c r="D1585" s="11">
        <v>137.22999999999999</v>
      </c>
      <c r="E1585" s="10">
        <v>10</v>
      </c>
      <c r="F1585" s="10" t="str">
        <f t="shared" si="96"/>
        <v>Low</v>
      </c>
      <c r="G1585" s="11">
        <f t="shared" si="98"/>
        <v>102.92249999999999</v>
      </c>
      <c r="H1585" s="10">
        <v>42</v>
      </c>
      <c r="I1585" s="11">
        <v>5187.29</v>
      </c>
      <c r="J1585" s="9">
        <v>45736</v>
      </c>
      <c r="K1585" s="2" t="str">
        <f t="shared" si="99"/>
        <v>March</v>
      </c>
      <c r="L1585" s="2" t="str">
        <f>TEXT(fashiondata[[#This Row],[Date Sold]], "mmm yyyy")</f>
        <v>Mar 2025</v>
      </c>
      <c r="M1585" s="2" t="str">
        <f t="shared" si="97"/>
        <v>Thu</v>
      </c>
      <c r="N1585" t="s">
        <v>38</v>
      </c>
    </row>
    <row r="1586" spans="1:14" x14ac:dyDescent="0.35">
      <c r="A1586" t="s">
        <v>1624</v>
      </c>
      <c r="B1586" t="s">
        <v>30</v>
      </c>
      <c r="C1586" t="s">
        <v>15</v>
      </c>
      <c r="D1586" s="11">
        <v>95.8</v>
      </c>
      <c r="E1586" s="10">
        <v>0</v>
      </c>
      <c r="F1586" s="10" t="str">
        <f t="shared" si="96"/>
        <v>None</v>
      </c>
      <c r="G1586" s="11">
        <f t="shared" si="98"/>
        <v>71.849999999999994</v>
      </c>
      <c r="H1586" s="10">
        <v>6</v>
      </c>
      <c r="I1586" s="11">
        <v>574.79999999999995</v>
      </c>
      <c r="J1586" s="9">
        <v>45668</v>
      </c>
      <c r="K1586" s="2" t="str">
        <f t="shared" si="99"/>
        <v>January</v>
      </c>
      <c r="L1586" s="2" t="str">
        <f>TEXT(fashiondata[[#This Row],[Date Sold]], "mmm yyyy")</f>
        <v>Jan 2025</v>
      </c>
      <c r="M1586" s="2" t="str">
        <f t="shared" si="97"/>
        <v>Sat</v>
      </c>
      <c r="N1586" t="s">
        <v>38</v>
      </c>
    </row>
    <row r="1587" spans="1:14" x14ac:dyDescent="0.35">
      <c r="A1587" t="s">
        <v>1625</v>
      </c>
      <c r="B1587" t="s">
        <v>69</v>
      </c>
      <c r="C1587" t="s">
        <v>33</v>
      </c>
      <c r="D1587" s="11">
        <v>20.87</v>
      </c>
      <c r="E1587" s="10">
        <v>20</v>
      </c>
      <c r="F1587" s="10" t="str">
        <f t="shared" si="96"/>
        <v>Low</v>
      </c>
      <c r="G1587" s="11">
        <f t="shared" si="98"/>
        <v>15.6525</v>
      </c>
      <c r="H1587" s="10">
        <v>36</v>
      </c>
      <c r="I1587" s="11">
        <v>601.05999999999995</v>
      </c>
      <c r="J1587" s="9">
        <v>45739</v>
      </c>
      <c r="K1587" s="2" t="str">
        <f t="shared" si="99"/>
        <v>March</v>
      </c>
      <c r="L1587" s="2" t="str">
        <f>TEXT(fashiondata[[#This Row],[Date Sold]], "mmm yyyy")</f>
        <v>Mar 2025</v>
      </c>
      <c r="M1587" s="2" t="str">
        <f t="shared" si="97"/>
        <v>Sun</v>
      </c>
      <c r="N1587" t="s">
        <v>12</v>
      </c>
    </row>
    <row r="1588" spans="1:14" x14ac:dyDescent="0.35">
      <c r="A1588" t="s">
        <v>1626</v>
      </c>
      <c r="B1588" t="s">
        <v>71</v>
      </c>
      <c r="C1588" t="s">
        <v>18</v>
      </c>
      <c r="D1588" s="11">
        <v>17.100000000000001</v>
      </c>
      <c r="E1588" s="10">
        <v>25</v>
      </c>
      <c r="F1588" s="10" t="str">
        <f t="shared" si="96"/>
        <v>High</v>
      </c>
      <c r="G1588" s="11">
        <f t="shared" si="98"/>
        <v>12.825000000000001</v>
      </c>
      <c r="H1588" s="10">
        <v>28</v>
      </c>
      <c r="I1588" s="11">
        <v>359.1</v>
      </c>
      <c r="J1588" s="9">
        <v>45735</v>
      </c>
      <c r="K1588" s="2" t="str">
        <f t="shared" si="99"/>
        <v>March</v>
      </c>
      <c r="L1588" s="2" t="str">
        <f>TEXT(fashiondata[[#This Row],[Date Sold]], "mmm yyyy")</f>
        <v>Mar 2025</v>
      </c>
      <c r="M1588" s="2" t="str">
        <f t="shared" si="97"/>
        <v>Wed</v>
      </c>
      <c r="N1588" t="s">
        <v>45</v>
      </c>
    </row>
    <row r="1589" spans="1:14" x14ac:dyDescent="0.35">
      <c r="A1589" t="s">
        <v>1627</v>
      </c>
      <c r="B1589" t="s">
        <v>58</v>
      </c>
      <c r="C1589" t="s">
        <v>11</v>
      </c>
      <c r="D1589" s="11">
        <v>54.62</v>
      </c>
      <c r="E1589" s="10">
        <v>0</v>
      </c>
      <c r="F1589" s="10" t="str">
        <f t="shared" si="96"/>
        <v>None</v>
      </c>
      <c r="G1589" s="11">
        <f t="shared" si="98"/>
        <v>40.964999999999996</v>
      </c>
      <c r="H1589" s="10">
        <v>30</v>
      </c>
      <c r="I1589" s="11">
        <v>1638.6</v>
      </c>
      <c r="J1589" s="9">
        <v>45717</v>
      </c>
      <c r="K1589" s="2" t="str">
        <f t="shared" si="99"/>
        <v>March</v>
      </c>
      <c r="L1589" s="2" t="str">
        <f>TEXT(fashiondata[[#This Row],[Date Sold]], "mmm yyyy")</f>
        <v>Mar 2025</v>
      </c>
      <c r="M1589" s="2" t="str">
        <f t="shared" si="97"/>
        <v>Sat</v>
      </c>
      <c r="N1589" t="s">
        <v>19</v>
      </c>
    </row>
    <row r="1590" spans="1:14" x14ac:dyDescent="0.35">
      <c r="A1590" t="s">
        <v>1628</v>
      </c>
      <c r="B1590" t="s">
        <v>50</v>
      </c>
      <c r="C1590" t="s">
        <v>15</v>
      </c>
      <c r="D1590" s="11">
        <v>27.19</v>
      </c>
      <c r="E1590" s="10">
        <v>15</v>
      </c>
      <c r="F1590" s="10" t="str">
        <f t="shared" si="96"/>
        <v>Low</v>
      </c>
      <c r="G1590" s="11">
        <f t="shared" si="98"/>
        <v>20.392500000000002</v>
      </c>
      <c r="H1590" s="10">
        <v>32</v>
      </c>
      <c r="I1590" s="11">
        <v>739.57</v>
      </c>
      <c r="J1590" s="9">
        <v>45741</v>
      </c>
      <c r="K1590" s="2" t="str">
        <f t="shared" si="99"/>
        <v>March</v>
      </c>
      <c r="L1590" s="2" t="str">
        <f>TEXT(fashiondata[[#This Row],[Date Sold]], "mmm yyyy")</f>
        <v>Mar 2025</v>
      </c>
      <c r="M1590" s="2" t="str">
        <f t="shared" si="97"/>
        <v>Tue</v>
      </c>
      <c r="N1590" t="s">
        <v>12</v>
      </c>
    </row>
    <row r="1591" spans="1:14" x14ac:dyDescent="0.35">
      <c r="A1591" t="s">
        <v>1629</v>
      </c>
      <c r="B1591" t="s">
        <v>23</v>
      </c>
      <c r="C1591" t="s">
        <v>15</v>
      </c>
      <c r="D1591" s="11">
        <v>27.09</v>
      </c>
      <c r="E1591" s="10">
        <v>20</v>
      </c>
      <c r="F1591" s="10" t="str">
        <f t="shared" si="96"/>
        <v>Low</v>
      </c>
      <c r="G1591" s="11">
        <f t="shared" si="98"/>
        <v>20.317499999999999</v>
      </c>
      <c r="H1591" s="10">
        <v>21</v>
      </c>
      <c r="I1591" s="11">
        <v>455.11</v>
      </c>
      <c r="J1591" s="9">
        <v>45658</v>
      </c>
      <c r="K1591" s="2" t="str">
        <f t="shared" si="99"/>
        <v>January</v>
      </c>
      <c r="L1591" s="2" t="str">
        <f>TEXT(fashiondata[[#This Row],[Date Sold]], "mmm yyyy")</f>
        <v>Jan 2025</v>
      </c>
      <c r="M1591" s="2" t="str">
        <f t="shared" si="97"/>
        <v>Wed</v>
      </c>
      <c r="N1591" t="s">
        <v>24</v>
      </c>
    </row>
    <row r="1592" spans="1:14" x14ac:dyDescent="0.35">
      <c r="A1592" t="s">
        <v>1630</v>
      </c>
      <c r="B1592" t="s">
        <v>40</v>
      </c>
      <c r="C1592" t="s">
        <v>41</v>
      </c>
      <c r="D1592" s="11">
        <v>148.53</v>
      </c>
      <c r="E1592" s="10">
        <v>15</v>
      </c>
      <c r="F1592" s="10" t="str">
        <f t="shared" si="96"/>
        <v>Low</v>
      </c>
      <c r="G1592" s="11">
        <f t="shared" si="98"/>
        <v>111.39750000000001</v>
      </c>
      <c r="H1592" s="10">
        <v>46</v>
      </c>
      <c r="I1592" s="11">
        <v>5807.52</v>
      </c>
      <c r="J1592" s="9">
        <v>45754</v>
      </c>
      <c r="K1592" s="2" t="str">
        <f t="shared" si="99"/>
        <v>April</v>
      </c>
      <c r="L1592" s="2" t="str">
        <f>TEXT(fashiondata[[#This Row],[Date Sold]], "mmm yyyy")</f>
        <v>Apr 2025</v>
      </c>
      <c r="M1592" s="2" t="str">
        <f t="shared" si="97"/>
        <v>Mon</v>
      </c>
      <c r="N1592" t="s">
        <v>19</v>
      </c>
    </row>
    <row r="1593" spans="1:14" x14ac:dyDescent="0.35">
      <c r="A1593" t="s">
        <v>1631</v>
      </c>
      <c r="B1593" t="s">
        <v>62</v>
      </c>
      <c r="C1593" t="s">
        <v>15</v>
      </c>
      <c r="D1593" s="11">
        <v>145.1</v>
      </c>
      <c r="E1593" s="10">
        <v>25</v>
      </c>
      <c r="F1593" s="10" t="str">
        <f t="shared" si="96"/>
        <v>High</v>
      </c>
      <c r="G1593" s="11">
        <f t="shared" si="98"/>
        <v>108.82499999999999</v>
      </c>
      <c r="H1593" s="10">
        <v>29</v>
      </c>
      <c r="I1593" s="11">
        <v>3155.92</v>
      </c>
      <c r="J1593" s="9">
        <v>45699</v>
      </c>
      <c r="K1593" s="2" t="str">
        <f t="shared" si="99"/>
        <v>February</v>
      </c>
      <c r="L1593" s="2" t="str">
        <f>TEXT(fashiondata[[#This Row],[Date Sold]], "mmm yyyy")</f>
        <v>Feb 2025</v>
      </c>
      <c r="M1593" s="2" t="str">
        <f t="shared" si="97"/>
        <v>Tue</v>
      </c>
      <c r="N1593" t="s">
        <v>12</v>
      </c>
    </row>
    <row r="1594" spans="1:14" x14ac:dyDescent="0.35">
      <c r="A1594" t="s">
        <v>1632</v>
      </c>
      <c r="B1594" t="s">
        <v>60</v>
      </c>
      <c r="C1594" t="s">
        <v>18</v>
      </c>
      <c r="D1594" s="11">
        <v>69.61</v>
      </c>
      <c r="E1594" s="10">
        <v>0</v>
      </c>
      <c r="F1594" s="10" t="str">
        <f t="shared" si="96"/>
        <v>None</v>
      </c>
      <c r="G1594" s="11">
        <f t="shared" si="98"/>
        <v>52.207499999999996</v>
      </c>
      <c r="H1594" s="10">
        <v>12</v>
      </c>
      <c r="I1594" s="11">
        <v>835.32</v>
      </c>
      <c r="J1594" s="9">
        <v>45778</v>
      </c>
      <c r="K1594" s="2" t="str">
        <f t="shared" si="99"/>
        <v>May</v>
      </c>
      <c r="L1594" s="2" t="str">
        <f>TEXT(fashiondata[[#This Row],[Date Sold]], "mmm yyyy")</f>
        <v>May 2025</v>
      </c>
      <c r="M1594" s="2" t="str">
        <f t="shared" si="97"/>
        <v>Thu</v>
      </c>
      <c r="N1594" t="s">
        <v>45</v>
      </c>
    </row>
    <row r="1595" spans="1:14" x14ac:dyDescent="0.35">
      <c r="A1595" t="s">
        <v>1633</v>
      </c>
      <c r="B1595" t="s">
        <v>32</v>
      </c>
      <c r="C1595" t="s">
        <v>15</v>
      </c>
      <c r="D1595" s="11">
        <v>110.43</v>
      </c>
      <c r="E1595" s="10">
        <v>10</v>
      </c>
      <c r="F1595" s="10" t="str">
        <f t="shared" si="96"/>
        <v>Low</v>
      </c>
      <c r="G1595" s="11">
        <f t="shared" si="98"/>
        <v>82.822500000000005</v>
      </c>
      <c r="H1595" s="10">
        <v>10</v>
      </c>
      <c r="I1595" s="11">
        <v>993.87</v>
      </c>
      <c r="J1595" s="9">
        <v>45703</v>
      </c>
      <c r="K1595" s="2" t="str">
        <f t="shared" si="99"/>
        <v>February</v>
      </c>
      <c r="L1595" s="2" t="str">
        <f>TEXT(fashiondata[[#This Row],[Date Sold]], "mmm yyyy")</f>
        <v>Feb 2025</v>
      </c>
      <c r="M1595" s="2" t="str">
        <f t="shared" si="97"/>
        <v>Sat</v>
      </c>
      <c r="N1595" t="s">
        <v>38</v>
      </c>
    </row>
    <row r="1596" spans="1:14" x14ac:dyDescent="0.35">
      <c r="A1596" t="s">
        <v>1634</v>
      </c>
      <c r="B1596" t="s">
        <v>50</v>
      </c>
      <c r="C1596" t="s">
        <v>11</v>
      </c>
      <c r="D1596" s="11">
        <v>81.069999999999993</v>
      </c>
      <c r="E1596" s="10">
        <v>10</v>
      </c>
      <c r="F1596" s="10" t="str">
        <f t="shared" si="96"/>
        <v>Low</v>
      </c>
      <c r="G1596" s="11">
        <f t="shared" si="98"/>
        <v>60.802499999999995</v>
      </c>
      <c r="H1596" s="10">
        <v>42</v>
      </c>
      <c r="I1596" s="11">
        <v>3064.45</v>
      </c>
      <c r="J1596" s="9">
        <v>45674</v>
      </c>
      <c r="K1596" s="2" t="str">
        <f t="shared" si="99"/>
        <v>January</v>
      </c>
      <c r="L1596" s="2" t="str">
        <f>TEXT(fashiondata[[#This Row],[Date Sold]], "mmm yyyy")</f>
        <v>Jan 2025</v>
      </c>
      <c r="M1596" s="2" t="str">
        <f t="shared" si="97"/>
        <v>Fri</v>
      </c>
      <c r="N1596" t="s">
        <v>45</v>
      </c>
    </row>
    <row r="1597" spans="1:14" x14ac:dyDescent="0.35">
      <c r="A1597" t="s">
        <v>1635</v>
      </c>
      <c r="B1597" t="s">
        <v>14</v>
      </c>
      <c r="C1597" t="s">
        <v>41</v>
      </c>
      <c r="D1597" s="11">
        <v>59.94</v>
      </c>
      <c r="E1597" s="10">
        <v>30</v>
      </c>
      <c r="F1597" s="10" t="str">
        <f t="shared" si="96"/>
        <v>High</v>
      </c>
      <c r="G1597" s="11">
        <f t="shared" si="98"/>
        <v>44.954999999999998</v>
      </c>
      <c r="H1597" s="10">
        <v>49</v>
      </c>
      <c r="I1597" s="11">
        <v>2055.94</v>
      </c>
      <c r="J1597" s="9">
        <v>45774</v>
      </c>
      <c r="K1597" s="2" t="str">
        <f t="shared" si="99"/>
        <v>April</v>
      </c>
      <c r="L1597" s="2" t="str">
        <f>TEXT(fashiondata[[#This Row],[Date Sold]], "mmm yyyy")</f>
        <v>Apr 2025</v>
      </c>
      <c r="M1597" s="2" t="str">
        <f t="shared" si="97"/>
        <v>Sun</v>
      </c>
      <c r="N1597" t="s">
        <v>12</v>
      </c>
    </row>
    <row r="1598" spans="1:14" x14ac:dyDescent="0.35">
      <c r="A1598" t="s">
        <v>1636</v>
      </c>
      <c r="B1598" t="s">
        <v>23</v>
      </c>
      <c r="C1598" t="s">
        <v>11</v>
      </c>
      <c r="D1598" s="11">
        <v>68.540000000000006</v>
      </c>
      <c r="E1598" s="10">
        <v>30</v>
      </c>
      <c r="F1598" s="10" t="str">
        <f t="shared" si="96"/>
        <v>High</v>
      </c>
      <c r="G1598" s="11">
        <f t="shared" si="98"/>
        <v>51.405000000000001</v>
      </c>
      <c r="H1598" s="10">
        <v>5</v>
      </c>
      <c r="I1598" s="11">
        <v>239.89</v>
      </c>
      <c r="J1598" s="9">
        <v>45732</v>
      </c>
      <c r="K1598" s="2" t="str">
        <f t="shared" si="99"/>
        <v>March</v>
      </c>
      <c r="L1598" s="2" t="str">
        <f>TEXT(fashiondata[[#This Row],[Date Sold]], "mmm yyyy")</f>
        <v>Mar 2025</v>
      </c>
      <c r="M1598" s="2" t="str">
        <f t="shared" si="97"/>
        <v>Sun</v>
      </c>
      <c r="N1598" t="s">
        <v>12</v>
      </c>
    </row>
    <row r="1599" spans="1:14" x14ac:dyDescent="0.35">
      <c r="A1599" t="s">
        <v>1637</v>
      </c>
      <c r="B1599" t="s">
        <v>10</v>
      </c>
      <c r="C1599" t="s">
        <v>11</v>
      </c>
      <c r="D1599" s="11">
        <v>71.12</v>
      </c>
      <c r="E1599" s="10">
        <v>10</v>
      </c>
      <c r="F1599" s="10" t="str">
        <f t="shared" si="96"/>
        <v>Low</v>
      </c>
      <c r="G1599" s="11">
        <f t="shared" si="98"/>
        <v>53.34</v>
      </c>
      <c r="H1599" s="10">
        <v>26</v>
      </c>
      <c r="I1599" s="11">
        <v>1664.21</v>
      </c>
      <c r="J1599" s="9">
        <v>45749</v>
      </c>
      <c r="K1599" s="2" t="str">
        <f t="shared" si="99"/>
        <v>April</v>
      </c>
      <c r="L1599" s="2" t="str">
        <f>TEXT(fashiondata[[#This Row],[Date Sold]], "mmm yyyy")</f>
        <v>Apr 2025</v>
      </c>
      <c r="M1599" s="2" t="str">
        <f t="shared" si="97"/>
        <v>Wed</v>
      </c>
      <c r="N1599" t="s">
        <v>24</v>
      </c>
    </row>
    <row r="1600" spans="1:14" x14ac:dyDescent="0.35">
      <c r="A1600" t="s">
        <v>1638</v>
      </c>
      <c r="B1600" t="s">
        <v>58</v>
      </c>
      <c r="C1600" t="s">
        <v>11</v>
      </c>
      <c r="D1600" s="11">
        <v>145.6</v>
      </c>
      <c r="E1600" s="10">
        <v>25</v>
      </c>
      <c r="F1600" s="10" t="str">
        <f t="shared" si="96"/>
        <v>High</v>
      </c>
      <c r="G1600" s="11">
        <f t="shared" si="98"/>
        <v>109.19999999999999</v>
      </c>
      <c r="H1600" s="10">
        <v>8</v>
      </c>
      <c r="I1600" s="11">
        <v>873.6</v>
      </c>
      <c r="J1600" s="9">
        <v>45673</v>
      </c>
      <c r="K1600" s="2" t="str">
        <f t="shared" si="99"/>
        <v>January</v>
      </c>
      <c r="L1600" s="2" t="str">
        <f>TEXT(fashiondata[[#This Row],[Date Sold]], "mmm yyyy")</f>
        <v>Jan 2025</v>
      </c>
      <c r="M1600" s="2" t="str">
        <f t="shared" si="97"/>
        <v>Thu</v>
      </c>
      <c r="N1600" t="s">
        <v>12</v>
      </c>
    </row>
    <row r="1601" spans="1:14" x14ac:dyDescent="0.35">
      <c r="A1601" t="s">
        <v>1639</v>
      </c>
      <c r="B1601" t="s">
        <v>43</v>
      </c>
      <c r="C1601" t="s">
        <v>11</v>
      </c>
      <c r="D1601" s="11">
        <v>52.09</v>
      </c>
      <c r="E1601" s="10">
        <v>20</v>
      </c>
      <c r="F1601" s="10" t="str">
        <f t="shared" si="96"/>
        <v>Low</v>
      </c>
      <c r="G1601" s="11">
        <f t="shared" si="98"/>
        <v>39.067500000000003</v>
      </c>
      <c r="H1601" s="10">
        <v>43</v>
      </c>
      <c r="I1601" s="11">
        <v>1791.9</v>
      </c>
      <c r="J1601" s="9">
        <v>45660</v>
      </c>
      <c r="K1601" s="2" t="str">
        <f t="shared" si="99"/>
        <v>January</v>
      </c>
      <c r="L1601" s="2" t="str">
        <f>TEXT(fashiondata[[#This Row],[Date Sold]], "mmm yyyy")</f>
        <v>Jan 2025</v>
      </c>
      <c r="M1601" s="2" t="str">
        <f t="shared" si="97"/>
        <v>Fri</v>
      </c>
      <c r="N1601" t="s">
        <v>12</v>
      </c>
    </row>
    <row r="1602" spans="1:14" x14ac:dyDescent="0.35">
      <c r="A1602" t="s">
        <v>1640</v>
      </c>
      <c r="B1602" t="s">
        <v>53</v>
      </c>
      <c r="C1602" t="s">
        <v>11</v>
      </c>
      <c r="D1602" s="11">
        <v>100.96</v>
      </c>
      <c r="E1602" s="10">
        <v>5</v>
      </c>
      <c r="F1602" s="10" t="str">
        <f t="shared" ref="F1602:F1665" si="100">IF(E1602=0, "None", IF(E1602 &lt;=20, "Low", "High"))</f>
        <v>Low</v>
      </c>
      <c r="G1602" s="11">
        <f t="shared" si="98"/>
        <v>75.72</v>
      </c>
      <c r="H1602" s="10">
        <v>46</v>
      </c>
      <c r="I1602" s="11">
        <v>4411.95</v>
      </c>
      <c r="J1602" s="9">
        <v>45730</v>
      </c>
      <c r="K1602" s="2" t="str">
        <f t="shared" si="99"/>
        <v>March</v>
      </c>
      <c r="L1602" s="2" t="str">
        <f>TEXT(fashiondata[[#This Row],[Date Sold]], "mmm yyyy")</f>
        <v>Mar 2025</v>
      </c>
      <c r="M1602" s="2" t="str">
        <f t="shared" ref="M1602:M1665" si="101">TEXT(J1602,"ddd")</f>
        <v>Fri</v>
      </c>
      <c r="N1602" t="s">
        <v>19</v>
      </c>
    </row>
    <row r="1603" spans="1:14" x14ac:dyDescent="0.35">
      <c r="A1603" t="s">
        <v>1641</v>
      </c>
      <c r="B1603" t="s">
        <v>21</v>
      </c>
      <c r="C1603" t="s">
        <v>41</v>
      </c>
      <c r="D1603" s="11">
        <v>60.84</v>
      </c>
      <c r="E1603" s="10">
        <v>25</v>
      </c>
      <c r="F1603" s="10" t="str">
        <f t="shared" si="100"/>
        <v>High</v>
      </c>
      <c r="G1603" s="11">
        <f t="shared" ref="G1603:G1666" si="102">D1603 * (1 - 25/100)</f>
        <v>45.63</v>
      </c>
      <c r="H1603" s="10">
        <v>5</v>
      </c>
      <c r="I1603" s="11">
        <v>228.15</v>
      </c>
      <c r="J1603" s="9">
        <v>45694</v>
      </c>
      <c r="K1603" s="2" t="str">
        <f t="shared" ref="K1603:K1666" si="103">TEXT(J1603,"mmmm")</f>
        <v>February</v>
      </c>
      <c r="L1603" s="2" t="str">
        <f>TEXT(fashiondata[[#This Row],[Date Sold]], "mmm yyyy")</f>
        <v>Feb 2025</v>
      </c>
      <c r="M1603" s="2" t="str">
        <f t="shared" si="101"/>
        <v>Thu</v>
      </c>
      <c r="N1603" t="s">
        <v>45</v>
      </c>
    </row>
    <row r="1604" spans="1:14" x14ac:dyDescent="0.35">
      <c r="A1604" t="s">
        <v>1642</v>
      </c>
      <c r="B1604" t="s">
        <v>69</v>
      </c>
      <c r="C1604" t="s">
        <v>35</v>
      </c>
      <c r="D1604" s="11">
        <v>69.52</v>
      </c>
      <c r="E1604" s="10">
        <v>5</v>
      </c>
      <c r="F1604" s="10" t="str">
        <f t="shared" si="100"/>
        <v>Low</v>
      </c>
      <c r="G1604" s="11">
        <f t="shared" si="102"/>
        <v>52.14</v>
      </c>
      <c r="H1604" s="10">
        <v>16</v>
      </c>
      <c r="I1604" s="11">
        <v>1056.7</v>
      </c>
      <c r="J1604" s="9">
        <v>45694</v>
      </c>
      <c r="K1604" s="2" t="str">
        <f t="shared" si="103"/>
        <v>February</v>
      </c>
      <c r="L1604" s="2" t="str">
        <f>TEXT(fashiondata[[#This Row],[Date Sold]], "mmm yyyy")</f>
        <v>Feb 2025</v>
      </c>
      <c r="M1604" s="2" t="str">
        <f t="shared" si="101"/>
        <v>Thu</v>
      </c>
      <c r="N1604" t="s">
        <v>24</v>
      </c>
    </row>
    <row r="1605" spans="1:14" x14ac:dyDescent="0.35">
      <c r="A1605" t="s">
        <v>1643</v>
      </c>
      <c r="B1605" t="s">
        <v>53</v>
      </c>
      <c r="C1605" t="s">
        <v>35</v>
      </c>
      <c r="D1605" s="11">
        <v>72.45</v>
      </c>
      <c r="E1605" s="10">
        <v>20</v>
      </c>
      <c r="F1605" s="10" t="str">
        <f t="shared" si="100"/>
        <v>Low</v>
      </c>
      <c r="G1605" s="11">
        <f t="shared" si="102"/>
        <v>54.337500000000006</v>
      </c>
      <c r="H1605" s="10">
        <v>32</v>
      </c>
      <c r="I1605" s="11">
        <v>1854.72</v>
      </c>
      <c r="J1605" s="9">
        <v>45703</v>
      </c>
      <c r="K1605" s="2" t="str">
        <f t="shared" si="103"/>
        <v>February</v>
      </c>
      <c r="L1605" s="2" t="str">
        <f>TEXT(fashiondata[[#This Row],[Date Sold]], "mmm yyyy")</f>
        <v>Feb 2025</v>
      </c>
      <c r="M1605" s="2" t="str">
        <f t="shared" si="101"/>
        <v>Sat</v>
      </c>
      <c r="N1605" t="s">
        <v>45</v>
      </c>
    </row>
    <row r="1606" spans="1:14" x14ac:dyDescent="0.35">
      <c r="A1606" t="s">
        <v>1644</v>
      </c>
      <c r="B1606" t="s">
        <v>53</v>
      </c>
      <c r="C1606" t="s">
        <v>11</v>
      </c>
      <c r="D1606" s="11">
        <v>85.74</v>
      </c>
      <c r="E1606" s="10">
        <v>10</v>
      </c>
      <c r="F1606" s="10" t="str">
        <f t="shared" si="100"/>
        <v>Low</v>
      </c>
      <c r="G1606" s="11">
        <f t="shared" si="102"/>
        <v>64.304999999999993</v>
      </c>
      <c r="H1606" s="10">
        <v>28</v>
      </c>
      <c r="I1606" s="11">
        <v>2160.65</v>
      </c>
      <c r="J1606" s="9">
        <v>45764</v>
      </c>
      <c r="K1606" s="2" t="str">
        <f t="shared" si="103"/>
        <v>April</v>
      </c>
      <c r="L1606" s="2" t="str">
        <f>TEXT(fashiondata[[#This Row],[Date Sold]], "mmm yyyy")</f>
        <v>Apr 2025</v>
      </c>
      <c r="M1606" s="2" t="str">
        <f t="shared" si="101"/>
        <v>Thu</v>
      </c>
      <c r="N1606" t="s">
        <v>38</v>
      </c>
    </row>
    <row r="1607" spans="1:14" x14ac:dyDescent="0.35">
      <c r="A1607" t="s">
        <v>1645</v>
      </c>
      <c r="B1607" t="s">
        <v>43</v>
      </c>
      <c r="C1607" t="s">
        <v>33</v>
      </c>
      <c r="D1607" s="11">
        <v>75.209999999999994</v>
      </c>
      <c r="E1607" s="10">
        <v>25</v>
      </c>
      <c r="F1607" s="10" t="str">
        <f t="shared" si="100"/>
        <v>High</v>
      </c>
      <c r="G1607" s="11">
        <f t="shared" si="102"/>
        <v>56.407499999999999</v>
      </c>
      <c r="H1607" s="10">
        <v>11</v>
      </c>
      <c r="I1607" s="11">
        <v>620.48</v>
      </c>
      <c r="J1607" s="9">
        <v>45750</v>
      </c>
      <c r="K1607" s="2" t="str">
        <f t="shared" si="103"/>
        <v>April</v>
      </c>
      <c r="L1607" s="2" t="str">
        <f>TEXT(fashiondata[[#This Row],[Date Sold]], "mmm yyyy")</f>
        <v>Apr 2025</v>
      </c>
      <c r="M1607" s="2" t="str">
        <f t="shared" si="101"/>
        <v>Thu</v>
      </c>
      <c r="N1607" t="s">
        <v>45</v>
      </c>
    </row>
    <row r="1608" spans="1:14" x14ac:dyDescent="0.35">
      <c r="A1608" t="s">
        <v>1646</v>
      </c>
      <c r="B1608" t="s">
        <v>60</v>
      </c>
      <c r="C1608" t="s">
        <v>41</v>
      </c>
      <c r="D1608" s="11">
        <v>17.72</v>
      </c>
      <c r="E1608" s="10">
        <v>20</v>
      </c>
      <c r="F1608" s="10" t="str">
        <f t="shared" si="100"/>
        <v>Low</v>
      </c>
      <c r="G1608" s="11">
        <f t="shared" si="102"/>
        <v>13.29</v>
      </c>
      <c r="H1608" s="10">
        <v>39</v>
      </c>
      <c r="I1608" s="11">
        <v>552.86</v>
      </c>
      <c r="J1608" s="9">
        <v>45722</v>
      </c>
      <c r="K1608" s="2" t="str">
        <f t="shared" si="103"/>
        <v>March</v>
      </c>
      <c r="L1608" s="2" t="str">
        <f>TEXT(fashiondata[[#This Row],[Date Sold]], "mmm yyyy")</f>
        <v>Mar 2025</v>
      </c>
      <c r="M1608" s="2" t="str">
        <f t="shared" si="101"/>
        <v>Thu</v>
      </c>
      <c r="N1608" t="s">
        <v>19</v>
      </c>
    </row>
    <row r="1609" spans="1:14" x14ac:dyDescent="0.35">
      <c r="A1609" t="s">
        <v>1647</v>
      </c>
      <c r="B1609" t="s">
        <v>60</v>
      </c>
      <c r="C1609" t="s">
        <v>11</v>
      </c>
      <c r="D1609" s="11">
        <v>48.35</v>
      </c>
      <c r="E1609" s="10">
        <v>15</v>
      </c>
      <c r="F1609" s="10" t="str">
        <f t="shared" si="100"/>
        <v>Low</v>
      </c>
      <c r="G1609" s="11">
        <f t="shared" si="102"/>
        <v>36.262500000000003</v>
      </c>
      <c r="H1609" s="10">
        <v>18</v>
      </c>
      <c r="I1609" s="11">
        <v>739.75</v>
      </c>
      <c r="J1609" s="9">
        <v>45689</v>
      </c>
      <c r="K1609" s="2" t="str">
        <f t="shared" si="103"/>
        <v>February</v>
      </c>
      <c r="L1609" s="2" t="str">
        <f>TEXT(fashiondata[[#This Row],[Date Sold]], "mmm yyyy")</f>
        <v>Feb 2025</v>
      </c>
      <c r="M1609" s="2" t="str">
        <f t="shared" si="101"/>
        <v>Sat</v>
      </c>
      <c r="N1609" t="s">
        <v>19</v>
      </c>
    </row>
    <row r="1610" spans="1:14" x14ac:dyDescent="0.35">
      <c r="A1610" t="s">
        <v>1648</v>
      </c>
      <c r="B1610" t="s">
        <v>32</v>
      </c>
      <c r="C1610" t="s">
        <v>15</v>
      </c>
      <c r="D1610" s="11">
        <v>87.39</v>
      </c>
      <c r="E1610" s="10">
        <v>30</v>
      </c>
      <c r="F1610" s="10" t="str">
        <f t="shared" si="100"/>
        <v>High</v>
      </c>
      <c r="G1610" s="11">
        <f t="shared" si="102"/>
        <v>65.542500000000004</v>
      </c>
      <c r="H1610" s="10">
        <v>36</v>
      </c>
      <c r="I1610" s="11">
        <v>2202.23</v>
      </c>
      <c r="J1610" s="9">
        <v>45770</v>
      </c>
      <c r="K1610" s="2" t="str">
        <f t="shared" si="103"/>
        <v>April</v>
      </c>
      <c r="L1610" s="2" t="str">
        <f>TEXT(fashiondata[[#This Row],[Date Sold]], "mmm yyyy")</f>
        <v>Apr 2025</v>
      </c>
      <c r="M1610" s="2" t="str">
        <f t="shared" si="101"/>
        <v>Wed</v>
      </c>
      <c r="N1610" t="s">
        <v>24</v>
      </c>
    </row>
    <row r="1611" spans="1:14" x14ac:dyDescent="0.35">
      <c r="A1611" t="s">
        <v>1649</v>
      </c>
      <c r="B1611" t="s">
        <v>28</v>
      </c>
      <c r="C1611" t="s">
        <v>41</v>
      </c>
      <c r="D1611" s="11">
        <v>64.33</v>
      </c>
      <c r="E1611" s="10">
        <v>0</v>
      </c>
      <c r="F1611" s="10" t="str">
        <f t="shared" si="100"/>
        <v>None</v>
      </c>
      <c r="G1611" s="11">
        <f t="shared" si="102"/>
        <v>48.247500000000002</v>
      </c>
      <c r="H1611" s="10">
        <v>7</v>
      </c>
      <c r="I1611" s="11">
        <v>450.31</v>
      </c>
      <c r="J1611" s="9">
        <v>45773</v>
      </c>
      <c r="K1611" s="2" t="str">
        <f t="shared" si="103"/>
        <v>April</v>
      </c>
      <c r="L1611" s="2" t="str">
        <f>TEXT(fashiondata[[#This Row],[Date Sold]], "mmm yyyy")</f>
        <v>Apr 2025</v>
      </c>
      <c r="M1611" s="2" t="str">
        <f t="shared" si="101"/>
        <v>Sat</v>
      </c>
      <c r="N1611" t="s">
        <v>12</v>
      </c>
    </row>
    <row r="1612" spans="1:14" x14ac:dyDescent="0.35">
      <c r="A1612" t="s">
        <v>1650</v>
      </c>
      <c r="B1612" t="s">
        <v>32</v>
      </c>
      <c r="C1612" t="s">
        <v>41</v>
      </c>
      <c r="D1612" s="11">
        <v>90.12</v>
      </c>
      <c r="E1612" s="10">
        <v>20</v>
      </c>
      <c r="F1612" s="10" t="str">
        <f t="shared" si="100"/>
        <v>Low</v>
      </c>
      <c r="G1612" s="11">
        <f t="shared" si="102"/>
        <v>67.59</v>
      </c>
      <c r="H1612" s="10">
        <v>29</v>
      </c>
      <c r="I1612" s="11">
        <v>2090.7800000000002</v>
      </c>
      <c r="J1612" s="9">
        <v>45787</v>
      </c>
      <c r="K1612" s="2" t="str">
        <f t="shared" si="103"/>
        <v>May</v>
      </c>
      <c r="L1612" s="2" t="str">
        <f>TEXT(fashiondata[[#This Row],[Date Sold]], "mmm yyyy")</f>
        <v>May 2025</v>
      </c>
      <c r="M1612" s="2" t="str">
        <f t="shared" si="101"/>
        <v>Sat</v>
      </c>
      <c r="N1612" t="s">
        <v>19</v>
      </c>
    </row>
    <row r="1613" spans="1:14" x14ac:dyDescent="0.35">
      <c r="A1613" t="s">
        <v>1651</v>
      </c>
      <c r="B1613" t="s">
        <v>53</v>
      </c>
      <c r="C1613" t="s">
        <v>11</v>
      </c>
      <c r="D1613" s="11">
        <v>86.75</v>
      </c>
      <c r="E1613" s="10">
        <v>10</v>
      </c>
      <c r="F1613" s="10" t="str">
        <f t="shared" si="100"/>
        <v>Low</v>
      </c>
      <c r="G1613" s="11">
        <f t="shared" si="102"/>
        <v>65.0625</v>
      </c>
      <c r="H1613" s="10">
        <v>40</v>
      </c>
      <c r="I1613" s="11">
        <v>3123</v>
      </c>
      <c r="J1613" s="9">
        <v>45710</v>
      </c>
      <c r="K1613" s="2" t="str">
        <f t="shared" si="103"/>
        <v>February</v>
      </c>
      <c r="L1613" s="2" t="str">
        <f>TEXT(fashiondata[[#This Row],[Date Sold]], "mmm yyyy")</f>
        <v>Feb 2025</v>
      </c>
      <c r="M1613" s="2" t="str">
        <f t="shared" si="101"/>
        <v>Sat</v>
      </c>
      <c r="N1613" t="s">
        <v>38</v>
      </c>
    </row>
    <row r="1614" spans="1:14" x14ac:dyDescent="0.35">
      <c r="A1614" t="s">
        <v>1652</v>
      </c>
      <c r="B1614" t="s">
        <v>71</v>
      </c>
      <c r="C1614" t="s">
        <v>11</v>
      </c>
      <c r="D1614" s="11">
        <v>31.46</v>
      </c>
      <c r="E1614" s="10">
        <v>25</v>
      </c>
      <c r="F1614" s="10" t="str">
        <f t="shared" si="100"/>
        <v>High</v>
      </c>
      <c r="G1614" s="11">
        <f t="shared" si="102"/>
        <v>23.594999999999999</v>
      </c>
      <c r="H1614" s="10">
        <v>50</v>
      </c>
      <c r="I1614" s="11">
        <v>1179.75</v>
      </c>
      <c r="J1614" s="9">
        <v>45697</v>
      </c>
      <c r="K1614" s="2" t="str">
        <f t="shared" si="103"/>
        <v>February</v>
      </c>
      <c r="L1614" s="2" t="str">
        <f>TEXT(fashiondata[[#This Row],[Date Sold]], "mmm yyyy")</f>
        <v>Feb 2025</v>
      </c>
      <c r="M1614" s="2" t="str">
        <f t="shared" si="101"/>
        <v>Sun</v>
      </c>
      <c r="N1614" t="s">
        <v>24</v>
      </c>
    </row>
    <row r="1615" spans="1:14" x14ac:dyDescent="0.35">
      <c r="A1615" t="s">
        <v>1653</v>
      </c>
      <c r="B1615" t="s">
        <v>43</v>
      </c>
      <c r="C1615" t="s">
        <v>33</v>
      </c>
      <c r="D1615" s="11">
        <v>117.34</v>
      </c>
      <c r="E1615" s="10">
        <v>30</v>
      </c>
      <c r="F1615" s="10" t="str">
        <f t="shared" si="100"/>
        <v>High</v>
      </c>
      <c r="G1615" s="11">
        <f t="shared" si="102"/>
        <v>88.004999999999995</v>
      </c>
      <c r="H1615" s="10">
        <v>17</v>
      </c>
      <c r="I1615" s="11">
        <v>1396.35</v>
      </c>
      <c r="J1615" s="9">
        <v>45751</v>
      </c>
      <c r="K1615" s="2" t="str">
        <f t="shared" si="103"/>
        <v>April</v>
      </c>
      <c r="L1615" s="2" t="str">
        <f>TEXT(fashiondata[[#This Row],[Date Sold]], "mmm yyyy")</f>
        <v>Apr 2025</v>
      </c>
      <c r="M1615" s="2" t="str">
        <f t="shared" si="101"/>
        <v>Fri</v>
      </c>
      <c r="N1615" t="s">
        <v>45</v>
      </c>
    </row>
    <row r="1616" spans="1:14" x14ac:dyDescent="0.35">
      <c r="A1616" t="s">
        <v>1654</v>
      </c>
      <c r="B1616" t="s">
        <v>30</v>
      </c>
      <c r="C1616" t="s">
        <v>35</v>
      </c>
      <c r="D1616" s="11">
        <v>92.3</v>
      </c>
      <c r="E1616" s="10">
        <v>15</v>
      </c>
      <c r="F1616" s="10" t="str">
        <f t="shared" si="100"/>
        <v>Low</v>
      </c>
      <c r="G1616" s="11">
        <f t="shared" si="102"/>
        <v>69.224999999999994</v>
      </c>
      <c r="H1616" s="10">
        <v>17</v>
      </c>
      <c r="I1616" s="11">
        <v>1333.73</v>
      </c>
      <c r="J1616" s="9">
        <v>45725</v>
      </c>
      <c r="K1616" s="2" t="str">
        <f t="shared" si="103"/>
        <v>March</v>
      </c>
      <c r="L1616" s="2" t="str">
        <f>TEXT(fashiondata[[#This Row],[Date Sold]], "mmm yyyy")</f>
        <v>Mar 2025</v>
      </c>
      <c r="M1616" s="2" t="str">
        <f t="shared" si="101"/>
        <v>Sun</v>
      </c>
      <c r="N1616" t="s">
        <v>38</v>
      </c>
    </row>
    <row r="1617" spans="1:14" x14ac:dyDescent="0.35">
      <c r="A1617" t="s">
        <v>1655</v>
      </c>
      <c r="B1617" t="s">
        <v>30</v>
      </c>
      <c r="C1617" t="s">
        <v>41</v>
      </c>
      <c r="D1617" s="11">
        <v>140.59</v>
      </c>
      <c r="E1617" s="10">
        <v>20</v>
      </c>
      <c r="F1617" s="10" t="str">
        <f t="shared" si="100"/>
        <v>Low</v>
      </c>
      <c r="G1617" s="11">
        <f t="shared" si="102"/>
        <v>105.4425</v>
      </c>
      <c r="H1617" s="10">
        <v>40</v>
      </c>
      <c r="I1617" s="11">
        <v>4498.88</v>
      </c>
      <c r="J1617" s="9">
        <v>45783</v>
      </c>
      <c r="K1617" s="2" t="str">
        <f t="shared" si="103"/>
        <v>May</v>
      </c>
      <c r="L1617" s="2" t="str">
        <f>TEXT(fashiondata[[#This Row],[Date Sold]], "mmm yyyy")</f>
        <v>May 2025</v>
      </c>
      <c r="M1617" s="2" t="str">
        <f t="shared" si="101"/>
        <v>Tue</v>
      </c>
      <c r="N1617" t="s">
        <v>19</v>
      </c>
    </row>
    <row r="1618" spans="1:14" x14ac:dyDescent="0.35">
      <c r="A1618" t="s">
        <v>1656</v>
      </c>
      <c r="B1618" t="s">
        <v>43</v>
      </c>
      <c r="C1618" t="s">
        <v>18</v>
      </c>
      <c r="D1618" s="11">
        <v>27.84</v>
      </c>
      <c r="E1618" s="10">
        <v>25</v>
      </c>
      <c r="F1618" s="10" t="str">
        <f t="shared" si="100"/>
        <v>High</v>
      </c>
      <c r="G1618" s="11">
        <f t="shared" si="102"/>
        <v>20.88</v>
      </c>
      <c r="H1618" s="10">
        <v>10</v>
      </c>
      <c r="I1618" s="11">
        <v>208.8</v>
      </c>
      <c r="J1618" s="9">
        <v>45702</v>
      </c>
      <c r="K1618" s="2" t="str">
        <f t="shared" si="103"/>
        <v>February</v>
      </c>
      <c r="L1618" s="2" t="str">
        <f>TEXT(fashiondata[[#This Row],[Date Sold]], "mmm yyyy")</f>
        <v>Feb 2025</v>
      </c>
      <c r="M1618" s="2" t="str">
        <f t="shared" si="101"/>
        <v>Fri</v>
      </c>
      <c r="N1618" t="s">
        <v>24</v>
      </c>
    </row>
    <row r="1619" spans="1:14" x14ac:dyDescent="0.35">
      <c r="A1619" t="s">
        <v>1657</v>
      </c>
      <c r="B1619" t="s">
        <v>32</v>
      </c>
      <c r="C1619" t="s">
        <v>11</v>
      </c>
      <c r="D1619" s="11">
        <v>19.079999999999998</v>
      </c>
      <c r="E1619" s="10">
        <v>10</v>
      </c>
      <c r="F1619" s="10" t="str">
        <f t="shared" si="100"/>
        <v>Low</v>
      </c>
      <c r="G1619" s="11">
        <f t="shared" si="102"/>
        <v>14.309999999999999</v>
      </c>
      <c r="H1619" s="10">
        <v>36</v>
      </c>
      <c r="I1619" s="11">
        <v>618.19000000000005</v>
      </c>
      <c r="J1619" s="9">
        <v>45743</v>
      </c>
      <c r="K1619" s="2" t="str">
        <f t="shared" si="103"/>
        <v>March</v>
      </c>
      <c r="L1619" s="2" t="str">
        <f>TEXT(fashiondata[[#This Row],[Date Sold]], "mmm yyyy")</f>
        <v>Mar 2025</v>
      </c>
      <c r="M1619" s="2" t="str">
        <f t="shared" si="101"/>
        <v>Thu</v>
      </c>
      <c r="N1619" t="s">
        <v>24</v>
      </c>
    </row>
    <row r="1620" spans="1:14" x14ac:dyDescent="0.35">
      <c r="A1620" t="s">
        <v>1658</v>
      </c>
      <c r="B1620" t="s">
        <v>21</v>
      </c>
      <c r="C1620" t="s">
        <v>18</v>
      </c>
      <c r="D1620" s="11">
        <v>124.33</v>
      </c>
      <c r="E1620" s="10">
        <v>0</v>
      </c>
      <c r="F1620" s="10" t="str">
        <f t="shared" si="100"/>
        <v>None</v>
      </c>
      <c r="G1620" s="11">
        <f t="shared" si="102"/>
        <v>93.247500000000002</v>
      </c>
      <c r="H1620" s="10">
        <v>8</v>
      </c>
      <c r="I1620" s="11">
        <v>994.64</v>
      </c>
      <c r="J1620" s="9">
        <v>45771</v>
      </c>
      <c r="K1620" s="2" t="str">
        <f t="shared" si="103"/>
        <v>April</v>
      </c>
      <c r="L1620" s="2" t="str">
        <f>TEXT(fashiondata[[#This Row],[Date Sold]], "mmm yyyy")</f>
        <v>Apr 2025</v>
      </c>
      <c r="M1620" s="2" t="str">
        <f t="shared" si="101"/>
        <v>Thu</v>
      </c>
      <c r="N1620" t="s">
        <v>45</v>
      </c>
    </row>
    <row r="1621" spans="1:14" x14ac:dyDescent="0.35">
      <c r="A1621" t="s">
        <v>1659</v>
      </c>
      <c r="B1621" t="s">
        <v>26</v>
      </c>
      <c r="C1621" t="s">
        <v>33</v>
      </c>
      <c r="D1621" s="11">
        <v>111.64</v>
      </c>
      <c r="E1621" s="10">
        <v>5</v>
      </c>
      <c r="F1621" s="10" t="str">
        <f t="shared" si="100"/>
        <v>Low</v>
      </c>
      <c r="G1621" s="11">
        <f t="shared" si="102"/>
        <v>83.73</v>
      </c>
      <c r="H1621" s="10">
        <v>40</v>
      </c>
      <c r="I1621" s="11">
        <v>4242.32</v>
      </c>
      <c r="J1621" s="9">
        <v>45785</v>
      </c>
      <c r="K1621" s="2" t="str">
        <f t="shared" si="103"/>
        <v>May</v>
      </c>
      <c r="L1621" s="2" t="str">
        <f>TEXT(fashiondata[[#This Row],[Date Sold]], "mmm yyyy")</f>
        <v>May 2025</v>
      </c>
      <c r="M1621" s="2" t="str">
        <f t="shared" si="101"/>
        <v>Thu</v>
      </c>
      <c r="N1621" t="s">
        <v>38</v>
      </c>
    </row>
    <row r="1622" spans="1:14" x14ac:dyDescent="0.35">
      <c r="A1622" t="s">
        <v>1660</v>
      </c>
      <c r="B1622" t="s">
        <v>21</v>
      </c>
      <c r="C1622" t="s">
        <v>11</v>
      </c>
      <c r="D1622" s="11">
        <v>149.47999999999999</v>
      </c>
      <c r="E1622" s="10">
        <v>20</v>
      </c>
      <c r="F1622" s="10" t="str">
        <f t="shared" si="100"/>
        <v>Low</v>
      </c>
      <c r="G1622" s="11">
        <f t="shared" si="102"/>
        <v>112.10999999999999</v>
      </c>
      <c r="H1622" s="10">
        <v>40</v>
      </c>
      <c r="I1622" s="11">
        <v>4783.3599999999997</v>
      </c>
      <c r="J1622" s="9">
        <v>45744</v>
      </c>
      <c r="K1622" s="2" t="str">
        <f t="shared" si="103"/>
        <v>March</v>
      </c>
      <c r="L1622" s="2" t="str">
        <f>TEXT(fashiondata[[#This Row],[Date Sold]], "mmm yyyy")</f>
        <v>Mar 2025</v>
      </c>
      <c r="M1622" s="2" t="str">
        <f t="shared" si="101"/>
        <v>Fri</v>
      </c>
      <c r="N1622" t="s">
        <v>19</v>
      </c>
    </row>
    <row r="1623" spans="1:14" x14ac:dyDescent="0.35">
      <c r="A1623" t="s">
        <v>1661</v>
      </c>
      <c r="B1623" t="s">
        <v>40</v>
      </c>
      <c r="C1623" t="s">
        <v>35</v>
      </c>
      <c r="D1623" s="11">
        <v>108.54</v>
      </c>
      <c r="E1623" s="10">
        <v>0</v>
      </c>
      <c r="F1623" s="10" t="str">
        <f t="shared" si="100"/>
        <v>None</v>
      </c>
      <c r="G1623" s="11">
        <f t="shared" si="102"/>
        <v>81.405000000000001</v>
      </c>
      <c r="H1623" s="10">
        <v>32</v>
      </c>
      <c r="I1623" s="11">
        <v>3473.28</v>
      </c>
      <c r="J1623" s="9">
        <v>45736</v>
      </c>
      <c r="K1623" s="2" t="str">
        <f t="shared" si="103"/>
        <v>March</v>
      </c>
      <c r="L1623" s="2" t="str">
        <f>TEXT(fashiondata[[#This Row],[Date Sold]], "mmm yyyy")</f>
        <v>Mar 2025</v>
      </c>
      <c r="M1623" s="2" t="str">
        <f t="shared" si="101"/>
        <v>Thu</v>
      </c>
      <c r="N1623" t="s">
        <v>19</v>
      </c>
    </row>
    <row r="1624" spans="1:14" x14ac:dyDescent="0.35">
      <c r="A1624" t="s">
        <v>1662</v>
      </c>
      <c r="B1624" t="s">
        <v>62</v>
      </c>
      <c r="C1624" t="s">
        <v>41</v>
      </c>
      <c r="D1624" s="11">
        <v>100.34</v>
      </c>
      <c r="E1624" s="10">
        <v>5</v>
      </c>
      <c r="F1624" s="10" t="str">
        <f t="shared" si="100"/>
        <v>Low</v>
      </c>
      <c r="G1624" s="11">
        <f t="shared" si="102"/>
        <v>75.254999999999995</v>
      </c>
      <c r="H1624" s="10">
        <v>38</v>
      </c>
      <c r="I1624" s="11">
        <v>3622.27</v>
      </c>
      <c r="J1624" s="9">
        <v>45659</v>
      </c>
      <c r="K1624" s="2" t="str">
        <f t="shared" si="103"/>
        <v>January</v>
      </c>
      <c r="L1624" s="2" t="str">
        <f>TEXT(fashiondata[[#This Row],[Date Sold]], "mmm yyyy")</f>
        <v>Jan 2025</v>
      </c>
      <c r="M1624" s="2" t="str">
        <f t="shared" si="101"/>
        <v>Thu</v>
      </c>
      <c r="N1624" t="s">
        <v>38</v>
      </c>
    </row>
    <row r="1625" spans="1:14" x14ac:dyDescent="0.35">
      <c r="A1625" t="s">
        <v>1663</v>
      </c>
      <c r="B1625" t="s">
        <v>47</v>
      </c>
      <c r="C1625" t="s">
        <v>33</v>
      </c>
      <c r="D1625" s="11">
        <v>123.41</v>
      </c>
      <c r="E1625" s="10">
        <v>15</v>
      </c>
      <c r="F1625" s="10" t="str">
        <f t="shared" si="100"/>
        <v>Low</v>
      </c>
      <c r="G1625" s="11">
        <f t="shared" si="102"/>
        <v>92.557500000000005</v>
      </c>
      <c r="H1625" s="10">
        <v>47</v>
      </c>
      <c r="I1625" s="11">
        <v>4930.2299999999996</v>
      </c>
      <c r="J1625" s="9">
        <v>45685</v>
      </c>
      <c r="K1625" s="2" t="str">
        <f t="shared" si="103"/>
        <v>January</v>
      </c>
      <c r="L1625" s="2" t="str">
        <f>TEXT(fashiondata[[#This Row],[Date Sold]], "mmm yyyy")</f>
        <v>Jan 2025</v>
      </c>
      <c r="M1625" s="2" t="str">
        <f t="shared" si="101"/>
        <v>Tue</v>
      </c>
      <c r="N1625" t="s">
        <v>19</v>
      </c>
    </row>
    <row r="1626" spans="1:14" x14ac:dyDescent="0.35">
      <c r="A1626" t="s">
        <v>1664</v>
      </c>
      <c r="B1626" t="s">
        <v>85</v>
      </c>
      <c r="C1626" t="s">
        <v>11</v>
      </c>
      <c r="D1626" s="11">
        <v>49.94</v>
      </c>
      <c r="E1626" s="10">
        <v>10</v>
      </c>
      <c r="F1626" s="10" t="str">
        <f t="shared" si="100"/>
        <v>Low</v>
      </c>
      <c r="G1626" s="11">
        <f t="shared" si="102"/>
        <v>37.454999999999998</v>
      </c>
      <c r="H1626" s="10">
        <v>43</v>
      </c>
      <c r="I1626" s="11">
        <v>1932.68</v>
      </c>
      <c r="J1626" s="9">
        <v>45699</v>
      </c>
      <c r="K1626" s="2" t="str">
        <f t="shared" si="103"/>
        <v>February</v>
      </c>
      <c r="L1626" s="2" t="str">
        <f>TEXT(fashiondata[[#This Row],[Date Sold]], "mmm yyyy")</f>
        <v>Feb 2025</v>
      </c>
      <c r="M1626" s="2" t="str">
        <f t="shared" si="101"/>
        <v>Tue</v>
      </c>
      <c r="N1626" t="s">
        <v>38</v>
      </c>
    </row>
    <row r="1627" spans="1:14" x14ac:dyDescent="0.35">
      <c r="A1627" t="s">
        <v>1665</v>
      </c>
      <c r="B1627" t="s">
        <v>71</v>
      </c>
      <c r="C1627" t="s">
        <v>11</v>
      </c>
      <c r="D1627" s="11">
        <v>87.17</v>
      </c>
      <c r="E1627" s="10">
        <v>0</v>
      </c>
      <c r="F1627" s="10" t="str">
        <f t="shared" si="100"/>
        <v>None</v>
      </c>
      <c r="G1627" s="11">
        <f t="shared" si="102"/>
        <v>65.377499999999998</v>
      </c>
      <c r="H1627" s="10">
        <v>31</v>
      </c>
      <c r="I1627" s="11">
        <v>2702.27</v>
      </c>
      <c r="J1627" s="9">
        <v>45694</v>
      </c>
      <c r="K1627" s="2" t="str">
        <f t="shared" si="103"/>
        <v>February</v>
      </c>
      <c r="L1627" s="2" t="str">
        <f>TEXT(fashiondata[[#This Row],[Date Sold]], "mmm yyyy")</f>
        <v>Feb 2025</v>
      </c>
      <c r="M1627" s="2" t="str">
        <f t="shared" si="101"/>
        <v>Thu</v>
      </c>
      <c r="N1627" t="s">
        <v>24</v>
      </c>
    </row>
    <row r="1628" spans="1:14" x14ac:dyDescent="0.35">
      <c r="A1628" t="s">
        <v>1666</v>
      </c>
      <c r="B1628" t="s">
        <v>47</v>
      </c>
      <c r="C1628" t="s">
        <v>18</v>
      </c>
      <c r="D1628" s="11">
        <v>129.27000000000001</v>
      </c>
      <c r="E1628" s="10">
        <v>30</v>
      </c>
      <c r="F1628" s="10" t="str">
        <f t="shared" si="100"/>
        <v>High</v>
      </c>
      <c r="G1628" s="11">
        <f t="shared" si="102"/>
        <v>96.952500000000015</v>
      </c>
      <c r="H1628" s="10">
        <v>14</v>
      </c>
      <c r="I1628" s="11">
        <v>1266.8499999999999</v>
      </c>
      <c r="J1628" s="9">
        <v>45669</v>
      </c>
      <c r="K1628" s="2" t="str">
        <f t="shared" si="103"/>
        <v>January</v>
      </c>
      <c r="L1628" s="2" t="str">
        <f>TEXT(fashiondata[[#This Row],[Date Sold]], "mmm yyyy")</f>
        <v>Jan 2025</v>
      </c>
      <c r="M1628" s="2" t="str">
        <f t="shared" si="101"/>
        <v>Sun</v>
      </c>
      <c r="N1628" t="s">
        <v>45</v>
      </c>
    </row>
    <row r="1629" spans="1:14" x14ac:dyDescent="0.35">
      <c r="A1629" t="s">
        <v>1667</v>
      </c>
      <c r="B1629" t="s">
        <v>10</v>
      </c>
      <c r="C1629" t="s">
        <v>33</v>
      </c>
      <c r="D1629" s="11">
        <v>133</v>
      </c>
      <c r="E1629" s="10">
        <v>25</v>
      </c>
      <c r="F1629" s="10" t="str">
        <f t="shared" si="100"/>
        <v>High</v>
      </c>
      <c r="G1629" s="11">
        <f t="shared" si="102"/>
        <v>99.75</v>
      </c>
      <c r="H1629" s="10">
        <v>42</v>
      </c>
      <c r="I1629" s="11">
        <v>4189.5</v>
      </c>
      <c r="J1629" s="9">
        <v>45727</v>
      </c>
      <c r="K1629" s="2" t="str">
        <f t="shared" si="103"/>
        <v>March</v>
      </c>
      <c r="L1629" s="2" t="str">
        <f>TEXT(fashiondata[[#This Row],[Date Sold]], "mmm yyyy")</f>
        <v>Mar 2025</v>
      </c>
      <c r="M1629" s="2" t="str">
        <f t="shared" si="101"/>
        <v>Tue</v>
      </c>
      <c r="N1629" t="s">
        <v>45</v>
      </c>
    </row>
    <row r="1630" spans="1:14" x14ac:dyDescent="0.35">
      <c r="A1630" t="s">
        <v>1668</v>
      </c>
      <c r="B1630" t="s">
        <v>21</v>
      </c>
      <c r="C1630" t="s">
        <v>11</v>
      </c>
      <c r="D1630" s="11">
        <v>47.07</v>
      </c>
      <c r="E1630" s="10">
        <v>5</v>
      </c>
      <c r="F1630" s="10" t="str">
        <f t="shared" si="100"/>
        <v>Low</v>
      </c>
      <c r="G1630" s="11">
        <f t="shared" si="102"/>
        <v>35.302500000000002</v>
      </c>
      <c r="H1630" s="10">
        <v>23</v>
      </c>
      <c r="I1630" s="11">
        <v>1028.48</v>
      </c>
      <c r="J1630" s="9">
        <v>45774</v>
      </c>
      <c r="K1630" s="2" t="str">
        <f t="shared" si="103"/>
        <v>April</v>
      </c>
      <c r="L1630" s="2" t="str">
        <f>TEXT(fashiondata[[#This Row],[Date Sold]], "mmm yyyy")</f>
        <v>Apr 2025</v>
      </c>
      <c r="M1630" s="2" t="str">
        <f t="shared" si="101"/>
        <v>Sun</v>
      </c>
      <c r="N1630" t="s">
        <v>38</v>
      </c>
    </row>
    <row r="1631" spans="1:14" x14ac:dyDescent="0.35">
      <c r="A1631" t="s">
        <v>1669</v>
      </c>
      <c r="B1631" t="s">
        <v>62</v>
      </c>
      <c r="C1631" t="s">
        <v>18</v>
      </c>
      <c r="D1631" s="11">
        <v>29.56</v>
      </c>
      <c r="E1631" s="10">
        <v>30</v>
      </c>
      <c r="F1631" s="10" t="str">
        <f t="shared" si="100"/>
        <v>High</v>
      </c>
      <c r="G1631" s="11">
        <f t="shared" si="102"/>
        <v>22.169999999999998</v>
      </c>
      <c r="H1631" s="10">
        <v>43</v>
      </c>
      <c r="I1631" s="11">
        <v>889.76</v>
      </c>
      <c r="J1631" s="9">
        <v>45663</v>
      </c>
      <c r="K1631" s="2" t="str">
        <f t="shared" si="103"/>
        <v>January</v>
      </c>
      <c r="L1631" s="2" t="str">
        <f>TEXT(fashiondata[[#This Row],[Date Sold]], "mmm yyyy")</f>
        <v>Jan 2025</v>
      </c>
      <c r="M1631" s="2" t="str">
        <f t="shared" si="101"/>
        <v>Mon</v>
      </c>
      <c r="N1631" t="s">
        <v>38</v>
      </c>
    </row>
    <row r="1632" spans="1:14" x14ac:dyDescent="0.35">
      <c r="A1632" t="s">
        <v>1670</v>
      </c>
      <c r="B1632" t="s">
        <v>26</v>
      </c>
      <c r="C1632" t="s">
        <v>18</v>
      </c>
      <c r="D1632" s="11">
        <v>45.41</v>
      </c>
      <c r="E1632" s="10">
        <v>0</v>
      </c>
      <c r="F1632" s="10" t="str">
        <f t="shared" si="100"/>
        <v>None</v>
      </c>
      <c r="G1632" s="11">
        <f t="shared" si="102"/>
        <v>34.057499999999997</v>
      </c>
      <c r="H1632" s="10">
        <v>26</v>
      </c>
      <c r="I1632" s="11">
        <v>1180.6600000000001</v>
      </c>
      <c r="J1632" s="9">
        <v>45785</v>
      </c>
      <c r="K1632" s="2" t="str">
        <f t="shared" si="103"/>
        <v>May</v>
      </c>
      <c r="L1632" s="2" t="str">
        <f>TEXT(fashiondata[[#This Row],[Date Sold]], "mmm yyyy")</f>
        <v>May 2025</v>
      </c>
      <c r="M1632" s="2" t="str">
        <f t="shared" si="101"/>
        <v>Thu</v>
      </c>
      <c r="N1632" t="s">
        <v>12</v>
      </c>
    </row>
    <row r="1633" spans="1:14" x14ac:dyDescent="0.35">
      <c r="A1633" t="s">
        <v>1671</v>
      </c>
      <c r="B1633" t="s">
        <v>21</v>
      </c>
      <c r="C1633" t="s">
        <v>15</v>
      </c>
      <c r="D1633" s="11">
        <v>110.04</v>
      </c>
      <c r="E1633" s="10">
        <v>15</v>
      </c>
      <c r="F1633" s="10" t="str">
        <f t="shared" si="100"/>
        <v>Low</v>
      </c>
      <c r="G1633" s="11">
        <f t="shared" si="102"/>
        <v>82.53</v>
      </c>
      <c r="H1633" s="10">
        <v>25</v>
      </c>
      <c r="I1633" s="11">
        <v>2338.35</v>
      </c>
      <c r="J1633" s="9">
        <v>45662</v>
      </c>
      <c r="K1633" s="2" t="str">
        <f t="shared" si="103"/>
        <v>January</v>
      </c>
      <c r="L1633" s="2" t="str">
        <f>TEXT(fashiondata[[#This Row],[Date Sold]], "mmm yyyy")</f>
        <v>Jan 2025</v>
      </c>
      <c r="M1633" s="2" t="str">
        <f t="shared" si="101"/>
        <v>Sun</v>
      </c>
      <c r="N1633" t="s">
        <v>24</v>
      </c>
    </row>
    <row r="1634" spans="1:14" x14ac:dyDescent="0.35">
      <c r="A1634" t="s">
        <v>1672</v>
      </c>
      <c r="B1634" t="s">
        <v>26</v>
      </c>
      <c r="C1634" t="s">
        <v>41</v>
      </c>
      <c r="D1634" s="11">
        <v>133.01</v>
      </c>
      <c r="E1634" s="10">
        <v>30</v>
      </c>
      <c r="F1634" s="10" t="str">
        <f t="shared" si="100"/>
        <v>High</v>
      </c>
      <c r="G1634" s="11">
        <f t="shared" si="102"/>
        <v>99.757499999999993</v>
      </c>
      <c r="H1634" s="10">
        <v>22</v>
      </c>
      <c r="I1634" s="11">
        <v>2048.35</v>
      </c>
      <c r="J1634" s="9">
        <v>45666</v>
      </c>
      <c r="K1634" s="2" t="str">
        <f t="shared" si="103"/>
        <v>January</v>
      </c>
      <c r="L1634" s="2" t="str">
        <f>TEXT(fashiondata[[#This Row],[Date Sold]], "mmm yyyy")</f>
        <v>Jan 2025</v>
      </c>
      <c r="M1634" s="2" t="str">
        <f t="shared" si="101"/>
        <v>Thu</v>
      </c>
      <c r="N1634" t="s">
        <v>45</v>
      </c>
    </row>
    <row r="1635" spans="1:14" x14ac:dyDescent="0.35">
      <c r="A1635" t="s">
        <v>1673</v>
      </c>
      <c r="B1635" t="s">
        <v>17</v>
      </c>
      <c r="C1635" t="s">
        <v>18</v>
      </c>
      <c r="D1635" s="11">
        <v>141.19999999999999</v>
      </c>
      <c r="E1635" s="10">
        <v>30</v>
      </c>
      <c r="F1635" s="10" t="str">
        <f t="shared" si="100"/>
        <v>High</v>
      </c>
      <c r="G1635" s="11">
        <f t="shared" si="102"/>
        <v>105.89999999999999</v>
      </c>
      <c r="H1635" s="10">
        <v>23</v>
      </c>
      <c r="I1635" s="11">
        <v>2273.3200000000002</v>
      </c>
      <c r="J1635" s="9">
        <v>45757</v>
      </c>
      <c r="K1635" s="2" t="str">
        <f t="shared" si="103"/>
        <v>April</v>
      </c>
      <c r="L1635" s="2" t="str">
        <f>TEXT(fashiondata[[#This Row],[Date Sold]], "mmm yyyy")</f>
        <v>Apr 2025</v>
      </c>
      <c r="M1635" s="2" t="str">
        <f t="shared" si="101"/>
        <v>Thu</v>
      </c>
      <c r="N1635" t="s">
        <v>45</v>
      </c>
    </row>
    <row r="1636" spans="1:14" x14ac:dyDescent="0.35">
      <c r="A1636" t="s">
        <v>1674</v>
      </c>
      <c r="B1636" t="s">
        <v>10</v>
      </c>
      <c r="C1636" t="s">
        <v>15</v>
      </c>
      <c r="D1636" s="11">
        <v>25.41</v>
      </c>
      <c r="E1636" s="10">
        <v>15</v>
      </c>
      <c r="F1636" s="10" t="str">
        <f t="shared" si="100"/>
        <v>Low</v>
      </c>
      <c r="G1636" s="11">
        <f t="shared" si="102"/>
        <v>19.057500000000001</v>
      </c>
      <c r="H1636" s="10">
        <v>31</v>
      </c>
      <c r="I1636" s="11">
        <v>669.55</v>
      </c>
      <c r="J1636" s="9">
        <v>45760</v>
      </c>
      <c r="K1636" s="2" t="str">
        <f t="shared" si="103"/>
        <v>April</v>
      </c>
      <c r="L1636" s="2" t="str">
        <f>TEXT(fashiondata[[#This Row],[Date Sold]], "mmm yyyy")</f>
        <v>Apr 2025</v>
      </c>
      <c r="M1636" s="2" t="str">
        <f t="shared" si="101"/>
        <v>Sun</v>
      </c>
      <c r="N1636" t="s">
        <v>12</v>
      </c>
    </row>
    <row r="1637" spans="1:14" x14ac:dyDescent="0.35">
      <c r="A1637" t="s">
        <v>1675</v>
      </c>
      <c r="B1637" t="s">
        <v>71</v>
      </c>
      <c r="C1637" t="s">
        <v>15</v>
      </c>
      <c r="D1637" s="11">
        <v>112.18</v>
      </c>
      <c r="E1637" s="10">
        <v>5</v>
      </c>
      <c r="F1637" s="10" t="str">
        <f t="shared" si="100"/>
        <v>Low</v>
      </c>
      <c r="G1637" s="11">
        <f t="shared" si="102"/>
        <v>84.135000000000005</v>
      </c>
      <c r="H1637" s="10">
        <v>46</v>
      </c>
      <c r="I1637" s="11">
        <v>4902.2700000000004</v>
      </c>
      <c r="J1637" s="9">
        <v>45760</v>
      </c>
      <c r="K1637" s="2" t="str">
        <f t="shared" si="103"/>
        <v>April</v>
      </c>
      <c r="L1637" s="2" t="str">
        <f>TEXT(fashiondata[[#This Row],[Date Sold]], "mmm yyyy")</f>
        <v>Apr 2025</v>
      </c>
      <c r="M1637" s="2" t="str">
        <f t="shared" si="101"/>
        <v>Sun</v>
      </c>
      <c r="N1637" t="s">
        <v>38</v>
      </c>
    </row>
    <row r="1638" spans="1:14" x14ac:dyDescent="0.35">
      <c r="A1638" t="s">
        <v>1676</v>
      </c>
      <c r="B1638" t="s">
        <v>21</v>
      </c>
      <c r="C1638" t="s">
        <v>35</v>
      </c>
      <c r="D1638" s="11">
        <v>118.22</v>
      </c>
      <c r="E1638" s="10">
        <v>5</v>
      </c>
      <c r="F1638" s="10" t="str">
        <f t="shared" si="100"/>
        <v>Low</v>
      </c>
      <c r="G1638" s="11">
        <f t="shared" si="102"/>
        <v>88.664999999999992</v>
      </c>
      <c r="H1638" s="10">
        <v>13</v>
      </c>
      <c r="I1638" s="11">
        <v>1460.02</v>
      </c>
      <c r="J1638" s="9">
        <v>45782</v>
      </c>
      <c r="K1638" s="2" t="str">
        <f t="shared" si="103"/>
        <v>May</v>
      </c>
      <c r="L1638" s="2" t="str">
        <f>TEXT(fashiondata[[#This Row],[Date Sold]], "mmm yyyy")</f>
        <v>May 2025</v>
      </c>
      <c r="M1638" s="2" t="str">
        <f t="shared" si="101"/>
        <v>Mon</v>
      </c>
      <c r="N1638" t="s">
        <v>19</v>
      </c>
    </row>
    <row r="1639" spans="1:14" x14ac:dyDescent="0.35">
      <c r="A1639" t="s">
        <v>1677</v>
      </c>
      <c r="B1639" t="s">
        <v>10</v>
      </c>
      <c r="C1639" t="s">
        <v>15</v>
      </c>
      <c r="D1639" s="11">
        <v>57.24</v>
      </c>
      <c r="E1639" s="10">
        <v>30</v>
      </c>
      <c r="F1639" s="10" t="str">
        <f t="shared" si="100"/>
        <v>High</v>
      </c>
      <c r="G1639" s="11">
        <f t="shared" si="102"/>
        <v>42.93</v>
      </c>
      <c r="H1639" s="10">
        <v>6</v>
      </c>
      <c r="I1639" s="11">
        <v>240.41</v>
      </c>
      <c r="J1639" s="9">
        <v>45743</v>
      </c>
      <c r="K1639" s="2" t="str">
        <f t="shared" si="103"/>
        <v>March</v>
      </c>
      <c r="L1639" s="2" t="str">
        <f>TEXT(fashiondata[[#This Row],[Date Sold]], "mmm yyyy")</f>
        <v>Mar 2025</v>
      </c>
      <c r="M1639" s="2" t="str">
        <f t="shared" si="101"/>
        <v>Thu</v>
      </c>
      <c r="N1639" t="s">
        <v>19</v>
      </c>
    </row>
    <row r="1640" spans="1:14" x14ac:dyDescent="0.35">
      <c r="A1640" t="s">
        <v>1678</v>
      </c>
      <c r="B1640" t="s">
        <v>30</v>
      </c>
      <c r="C1640" t="s">
        <v>41</v>
      </c>
      <c r="D1640" s="11">
        <v>33.159999999999997</v>
      </c>
      <c r="E1640" s="10">
        <v>30</v>
      </c>
      <c r="F1640" s="10" t="str">
        <f t="shared" si="100"/>
        <v>High</v>
      </c>
      <c r="G1640" s="11">
        <f t="shared" si="102"/>
        <v>24.869999999999997</v>
      </c>
      <c r="H1640" s="10">
        <v>19</v>
      </c>
      <c r="I1640" s="11">
        <v>441.03</v>
      </c>
      <c r="J1640" s="9">
        <v>45721</v>
      </c>
      <c r="K1640" s="2" t="str">
        <f t="shared" si="103"/>
        <v>March</v>
      </c>
      <c r="L1640" s="2" t="str">
        <f>TEXT(fashiondata[[#This Row],[Date Sold]], "mmm yyyy")</f>
        <v>Mar 2025</v>
      </c>
      <c r="M1640" s="2" t="str">
        <f t="shared" si="101"/>
        <v>Wed</v>
      </c>
      <c r="N1640" t="s">
        <v>38</v>
      </c>
    </row>
    <row r="1641" spans="1:14" x14ac:dyDescent="0.35">
      <c r="A1641" t="s">
        <v>1679</v>
      </c>
      <c r="B1641" t="s">
        <v>10</v>
      </c>
      <c r="C1641" t="s">
        <v>41</v>
      </c>
      <c r="D1641" s="11">
        <v>76.459999999999994</v>
      </c>
      <c r="E1641" s="10">
        <v>30</v>
      </c>
      <c r="F1641" s="10" t="str">
        <f t="shared" si="100"/>
        <v>High</v>
      </c>
      <c r="G1641" s="11">
        <f t="shared" si="102"/>
        <v>57.344999999999999</v>
      </c>
      <c r="H1641" s="10">
        <v>17</v>
      </c>
      <c r="I1641" s="11">
        <v>909.87</v>
      </c>
      <c r="J1641" s="9">
        <v>45741</v>
      </c>
      <c r="K1641" s="2" t="str">
        <f t="shared" si="103"/>
        <v>March</v>
      </c>
      <c r="L1641" s="2" t="str">
        <f>TEXT(fashiondata[[#This Row],[Date Sold]], "mmm yyyy")</f>
        <v>Mar 2025</v>
      </c>
      <c r="M1641" s="2" t="str">
        <f t="shared" si="101"/>
        <v>Tue</v>
      </c>
      <c r="N1641" t="s">
        <v>19</v>
      </c>
    </row>
    <row r="1642" spans="1:14" x14ac:dyDescent="0.35">
      <c r="A1642" t="s">
        <v>1680</v>
      </c>
      <c r="B1642" t="s">
        <v>71</v>
      </c>
      <c r="C1642" t="s">
        <v>18</v>
      </c>
      <c r="D1642" s="11">
        <v>127.32</v>
      </c>
      <c r="E1642" s="10">
        <v>5</v>
      </c>
      <c r="F1642" s="10" t="str">
        <f t="shared" si="100"/>
        <v>Low</v>
      </c>
      <c r="G1642" s="11">
        <f t="shared" si="102"/>
        <v>95.49</v>
      </c>
      <c r="H1642" s="10">
        <v>8</v>
      </c>
      <c r="I1642" s="11">
        <v>967.63</v>
      </c>
      <c r="J1642" s="9">
        <v>45745</v>
      </c>
      <c r="K1642" s="2" t="str">
        <f t="shared" si="103"/>
        <v>March</v>
      </c>
      <c r="L1642" s="2" t="str">
        <f>TEXT(fashiondata[[#This Row],[Date Sold]], "mmm yyyy")</f>
        <v>Mar 2025</v>
      </c>
      <c r="M1642" s="2" t="str">
        <f t="shared" si="101"/>
        <v>Sat</v>
      </c>
      <c r="N1642" t="s">
        <v>19</v>
      </c>
    </row>
    <row r="1643" spans="1:14" x14ac:dyDescent="0.35">
      <c r="A1643" t="s">
        <v>1681</v>
      </c>
      <c r="B1643" t="s">
        <v>17</v>
      </c>
      <c r="C1643" t="s">
        <v>11</v>
      </c>
      <c r="D1643" s="11">
        <v>36.65</v>
      </c>
      <c r="E1643" s="10">
        <v>5</v>
      </c>
      <c r="F1643" s="10" t="str">
        <f t="shared" si="100"/>
        <v>Low</v>
      </c>
      <c r="G1643" s="11">
        <f t="shared" si="102"/>
        <v>27.487499999999997</v>
      </c>
      <c r="H1643" s="10">
        <v>46</v>
      </c>
      <c r="I1643" s="11">
        <v>1601.6</v>
      </c>
      <c r="J1643" s="9">
        <v>45784</v>
      </c>
      <c r="K1643" s="2" t="str">
        <f t="shared" si="103"/>
        <v>May</v>
      </c>
      <c r="L1643" s="2" t="str">
        <f>TEXT(fashiondata[[#This Row],[Date Sold]], "mmm yyyy")</f>
        <v>May 2025</v>
      </c>
      <c r="M1643" s="2" t="str">
        <f t="shared" si="101"/>
        <v>Wed</v>
      </c>
      <c r="N1643" t="s">
        <v>38</v>
      </c>
    </row>
    <row r="1644" spans="1:14" x14ac:dyDescent="0.35">
      <c r="A1644" t="s">
        <v>1682</v>
      </c>
      <c r="B1644" t="s">
        <v>60</v>
      </c>
      <c r="C1644" t="s">
        <v>33</v>
      </c>
      <c r="D1644" s="11">
        <v>68.209999999999994</v>
      </c>
      <c r="E1644" s="10">
        <v>15</v>
      </c>
      <c r="F1644" s="10" t="str">
        <f t="shared" si="100"/>
        <v>Low</v>
      </c>
      <c r="G1644" s="11">
        <f t="shared" si="102"/>
        <v>51.157499999999999</v>
      </c>
      <c r="H1644" s="10">
        <v>46</v>
      </c>
      <c r="I1644" s="11">
        <v>2667.01</v>
      </c>
      <c r="J1644" s="9">
        <v>45678</v>
      </c>
      <c r="K1644" s="2" t="str">
        <f t="shared" si="103"/>
        <v>January</v>
      </c>
      <c r="L1644" s="2" t="str">
        <f>TEXT(fashiondata[[#This Row],[Date Sold]], "mmm yyyy")</f>
        <v>Jan 2025</v>
      </c>
      <c r="M1644" s="2" t="str">
        <f t="shared" si="101"/>
        <v>Tue</v>
      </c>
      <c r="N1644" t="s">
        <v>12</v>
      </c>
    </row>
    <row r="1645" spans="1:14" x14ac:dyDescent="0.35">
      <c r="A1645" t="s">
        <v>1683</v>
      </c>
      <c r="B1645" t="s">
        <v>50</v>
      </c>
      <c r="C1645" t="s">
        <v>35</v>
      </c>
      <c r="D1645" s="11">
        <v>30.2</v>
      </c>
      <c r="E1645" s="10">
        <v>30</v>
      </c>
      <c r="F1645" s="10" t="str">
        <f t="shared" si="100"/>
        <v>High</v>
      </c>
      <c r="G1645" s="11">
        <f t="shared" si="102"/>
        <v>22.65</v>
      </c>
      <c r="H1645" s="10">
        <v>45</v>
      </c>
      <c r="I1645" s="11">
        <v>951.3</v>
      </c>
      <c r="J1645" s="9">
        <v>45749</v>
      </c>
      <c r="K1645" s="2" t="str">
        <f t="shared" si="103"/>
        <v>April</v>
      </c>
      <c r="L1645" s="2" t="str">
        <f>TEXT(fashiondata[[#This Row],[Date Sold]], "mmm yyyy")</f>
        <v>Apr 2025</v>
      </c>
      <c r="M1645" s="2" t="str">
        <f t="shared" si="101"/>
        <v>Wed</v>
      </c>
      <c r="N1645" t="s">
        <v>45</v>
      </c>
    </row>
    <row r="1646" spans="1:14" x14ac:dyDescent="0.35">
      <c r="A1646" t="s">
        <v>1684</v>
      </c>
      <c r="B1646" t="s">
        <v>60</v>
      </c>
      <c r="C1646" t="s">
        <v>33</v>
      </c>
      <c r="D1646" s="11">
        <v>65.489999999999995</v>
      </c>
      <c r="E1646" s="10">
        <v>5</v>
      </c>
      <c r="F1646" s="10" t="str">
        <f t="shared" si="100"/>
        <v>Low</v>
      </c>
      <c r="G1646" s="11">
        <f t="shared" si="102"/>
        <v>49.117499999999993</v>
      </c>
      <c r="H1646" s="10">
        <v>8</v>
      </c>
      <c r="I1646" s="11">
        <v>497.72</v>
      </c>
      <c r="J1646" s="9">
        <v>45670</v>
      </c>
      <c r="K1646" s="2" t="str">
        <f t="shared" si="103"/>
        <v>January</v>
      </c>
      <c r="L1646" s="2" t="str">
        <f>TEXT(fashiondata[[#This Row],[Date Sold]], "mmm yyyy")</f>
        <v>Jan 2025</v>
      </c>
      <c r="M1646" s="2" t="str">
        <f t="shared" si="101"/>
        <v>Mon</v>
      </c>
      <c r="N1646" t="s">
        <v>24</v>
      </c>
    </row>
    <row r="1647" spans="1:14" x14ac:dyDescent="0.35">
      <c r="A1647" t="s">
        <v>1685</v>
      </c>
      <c r="B1647" t="s">
        <v>53</v>
      </c>
      <c r="C1647" t="s">
        <v>18</v>
      </c>
      <c r="D1647" s="11">
        <v>140.81</v>
      </c>
      <c r="E1647" s="10">
        <v>30</v>
      </c>
      <c r="F1647" s="10" t="str">
        <f t="shared" si="100"/>
        <v>High</v>
      </c>
      <c r="G1647" s="11">
        <f t="shared" si="102"/>
        <v>105.6075</v>
      </c>
      <c r="H1647" s="10">
        <v>23</v>
      </c>
      <c r="I1647" s="11">
        <v>2267.04</v>
      </c>
      <c r="J1647" s="9">
        <v>45707</v>
      </c>
      <c r="K1647" s="2" t="str">
        <f t="shared" si="103"/>
        <v>February</v>
      </c>
      <c r="L1647" s="2" t="str">
        <f>TEXT(fashiondata[[#This Row],[Date Sold]], "mmm yyyy")</f>
        <v>Feb 2025</v>
      </c>
      <c r="M1647" s="2" t="str">
        <f t="shared" si="101"/>
        <v>Wed</v>
      </c>
      <c r="N1647" t="s">
        <v>38</v>
      </c>
    </row>
    <row r="1648" spans="1:14" x14ac:dyDescent="0.35">
      <c r="A1648" t="s">
        <v>1686</v>
      </c>
      <c r="B1648" t="s">
        <v>23</v>
      </c>
      <c r="C1648" t="s">
        <v>41</v>
      </c>
      <c r="D1648" s="11">
        <v>119.03</v>
      </c>
      <c r="E1648" s="10">
        <v>15</v>
      </c>
      <c r="F1648" s="10" t="str">
        <f t="shared" si="100"/>
        <v>Low</v>
      </c>
      <c r="G1648" s="11">
        <f t="shared" si="102"/>
        <v>89.272500000000008</v>
      </c>
      <c r="H1648" s="10">
        <v>9</v>
      </c>
      <c r="I1648" s="11">
        <v>910.58</v>
      </c>
      <c r="J1648" s="9">
        <v>45672</v>
      </c>
      <c r="K1648" s="2" t="str">
        <f t="shared" si="103"/>
        <v>January</v>
      </c>
      <c r="L1648" s="2" t="str">
        <f>TEXT(fashiondata[[#This Row],[Date Sold]], "mmm yyyy")</f>
        <v>Jan 2025</v>
      </c>
      <c r="M1648" s="2" t="str">
        <f t="shared" si="101"/>
        <v>Wed</v>
      </c>
      <c r="N1648" t="s">
        <v>38</v>
      </c>
    </row>
    <row r="1649" spans="1:14" x14ac:dyDescent="0.35">
      <c r="A1649" t="s">
        <v>1687</v>
      </c>
      <c r="B1649" t="s">
        <v>21</v>
      </c>
      <c r="C1649" t="s">
        <v>18</v>
      </c>
      <c r="D1649" s="11">
        <v>145.1</v>
      </c>
      <c r="E1649" s="10">
        <v>25</v>
      </c>
      <c r="F1649" s="10" t="str">
        <f t="shared" si="100"/>
        <v>High</v>
      </c>
      <c r="G1649" s="11">
        <f t="shared" si="102"/>
        <v>108.82499999999999</v>
      </c>
      <c r="H1649" s="10">
        <v>1</v>
      </c>
      <c r="I1649" s="11">
        <v>108.82</v>
      </c>
      <c r="J1649" s="9">
        <v>45762</v>
      </c>
      <c r="K1649" s="2" t="str">
        <f t="shared" si="103"/>
        <v>April</v>
      </c>
      <c r="L1649" s="2" t="str">
        <f>TEXT(fashiondata[[#This Row],[Date Sold]], "mmm yyyy")</f>
        <v>Apr 2025</v>
      </c>
      <c r="M1649" s="2" t="str">
        <f t="shared" si="101"/>
        <v>Tue</v>
      </c>
      <c r="N1649" t="s">
        <v>45</v>
      </c>
    </row>
    <row r="1650" spans="1:14" x14ac:dyDescent="0.35">
      <c r="A1650" t="s">
        <v>1688</v>
      </c>
      <c r="B1650" t="s">
        <v>23</v>
      </c>
      <c r="C1650" t="s">
        <v>15</v>
      </c>
      <c r="D1650" s="11">
        <v>69.790000000000006</v>
      </c>
      <c r="E1650" s="10">
        <v>0</v>
      </c>
      <c r="F1650" s="10" t="str">
        <f t="shared" si="100"/>
        <v>None</v>
      </c>
      <c r="G1650" s="11">
        <f t="shared" si="102"/>
        <v>52.342500000000001</v>
      </c>
      <c r="H1650" s="10">
        <v>48</v>
      </c>
      <c r="I1650" s="11">
        <v>3349.92</v>
      </c>
      <c r="J1650" s="9">
        <v>45744</v>
      </c>
      <c r="K1650" s="2" t="str">
        <f t="shared" si="103"/>
        <v>March</v>
      </c>
      <c r="L1650" s="2" t="str">
        <f>TEXT(fashiondata[[#This Row],[Date Sold]], "mmm yyyy")</f>
        <v>Mar 2025</v>
      </c>
      <c r="M1650" s="2" t="str">
        <f t="shared" si="101"/>
        <v>Fri</v>
      </c>
      <c r="N1650" t="s">
        <v>38</v>
      </c>
    </row>
    <row r="1651" spans="1:14" x14ac:dyDescent="0.35">
      <c r="A1651" t="s">
        <v>1689</v>
      </c>
      <c r="B1651" t="s">
        <v>60</v>
      </c>
      <c r="C1651" t="s">
        <v>11</v>
      </c>
      <c r="D1651" s="11">
        <v>120.04</v>
      </c>
      <c r="E1651" s="10">
        <v>20</v>
      </c>
      <c r="F1651" s="10" t="str">
        <f t="shared" si="100"/>
        <v>Low</v>
      </c>
      <c r="G1651" s="11">
        <f t="shared" si="102"/>
        <v>90.03</v>
      </c>
      <c r="H1651" s="10">
        <v>1</v>
      </c>
      <c r="I1651" s="11">
        <v>96.03</v>
      </c>
      <c r="J1651" s="9">
        <v>45736</v>
      </c>
      <c r="K1651" s="2" t="str">
        <f t="shared" si="103"/>
        <v>March</v>
      </c>
      <c r="L1651" s="2" t="str">
        <f>TEXT(fashiondata[[#This Row],[Date Sold]], "mmm yyyy")</f>
        <v>Mar 2025</v>
      </c>
      <c r="M1651" s="2" t="str">
        <f t="shared" si="101"/>
        <v>Thu</v>
      </c>
      <c r="N1651" t="s">
        <v>19</v>
      </c>
    </row>
    <row r="1652" spans="1:14" x14ac:dyDescent="0.35">
      <c r="A1652" t="s">
        <v>1690</v>
      </c>
      <c r="B1652" t="s">
        <v>28</v>
      </c>
      <c r="C1652" t="s">
        <v>18</v>
      </c>
      <c r="D1652" s="11">
        <v>22.97</v>
      </c>
      <c r="E1652" s="10">
        <v>15</v>
      </c>
      <c r="F1652" s="10" t="str">
        <f t="shared" si="100"/>
        <v>Low</v>
      </c>
      <c r="G1652" s="11">
        <f t="shared" si="102"/>
        <v>17.227499999999999</v>
      </c>
      <c r="H1652" s="10">
        <v>7</v>
      </c>
      <c r="I1652" s="11">
        <v>136.66999999999999</v>
      </c>
      <c r="J1652" s="9">
        <v>45739</v>
      </c>
      <c r="K1652" s="2" t="str">
        <f t="shared" si="103"/>
        <v>March</v>
      </c>
      <c r="L1652" s="2" t="str">
        <f>TEXT(fashiondata[[#This Row],[Date Sold]], "mmm yyyy")</f>
        <v>Mar 2025</v>
      </c>
      <c r="M1652" s="2" t="str">
        <f t="shared" si="101"/>
        <v>Sun</v>
      </c>
      <c r="N1652" t="s">
        <v>24</v>
      </c>
    </row>
    <row r="1653" spans="1:14" x14ac:dyDescent="0.35">
      <c r="A1653" t="s">
        <v>1691</v>
      </c>
      <c r="B1653" t="s">
        <v>32</v>
      </c>
      <c r="C1653" t="s">
        <v>33</v>
      </c>
      <c r="D1653" s="11">
        <v>121.62</v>
      </c>
      <c r="E1653" s="10">
        <v>15</v>
      </c>
      <c r="F1653" s="10" t="str">
        <f t="shared" si="100"/>
        <v>Low</v>
      </c>
      <c r="G1653" s="11">
        <f t="shared" si="102"/>
        <v>91.215000000000003</v>
      </c>
      <c r="H1653" s="10">
        <v>45</v>
      </c>
      <c r="I1653" s="11">
        <v>4651.97</v>
      </c>
      <c r="J1653" s="9">
        <v>45713</v>
      </c>
      <c r="K1653" s="2" t="str">
        <f t="shared" si="103"/>
        <v>February</v>
      </c>
      <c r="L1653" s="2" t="str">
        <f>TEXT(fashiondata[[#This Row],[Date Sold]], "mmm yyyy")</f>
        <v>Feb 2025</v>
      </c>
      <c r="M1653" s="2" t="str">
        <f t="shared" si="101"/>
        <v>Tue</v>
      </c>
      <c r="N1653" t="s">
        <v>12</v>
      </c>
    </row>
    <row r="1654" spans="1:14" x14ac:dyDescent="0.35">
      <c r="A1654" t="s">
        <v>1692</v>
      </c>
      <c r="B1654" t="s">
        <v>53</v>
      </c>
      <c r="C1654" t="s">
        <v>41</v>
      </c>
      <c r="D1654" s="11">
        <v>99.01</v>
      </c>
      <c r="E1654" s="10">
        <v>30</v>
      </c>
      <c r="F1654" s="10" t="str">
        <f t="shared" si="100"/>
        <v>High</v>
      </c>
      <c r="G1654" s="11">
        <f t="shared" si="102"/>
        <v>74.257500000000007</v>
      </c>
      <c r="H1654" s="10">
        <v>45</v>
      </c>
      <c r="I1654" s="11">
        <v>3118.82</v>
      </c>
      <c r="J1654" s="9">
        <v>45683</v>
      </c>
      <c r="K1654" s="2" t="str">
        <f t="shared" si="103"/>
        <v>January</v>
      </c>
      <c r="L1654" s="2" t="str">
        <f>TEXT(fashiondata[[#This Row],[Date Sold]], "mmm yyyy")</f>
        <v>Jan 2025</v>
      </c>
      <c r="M1654" s="2" t="str">
        <f t="shared" si="101"/>
        <v>Sun</v>
      </c>
      <c r="N1654" t="s">
        <v>19</v>
      </c>
    </row>
    <row r="1655" spans="1:14" x14ac:dyDescent="0.35">
      <c r="A1655" t="s">
        <v>1693</v>
      </c>
      <c r="B1655" t="s">
        <v>23</v>
      </c>
      <c r="C1655" t="s">
        <v>18</v>
      </c>
      <c r="D1655" s="11">
        <v>36.28</v>
      </c>
      <c r="E1655" s="10">
        <v>25</v>
      </c>
      <c r="F1655" s="10" t="str">
        <f t="shared" si="100"/>
        <v>High</v>
      </c>
      <c r="G1655" s="11">
        <f t="shared" si="102"/>
        <v>27.21</v>
      </c>
      <c r="H1655" s="10">
        <v>23</v>
      </c>
      <c r="I1655" s="11">
        <v>625.83000000000004</v>
      </c>
      <c r="J1655" s="9">
        <v>45787</v>
      </c>
      <c r="K1655" s="2" t="str">
        <f t="shared" si="103"/>
        <v>May</v>
      </c>
      <c r="L1655" s="2" t="str">
        <f>TEXT(fashiondata[[#This Row],[Date Sold]], "mmm yyyy")</f>
        <v>May 2025</v>
      </c>
      <c r="M1655" s="2" t="str">
        <f t="shared" si="101"/>
        <v>Sat</v>
      </c>
      <c r="N1655" t="s">
        <v>45</v>
      </c>
    </row>
    <row r="1656" spans="1:14" x14ac:dyDescent="0.35">
      <c r="A1656" t="s">
        <v>1694</v>
      </c>
      <c r="B1656" t="s">
        <v>50</v>
      </c>
      <c r="C1656" t="s">
        <v>41</v>
      </c>
      <c r="D1656" s="11">
        <v>16.350000000000001</v>
      </c>
      <c r="E1656" s="10">
        <v>5</v>
      </c>
      <c r="F1656" s="10" t="str">
        <f t="shared" si="100"/>
        <v>Low</v>
      </c>
      <c r="G1656" s="11">
        <f t="shared" si="102"/>
        <v>12.262500000000001</v>
      </c>
      <c r="H1656" s="10">
        <v>36</v>
      </c>
      <c r="I1656" s="11">
        <v>559.16999999999996</v>
      </c>
      <c r="J1656" s="9">
        <v>45759</v>
      </c>
      <c r="K1656" s="2" t="str">
        <f t="shared" si="103"/>
        <v>April</v>
      </c>
      <c r="L1656" s="2" t="str">
        <f>TEXT(fashiondata[[#This Row],[Date Sold]], "mmm yyyy")</f>
        <v>Apr 2025</v>
      </c>
      <c r="M1656" s="2" t="str">
        <f t="shared" si="101"/>
        <v>Sat</v>
      </c>
      <c r="N1656" t="s">
        <v>19</v>
      </c>
    </row>
    <row r="1657" spans="1:14" x14ac:dyDescent="0.35">
      <c r="A1657" t="s">
        <v>1695</v>
      </c>
      <c r="B1657" t="s">
        <v>60</v>
      </c>
      <c r="C1657" t="s">
        <v>15</v>
      </c>
      <c r="D1657" s="11">
        <v>23.98</v>
      </c>
      <c r="E1657" s="10">
        <v>25</v>
      </c>
      <c r="F1657" s="10" t="str">
        <f t="shared" si="100"/>
        <v>High</v>
      </c>
      <c r="G1657" s="11">
        <f t="shared" si="102"/>
        <v>17.984999999999999</v>
      </c>
      <c r="H1657" s="10">
        <v>2</v>
      </c>
      <c r="I1657" s="11">
        <v>35.97</v>
      </c>
      <c r="J1657" s="9">
        <v>45784</v>
      </c>
      <c r="K1657" s="2" t="str">
        <f t="shared" si="103"/>
        <v>May</v>
      </c>
      <c r="L1657" s="2" t="str">
        <f>TEXT(fashiondata[[#This Row],[Date Sold]], "mmm yyyy")</f>
        <v>May 2025</v>
      </c>
      <c r="M1657" s="2" t="str">
        <f t="shared" si="101"/>
        <v>Wed</v>
      </c>
      <c r="N1657" t="s">
        <v>19</v>
      </c>
    </row>
    <row r="1658" spans="1:14" x14ac:dyDescent="0.35">
      <c r="A1658" t="s">
        <v>1696</v>
      </c>
      <c r="B1658" t="s">
        <v>60</v>
      </c>
      <c r="C1658" t="s">
        <v>18</v>
      </c>
      <c r="D1658" s="11">
        <v>54.18</v>
      </c>
      <c r="E1658" s="10">
        <v>20</v>
      </c>
      <c r="F1658" s="10" t="str">
        <f t="shared" si="100"/>
        <v>Low</v>
      </c>
      <c r="G1658" s="11">
        <f t="shared" si="102"/>
        <v>40.634999999999998</v>
      </c>
      <c r="H1658" s="10">
        <v>45</v>
      </c>
      <c r="I1658" s="11">
        <v>1950.48</v>
      </c>
      <c r="J1658" s="9">
        <v>45709</v>
      </c>
      <c r="K1658" s="2" t="str">
        <f t="shared" si="103"/>
        <v>February</v>
      </c>
      <c r="L1658" s="2" t="str">
        <f>TEXT(fashiondata[[#This Row],[Date Sold]], "mmm yyyy")</f>
        <v>Feb 2025</v>
      </c>
      <c r="M1658" s="2" t="str">
        <f t="shared" si="101"/>
        <v>Fri</v>
      </c>
      <c r="N1658" t="s">
        <v>24</v>
      </c>
    </row>
    <row r="1659" spans="1:14" x14ac:dyDescent="0.35">
      <c r="A1659" t="s">
        <v>1697</v>
      </c>
      <c r="B1659" t="s">
        <v>58</v>
      </c>
      <c r="C1659" t="s">
        <v>18</v>
      </c>
      <c r="D1659" s="11">
        <v>81.31</v>
      </c>
      <c r="E1659" s="10">
        <v>0</v>
      </c>
      <c r="F1659" s="10" t="str">
        <f t="shared" si="100"/>
        <v>None</v>
      </c>
      <c r="G1659" s="11">
        <f t="shared" si="102"/>
        <v>60.982500000000002</v>
      </c>
      <c r="H1659" s="10">
        <v>12</v>
      </c>
      <c r="I1659" s="11">
        <v>975.72</v>
      </c>
      <c r="J1659" s="9">
        <v>45751</v>
      </c>
      <c r="K1659" s="2" t="str">
        <f t="shared" si="103"/>
        <v>April</v>
      </c>
      <c r="L1659" s="2" t="str">
        <f>TEXT(fashiondata[[#This Row],[Date Sold]], "mmm yyyy")</f>
        <v>Apr 2025</v>
      </c>
      <c r="M1659" s="2" t="str">
        <f t="shared" si="101"/>
        <v>Fri</v>
      </c>
      <c r="N1659" t="s">
        <v>38</v>
      </c>
    </row>
    <row r="1660" spans="1:14" x14ac:dyDescent="0.35">
      <c r="A1660" t="s">
        <v>1698</v>
      </c>
      <c r="B1660" t="s">
        <v>62</v>
      </c>
      <c r="C1660" t="s">
        <v>15</v>
      </c>
      <c r="D1660" s="11">
        <v>144.97</v>
      </c>
      <c r="E1660" s="10">
        <v>30</v>
      </c>
      <c r="F1660" s="10" t="str">
        <f t="shared" si="100"/>
        <v>High</v>
      </c>
      <c r="G1660" s="11">
        <f t="shared" si="102"/>
        <v>108.72749999999999</v>
      </c>
      <c r="H1660" s="10">
        <v>11</v>
      </c>
      <c r="I1660" s="11">
        <v>1116.27</v>
      </c>
      <c r="J1660" s="9">
        <v>45760</v>
      </c>
      <c r="K1660" s="2" t="str">
        <f t="shared" si="103"/>
        <v>April</v>
      </c>
      <c r="L1660" s="2" t="str">
        <f>TEXT(fashiondata[[#This Row],[Date Sold]], "mmm yyyy")</f>
        <v>Apr 2025</v>
      </c>
      <c r="M1660" s="2" t="str">
        <f t="shared" si="101"/>
        <v>Sun</v>
      </c>
      <c r="N1660" t="s">
        <v>38</v>
      </c>
    </row>
    <row r="1661" spans="1:14" x14ac:dyDescent="0.35">
      <c r="A1661" t="s">
        <v>1699</v>
      </c>
      <c r="B1661" t="s">
        <v>23</v>
      </c>
      <c r="C1661" t="s">
        <v>18</v>
      </c>
      <c r="D1661" s="11">
        <v>125.89</v>
      </c>
      <c r="E1661" s="10">
        <v>5</v>
      </c>
      <c r="F1661" s="10" t="str">
        <f t="shared" si="100"/>
        <v>Low</v>
      </c>
      <c r="G1661" s="11">
        <f t="shared" si="102"/>
        <v>94.417500000000004</v>
      </c>
      <c r="H1661" s="10">
        <v>18</v>
      </c>
      <c r="I1661" s="11">
        <v>2152.7199999999998</v>
      </c>
      <c r="J1661" s="9">
        <v>45784</v>
      </c>
      <c r="K1661" s="2" t="str">
        <f t="shared" si="103"/>
        <v>May</v>
      </c>
      <c r="L1661" s="2" t="str">
        <f>TEXT(fashiondata[[#This Row],[Date Sold]], "mmm yyyy")</f>
        <v>May 2025</v>
      </c>
      <c r="M1661" s="2" t="str">
        <f t="shared" si="101"/>
        <v>Wed</v>
      </c>
      <c r="N1661" t="s">
        <v>38</v>
      </c>
    </row>
    <row r="1662" spans="1:14" x14ac:dyDescent="0.35">
      <c r="A1662" t="s">
        <v>1700</v>
      </c>
      <c r="B1662" t="s">
        <v>21</v>
      </c>
      <c r="C1662" t="s">
        <v>18</v>
      </c>
      <c r="D1662" s="11">
        <v>30.97</v>
      </c>
      <c r="E1662" s="10">
        <v>10</v>
      </c>
      <c r="F1662" s="10" t="str">
        <f t="shared" si="100"/>
        <v>Low</v>
      </c>
      <c r="G1662" s="11">
        <f t="shared" si="102"/>
        <v>23.227499999999999</v>
      </c>
      <c r="H1662" s="10">
        <v>41</v>
      </c>
      <c r="I1662" s="11">
        <v>1142.79</v>
      </c>
      <c r="J1662" s="9">
        <v>45774</v>
      </c>
      <c r="K1662" s="2" t="str">
        <f t="shared" si="103"/>
        <v>April</v>
      </c>
      <c r="L1662" s="2" t="str">
        <f>TEXT(fashiondata[[#This Row],[Date Sold]], "mmm yyyy")</f>
        <v>Apr 2025</v>
      </c>
      <c r="M1662" s="2" t="str">
        <f t="shared" si="101"/>
        <v>Sun</v>
      </c>
      <c r="N1662" t="s">
        <v>12</v>
      </c>
    </row>
    <row r="1663" spans="1:14" x14ac:dyDescent="0.35">
      <c r="A1663" t="s">
        <v>1701</v>
      </c>
      <c r="B1663" t="s">
        <v>53</v>
      </c>
      <c r="C1663" t="s">
        <v>41</v>
      </c>
      <c r="D1663" s="11">
        <v>69.72</v>
      </c>
      <c r="E1663" s="10">
        <v>30</v>
      </c>
      <c r="F1663" s="10" t="str">
        <f t="shared" si="100"/>
        <v>High</v>
      </c>
      <c r="G1663" s="11">
        <f t="shared" si="102"/>
        <v>52.29</v>
      </c>
      <c r="H1663" s="10">
        <v>4</v>
      </c>
      <c r="I1663" s="11">
        <v>195.22</v>
      </c>
      <c r="J1663" s="9">
        <v>45774</v>
      </c>
      <c r="K1663" s="2" t="str">
        <f t="shared" si="103"/>
        <v>April</v>
      </c>
      <c r="L1663" s="2" t="str">
        <f>TEXT(fashiondata[[#This Row],[Date Sold]], "mmm yyyy")</f>
        <v>Apr 2025</v>
      </c>
      <c r="M1663" s="2" t="str">
        <f t="shared" si="101"/>
        <v>Sun</v>
      </c>
      <c r="N1663" t="s">
        <v>45</v>
      </c>
    </row>
    <row r="1664" spans="1:14" x14ac:dyDescent="0.35">
      <c r="A1664" t="s">
        <v>1702</v>
      </c>
      <c r="B1664" t="s">
        <v>14</v>
      </c>
      <c r="C1664" t="s">
        <v>41</v>
      </c>
      <c r="D1664" s="11">
        <v>136.49</v>
      </c>
      <c r="E1664" s="10">
        <v>20</v>
      </c>
      <c r="F1664" s="10" t="str">
        <f t="shared" si="100"/>
        <v>Low</v>
      </c>
      <c r="G1664" s="11">
        <f t="shared" si="102"/>
        <v>102.36750000000001</v>
      </c>
      <c r="H1664" s="10">
        <v>50</v>
      </c>
      <c r="I1664" s="11">
        <v>5459.6</v>
      </c>
      <c r="J1664" s="9">
        <v>45713</v>
      </c>
      <c r="K1664" s="2" t="str">
        <f t="shared" si="103"/>
        <v>February</v>
      </c>
      <c r="L1664" s="2" t="str">
        <f>TEXT(fashiondata[[#This Row],[Date Sold]], "mmm yyyy")</f>
        <v>Feb 2025</v>
      </c>
      <c r="M1664" s="2" t="str">
        <f t="shared" si="101"/>
        <v>Tue</v>
      </c>
      <c r="N1664" t="s">
        <v>19</v>
      </c>
    </row>
    <row r="1665" spans="1:14" x14ac:dyDescent="0.35">
      <c r="A1665" t="s">
        <v>1703</v>
      </c>
      <c r="B1665" t="s">
        <v>53</v>
      </c>
      <c r="C1665" t="s">
        <v>18</v>
      </c>
      <c r="D1665" s="11">
        <v>84.96</v>
      </c>
      <c r="E1665" s="10">
        <v>10</v>
      </c>
      <c r="F1665" s="10" t="str">
        <f t="shared" si="100"/>
        <v>Low</v>
      </c>
      <c r="G1665" s="11">
        <f t="shared" si="102"/>
        <v>63.72</v>
      </c>
      <c r="H1665" s="10">
        <v>3</v>
      </c>
      <c r="I1665" s="11">
        <v>229.39</v>
      </c>
      <c r="J1665" s="9">
        <v>45694</v>
      </c>
      <c r="K1665" s="2" t="str">
        <f t="shared" si="103"/>
        <v>February</v>
      </c>
      <c r="L1665" s="2" t="str">
        <f>TEXT(fashiondata[[#This Row],[Date Sold]], "mmm yyyy")</f>
        <v>Feb 2025</v>
      </c>
      <c r="M1665" s="2" t="str">
        <f t="shared" si="101"/>
        <v>Thu</v>
      </c>
      <c r="N1665" t="s">
        <v>45</v>
      </c>
    </row>
    <row r="1666" spans="1:14" x14ac:dyDescent="0.35">
      <c r="A1666" t="s">
        <v>1704</v>
      </c>
      <c r="B1666" t="s">
        <v>26</v>
      </c>
      <c r="C1666" t="s">
        <v>18</v>
      </c>
      <c r="D1666" s="11">
        <v>72.2</v>
      </c>
      <c r="E1666" s="10">
        <v>20</v>
      </c>
      <c r="F1666" s="10" t="str">
        <f t="shared" ref="F1666:F1729" si="104">IF(E1666=0, "None", IF(E1666 &lt;=20, "Low", "High"))</f>
        <v>Low</v>
      </c>
      <c r="G1666" s="11">
        <f t="shared" si="102"/>
        <v>54.150000000000006</v>
      </c>
      <c r="H1666" s="10">
        <v>49</v>
      </c>
      <c r="I1666" s="11">
        <v>2830.24</v>
      </c>
      <c r="J1666" s="9">
        <v>45686</v>
      </c>
      <c r="K1666" s="2" t="str">
        <f t="shared" si="103"/>
        <v>January</v>
      </c>
      <c r="L1666" s="2" t="str">
        <f>TEXT(fashiondata[[#This Row],[Date Sold]], "mmm yyyy")</f>
        <v>Jan 2025</v>
      </c>
      <c r="M1666" s="2" t="str">
        <f t="shared" ref="M1666:M1729" si="105">TEXT(J1666,"ddd")</f>
        <v>Wed</v>
      </c>
      <c r="N1666" t="s">
        <v>45</v>
      </c>
    </row>
    <row r="1667" spans="1:14" x14ac:dyDescent="0.35">
      <c r="A1667" t="s">
        <v>1705</v>
      </c>
      <c r="B1667" t="s">
        <v>40</v>
      </c>
      <c r="C1667" t="s">
        <v>33</v>
      </c>
      <c r="D1667" s="11">
        <v>77.180000000000007</v>
      </c>
      <c r="E1667" s="10">
        <v>20</v>
      </c>
      <c r="F1667" s="10" t="str">
        <f t="shared" si="104"/>
        <v>Low</v>
      </c>
      <c r="G1667" s="11">
        <f t="shared" ref="G1667:G1730" si="106">D1667 * (1 - 25/100)</f>
        <v>57.885000000000005</v>
      </c>
      <c r="H1667" s="10">
        <v>4</v>
      </c>
      <c r="I1667" s="11">
        <v>246.98</v>
      </c>
      <c r="J1667" s="9">
        <v>45777</v>
      </c>
      <c r="K1667" s="2" t="str">
        <f t="shared" ref="K1667:K1730" si="107">TEXT(J1667,"mmmm")</f>
        <v>April</v>
      </c>
      <c r="L1667" s="2" t="str">
        <f>TEXT(fashiondata[[#This Row],[Date Sold]], "mmm yyyy")</f>
        <v>Apr 2025</v>
      </c>
      <c r="M1667" s="2" t="str">
        <f t="shared" si="105"/>
        <v>Wed</v>
      </c>
      <c r="N1667" t="s">
        <v>12</v>
      </c>
    </row>
    <row r="1668" spans="1:14" x14ac:dyDescent="0.35">
      <c r="A1668" t="s">
        <v>1706</v>
      </c>
      <c r="B1668" t="s">
        <v>10</v>
      </c>
      <c r="C1668" t="s">
        <v>11</v>
      </c>
      <c r="D1668" s="11">
        <v>143.63999999999999</v>
      </c>
      <c r="E1668" s="10">
        <v>5</v>
      </c>
      <c r="F1668" s="10" t="str">
        <f t="shared" si="104"/>
        <v>Low</v>
      </c>
      <c r="G1668" s="11">
        <f t="shared" si="106"/>
        <v>107.72999999999999</v>
      </c>
      <c r="H1668" s="10">
        <v>46</v>
      </c>
      <c r="I1668" s="11">
        <v>6277.07</v>
      </c>
      <c r="J1668" s="9">
        <v>45693</v>
      </c>
      <c r="K1668" s="2" t="str">
        <f t="shared" si="107"/>
        <v>February</v>
      </c>
      <c r="L1668" s="2" t="str">
        <f>TEXT(fashiondata[[#This Row],[Date Sold]], "mmm yyyy")</f>
        <v>Feb 2025</v>
      </c>
      <c r="M1668" s="2" t="str">
        <f t="shared" si="105"/>
        <v>Wed</v>
      </c>
      <c r="N1668" t="s">
        <v>24</v>
      </c>
    </row>
    <row r="1669" spans="1:14" x14ac:dyDescent="0.35">
      <c r="A1669" t="s">
        <v>1707</v>
      </c>
      <c r="B1669" t="s">
        <v>47</v>
      </c>
      <c r="C1669" t="s">
        <v>41</v>
      </c>
      <c r="D1669" s="11">
        <v>54.7</v>
      </c>
      <c r="E1669" s="10">
        <v>0</v>
      </c>
      <c r="F1669" s="10" t="str">
        <f t="shared" si="104"/>
        <v>None</v>
      </c>
      <c r="G1669" s="11">
        <f t="shared" si="106"/>
        <v>41.025000000000006</v>
      </c>
      <c r="H1669" s="10">
        <v>30</v>
      </c>
      <c r="I1669" s="11">
        <v>1641</v>
      </c>
      <c r="J1669" s="9">
        <v>45684</v>
      </c>
      <c r="K1669" s="2" t="str">
        <f t="shared" si="107"/>
        <v>January</v>
      </c>
      <c r="L1669" s="2" t="str">
        <f>TEXT(fashiondata[[#This Row],[Date Sold]], "mmm yyyy")</f>
        <v>Jan 2025</v>
      </c>
      <c r="M1669" s="2" t="str">
        <f t="shared" si="105"/>
        <v>Mon</v>
      </c>
      <c r="N1669" t="s">
        <v>12</v>
      </c>
    </row>
    <row r="1670" spans="1:14" x14ac:dyDescent="0.35">
      <c r="A1670" t="s">
        <v>1708</v>
      </c>
      <c r="B1670" t="s">
        <v>26</v>
      </c>
      <c r="C1670" t="s">
        <v>33</v>
      </c>
      <c r="D1670" s="11">
        <v>111.16</v>
      </c>
      <c r="E1670" s="10">
        <v>0</v>
      </c>
      <c r="F1670" s="10" t="str">
        <f t="shared" si="104"/>
        <v>None</v>
      </c>
      <c r="G1670" s="11">
        <f t="shared" si="106"/>
        <v>83.37</v>
      </c>
      <c r="H1670" s="10">
        <v>42</v>
      </c>
      <c r="I1670" s="11">
        <v>4668.72</v>
      </c>
      <c r="J1670" s="9">
        <v>45778</v>
      </c>
      <c r="K1670" s="2" t="str">
        <f t="shared" si="107"/>
        <v>May</v>
      </c>
      <c r="L1670" s="2" t="str">
        <f>TEXT(fashiondata[[#This Row],[Date Sold]], "mmm yyyy")</f>
        <v>May 2025</v>
      </c>
      <c r="M1670" s="2" t="str">
        <f t="shared" si="105"/>
        <v>Thu</v>
      </c>
      <c r="N1670" t="s">
        <v>38</v>
      </c>
    </row>
    <row r="1671" spans="1:14" x14ac:dyDescent="0.35">
      <c r="A1671" t="s">
        <v>1709</v>
      </c>
      <c r="B1671" t="s">
        <v>32</v>
      </c>
      <c r="C1671" t="s">
        <v>41</v>
      </c>
      <c r="D1671" s="11">
        <v>42.65</v>
      </c>
      <c r="E1671" s="10">
        <v>15</v>
      </c>
      <c r="F1671" s="10" t="str">
        <f t="shared" si="104"/>
        <v>Low</v>
      </c>
      <c r="G1671" s="11">
        <f t="shared" si="106"/>
        <v>31.987499999999997</v>
      </c>
      <c r="H1671" s="10">
        <v>32</v>
      </c>
      <c r="I1671" s="11">
        <v>1160.08</v>
      </c>
      <c r="J1671" s="9">
        <v>45666</v>
      </c>
      <c r="K1671" s="2" t="str">
        <f t="shared" si="107"/>
        <v>January</v>
      </c>
      <c r="L1671" s="2" t="str">
        <f>TEXT(fashiondata[[#This Row],[Date Sold]], "mmm yyyy")</f>
        <v>Jan 2025</v>
      </c>
      <c r="M1671" s="2" t="str">
        <f t="shared" si="105"/>
        <v>Thu</v>
      </c>
      <c r="N1671" t="s">
        <v>45</v>
      </c>
    </row>
    <row r="1672" spans="1:14" x14ac:dyDescent="0.35">
      <c r="A1672" t="s">
        <v>1710</v>
      </c>
      <c r="B1672" t="s">
        <v>60</v>
      </c>
      <c r="C1672" t="s">
        <v>35</v>
      </c>
      <c r="D1672" s="11">
        <v>92.14</v>
      </c>
      <c r="E1672" s="10">
        <v>0</v>
      </c>
      <c r="F1672" s="10" t="str">
        <f t="shared" si="104"/>
        <v>None</v>
      </c>
      <c r="G1672" s="11">
        <f t="shared" si="106"/>
        <v>69.105000000000004</v>
      </c>
      <c r="H1672" s="10">
        <v>27</v>
      </c>
      <c r="I1672" s="11">
        <v>2487.7800000000002</v>
      </c>
      <c r="J1672" s="9">
        <v>45722</v>
      </c>
      <c r="K1672" s="2" t="str">
        <f t="shared" si="107"/>
        <v>March</v>
      </c>
      <c r="L1672" s="2" t="str">
        <f>TEXT(fashiondata[[#This Row],[Date Sold]], "mmm yyyy")</f>
        <v>Mar 2025</v>
      </c>
      <c r="M1672" s="2" t="str">
        <f t="shared" si="105"/>
        <v>Thu</v>
      </c>
      <c r="N1672" t="s">
        <v>24</v>
      </c>
    </row>
    <row r="1673" spans="1:14" x14ac:dyDescent="0.35">
      <c r="A1673" t="s">
        <v>1711</v>
      </c>
      <c r="B1673" t="s">
        <v>14</v>
      </c>
      <c r="C1673" t="s">
        <v>15</v>
      </c>
      <c r="D1673" s="11">
        <v>36.67</v>
      </c>
      <c r="E1673" s="10">
        <v>30</v>
      </c>
      <c r="F1673" s="10" t="str">
        <f t="shared" si="104"/>
        <v>High</v>
      </c>
      <c r="G1673" s="11">
        <f t="shared" si="106"/>
        <v>27.502500000000001</v>
      </c>
      <c r="H1673" s="10">
        <v>8</v>
      </c>
      <c r="I1673" s="11">
        <v>205.35</v>
      </c>
      <c r="J1673" s="9">
        <v>45668</v>
      </c>
      <c r="K1673" s="2" t="str">
        <f t="shared" si="107"/>
        <v>January</v>
      </c>
      <c r="L1673" s="2" t="str">
        <f>TEXT(fashiondata[[#This Row],[Date Sold]], "mmm yyyy")</f>
        <v>Jan 2025</v>
      </c>
      <c r="M1673" s="2" t="str">
        <f t="shared" si="105"/>
        <v>Sat</v>
      </c>
      <c r="N1673" t="s">
        <v>19</v>
      </c>
    </row>
    <row r="1674" spans="1:14" x14ac:dyDescent="0.35">
      <c r="A1674" t="s">
        <v>1712</v>
      </c>
      <c r="B1674" t="s">
        <v>23</v>
      </c>
      <c r="C1674" t="s">
        <v>18</v>
      </c>
      <c r="D1674" s="11">
        <v>141.13999999999999</v>
      </c>
      <c r="E1674" s="10">
        <v>10</v>
      </c>
      <c r="F1674" s="10" t="str">
        <f t="shared" si="104"/>
        <v>Low</v>
      </c>
      <c r="G1674" s="11">
        <f t="shared" si="106"/>
        <v>105.85499999999999</v>
      </c>
      <c r="H1674" s="10">
        <v>44</v>
      </c>
      <c r="I1674" s="11">
        <v>5589.14</v>
      </c>
      <c r="J1674" s="9">
        <v>45782</v>
      </c>
      <c r="K1674" s="2" t="str">
        <f t="shared" si="107"/>
        <v>May</v>
      </c>
      <c r="L1674" s="2" t="str">
        <f>TEXT(fashiondata[[#This Row],[Date Sold]], "mmm yyyy")</f>
        <v>May 2025</v>
      </c>
      <c r="M1674" s="2" t="str">
        <f t="shared" si="105"/>
        <v>Mon</v>
      </c>
      <c r="N1674" t="s">
        <v>12</v>
      </c>
    </row>
    <row r="1675" spans="1:14" x14ac:dyDescent="0.35">
      <c r="A1675" t="s">
        <v>1713</v>
      </c>
      <c r="B1675" t="s">
        <v>58</v>
      </c>
      <c r="C1675" t="s">
        <v>18</v>
      </c>
      <c r="D1675" s="11">
        <v>60.52</v>
      </c>
      <c r="E1675" s="10">
        <v>30</v>
      </c>
      <c r="F1675" s="10" t="str">
        <f t="shared" si="104"/>
        <v>High</v>
      </c>
      <c r="G1675" s="11">
        <f t="shared" si="106"/>
        <v>45.39</v>
      </c>
      <c r="H1675" s="10">
        <v>11</v>
      </c>
      <c r="I1675" s="11">
        <v>466</v>
      </c>
      <c r="J1675" s="9">
        <v>45721</v>
      </c>
      <c r="K1675" s="2" t="str">
        <f t="shared" si="107"/>
        <v>March</v>
      </c>
      <c r="L1675" s="2" t="str">
        <f>TEXT(fashiondata[[#This Row],[Date Sold]], "mmm yyyy")</f>
        <v>Mar 2025</v>
      </c>
      <c r="M1675" s="2" t="str">
        <f t="shared" si="105"/>
        <v>Wed</v>
      </c>
      <c r="N1675" t="s">
        <v>38</v>
      </c>
    </row>
    <row r="1676" spans="1:14" x14ac:dyDescent="0.35">
      <c r="A1676" t="s">
        <v>1714</v>
      </c>
      <c r="B1676" t="s">
        <v>43</v>
      </c>
      <c r="C1676" t="s">
        <v>33</v>
      </c>
      <c r="D1676" s="11">
        <v>44.48</v>
      </c>
      <c r="E1676" s="10">
        <v>30</v>
      </c>
      <c r="F1676" s="10" t="str">
        <f t="shared" si="104"/>
        <v>High</v>
      </c>
      <c r="G1676" s="11">
        <f t="shared" si="106"/>
        <v>33.36</v>
      </c>
      <c r="H1676" s="10">
        <v>21</v>
      </c>
      <c r="I1676" s="11">
        <v>653.86</v>
      </c>
      <c r="J1676" s="9">
        <v>45720</v>
      </c>
      <c r="K1676" s="2" t="str">
        <f t="shared" si="107"/>
        <v>March</v>
      </c>
      <c r="L1676" s="2" t="str">
        <f>TEXT(fashiondata[[#This Row],[Date Sold]], "mmm yyyy")</f>
        <v>Mar 2025</v>
      </c>
      <c r="M1676" s="2" t="str">
        <f t="shared" si="105"/>
        <v>Tue</v>
      </c>
      <c r="N1676" t="s">
        <v>38</v>
      </c>
    </row>
    <row r="1677" spans="1:14" x14ac:dyDescent="0.35">
      <c r="A1677" t="s">
        <v>1715</v>
      </c>
      <c r="B1677" t="s">
        <v>53</v>
      </c>
      <c r="C1677" t="s">
        <v>41</v>
      </c>
      <c r="D1677" s="11">
        <v>134.57</v>
      </c>
      <c r="E1677" s="10">
        <v>20</v>
      </c>
      <c r="F1677" s="10" t="str">
        <f t="shared" si="104"/>
        <v>Low</v>
      </c>
      <c r="G1677" s="11">
        <f t="shared" si="106"/>
        <v>100.92749999999999</v>
      </c>
      <c r="H1677" s="10">
        <v>19</v>
      </c>
      <c r="I1677" s="11">
        <v>2045.46</v>
      </c>
      <c r="J1677" s="9">
        <v>45698</v>
      </c>
      <c r="K1677" s="2" t="str">
        <f t="shared" si="107"/>
        <v>February</v>
      </c>
      <c r="L1677" s="2" t="str">
        <f>TEXT(fashiondata[[#This Row],[Date Sold]], "mmm yyyy")</f>
        <v>Feb 2025</v>
      </c>
      <c r="M1677" s="2" t="str">
        <f t="shared" si="105"/>
        <v>Mon</v>
      </c>
      <c r="N1677" t="s">
        <v>24</v>
      </c>
    </row>
    <row r="1678" spans="1:14" x14ac:dyDescent="0.35">
      <c r="A1678" t="s">
        <v>1716</v>
      </c>
      <c r="B1678" t="s">
        <v>21</v>
      </c>
      <c r="C1678" t="s">
        <v>18</v>
      </c>
      <c r="D1678" s="11">
        <v>59.3</v>
      </c>
      <c r="E1678" s="10">
        <v>5</v>
      </c>
      <c r="F1678" s="10" t="str">
        <f t="shared" si="104"/>
        <v>Low</v>
      </c>
      <c r="G1678" s="11">
        <f t="shared" si="106"/>
        <v>44.474999999999994</v>
      </c>
      <c r="H1678" s="10">
        <v>49</v>
      </c>
      <c r="I1678" s="11">
        <v>2760.41</v>
      </c>
      <c r="J1678" s="9">
        <v>45784</v>
      </c>
      <c r="K1678" s="2" t="str">
        <f t="shared" si="107"/>
        <v>May</v>
      </c>
      <c r="L1678" s="2" t="str">
        <f>TEXT(fashiondata[[#This Row],[Date Sold]], "mmm yyyy")</f>
        <v>May 2025</v>
      </c>
      <c r="M1678" s="2" t="str">
        <f t="shared" si="105"/>
        <v>Wed</v>
      </c>
      <c r="N1678" t="s">
        <v>38</v>
      </c>
    </row>
    <row r="1679" spans="1:14" x14ac:dyDescent="0.35">
      <c r="A1679" t="s">
        <v>1717</v>
      </c>
      <c r="B1679" t="s">
        <v>28</v>
      </c>
      <c r="C1679" t="s">
        <v>18</v>
      </c>
      <c r="D1679" s="11">
        <v>119.98</v>
      </c>
      <c r="E1679" s="10">
        <v>5</v>
      </c>
      <c r="F1679" s="10" t="str">
        <f t="shared" si="104"/>
        <v>Low</v>
      </c>
      <c r="G1679" s="11">
        <f t="shared" si="106"/>
        <v>89.984999999999999</v>
      </c>
      <c r="H1679" s="10">
        <v>37</v>
      </c>
      <c r="I1679" s="11">
        <v>4217.3</v>
      </c>
      <c r="J1679" s="9">
        <v>45694</v>
      </c>
      <c r="K1679" s="2" t="str">
        <f t="shared" si="107"/>
        <v>February</v>
      </c>
      <c r="L1679" s="2" t="str">
        <f>TEXT(fashiondata[[#This Row],[Date Sold]], "mmm yyyy")</f>
        <v>Feb 2025</v>
      </c>
      <c r="M1679" s="2" t="str">
        <f t="shared" si="105"/>
        <v>Thu</v>
      </c>
      <c r="N1679" t="s">
        <v>24</v>
      </c>
    </row>
    <row r="1680" spans="1:14" x14ac:dyDescent="0.35">
      <c r="A1680" t="s">
        <v>1718</v>
      </c>
      <c r="B1680" t="s">
        <v>50</v>
      </c>
      <c r="C1680" t="s">
        <v>15</v>
      </c>
      <c r="D1680" s="11">
        <v>146.15</v>
      </c>
      <c r="E1680" s="10">
        <v>5</v>
      </c>
      <c r="F1680" s="10" t="str">
        <f t="shared" si="104"/>
        <v>Low</v>
      </c>
      <c r="G1680" s="11">
        <f t="shared" si="106"/>
        <v>109.61250000000001</v>
      </c>
      <c r="H1680" s="10">
        <v>33</v>
      </c>
      <c r="I1680" s="11">
        <v>4581.8</v>
      </c>
      <c r="J1680" s="9">
        <v>45674</v>
      </c>
      <c r="K1680" s="2" t="str">
        <f t="shared" si="107"/>
        <v>January</v>
      </c>
      <c r="L1680" s="2" t="str">
        <f>TEXT(fashiondata[[#This Row],[Date Sold]], "mmm yyyy")</f>
        <v>Jan 2025</v>
      </c>
      <c r="M1680" s="2" t="str">
        <f t="shared" si="105"/>
        <v>Fri</v>
      </c>
      <c r="N1680" t="s">
        <v>19</v>
      </c>
    </row>
    <row r="1681" spans="1:14" x14ac:dyDescent="0.35">
      <c r="A1681" t="s">
        <v>1719</v>
      </c>
      <c r="B1681" t="s">
        <v>32</v>
      </c>
      <c r="C1681" t="s">
        <v>35</v>
      </c>
      <c r="D1681" s="11">
        <v>79.44</v>
      </c>
      <c r="E1681" s="10">
        <v>15</v>
      </c>
      <c r="F1681" s="10" t="str">
        <f t="shared" si="104"/>
        <v>Low</v>
      </c>
      <c r="G1681" s="11">
        <f t="shared" si="106"/>
        <v>59.58</v>
      </c>
      <c r="H1681" s="10">
        <v>40</v>
      </c>
      <c r="I1681" s="11">
        <v>2700.96</v>
      </c>
      <c r="J1681" s="9">
        <v>45729</v>
      </c>
      <c r="K1681" s="2" t="str">
        <f t="shared" si="107"/>
        <v>March</v>
      </c>
      <c r="L1681" s="2" t="str">
        <f>TEXT(fashiondata[[#This Row],[Date Sold]], "mmm yyyy")</f>
        <v>Mar 2025</v>
      </c>
      <c r="M1681" s="2" t="str">
        <f t="shared" si="105"/>
        <v>Thu</v>
      </c>
      <c r="N1681" t="s">
        <v>38</v>
      </c>
    </row>
    <row r="1682" spans="1:14" x14ac:dyDescent="0.35">
      <c r="A1682" t="s">
        <v>1720</v>
      </c>
      <c r="B1682" t="s">
        <v>17</v>
      </c>
      <c r="C1682" t="s">
        <v>15</v>
      </c>
      <c r="D1682" s="11">
        <v>145.13</v>
      </c>
      <c r="E1682" s="10">
        <v>30</v>
      </c>
      <c r="F1682" s="10" t="str">
        <f t="shared" si="104"/>
        <v>High</v>
      </c>
      <c r="G1682" s="11">
        <f t="shared" si="106"/>
        <v>108.8475</v>
      </c>
      <c r="H1682" s="10">
        <v>11</v>
      </c>
      <c r="I1682" s="11">
        <v>1117.5</v>
      </c>
      <c r="J1682" s="9">
        <v>45729</v>
      </c>
      <c r="K1682" s="2" t="str">
        <f t="shared" si="107"/>
        <v>March</v>
      </c>
      <c r="L1682" s="2" t="str">
        <f>TEXT(fashiondata[[#This Row],[Date Sold]], "mmm yyyy")</f>
        <v>Mar 2025</v>
      </c>
      <c r="M1682" s="2" t="str">
        <f t="shared" si="105"/>
        <v>Thu</v>
      </c>
      <c r="N1682" t="s">
        <v>45</v>
      </c>
    </row>
    <row r="1683" spans="1:14" x14ac:dyDescent="0.35">
      <c r="A1683" t="s">
        <v>1721</v>
      </c>
      <c r="B1683" t="s">
        <v>71</v>
      </c>
      <c r="C1683" t="s">
        <v>15</v>
      </c>
      <c r="D1683" s="11">
        <v>93.56</v>
      </c>
      <c r="E1683" s="10">
        <v>0</v>
      </c>
      <c r="F1683" s="10" t="str">
        <f t="shared" si="104"/>
        <v>None</v>
      </c>
      <c r="G1683" s="11">
        <f t="shared" si="106"/>
        <v>70.17</v>
      </c>
      <c r="H1683" s="10">
        <v>1</v>
      </c>
      <c r="I1683" s="11">
        <v>93.56</v>
      </c>
      <c r="J1683" s="9">
        <v>45785</v>
      </c>
      <c r="K1683" s="2" t="str">
        <f t="shared" si="107"/>
        <v>May</v>
      </c>
      <c r="L1683" s="2" t="str">
        <f>TEXT(fashiondata[[#This Row],[Date Sold]], "mmm yyyy")</f>
        <v>May 2025</v>
      </c>
      <c r="M1683" s="2" t="str">
        <f t="shared" si="105"/>
        <v>Thu</v>
      </c>
      <c r="N1683" t="s">
        <v>19</v>
      </c>
    </row>
    <row r="1684" spans="1:14" x14ac:dyDescent="0.35">
      <c r="A1684" t="s">
        <v>1722</v>
      </c>
      <c r="B1684" t="s">
        <v>58</v>
      </c>
      <c r="C1684" t="s">
        <v>11</v>
      </c>
      <c r="D1684" s="11">
        <v>25.86</v>
      </c>
      <c r="E1684" s="10">
        <v>15</v>
      </c>
      <c r="F1684" s="10" t="str">
        <f t="shared" si="104"/>
        <v>Low</v>
      </c>
      <c r="G1684" s="11">
        <f t="shared" si="106"/>
        <v>19.395</v>
      </c>
      <c r="H1684" s="10">
        <v>11</v>
      </c>
      <c r="I1684" s="11">
        <v>241.79</v>
      </c>
      <c r="J1684" s="9">
        <v>45760</v>
      </c>
      <c r="K1684" s="2" t="str">
        <f t="shared" si="107"/>
        <v>April</v>
      </c>
      <c r="L1684" s="2" t="str">
        <f>TEXT(fashiondata[[#This Row],[Date Sold]], "mmm yyyy")</f>
        <v>Apr 2025</v>
      </c>
      <c r="M1684" s="2" t="str">
        <f t="shared" si="105"/>
        <v>Sun</v>
      </c>
      <c r="N1684" t="s">
        <v>38</v>
      </c>
    </row>
    <row r="1685" spans="1:14" x14ac:dyDescent="0.35">
      <c r="A1685" t="s">
        <v>1723</v>
      </c>
      <c r="B1685" t="s">
        <v>21</v>
      </c>
      <c r="C1685" t="s">
        <v>41</v>
      </c>
      <c r="D1685" s="11">
        <v>87.28</v>
      </c>
      <c r="E1685" s="10">
        <v>0</v>
      </c>
      <c r="F1685" s="10" t="str">
        <f t="shared" si="104"/>
        <v>None</v>
      </c>
      <c r="G1685" s="11">
        <f t="shared" si="106"/>
        <v>65.460000000000008</v>
      </c>
      <c r="H1685" s="10">
        <v>36</v>
      </c>
      <c r="I1685" s="11">
        <v>3142.08</v>
      </c>
      <c r="J1685" s="9">
        <v>45736</v>
      </c>
      <c r="K1685" s="2" t="str">
        <f t="shared" si="107"/>
        <v>March</v>
      </c>
      <c r="L1685" s="2" t="str">
        <f>TEXT(fashiondata[[#This Row],[Date Sold]], "mmm yyyy")</f>
        <v>Mar 2025</v>
      </c>
      <c r="M1685" s="2" t="str">
        <f t="shared" si="105"/>
        <v>Thu</v>
      </c>
      <c r="N1685" t="s">
        <v>19</v>
      </c>
    </row>
    <row r="1686" spans="1:14" x14ac:dyDescent="0.35">
      <c r="A1686" t="s">
        <v>1724</v>
      </c>
      <c r="B1686" t="s">
        <v>60</v>
      </c>
      <c r="C1686" t="s">
        <v>33</v>
      </c>
      <c r="D1686" s="11">
        <v>20.420000000000002</v>
      </c>
      <c r="E1686" s="10">
        <v>20</v>
      </c>
      <c r="F1686" s="10" t="str">
        <f t="shared" si="104"/>
        <v>Low</v>
      </c>
      <c r="G1686" s="11">
        <f t="shared" si="106"/>
        <v>15.315000000000001</v>
      </c>
      <c r="H1686" s="10">
        <v>17</v>
      </c>
      <c r="I1686" s="11">
        <v>277.70999999999998</v>
      </c>
      <c r="J1686" s="9">
        <v>45700</v>
      </c>
      <c r="K1686" s="2" t="str">
        <f t="shared" si="107"/>
        <v>February</v>
      </c>
      <c r="L1686" s="2" t="str">
        <f>TEXT(fashiondata[[#This Row],[Date Sold]], "mmm yyyy")</f>
        <v>Feb 2025</v>
      </c>
      <c r="M1686" s="2" t="str">
        <f t="shared" si="105"/>
        <v>Wed</v>
      </c>
      <c r="N1686" t="s">
        <v>45</v>
      </c>
    </row>
    <row r="1687" spans="1:14" x14ac:dyDescent="0.35">
      <c r="A1687" t="s">
        <v>1725</v>
      </c>
      <c r="B1687" t="s">
        <v>28</v>
      </c>
      <c r="C1687" t="s">
        <v>11</v>
      </c>
      <c r="D1687" s="11">
        <v>117.32</v>
      </c>
      <c r="E1687" s="10">
        <v>15</v>
      </c>
      <c r="F1687" s="10" t="str">
        <f t="shared" si="104"/>
        <v>Low</v>
      </c>
      <c r="G1687" s="11">
        <f t="shared" si="106"/>
        <v>87.99</v>
      </c>
      <c r="H1687" s="10">
        <v>24</v>
      </c>
      <c r="I1687" s="11">
        <v>2393.33</v>
      </c>
      <c r="J1687" s="9">
        <v>45783</v>
      </c>
      <c r="K1687" s="2" t="str">
        <f t="shared" si="107"/>
        <v>May</v>
      </c>
      <c r="L1687" s="2" t="str">
        <f>TEXT(fashiondata[[#This Row],[Date Sold]], "mmm yyyy")</f>
        <v>May 2025</v>
      </c>
      <c r="M1687" s="2" t="str">
        <f t="shared" si="105"/>
        <v>Tue</v>
      </c>
      <c r="N1687" t="s">
        <v>45</v>
      </c>
    </row>
    <row r="1688" spans="1:14" x14ac:dyDescent="0.35">
      <c r="A1688" t="s">
        <v>1726</v>
      </c>
      <c r="B1688" t="s">
        <v>62</v>
      </c>
      <c r="C1688" t="s">
        <v>41</v>
      </c>
      <c r="D1688" s="11">
        <v>74.2</v>
      </c>
      <c r="E1688" s="10">
        <v>30</v>
      </c>
      <c r="F1688" s="10" t="str">
        <f t="shared" si="104"/>
        <v>High</v>
      </c>
      <c r="G1688" s="11">
        <f t="shared" si="106"/>
        <v>55.650000000000006</v>
      </c>
      <c r="H1688" s="10">
        <v>27</v>
      </c>
      <c r="I1688" s="11">
        <v>1402.38</v>
      </c>
      <c r="J1688" s="9">
        <v>45678</v>
      </c>
      <c r="K1688" s="2" t="str">
        <f t="shared" si="107"/>
        <v>January</v>
      </c>
      <c r="L1688" s="2" t="str">
        <f>TEXT(fashiondata[[#This Row],[Date Sold]], "mmm yyyy")</f>
        <v>Jan 2025</v>
      </c>
      <c r="M1688" s="2" t="str">
        <f t="shared" si="105"/>
        <v>Tue</v>
      </c>
      <c r="N1688" t="s">
        <v>38</v>
      </c>
    </row>
    <row r="1689" spans="1:14" x14ac:dyDescent="0.35">
      <c r="A1689" t="s">
        <v>1727</v>
      </c>
      <c r="B1689" t="s">
        <v>21</v>
      </c>
      <c r="C1689" t="s">
        <v>33</v>
      </c>
      <c r="D1689" s="11">
        <v>10.130000000000001</v>
      </c>
      <c r="E1689" s="10">
        <v>10</v>
      </c>
      <c r="F1689" s="10" t="str">
        <f t="shared" si="104"/>
        <v>Low</v>
      </c>
      <c r="G1689" s="11">
        <f t="shared" si="106"/>
        <v>7.5975000000000001</v>
      </c>
      <c r="H1689" s="10">
        <v>36</v>
      </c>
      <c r="I1689" s="11">
        <v>328.21</v>
      </c>
      <c r="J1689" s="9">
        <v>45780</v>
      </c>
      <c r="K1689" s="2" t="str">
        <f t="shared" si="107"/>
        <v>May</v>
      </c>
      <c r="L1689" s="2" t="str">
        <f>TEXT(fashiondata[[#This Row],[Date Sold]], "mmm yyyy")</f>
        <v>May 2025</v>
      </c>
      <c r="M1689" s="2" t="str">
        <f t="shared" si="105"/>
        <v>Sat</v>
      </c>
      <c r="N1689" t="s">
        <v>24</v>
      </c>
    </row>
    <row r="1690" spans="1:14" x14ac:dyDescent="0.35">
      <c r="A1690" t="s">
        <v>1728</v>
      </c>
      <c r="B1690" t="s">
        <v>60</v>
      </c>
      <c r="C1690" t="s">
        <v>11</v>
      </c>
      <c r="D1690" s="11">
        <v>70.55</v>
      </c>
      <c r="E1690" s="10">
        <v>15</v>
      </c>
      <c r="F1690" s="10" t="str">
        <f t="shared" si="104"/>
        <v>Low</v>
      </c>
      <c r="G1690" s="11">
        <f t="shared" si="106"/>
        <v>52.912499999999994</v>
      </c>
      <c r="H1690" s="10">
        <v>6</v>
      </c>
      <c r="I1690" s="11">
        <v>359.8</v>
      </c>
      <c r="J1690" s="9">
        <v>45668</v>
      </c>
      <c r="K1690" s="2" t="str">
        <f t="shared" si="107"/>
        <v>January</v>
      </c>
      <c r="L1690" s="2" t="str">
        <f>TEXT(fashiondata[[#This Row],[Date Sold]], "mmm yyyy")</f>
        <v>Jan 2025</v>
      </c>
      <c r="M1690" s="2" t="str">
        <f t="shared" si="105"/>
        <v>Sat</v>
      </c>
      <c r="N1690" t="s">
        <v>45</v>
      </c>
    </row>
    <row r="1691" spans="1:14" x14ac:dyDescent="0.35">
      <c r="A1691" t="s">
        <v>1729</v>
      </c>
      <c r="B1691" t="s">
        <v>58</v>
      </c>
      <c r="C1691" t="s">
        <v>11</v>
      </c>
      <c r="D1691" s="11">
        <v>73.81</v>
      </c>
      <c r="E1691" s="10">
        <v>20</v>
      </c>
      <c r="F1691" s="10" t="str">
        <f t="shared" si="104"/>
        <v>Low</v>
      </c>
      <c r="G1691" s="11">
        <f t="shared" si="106"/>
        <v>55.357500000000002</v>
      </c>
      <c r="H1691" s="10">
        <v>21</v>
      </c>
      <c r="I1691" s="11">
        <v>1240.01</v>
      </c>
      <c r="J1691" s="9">
        <v>45746</v>
      </c>
      <c r="K1691" s="2" t="str">
        <f t="shared" si="107"/>
        <v>March</v>
      </c>
      <c r="L1691" s="2" t="str">
        <f>TEXT(fashiondata[[#This Row],[Date Sold]], "mmm yyyy")</f>
        <v>Mar 2025</v>
      </c>
      <c r="M1691" s="2" t="str">
        <f t="shared" si="105"/>
        <v>Sun</v>
      </c>
      <c r="N1691" t="s">
        <v>24</v>
      </c>
    </row>
    <row r="1692" spans="1:14" x14ac:dyDescent="0.35">
      <c r="A1692" t="s">
        <v>1730</v>
      </c>
      <c r="B1692" t="s">
        <v>10</v>
      </c>
      <c r="C1692" t="s">
        <v>35</v>
      </c>
      <c r="D1692" s="11">
        <v>84.43</v>
      </c>
      <c r="E1692" s="10">
        <v>5</v>
      </c>
      <c r="F1692" s="10" t="str">
        <f t="shared" si="104"/>
        <v>Low</v>
      </c>
      <c r="G1692" s="11">
        <f t="shared" si="106"/>
        <v>63.322500000000005</v>
      </c>
      <c r="H1692" s="10">
        <v>38</v>
      </c>
      <c r="I1692" s="11">
        <v>3047.92</v>
      </c>
      <c r="J1692" s="9">
        <v>45777</v>
      </c>
      <c r="K1692" s="2" t="str">
        <f t="shared" si="107"/>
        <v>April</v>
      </c>
      <c r="L1692" s="2" t="str">
        <f>TEXT(fashiondata[[#This Row],[Date Sold]], "mmm yyyy")</f>
        <v>Apr 2025</v>
      </c>
      <c r="M1692" s="2" t="str">
        <f t="shared" si="105"/>
        <v>Wed</v>
      </c>
      <c r="N1692" t="s">
        <v>38</v>
      </c>
    </row>
    <row r="1693" spans="1:14" x14ac:dyDescent="0.35">
      <c r="A1693" t="s">
        <v>1731</v>
      </c>
      <c r="B1693" t="s">
        <v>47</v>
      </c>
      <c r="C1693" t="s">
        <v>41</v>
      </c>
      <c r="D1693" s="11">
        <v>95.84</v>
      </c>
      <c r="E1693" s="10">
        <v>5</v>
      </c>
      <c r="F1693" s="10" t="str">
        <f t="shared" si="104"/>
        <v>Low</v>
      </c>
      <c r="G1693" s="11">
        <f t="shared" si="106"/>
        <v>71.88</v>
      </c>
      <c r="H1693" s="10">
        <v>47</v>
      </c>
      <c r="I1693" s="11">
        <v>4279.26</v>
      </c>
      <c r="J1693" s="9">
        <v>45686</v>
      </c>
      <c r="K1693" s="2" t="str">
        <f t="shared" si="107"/>
        <v>January</v>
      </c>
      <c r="L1693" s="2" t="str">
        <f>TEXT(fashiondata[[#This Row],[Date Sold]], "mmm yyyy")</f>
        <v>Jan 2025</v>
      </c>
      <c r="M1693" s="2" t="str">
        <f t="shared" si="105"/>
        <v>Wed</v>
      </c>
      <c r="N1693" t="s">
        <v>12</v>
      </c>
    </row>
    <row r="1694" spans="1:14" x14ac:dyDescent="0.35">
      <c r="A1694" t="s">
        <v>1732</v>
      </c>
      <c r="B1694" t="s">
        <v>58</v>
      </c>
      <c r="C1694" t="s">
        <v>41</v>
      </c>
      <c r="D1694" s="11">
        <v>47.33</v>
      </c>
      <c r="E1694" s="10">
        <v>10</v>
      </c>
      <c r="F1694" s="10" t="str">
        <f t="shared" si="104"/>
        <v>Low</v>
      </c>
      <c r="G1694" s="11">
        <f t="shared" si="106"/>
        <v>35.497500000000002</v>
      </c>
      <c r="H1694" s="10">
        <v>38</v>
      </c>
      <c r="I1694" s="11">
        <v>1618.69</v>
      </c>
      <c r="J1694" s="9">
        <v>45687</v>
      </c>
      <c r="K1694" s="2" t="str">
        <f t="shared" si="107"/>
        <v>January</v>
      </c>
      <c r="L1694" s="2" t="str">
        <f>TEXT(fashiondata[[#This Row],[Date Sold]], "mmm yyyy")</f>
        <v>Jan 2025</v>
      </c>
      <c r="M1694" s="2" t="str">
        <f t="shared" si="105"/>
        <v>Thu</v>
      </c>
      <c r="N1694" t="s">
        <v>12</v>
      </c>
    </row>
    <row r="1695" spans="1:14" x14ac:dyDescent="0.35">
      <c r="A1695" t="s">
        <v>1733</v>
      </c>
      <c r="B1695" t="s">
        <v>14</v>
      </c>
      <c r="C1695" t="s">
        <v>11</v>
      </c>
      <c r="D1695" s="11">
        <v>57.28</v>
      </c>
      <c r="E1695" s="10">
        <v>5</v>
      </c>
      <c r="F1695" s="10" t="str">
        <f t="shared" si="104"/>
        <v>Low</v>
      </c>
      <c r="G1695" s="11">
        <f t="shared" si="106"/>
        <v>42.96</v>
      </c>
      <c r="H1695" s="10">
        <v>16</v>
      </c>
      <c r="I1695" s="11">
        <v>870.66</v>
      </c>
      <c r="J1695" s="9">
        <v>45713</v>
      </c>
      <c r="K1695" s="2" t="str">
        <f t="shared" si="107"/>
        <v>February</v>
      </c>
      <c r="L1695" s="2" t="str">
        <f>TEXT(fashiondata[[#This Row],[Date Sold]], "mmm yyyy")</f>
        <v>Feb 2025</v>
      </c>
      <c r="M1695" s="2" t="str">
        <f t="shared" si="105"/>
        <v>Tue</v>
      </c>
      <c r="N1695" t="s">
        <v>45</v>
      </c>
    </row>
    <row r="1696" spans="1:14" x14ac:dyDescent="0.35">
      <c r="A1696" t="s">
        <v>1734</v>
      </c>
      <c r="B1696" t="s">
        <v>32</v>
      </c>
      <c r="C1696" t="s">
        <v>11</v>
      </c>
      <c r="D1696" s="11">
        <v>149.5</v>
      </c>
      <c r="E1696" s="10">
        <v>20</v>
      </c>
      <c r="F1696" s="10" t="str">
        <f t="shared" si="104"/>
        <v>Low</v>
      </c>
      <c r="G1696" s="11">
        <f t="shared" si="106"/>
        <v>112.125</v>
      </c>
      <c r="H1696" s="10">
        <v>10</v>
      </c>
      <c r="I1696" s="11">
        <v>1196</v>
      </c>
      <c r="J1696" s="9">
        <v>45753</v>
      </c>
      <c r="K1696" s="2" t="str">
        <f t="shared" si="107"/>
        <v>April</v>
      </c>
      <c r="L1696" s="2" t="str">
        <f>TEXT(fashiondata[[#This Row],[Date Sold]], "mmm yyyy")</f>
        <v>Apr 2025</v>
      </c>
      <c r="M1696" s="2" t="str">
        <f t="shared" si="105"/>
        <v>Sun</v>
      </c>
      <c r="N1696" t="s">
        <v>24</v>
      </c>
    </row>
    <row r="1697" spans="1:14" x14ac:dyDescent="0.35">
      <c r="A1697" t="s">
        <v>1735</v>
      </c>
      <c r="B1697" t="s">
        <v>32</v>
      </c>
      <c r="C1697" t="s">
        <v>11</v>
      </c>
      <c r="D1697" s="11">
        <v>78.13</v>
      </c>
      <c r="E1697" s="10">
        <v>15</v>
      </c>
      <c r="F1697" s="10" t="str">
        <f t="shared" si="104"/>
        <v>Low</v>
      </c>
      <c r="G1697" s="11">
        <f t="shared" si="106"/>
        <v>58.597499999999997</v>
      </c>
      <c r="H1697" s="10">
        <v>43</v>
      </c>
      <c r="I1697" s="11">
        <v>2855.65</v>
      </c>
      <c r="J1697" s="9">
        <v>45696</v>
      </c>
      <c r="K1697" s="2" t="str">
        <f t="shared" si="107"/>
        <v>February</v>
      </c>
      <c r="L1697" s="2" t="str">
        <f>TEXT(fashiondata[[#This Row],[Date Sold]], "mmm yyyy")</f>
        <v>Feb 2025</v>
      </c>
      <c r="M1697" s="2" t="str">
        <f t="shared" si="105"/>
        <v>Sat</v>
      </c>
      <c r="N1697" t="s">
        <v>24</v>
      </c>
    </row>
    <row r="1698" spans="1:14" x14ac:dyDescent="0.35">
      <c r="A1698" t="s">
        <v>1736</v>
      </c>
      <c r="B1698" t="s">
        <v>32</v>
      </c>
      <c r="C1698" t="s">
        <v>11</v>
      </c>
      <c r="D1698" s="11">
        <v>46.93</v>
      </c>
      <c r="E1698" s="10">
        <v>5</v>
      </c>
      <c r="F1698" s="10" t="str">
        <f t="shared" si="104"/>
        <v>Low</v>
      </c>
      <c r="G1698" s="11">
        <f t="shared" si="106"/>
        <v>35.197499999999998</v>
      </c>
      <c r="H1698" s="10">
        <v>10</v>
      </c>
      <c r="I1698" s="11">
        <v>445.84</v>
      </c>
      <c r="J1698" s="9">
        <v>45693</v>
      </c>
      <c r="K1698" s="2" t="str">
        <f t="shared" si="107"/>
        <v>February</v>
      </c>
      <c r="L1698" s="2" t="str">
        <f>TEXT(fashiondata[[#This Row],[Date Sold]], "mmm yyyy")</f>
        <v>Feb 2025</v>
      </c>
      <c r="M1698" s="2" t="str">
        <f t="shared" si="105"/>
        <v>Wed</v>
      </c>
      <c r="N1698" t="s">
        <v>24</v>
      </c>
    </row>
    <row r="1699" spans="1:14" x14ac:dyDescent="0.35">
      <c r="A1699" t="s">
        <v>1737</v>
      </c>
      <c r="B1699" t="s">
        <v>23</v>
      </c>
      <c r="C1699" t="s">
        <v>33</v>
      </c>
      <c r="D1699" s="11">
        <v>104.61</v>
      </c>
      <c r="E1699" s="10">
        <v>20</v>
      </c>
      <c r="F1699" s="10" t="str">
        <f t="shared" si="104"/>
        <v>Low</v>
      </c>
      <c r="G1699" s="11">
        <f t="shared" si="106"/>
        <v>78.457499999999996</v>
      </c>
      <c r="H1699" s="10">
        <v>1</v>
      </c>
      <c r="I1699" s="11">
        <v>83.69</v>
      </c>
      <c r="J1699" s="9">
        <v>45739</v>
      </c>
      <c r="K1699" s="2" t="str">
        <f t="shared" si="107"/>
        <v>March</v>
      </c>
      <c r="L1699" s="2" t="str">
        <f>TEXT(fashiondata[[#This Row],[Date Sold]], "mmm yyyy")</f>
        <v>Mar 2025</v>
      </c>
      <c r="M1699" s="2" t="str">
        <f t="shared" si="105"/>
        <v>Sun</v>
      </c>
      <c r="N1699" t="s">
        <v>12</v>
      </c>
    </row>
    <row r="1700" spans="1:14" x14ac:dyDescent="0.35">
      <c r="A1700" t="s">
        <v>1738</v>
      </c>
      <c r="B1700" t="s">
        <v>30</v>
      </c>
      <c r="C1700" t="s">
        <v>33</v>
      </c>
      <c r="D1700" s="11">
        <v>59.88</v>
      </c>
      <c r="E1700" s="10">
        <v>20</v>
      </c>
      <c r="F1700" s="10" t="str">
        <f t="shared" si="104"/>
        <v>Low</v>
      </c>
      <c r="G1700" s="11">
        <f t="shared" si="106"/>
        <v>44.910000000000004</v>
      </c>
      <c r="H1700" s="10">
        <v>20</v>
      </c>
      <c r="I1700" s="11">
        <v>958.08</v>
      </c>
      <c r="J1700" s="9">
        <v>45659</v>
      </c>
      <c r="K1700" s="2" t="str">
        <f t="shared" si="107"/>
        <v>January</v>
      </c>
      <c r="L1700" s="2" t="str">
        <f>TEXT(fashiondata[[#This Row],[Date Sold]], "mmm yyyy")</f>
        <v>Jan 2025</v>
      </c>
      <c r="M1700" s="2" t="str">
        <f t="shared" si="105"/>
        <v>Thu</v>
      </c>
      <c r="N1700" t="s">
        <v>45</v>
      </c>
    </row>
    <row r="1701" spans="1:14" x14ac:dyDescent="0.35">
      <c r="A1701" t="s">
        <v>1739</v>
      </c>
      <c r="B1701" t="s">
        <v>71</v>
      </c>
      <c r="C1701" t="s">
        <v>35</v>
      </c>
      <c r="D1701" s="11">
        <v>74.459999999999994</v>
      </c>
      <c r="E1701" s="10">
        <v>15</v>
      </c>
      <c r="F1701" s="10" t="str">
        <f t="shared" si="104"/>
        <v>Low</v>
      </c>
      <c r="G1701" s="11">
        <f t="shared" si="106"/>
        <v>55.844999999999999</v>
      </c>
      <c r="H1701" s="10">
        <v>16</v>
      </c>
      <c r="I1701" s="11">
        <v>1012.66</v>
      </c>
      <c r="J1701" s="9">
        <v>45678</v>
      </c>
      <c r="K1701" s="2" t="str">
        <f t="shared" si="107"/>
        <v>January</v>
      </c>
      <c r="L1701" s="2" t="str">
        <f>TEXT(fashiondata[[#This Row],[Date Sold]], "mmm yyyy")</f>
        <v>Jan 2025</v>
      </c>
      <c r="M1701" s="2" t="str">
        <f t="shared" si="105"/>
        <v>Tue</v>
      </c>
      <c r="N1701" t="s">
        <v>12</v>
      </c>
    </row>
    <row r="1702" spans="1:14" x14ac:dyDescent="0.35">
      <c r="A1702" t="s">
        <v>1740</v>
      </c>
      <c r="B1702" t="s">
        <v>10</v>
      </c>
      <c r="C1702" t="s">
        <v>11</v>
      </c>
      <c r="D1702" s="11">
        <v>55.08</v>
      </c>
      <c r="E1702" s="10">
        <v>25</v>
      </c>
      <c r="F1702" s="10" t="str">
        <f t="shared" si="104"/>
        <v>High</v>
      </c>
      <c r="G1702" s="11">
        <f t="shared" si="106"/>
        <v>41.31</v>
      </c>
      <c r="H1702" s="10">
        <v>43</v>
      </c>
      <c r="I1702" s="11">
        <v>1776.33</v>
      </c>
      <c r="J1702" s="9">
        <v>45769</v>
      </c>
      <c r="K1702" s="2" t="str">
        <f t="shared" si="107"/>
        <v>April</v>
      </c>
      <c r="L1702" s="2" t="str">
        <f>TEXT(fashiondata[[#This Row],[Date Sold]], "mmm yyyy")</f>
        <v>Apr 2025</v>
      </c>
      <c r="M1702" s="2" t="str">
        <f t="shared" si="105"/>
        <v>Tue</v>
      </c>
      <c r="N1702" t="s">
        <v>38</v>
      </c>
    </row>
    <row r="1703" spans="1:14" x14ac:dyDescent="0.35">
      <c r="A1703" t="s">
        <v>1741</v>
      </c>
      <c r="B1703" t="s">
        <v>43</v>
      </c>
      <c r="C1703" t="s">
        <v>35</v>
      </c>
      <c r="D1703" s="11">
        <v>16.32</v>
      </c>
      <c r="E1703" s="10">
        <v>5</v>
      </c>
      <c r="F1703" s="10" t="str">
        <f t="shared" si="104"/>
        <v>Low</v>
      </c>
      <c r="G1703" s="11">
        <f t="shared" si="106"/>
        <v>12.24</v>
      </c>
      <c r="H1703" s="10">
        <v>13</v>
      </c>
      <c r="I1703" s="11">
        <v>201.55</v>
      </c>
      <c r="J1703" s="9">
        <v>45732</v>
      </c>
      <c r="K1703" s="2" t="str">
        <f t="shared" si="107"/>
        <v>March</v>
      </c>
      <c r="L1703" s="2" t="str">
        <f>TEXT(fashiondata[[#This Row],[Date Sold]], "mmm yyyy")</f>
        <v>Mar 2025</v>
      </c>
      <c r="M1703" s="2" t="str">
        <f t="shared" si="105"/>
        <v>Sun</v>
      </c>
      <c r="N1703" t="s">
        <v>19</v>
      </c>
    </row>
    <row r="1704" spans="1:14" x14ac:dyDescent="0.35">
      <c r="A1704" t="s">
        <v>1742</v>
      </c>
      <c r="B1704" t="s">
        <v>28</v>
      </c>
      <c r="C1704" t="s">
        <v>11</v>
      </c>
      <c r="D1704" s="11">
        <v>103.31</v>
      </c>
      <c r="E1704" s="10">
        <v>0</v>
      </c>
      <c r="F1704" s="10" t="str">
        <f t="shared" si="104"/>
        <v>None</v>
      </c>
      <c r="G1704" s="11">
        <f t="shared" si="106"/>
        <v>77.482500000000002</v>
      </c>
      <c r="H1704" s="10">
        <v>49</v>
      </c>
      <c r="I1704" s="11">
        <v>5062.1899999999996</v>
      </c>
      <c r="J1704" s="9">
        <v>45749</v>
      </c>
      <c r="K1704" s="2" t="str">
        <f t="shared" si="107"/>
        <v>April</v>
      </c>
      <c r="L1704" s="2" t="str">
        <f>TEXT(fashiondata[[#This Row],[Date Sold]], "mmm yyyy")</f>
        <v>Apr 2025</v>
      </c>
      <c r="M1704" s="2" t="str">
        <f t="shared" si="105"/>
        <v>Wed</v>
      </c>
      <c r="N1704" t="s">
        <v>19</v>
      </c>
    </row>
    <row r="1705" spans="1:14" x14ac:dyDescent="0.35">
      <c r="A1705" t="s">
        <v>1743</v>
      </c>
      <c r="B1705" t="s">
        <v>17</v>
      </c>
      <c r="C1705" t="s">
        <v>41</v>
      </c>
      <c r="D1705" s="11">
        <v>104.8</v>
      </c>
      <c r="E1705" s="10">
        <v>30</v>
      </c>
      <c r="F1705" s="10" t="str">
        <f t="shared" si="104"/>
        <v>High</v>
      </c>
      <c r="G1705" s="11">
        <f t="shared" si="106"/>
        <v>78.599999999999994</v>
      </c>
      <c r="H1705" s="10">
        <v>16</v>
      </c>
      <c r="I1705" s="11">
        <v>1173.76</v>
      </c>
      <c r="J1705" s="9">
        <v>45763</v>
      </c>
      <c r="K1705" s="2" t="str">
        <f t="shared" si="107"/>
        <v>April</v>
      </c>
      <c r="L1705" s="2" t="str">
        <f>TEXT(fashiondata[[#This Row],[Date Sold]], "mmm yyyy")</f>
        <v>Apr 2025</v>
      </c>
      <c r="M1705" s="2" t="str">
        <f t="shared" si="105"/>
        <v>Wed</v>
      </c>
      <c r="N1705" t="s">
        <v>12</v>
      </c>
    </row>
    <row r="1706" spans="1:14" x14ac:dyDescent="0.35">
      <c r="A1706" t="s">
        <v>1744</v>
      </c>
      <c r="B1706" t="s">
        <v>69</v>
      </c>
      <c r="C1706" t="s">
        <v>18</v>
      </c>
      <c r="D1706" s="11">
        <v>142.81</v>
      </c>
      <c r="E1706" s="10">
        <v>25</v>
      </c>
      <c r="F1706" s="10" t="str">
        <f t="shared" si="104"/>
        <v>High</v>
      </c>
      <c r="G1706" s="11">
        <f t="shared" si="106"/>
        <v>107.1075</v>
      </c>
      <c r="H1706" s="10">
        <v>48</v>
      </c>
      <c r="I1706" s="11">
        <v>5141.16</v>
      </c>
      <c r="J1706" s="9">
        <v>45690</v>
      </c>
      <c r="K1706" s="2" t="str">
        <f t="shared" si="107"/>
        <v>February</v>
      </c>
      <c r="L1706" s="2" t="str">
        <f>TEXT(fashiondata[[#This Row],[Date Sold]], "mmm yyyy")</f>
        <v>Feb 2025</v>
      </c>
      <c r="M1706" s="2" t="str">
        <f t="shared" si="105"/>
        <v>Sun</v>
      </c>
      <c r="N1706" t="s">
        <v>12</v>
      </c>
    </row>
    <row r="1707" spans="1:14" x14ac:dyDescent="0.35">
      <c r="A1707" t="s">
        <v>1745</v>
      </c>
      <c r="B1707" t="s">
        <v>14</v>
      </c>
      <c r="C1707" t="s">
        <v>18</v>
      </c>
      <c r="D1707" s="11">
        <v>28.12</v>
      </c>
      <c r="E1707" s="10">
        <v>15</v>
      </c>
      <c r="F1707" s="10" t="str">
        <f t="shared" si="104"/>
        <v>Low</v>
      </c>
      <c r="G1707" s="11">
        <f t="shared" si="106"/>
        <v>21.09</v>
      </c>
      <c r="H1707" s="10">
        <v>32</v>
      </c>
      <c r="I1707" s="11">
        <v>764.86</v>
      </c>
      <c r="J1707" s="9">
        <v>45679</v>
      </c>
      <c r="K1707" s="2" t="str">
        <f t="shared" si="107"/>
        <v>January</v>
      </c>
      <c r="L1707" s="2" t="str">
        <f>TEXT(fashiondata[[#This Row],[Date Sold]], "mmm yyyy")</f>
        <v>Jan 2025</v>
      </c>
      <c r="M1707" s="2" t="str">
        <f t="shared" si="105"/>
        <v>Wed</v>
      </c>
      <c r="N1707" t="s">
        <v>12</v>
      </c>
    </row>
    <row r="1708" spans="1:14" x14ac:dyDescent="0.35">
      <c r="A1708" t="s">
        <v>1746</v>
      </c>
      <c r="B1708" t="s">
        <v>43</v>
      </c>
      <c r="C1708" t="s">
        <v>33</v>
      </c>
      <c r="D1708" s="11">
        <v>33.85</v>
      </c>
      <c r="E1708" s="10">
        <v>20</v>
      </c>
      <c r="F1708" s="10" t="str">
        <f t="shared" si="104"/>
        <v>Low</v>
      </c>
      <c r="G1708" s="11">
        <f t="shared" si="106"/>
        <v>25.387500000000003</v>
      </c>
      <c r="H1708" s="10">
        <v>1</v>
      </c>
      <c r="I1708" s="11">
        <v>27.08</v>
      </c>
      <c r="J1708" s="9">
        <v>45705</v>
      </c>
      <c r="K1708" s="2" t="str">
        <f t="shared" si="107"/>
        <v>February</v>
      </c>
      <c r="L1708" s="2" t="str">
        <f>TEXT(fashiondata[[#This Row],[Date Sold]], "mmm yyyy")</f>
        <v>Feb 2025</v>
      </c>
      <c r="M1708" s="2" t="str">
        <f t="shared" si="105"/>
        <v>Mon</v>
      </c>
      <c r="N1708" t="s">
        <v>12</v>
      </c>
    </row>
    <row r="1709" spans="1:14" x14ac:dyDescent="0.35">
      <c r="A1709" t="s">
        <v>1747</v>
      </c>
      <c r="B1709" t="s">
        <v>47</v>
      </c>
      <c r="C1709" t="s">
        <v>15</v>
      </c>
      <c r="D1709" s="11">
        <v>35.700000000000003</v>
      </c>
      <c r="E1709" s="10">
        <v>25</v>
      </c>
      <c r="F1709" s="10" t="str">
        <f t="shared" si="104"/>
        <v>High</v>
      </c>
      <c r="G1709" s="11">
        <f t="shared" si="106"/>
        <v>26.775000000000002</v>
      </c>
      <c r="H1709" s="10">
        <v>4</v>
      </c>
      <c r="I1709" s="11">
        <v>107.1</v>
      </c>
      <c r="J1709" s="9">
        <v>45672</v>
      </c>
      <c r="K1709" s="2" t="str">
        <f t="shared" si="107"/>
        <v>January</v>
      </c>
      <c r="L1709" s="2" t="str">
        <f>TEXT(fashiondata[[#This Row],[Date Sold]], "mmm yyyy")</f>
        <v>Jan 2025</v>
      </c>
      <c r="M1709" s="2" t="str">
        <f t="shared" si="105"/>
        <v>Wed</v>
      </c>
      <c r="N1709" t="s">
        <v>24</v>
      </c>
    </row>
    <row r="1710" spans="1:14" x14ac:dyDescent="0.35">
      <c r="A1710" t="s">
        <v>1748</v>
      </c>
      <c r="B1710" t="s">
        <v>85</v>
      </c>
      <c r="C1710" t="s">
        <v>33</v>
      </c>
      <c r="D1710" s="11">
        <v>74.95</v>
      </c>
      <c r="E1710" s="10">
        <v>15</v>
      </c>
      <c r="F1710" s="10" t="str">
        <f t="shared" si="104"/>
        <v>Low</v>
      </c>
      <c r="G1710" s="11">
        <f t="shared" si="106"/>
        <v>56.212500000000006</v>
      </c>
      <c r="H1710" s="10">
        <v>37</v>
      </c>
      <c r="I1710" s="11">
        <v>2357.1799999999998</v>
      </c>
      <c r="J1710" s="9">
        <v>45667</v>
      </c>
      <c r="K1710" s="2" t="str">
        <f t="shared" si="107"/>
        <v>January</v>
      </c>
      <c r="L1710" s="2" t="str">
        <f>TEXT(fashiondata[[#This Row],[Date Sold]], "mmm yyyy")</f>
        <v>Jan 2025</v>
      </c>
      <c r="M1710" s="2" t="str">
        <f t="shared" si="105"/>
        <v>Fri</v>
      </c>
      <c r="N1710" t="s">
        <v>45</v>
      </c>
    </row>
    <row r="1711" spans="1:14" x14ac:dyDescent="0.35">
      <c r="A1711" t="s">
        <v>1749</v>
      </c>
      <c r="B1711" t="s">
        <v>62</v>
      </c>
      <c r="C1711" t="s">
        <v>11</v>
      </c>
      <c r="D1711" s="11">
        <v>85.26</v>
      </c>
      <c r="E1711" s="10">
        <v>25</v>
      </c>
      <c r="F1711" s="10" t="str">
        <f t="shared" si="104"/>
        <v>High</v>
      </c>
      <c r="G1711" s="11">
        <f t="shared" si="106"/>
        <v>63.945000000000007</v>
      </c>
      <c r="H1711" s="10">
        <v>19</v>
      </c>
      <c r="I1711" s="11">
        <v>1214.96</v>
      </c>
      <c r="J1711" s="9">
        <v>45703</v>
      </c>
      <c r="K1711" s="2" t="str">
        <f t="shared" si="107"/>
        <v>February</v>
      </c>
      <c r="L1711" s="2" t="str">
        <f>TEXT(fashiondata[[#This Row],[Date Sold]], "mmm yyyy")</f>
        <v>Feb 2025</v>
      </c>
      <c r="M1711" s="2" t="str">
        <f t="shared" si="105"/>
        <v>Sat</v>
      </c>
      <c r="N1711" t="s">
        <v>19</v>
      </c>
    </row>
    <row r="1712" spans="1:14" x14ac:dyDescent="0.35">
      <c r="A1712" t="s">
        <v>1750</v>
      </c>
      <c r="B1712" t="s">
        <v>21</v>
      </c>
      <c r="C1712" t="s">
        <v>33</v>
      </c>
      <c r="D1712" s="11">
        <v>36.93</v>
      </c>
      <c r="E1712" s="10">
        <v>30</v>
      </c>
      <c r="F1712" s="10" t="str">
        <f t="shared" si="104"/>
        <v>High</v>
      </c>
      <c r="G1712" s="11">
        <f t="shared" si="106"/>
        <v>27.697499999999998</v>
      </c>
      <c r="H1712" s="10">
        <v>24</v>
      </c>
      <c r="I1712" s="11">
        <v>620.41999999999996</v>
      </c>
      <c r="J1712" s="9">
        <v>45770</v>
      </c>
      <c r="K1712" s="2" t="str">
        <f t="shared" si="107"/>
        <v>April</v>
      </c>
      <c r="L1712" s="2" t="str">
        <f>TEXT(fashiondata[[#This Row],[Date Sold]], "mmm yyyy")</f>
        <v>Apr 2025</v>
      </c>
      <c r="M1712" s="2" t="str">
        <f t="shared" si="105"/>
        <v>Wed</v>
      </c>
      <c r="N1712" t="s">
        <v>19</v>
      </c>
    </row>
    <row r="1713" spans="1:14" x14ac:dyDescent="0.35">
      <c r="A1713" t="s">
        <v>1751</v>
      </c>
      <c r="B1713" t="s">
        <v>28</v>
      </c>
      <c r="C1713" t="s">
        <v>15</v>
      </c>
      <c r="D1713" s="11">
        <v>90.59</v>
      </c>
      <c r="E1713" s="10">
        <v>0</v>
      </c>
      <c r="F1713" s="10" t="str">
        <f t="shared" si="104"/>
        <v>None</v>
      </c>
      <c r="G1713" s="11">
        <f t="shared" si="106"/>
        <v>67.942499999999995</v>
      </c>
      <c r="H1713" s="10">
        <v>15</v>
      </c>
      <c r="I1713" s="11">
        <v>1358.85</v>
      </c>
      <c r="J1713" s="9">
        <v>45744</v>
      </c>
      <c r="K1713" s="2" t="str">
        <f t="shared" si="107"/>
        <v>March</v>
      </c>
      <c r="L1713" s="2" t="str">
        <f>TEXT(fashiondata[[#This Row],[Date Sold]], "mmm yyyy")</f>
        <v>Mar 2025</v>
      </c>
      <c r="M1713" s="2" t="str">
        <f t="shared" si="105"/>
        <v>Fri</v>
      </c>
      <c r="N1713" t="s">
        <v>12</v>
      </c>
    </row>
    <row r="1714" spans="1:14" x14ac:dyDescent="0.35">
      <c r="A1714" t="s">
        <v>1752</v>
      </c>
      <c r="B1714" t="s">
        <v>14</v>
      </c>
      <c r="C1714" t="s">
        <v>35</v>
      </c>
      <c r="D1714" s="11">
        <v>132.69999999999999</v>
      </c>
      <c r="E1714" s="10">
        <v>5</v>
      </c>
      <c r="F1714" s="10" t="str">
        <f t="shared" si="104"/>
        <v>Low</v>
      </c>
      <c r="G1714" s="11">
        <f t="shared" si="106"/>
        <v>99.524999999999991</v>
      </c>
      <c r="H1714" s="10">
        <v>28</v>
      </c>
      <c r="I1714" s="11">
        <v>3529.82</v>
      </c>
      <c r="J1714" s="9">
        <v>45747</v>
      </c>
      <c r="K1714" s="2" t="str">
        <f t="shared" si="107"/>
        <v>March</v>
      </c>
      <c r="L1714" s="2" t="str">
        <f>TEXT(fashiondata[[#This Row],[Date Sold]], "mmm yyyy")</f>
        <v>Mar 2025</v>
      </c>
      <c r="M1714" s="2" t="str">
        <f t="shared" si="105"/>
        <v>Mon</v>
      </c>
      <c r="N1714" t="s">
        <v>12</v>
      </c>
    </row>
    <row r="1715" spans="1:14" x14ac:dyDescent="0.35">
      <c r="A1715" t="s">
        <v>1753</v>
      </c>
      <c r="B1715" t="s">
        <v>10</v>
      </c>
      <c r="C1715" t="s">
        <v>35</v>
      </c>
      <c r="D1715" s="11">
        <v>33.01</v>
      </c>
      <c r="E1715" s="10">
        <v>0</v>
      </c>
      <c r="F1715" s="10" t="str">
        <f t="shared" si="104"/>
        <v>None</v>
      </c>
      <c r="G1715" s="11">
        <f t="shared" si="106"/>
        <v>24.7575</v>
      </c>
      <c r="H1715" s="10">
        <v>28</v>
      </c>
      <c r="I1715" s="11">
        <v>924.28</v>
      </c>
      <c r="J1715" s="9">
        <v>45774</v>
      </c>
      <c r="K1715" s="2" t="str">
        <f t="shared" si="107"/>
        <v>April</v>
      </c>
      <c r="L1715" s="2" t="str">
        <f>TEXT(fashiondata[[#This Row],[Date Sold]], "mmm yyyy")</f>
        <v>Apr 2025</v>
      </c>
      <c r="M1715" s="2" t="str">
        <f t="shared" si="105"/>
        <v>Sun</v>
      </c>
      <c r="N1715" t="s">
        <v>19</v>
      </c>
    </row>
    <row r="1716" spans="1:14" x14ac:dyDescent="0.35">
      <c r="A1716" t="s">
        <v>1754</v>
      </c>
      <c r="B1716" t="s">
        <v>28</v>
      </c>
      <c r="C1716" t="s">
        <v>35</v>
      </c>
      <c r="D1716" s="11">
        <v>28.47</v>
      </c>
      <c r="E1716" s="10">
        <v>25</v>
      </c>
      <c r="F1716" s="10" t="str">
        <f t="shared" si="104"/>
        <v>High</v>
      </c>
      <c r="G1716" s="11">
        <f t="shared" si="106"/>
        <v>21.352499999999999</v>
      </c>
      <c r="H1716" s="10">
        <v>50</v>
      </c>
      <c r="I1716" s="11">
        <v>1067.6199999999999</v>
      </c>
      <c r="J1716" s="9">
        <v>45788</v>
      </c>
      <c r="K1716" s="2" t="str">
        <f t="shared" si="107"/>
        <v>May</v>
      </c>
      <c r="L1716" s="2" t="str">
        <f>TEXT(fashiondata[[#This Row],[Date Sold]], "mmm yyyy")</f>
        <v>May 2025</v>
      </c>
      <c r="M1716" s="2" t="str">
        <f t="shared" si="105"/>
        <v>Sun</v>
      </c>
      <c r="N1716" t="s">
        <v>12</v>
      </c>
    </row>
    <row r="1717" spans="1:14" x14ac:dyDescent="0.35">
      <c r="A1717" t="s">
        <v>1755</v>
      </c>
      <c r="B1717" t="s">
        <v>62</v>
      </c>
      <c r="C1717" t="s">
        <v>35</v>
      </c>
      <c r="D1717" s="11">
        <v>93.73</v>
      </c>
      <c r="E1717" s="10">
        <v>20</v>
      </c>
      <c r="F1717" s="10" t="str">
        <f t="shared" si="104"/>
        <v>Low</v>
      </c>
      <c r="G1717" s="11">
        <f t="shared" si="106"/>
        <v>70.297499999999999</v>
      </c>
      <c r="H1717" s="10">
        <v>23</v>
      </c>
      <c r="I1717" s="11">
        <v>1724.63</v>
      </c>
      <c r="J1717" s="9">
        <v>45749</v>
      </c>
      <c r="K1717" s="2" t="str">
        <f t="shared" si="107"/>
        <v>April</v>
      </c>
      <c r="L1717" s="2" t="str">
        <f>TEXT(fashiondata[[#This Row],[Date Sold]], "mmm yyyy")</f>
        <v>Apr 2025</v>
      </c>
      <c r="M1717" s="2" t="str">
        <f t="shared" si="105"/>
        <v>Wed</v>
      </c>
      <c r="N1717" t="s">
        <v>45</v>
      </c>
    </row>
    <row r="1718" spans="1:14" x14ac:dyDescent="0.35">
      <c r="A1718" t="s">
        <v>1756</v>
      </c>
      <c r="B1718" t="s">
        <v>43</v>
      </c>
      <c r="C1718" t="s">
        <v>33</v>
      </c>
      <c r="D1718" s="11">
        <v>106.7</v>
      </c>
      <c r="E1718" s="10">
        <v>0</v>
      </c>
      <c r="F1718" s="10" t="str">
        <f t="shared" si="104"/>
        <v>None</v>
      </c>
      <c r="G1718" s="11">
        <f t="shared" si="106"/>
        <v>80.025000000000006</v>
      </c>
      <c r="H1718" s="10">
        <v>47</v>
      </c>
      <c r="I1718" s="11">
        <v>5014.8999999999996</v>
      </c>
      <c r="J1718" s="9">
        <v>45691</v>
      </c>
      <c r="K1718" s="2" t="str">
        <f t="shared" si="107"/>
        <v>February</v>
      </c>
      <c r="L1718" s="2" t="str">
        <f>TEXT(fashiondata[[#This Row],[Date Sold]], "mmm yyyy")</f>
        <v>Feb 2025</v>
      </c>
      <c r="M1718" s="2" t="str">
        <f t="shared" si="105"/>
        <v>Mon</v>
      </c>
      <c r="N1718" t="s">
        <v>38</v>
      </c>
    </row>
    <row r="1719" spans="1:14" x14ac:dyDescent="0.35">
      <c r="A1719" t="s">
        <v>1757</v>
      </c>
      <c r="B1719" t="s">
        <v>23</v>
      </c>
      <c r="C1719" t="s">
        <v>11</v>
      </c>
      <c r="D1719" s="11">
        <v>42.81</v>
      </c>
      <c r="E1719" s="10">
        <v>30</v>
      </c>
      <c r="F1719" s="10" t="str">
        <f t="shared" si="104"/>
        <v>High</v>
      </c>
      <c r="G1719" s="11">
        <f t="shared" si="106"/>
        <v>32.107500000000002</v>
      </c>
      <c r="H1719" s="10">
        <v>38</v>
      </c>
      <c r="I1719" s="11">
        <v>1138.75</v>
      </c>
      <c r="J1719" s="9">
        <v>45766</v>
      </c>
      <c r="K1719" s="2" t="str">
        <f t="shared" si="107"/>
        <v>April</v>
      </c>
      <c r="L1719" s="2" t="str">
        <f>TEXT(fashiondata[[#This Row],[Date Sold]], "mmm yyyy")</f>
        <v>Apr 2025</v>
      </c>
      <c r="M1719" s="2" t="str">
        <f t="shared" si="105"/>
        <v>Sat</v>
      </c>
      <c r="N1719" t="s">
        <v>38</v>
      </c>
    </row>
    <row r="1720" spans="1:14" x14ac:dyDescent="0.35">
      <c r="A1720" t="s">
        <v>1758</v>
      </c>
      <c r="B1720" t="s">
        <v>32</v>
      </c>
      <c r="C1720" t="s">
        <v>11</v>
      </c>
      <c r="D1720" s="11">
        <v>115.54</v>
      </c>
      <c r="E1720" s="10">
        <v>25</v>
      </c>
      <c r="F1720" s="10" t="str">
        <f t="shared" si="104"/>
        <v>High</v>
      </c>
      <c r="G1720" s="11">
        <f t="shared" si="106"/>
        <v>86.655000000000001</v>
      </c>
      <c r="H1720" s="10">
        <v>46</v>
      </c>
      <c r="I1720" s="11">
        <v>3986.13</v>
      </c>
      <c r="J1720" s="9">
        <v>45788</v>
      </c>
      <c r="K1720" s="2" t="str">
        <f t="shared" si="107"/>
        <v>May</v>
      </c>
      <c r="L1720" s="2" t="str">
        <f>TEXT(fashiondata[[#This Row],[Date Sold]], "mmm yyyy")</f>
        <v>May 2025</v>
      </c>
      <c r="M1720" s="2" t="str">
        <f t="shared" si="105"/>
        <v>Sun</v>
      </c>
      <c r="N1720" t="s">
        <v>19</v>
      </c>
    </row>
    <row r="1721" spans="1:14" x14ac:dyDescent="0.35">
      <c r="A1721" t="s">
        <v>1759</v>
      </c>
      <c r="B1721" t="s">
        <v>28</v>
      </c>
      <c r="C1721" t="s">
        <v>15</v>
      </c>
      <c r="D1721" s="11">
        <v>33.659999999999997</v>
      </c>
      <c r="E1721" s="10">
        <v>20</v>
      </c>
      <c r="F1721" s="10" t="str">
        <f t="shared" si="104"/>
        <v>Low</v>
      </c>
      <c r="G1721" s="11">
        <f t="shared" si="106"/>
        <v>25.244999999999997</v>
      </c>
      <c r="H1721" s="10">
        <v>6</v>
      </c>
      <c r="I1721" s="11">
        <v>161.57</v>
      </c>
      <c r="J1721" s="9">
        <v>45667</v>
      </c>
      <c r="K1721" s="2" t="str">
        <f t="shared" si="107"/>
        <v>January</v>
      </c>
      <c r="L1721" s="2" t="str">
        <f>TEXT(fashiondata[[#This Row],[Date Sold]], "mmm yyyy")</f>
        <v>Jan 2025</v>
      </c>
      <c r="M1721" s="2" t="str">
        <f t="shared" si="105"/>
        <v>Fri</v>
      </c>
      <c r="N1721" t="s">
        <v>12</v>
      </c>
    </row>
    <row r="1722" spans="1:14" x14ac:dyDescent="0.35">
      <c r="A1722" t="s">
        <v>1760</v>
      </c>
      <c r="B1722" t="s">
        <v>26</v>
      </c>
      <c r="C1722" t="s">
        <v>33</v>
      </c>
      <c r="D1722" s="11">
        <v>11.23</v>
      </c>
      <c r="E1722" s="10">
        <v>5</v>
      </c>
      <c r="F1722" s="10" t="str">
        <f t="shared" si="104"/>
        <v>Low</v>
      </c>
      <c r="G1722" s="11">
        <f t="shared" si="106"/>
        <v>8.4224999999999994</v>
      </c>
      <c r="H1722" s="10">
        <v>26</v>
      </c>
      <c r="I1722" s="11">
        <v>277.38</v>
      </c>
      <c r="J1722" s="9">
        <v>45666</v>
      </c>
      <c r="K1722" s="2" t="str">
        <f t="shared" si="107"/>
        <v>January</v>
      </c>
      <c r="L1722" s="2" t="str">
        <f>TEXT(fashiondata[[#This Row],[Date Sold]], "mmm yyyy")</f>
        <v>Jan 2025</v>
      </c>
      <c r="M1722" s="2" t="str">
        <f t="shared" si="105"/>
        <v>Thu</v>
      </c>
      <c r="N1722" t="s">
        <v>19</v>
      </c>
    </row>
    <row r="1723" spans="1:14" x14ac:dyDescent="0.35">
      <c r="A1723" t="s">
        <v>1761</v>
      </c>
      <c r="B1723" t="s">
        <v>17</v>
      </c>
      <c r="C1723" t="s">
        <v>18</v>
      </c>
      <c r="D1723" s="11">
        <v>117.13</v>
      </c>
      <c r="E1723" s="10">
        <v>0</v>
      </c>
      <c r="F1723" s="10" t="str">
        <f t="shared" si="104"/>
        <v>None</v>
      </c>
      <c r="G1723" s="11">
        <f t="shared" si="106"/>
        <v>87.847499999999997</v>
      </c>
      <c r="H1723" s="10">
        <v>4</v>
      </c>
      <c r="I1723" s="11">
        <v>468.52</v>
      </c>
      <c r="J1723" s="9">
        <v>45729</v>
      </c>
      <c r="K1723" s="2" t="str">
        <f t="shared" si="107"/>
        <v>March</v>
      </c>
      <c r="L1723" s="2" t="str">
        <f>TEXT(fashiondata[[#This Row],[Date Sold]], "mmm yyyy")</f>
        <v>Mar 2025</v>
      </c>
      <c r="M1723" s="2" t="str">
        <f t="shared" si="105"/>
        <v>Thu</v>
      </c>
      <c r="N1723" t="s">
        <v>38</v>
      </c>
    </row>
    <row r="1724" spans="1:14" x14ac:dyDescent="0.35">
      <c r="A1724" t="s">
        <v>1762</v>
      </c>
      <c r="B1724" t="s">
        <v>50</v>
      </c>
      <c r="C1724" t="s">
        <v>41</v>
      </c>
      <c r="D1724" s="11">
        <v>130.61000000000001</v>
      </c>
      <c r="E1724" s="10">
        <v>5</v>
      </c>
      <c r="F1724" s="10" t="str">
        <f t="shared" si="104"/>
        <v>Low</v>
      </c>
      <c r="G1724" s="11">
        <f t="shared" si="106"/>
        <v>97.95750000000001</v>
      </c>
      <c r="H1724" s="10">
        <v>11</v>
      </c>
      <c r="I1724" s="11">
        <v>1364.87</v>
      </c>
      <c r="J1724" s="9">
        <v>45700</v>
      </c>
      <c r="K1724" s="2" t="str">
        <f t="shared" si="107"/>
        <v>February</v>
      </c>
      <c r="L1724" s="2" t="str">
        <f>TEXT(fashiondata[[#This Row],[Date Sold]], "mmm yyyy")</f>
        <v>Feb 2025</v>
      </c>
      <c r="M1724" s="2" t="str">
        <f t="shared" si="105"/>
        <v>Wed</v>
      </c>
      <c r="N1724" t="s">
        <v>12</v>
      </c>
    </row>
    <row r="1725" spans="1:14" x14ac:dyDescent="0.35">
      <c r="A1725" t="s">
        <v>1763</v>
      </c>
      <c r="B1725" t="s">
        <v>28</v>
      </c>
      <c r="C1725" t="s">
        <v>18</v>
      </c>
      <c r="D1725" s="11">
        <v>49.28</v>
      </c>
      <c r="E1725" s="10">
        <v>20</v>
      </c>
      <c r="F1725" s="10" t="str">
        <f t="shared" si="104"/>
        <v>Low</v>
      </c>
      <c r="G1725" s="11">
        <f t="shared" si="106"/>
        <v>36.96</v>
      </c>
      <c r="H1725" s="10">
        <v>9</v>
      </c>
      <c r="I1725" s="11">
        <v>354.82</v>
      </c>
      <c r="J1725" s="9">
        <v>45770</v>
      </c>
      <c r="K1725" s="2" t="str">
        <f t="shared" si="107"/>
        <v>April</v>
      </c>
      <c r="L1725" s="2" t="str">
        <f>TEXT(fashiondata[[#This Row],[Date Sold]], "mmm yyyy")</f>
        <v>Apr 2025</v>
      </c>
      <c r="M1725" s="2" t="str">
        <f t="shared" si="105"/>
        <v>Wed</v>
      </c>
      <c r="N1725" t="s">
        <v>45</v>
      </c>
    </row>
    <row r="1726" spans="1:14" x14ac:dyDescent="0.35">
      <c r="A1726" t="s">
        <v>1764</v>
      </c>
      <c r="B1726" t="s">
        <v>58</v>
      </c>
      <c r="C1726" t="s">
        <v>35</v>
      </c>
      <c r="D1726" s="11">
        <v>69.569999999999993</v>
      </c>
      <c r="E1726" s="10">
        <v>15</v>
      </c>
      <c r="F1726" s="10" t="str">
        <f t="shared" si="104"/>
        <v>Low</v>
      </c>
      <c r="G1726" s="11">
        <f t="shared" si="106"/>
        <v>52.177499999999995</v>
      </c>
      <c r="H1726" s="10">
        <v>47</v>
      </c>
      <c r="I1726" s="11">
        <v>2779.32</v>
      </c>
      <c r="J1726" s="9">
        <v>45734</v>
      </c>
      <c r="K1726" s="2" t="str">
        <f t="shared" si="107"/>
        <v>March</v>
      </c>
      <c r="L1726" s="2" t="str">
        <f>TEXT(fashiondata[[#This Row],[Date Sold]], "mmm yyyy")</f>
        <v>Mar 2025</v>
      </c>
      <c r="M1726" s="2" t="str">
        <f t="shared" si="105"/>
        <v>Tue</v>
      </c>
      <c r="N1726" t="s">
        <v>24</v>
      </c>
    </row>
    <row r="1727" spans="1:14" x14ac:dyDescent="0.35">
      <c r="A1727" t="s">
        <v>1765</v>
      </c>
      <c r="B1727" t="s">
        <v>58</v>
      </c>
      <c r="C1727" t="s">
        <v>15</v>
      </c>
      <c r="D1727" s="11">
        <v>48.49</v>
      </c>
      <c r="E1727" s="10">
        <v>25</v>
      </c>
      <c r="F1727" s="10" t="str">
        <f t="shared" si="104"/>
        <v>High</v>
      </c>
      <c r="G1727" s="11">
        <f t="shared" si="106"/>
        <v>36.3675</v>
      </c>
      <c r="H1727" s="10">
        <v>31</v>
      </c>
      <c r="I1727" s="11">
        <v>1127.3900000000001</v>
      </c>
      <c r="J1727" s="9">
        <v>45730</v>
      </c>
      <c r="K1727" s="2" t="str">
        <f t="shared" si="107"/>
        <v>March</v>
      </c>
      <c r="L1727" s="2" t="str">
        <f>TEXT(fashiondata[[#This Row],[Date Sold]], "mmm yyyy")</f>
        <v>Mar 2025</v>
      </c>
      <c r="M1727" s="2" t="str">
        <f t="shared" si="105"/>
        <v>Fri</v>
      </c>
      <c r="N1727" t="s">
        <v>24</v>
      </c>
    </row>
    <row r="1728" spans="1:14" x14ac:dyDescent="0.35">
      <c r="A1728" t="s">
        <v>1766</v>
      </c>
      <c r="B1728" t="s">
        <v>53</v>
      </c>
      <c r="C1728" t="s">
        <v>41</v>
      </c>
      <c r="D1728" s="11">
        <v>65.31</v>
      </c>
      <c r="E1728" s="10">
        <v>0</v>
      </c>
      <c r="F1728" s="10" t="str">
        <f t="shared" si="104"/>
        <v>None</v>
      </c>
      <c r="G1728" s="11">
        <f t="shared" si="106"/>
        <v>48.982500000000002</v>
      </c>
      <c r="H1728" s="10">
        <v>29</v>
      </c>
      <c r="I1728" s="11">
        <v>1893.99</v>
      </c>
      <c r="J1728" s="9">
        <v>45682</v>
      </c>
      <c r="K1728" s="2" t="str">
        <f t="shared" si="107"/>
        <v>January</v>
      </c>
      <c r="L1728" s="2" t="str">
        <f>TEXT(fashiondata[[#This Row],[Date Sold]], "mmm yyyy")</f>
        <v>Jan 2025</v>
      </c>
      <c r="M1728" s="2" t="str">
        <f t="shared" si="105"/>
        <v>Sat</v>
      </c>
      <c r="N1728" t="s">
        <v>38</v>
      </c>
    </row>
    <row r="1729" spans="1:14" x14ac:dyDescent="0.35">
      <c r="A1729" t="s">
        <v>1767</v>
      </c>
      <c r="B1729" t="s">
        <v>43</v>
      </c>
      <c r="C1729" t="s">
        <v>35</v>
      </c>
      <c r="D1729" s="11">
        <v>80.81</v>
      </c>
      <c r="E1729" s="10">
        <v>10</v>
      </c>
      <c r="F1729" s="10" t="str">
        <f t="shared" si="104"/>
        <v>Low</v>
      </c>
      <c r="G1729" s="11">
        <f t="shared" si="106"/>
        <v>60.607500000000002</v>
      </c>
      <c r="H1729" s="10">
        <v>19</v>
      </c>
      <c r="I1729" s="11">
        <v>1381.85</v>
      </c>
      <c r="J1729" s="9">
        <v>45739</v>
      </c>
      <c r="K1729" s="2" t="str">
        <f t="shared" si="107"/>
        <v>March</v>
      </c>
      <c r="L1729" s="2" t="str">
        <f>TEXT(fashiondata[[#This Row],[Date Sold]], "mmm yyyy")</f>
        <v>Mar 2025</v>
      </c>
      <c r="M1729" s="2" t="str">
        <f t="shared" si="105"/>
        <v>Sun</v>
      </c>
      <c r="N1729" t="s">
        <v>12</v>
      </c>
    </row>
    <row r="1730" spans="1:14" x14ac:dyDescent="0.35">
      <c r="A1730" t="s">
        <v>1768</v>
      </c>
      <c r="B1730" t="s">
        <v>14</v>
      </c>
      <c r="C1730" t="s">
        <v>33</v>
      </c>
      <c r="D1730" s="11">
        <v>121.54</v>
      </c>
      <c r="E1730" s="10">
        <v>5</v>
      </c>
      <c r="F1730" s="10" t="str">
        <f t="shared" ref="F1730:F1793" si="108">IF(E1730=0, "None", IF(E1730 &lt;=20, "Low", "High"))</f>
        <v>Low</v>
      </c>
      <c r="G1730" s="11">
        <f t="shared" si="106"/>
        <v>91.155000000000001</v>
      </c>
      <c r="H1730" s="10">
        <v>38</v>
      </c>
      <c r="I1730" s="11">
        <v>4387.59</v>
      </c>
      <c r="J1730" s="9">
        <v>45716</v>
      </c>
      <c r="K1730" s="2" t="str">
        <f t="shared" si="107"/>
        <v>February</v>
      </c>
      <c r="L1730" s="2" t="str">
        <f>TEXT(fashiondata[[#This Row],[Date Sold]], "mmm yyyy")</f>
        <v>Feb 2025</v>
      </c>
      <c r="M1730" s="2" t="str">
        <f t="shared" ref="M1730:M1793" si="109">TEXT(J1730,"ddd")</f>
        <v>Fri</v>
      </c>
      <c r="N1730" t="s">
        <v>24</v>
      </c>
    </row>
    <row r="1731" spans="1:14" x14ac:dyDescent="0.35">
      <c r="A1731" t="s">
        <v>1769</v>
      </c>
      <c r="B1731" t="s">
        <v>21</v>
      </c>
      <c r="C1731" t="s">
        <v>18</v>
      </c>
      <c r="D1731" s="11">
        <v>149.19999999999999</v>
      </c>
      <c r="E1731" s="10">
        <v>5</v>
      </c>
      <c r="F1731" s="10" t="str">
        <f t="shared" si="108"/>
        <v>Low</v>
      </c>
      <c r="G1731" s="11">
        <f t="shared" ref="G1731:G1794" si="110">D1731 * (1 - 25/100)</f>
        <v>111.89999999999999</v>
      </c>
      <c r="H1731" s="10">
        <v>43</v>
      </c>
      <c r="I1731" s="11">
        <v>6094.82</v>
      </c>
      <c r="J1731" s="9">
        <v>45745</v>
      </c>
      <c r="K1731" s="2" t="str">
        <f t="shared" ref="K1731:K1794" si="111">TEXT(J1731,"mmmm")</f>
        <v>March</v>
      </c>
      <c r="L1731" s="2" t="str">
        <f>TEXT(fashiondata[[#This Row],[Date Sold]], "mmm yyyy")</f>
        <v>Mar 2025</v>
      </c>
      <c r="M1731" s="2" t="str">
        <f t="shared" si="109"/>
        <v>Sat</v>
      </c>
      <c r="N1731" t="s">
        <v>24</v>
      </c>
    </row>
    <row r="1732" spans="1:14" x14ac:dyDescent="0.35">
      <c r="A1732" t="s">
        <v>1770</v>
      </c>
      <c r="B1732" t="s">
        <v>69</v>
      </c>
      <c r="C1732" t="s">
        <v>11</v>
      </c>
      <c r="D1732" s="11">
        <v>77.03</v>
      </c>
      <c r="E1732" s="10">
        <v>30</v>
      </c>
      <c r="F1732" s="10" t="str">
        <f t="shared" si="108"/>
        <v>High</v>
      </c>
      <c r="G1732" s="11">
        <f t="shared" si="110"/>
        <v>57.772500000000001</v>
      </c>
      <c r="H1732" s="10">
        <v>12</v>
      </c>
      <c r="I1732" s="11">
        <v>647.04999999999995</v>
      </c>
      <c r="J1732" s="9">
        <v>45772</v>
      </c>
      <c r="K1732" s="2" t="str">
        <f t="shared" si="111"/>
        <v>April</v>
      </c>
      <c r="L1732" s="2" t="str">
        <f>TEXT(fashiondata[[#This Row],[Date Sold]], "mmm yyyy")</f>
        <v>Apr 2025</v>
      </c>
      <c r="M1732" s="2" t="str">
        <f t="shared" si="109"/>
        <v>Fri</v>
      </c>
      <c r="N1732" t="s">
        <v>19</v>
      </c>
    </row>
    <row r="1733" spans="1:14" x14ac:dyDescent="0.35">
      <c r="A1733" t="s">
        <v>1771</v>
      </c>
      <c r="B1733" t="s">
        <v>47</v>
      </c>
      <c r="C1733" t="s">
        <v>11</v>
      </c>
      <c r="D1733" s="11">
        <v>133.88999999999999</v>
      </c>
      <c r="E1733" s="10">
        <v>5</v>
      </c>
      <c r="F1733" s="10" t="str">
        <f t="shared" si="108"/>
        <v>Low</v>
      </c>
      <c r="G1733" s="11">
        <f t="shared" si="110"/>
        <v>100.41749999999999</v>
      </c>
      <c r="H1733" s="10">
        <v>15</v>
      </c>
      <c r="I1733" s="11">
        <v>1907.93</v>
      </c>
      <c r="J1733" s="9">
        <v>45767</v>
      </c>
      <c r="K1733" s="2" t="str">
        <f t="shared" si="111"/>
        <v>April</v>
      </c>
      <c r="L1733" s="2" t="str">
        <f>TEXT(fashiondata[[#This Row],[Date Sold]], "mmm yyyy")</f>
        <v>Apr 2025</v>
      </c>
      <c r="M1733" s="2" t="str">
        <f t="shared" si="109"/>
        <v>Sun</v>
      </c>
      <c r="N1733" t="s">
        <v>19</v>
      </c>
    </row>
    <row r="1734" spans="1:14" x14ac:dyDescent="0.35">
      <c r="A1734" t="s">
        <v>1772</v>
      </c>
      <c r="B1734" t="s">
        <v>17</v>
      </c>
      <c r="C1734" t="s">
        <v>41</v>
      </c>
      <c r="D1734" s="11">
        <v>138.46</v>
      </c>
      <c r="E1734" s="10">
        <v>25</v>
      </c>
      <c r="F1734" s="10" t="str">
        <f t="shared" si="108"/>
        <v>High</v>
      </c>
      <c r="G1734" s="11">
        <f t="shared" si="110"/>
        <v>103.845</v>
      </c>
      <c r="H1734" s="10">
        <v>22</v>
      </c>
      <c r="I1734" s="11">
        <v>2284.59</v>
      </c>
      <c r="J1734" s="9">
        <v>45726</v>
      </c>
      <c r="K1734" s="2" t="str">
        <f t="shared" si="111"/>
        <v>March</v>
      </c>
      <c r="L1734" s="2" t="str">
        <f>TEXT(fashiondata[[#This Row],[Date Sold]], "mmm yyyy")</f>
        <v>Mar 2025</v>
      </c>
      <c r="M1734" s="2" t="str">
        <f t="shared" si="109"/>
        <v>Mon</v>
      </c>
      <c r="N1734" t="s">
        <v>45</v>
      </c>
    </row>
    <row r="1735" spans="1:14" x14ac:dyDescent="0.35">
      <c r="A1735" t="s">
        <v>1773</v>
      </c>
      <c r="B1735" t="s">
        <v>62</v>
      </c>
      <c r="C1735" t="s">
        <v>15</v>
      </c>
      <c r="D1735" s="11">
        <v>10.130000000000001</v>
      </c>
      <c r="E1735" s="10">
        <v>0</v>
      </c>
      <c r="F1735" s="10" t="str">
        <f t="shared" si="108"/>
        <v>None</v>
      </c>
      <c r="G1735" s="11">
        <f t="shared" si="110"/>
        <v>7.5975000000000001</v>
      </c>
      <c r="H1735" s="10">
        <v>41</v>
      </c>
      <c r="I1735" s="11">
        <v>415.33</v>
      </c>
      <c r="J1735" s="9">
        <v>45764</v>
      </c>
      <c r="K1735" s="2" t="str">
        <f t="shared" si="111"/>
        <v>April</v>
      </c>
      <c r="L1735" s="2" t="str">
        <f>TEXT(fashiondata[[#This Row],[Date Sold]], "mmm yyyy")</f>
        <v>Apr 2025</v>
      </c>
      <c r="M1735" s="2" t="str">
        <f t="shared" si="109"/>
        <v>Thu</v>
      </c>
      <c r="N1735" t="s">
        <v>38</v>
      </c>
    </row>
    <row r="1736" spans="1:14" x14ac:dyDescent="0.35">
      <c r="A1736" t="s">
        <v>1774</v>
      </c>
      <c r="B1736" t="s">
        <v>23</v>
      </c>
      <c r="C1736" t="s">
        <v>33</v>
      </c>
      <c r="D1736" s="11">
        <v>65.91</v>
      </c>
      <c r="E1736" s="10">
        <v>5</v>
      </c>
      <c r="F1736" s="10" t="str">
        <f t="shared" si="108"/>
        <v>Low</v>
      </c>
      <c r="G1736" s="11">
        <f t="shared" si="110"/>
        <v>49.432499999999997</v>
      </c>
      <c r="H1736" s="10">
        <v>6</v>
      </c>
      <c r="I1736" s="11">
        <v>375.69</v>
      </c>
      <c r="J1736" s="9">
        <v>45699</v>
      </c>
      <c r="K1736" s="2" t="str">
        <f t="shared" si="111"/>
        <v>February</v>
      </c>
      <c r="L1736" s="2" t="str">
        <f>TEXT(fashiondata[[#This Row],[Date Sold]], "mmm yyyy")</f>
        <v>Feb 2025</v>
      </c>
      <c r="M1736" s="2" t="str">
        <f t="shared" si="109"/>
        <v>Tue</v>
      </c>
      <c r="N1736" t="s">
        <v>19</v>
      </c>
    </row>
    <row r="1737" spans="1:14" x14ac:dyDescent="0.35">
      <c r="A1737" t="s">
        <v>1775</v>
      </c>
      <c r="B1737" t="s">
        <v>47</v>
      </c>
      <c r="C1737" t="s">
        <v>11</v>
      </c>
      <c r="D1737" s="11">
        <v>136.30000000000001</v>
      </c>
      <c r="E1737" s="10">
        <v>0</v>
      </c>
      <c r="F1737" s="10" t="str">
        <f t="shared" si="108"/>
        <v>None</v>
      </c>
      <c r="G1737" s="11">
        <f t="shared" si="110"/>
        <v>102.22500000000001</v>
      </c>
      <c r="H1737" s="10">
        <v>9</v>
      </c>
      <c r="I1737" s="11">
        <v>1226.7</v>
      </c>
      <c r="J1737" s="9">
        <v>45756</v>
      </c>
      <c r="K1737" s="2" t="str">
        <f t="shared" si="111"/>
        <v>April</v>
      </c>
      <c r="L1737" s="2" t="str">
        <f>TEXT(fashiondata[[#This Row],[Date Sold]], "mmm yyyy")</f>
        <v>Apr 2025</v>
      </c>
      <c r="M1737" s="2" t="str">
        <f t="shared" si="109"/>
        <v>Wed</v>
      </c>
      <c r="N1737" t="s">
        <v>12</v>
      </c>
    </row>
    <row r="1738" spans="1:14" x14ac:dyDescent="0.35">
      <c r="A1738" t="s">
        <v>1776</v>
      </c>
      <c r="B1738" t="s">
        <v>53</v>
      </c>
      <c r="C1738" t="s">
        <v>35</v>
      </c>
      <c r="D1738" s="11">
        <v>119.62</v>
      </c>
      <c r="E1738" s="10">
        <v>0</v>
      </c>
      <c r="F1738" s="10" t="str">
        <f t="shared" si="108"/>
        <v>None</v>
      </c>
      <c r="G1738" s="11">
        <f t="shared" si="110"/>
        <v>89.715000000000003</v>
      </c>
      <c r="H1738" s="10">
        <v>47</v>
      </c>
      <c r="I1738" s="11">
        <v>5622.14</v>
      </c>
      <c r="J1738" s="9">
        <v>45707</v>
      </c>
      <c r="K1738" s="2" t="str">
        <f t="shared" si="111"/>
        <v>February</v>
      </c>
      <c r="L1738" s="2" t="str">
        <f>TEXT(fashiondata[[#This Row],[Date Sold]], "mmm yyyy")</f>
        <v>Feb 2025</v>
      </c>
      <c r="M1738" s="2" t="str">
        <f t="shared" si="109"/>
        <v>Wed</v>
      </c>
      <c r="N1738" t="s">
        <v>12</v>
      </c>
    </row>
    <row r="1739" spans="1:14" x14ac:dyDescent="0.35">
      <c r="A1739" t="s">
        <v>1777</v>
      </c>
      <c r="B1739" t="s">
        <v>17</v>
      </c>
      <c r="C1739" t="s">
        <v>18</v>
      </c>
      <c r="D1739" s="11">
        <v>55.81</v>
      </c>
      <c r="E1739" s="10">
        <v>5</v>
      </c>
      <c r="F1739" s="10" t="str">
        <f t="shared" si="108"/>
        <v>Low</v>
      </c>
      <c r="G1739" s="11">
        <f t="shared" si="110"/>
        <v>41.857500000000002</v>
      </c>
      <c r="H1739" s="10">
        <v>8</v>
      </c>
      <c r="I1739" s="11">
        <v>424.16</v>
      </c>
      <c r="J1739" s="9">
        <v>45757</v>
      </c>
      <c r="K1739" s="2" t="str">
        <f t="shared" si="111"/>
        <v>April</v>
      </c>
      <c r="L1739" s="2" t="str">
        <f>TEXT(fashiondata[[#This Row],[Date Sold]], "mmm yyyy")</f>
        <v>Apr 2025</v>
      </c>
      <c r="M1739" s="2" t="str">
        <f t="shared" si="109"/>
        <v>Thu</v>
      </c>
      <c r="N1739" t="s">
        <v>12</v>
      </c>
    </row>
    <row r="1740" spans="1:14" x14ac:dyDescent="0.35">
      <c r="A1740" t="s">
        <v>1778</v>
      </c>
      <c r="B1740" t="s">
        <v>28</v>
      </c>
      <c r="C1740" t="s">
        <v>35</v>
      </c>
      <c r="D1740" s="11">
        <v>74.81</v>
      </c>
      <c r="E1740" s="10">
        <v>30</v>
      </c>
      <c r="F1740" s="10" t="str">
        <f t="shared" si="108"/>
        <v>High</v>
      </c>
      <c r="G1740" s="11">
        <f t="shared" si="110"/>
        <v>56.107500000000002</v>
      </c>
      <c r="H1740" s="10">
        <v>35</v>
      </c>
      <c r="I1740" s="11">
        <v>1832.84</v>
      </c>
      <c r="J1740" s="9">
        <v>45710</v>
      </c>
      <c r="K1740" s="2" t="str">
        <f t="shared" si="111"/>
        <v>February</v>
      </c>
      <c r="L1740" s="2" t="str">
        <f>TEXT(fashiondata[[#This Row],[Date Sold]], "mmm yyyy")</f>
        <v>Feb 2025</v>
      </c>
      <c r="M1740" s="2" t="str">
        <f t="shared" si="109"/>
        <v>Sat</v>
      </c>
      <c r="N1740" t="s">
        <v>19</v>
      </c>
    </row>
    <row r="1741" spans="1:14" x14ac:dyDescent="0.35">
      <c r="A1741" t="s">
        <v>1779</v>
      </c>
      <c r="B1741" t="s">
        <v>53</v>
      </c>
      <c r="C1741" t="s">
        <v>11</v>
      </c>
      <c r="D1741" s="11">
        <v>104.38</v>
      </c>
      <c r="E1741" s="10">
        <v>20</v>
      </c>
      <c r="F1741" s="10" t="str">
        <f t="shared" si="108"/>
        <v>Low</v>
      </c>
      <c r="G1741" s="11">
        <f t="shared" si="110"/>
        <v>78.284999999999997</v>
      </c>
      <c r="H1741" s="10">
        <v>40</v>
      </c>
      <c r="I1741" s="11">
        <v>3340.16</v>
      </c>
      <c r="J1741" s="9">
        <v>45754</v>
      </c>
      <c r="K1741" s="2" t="str">
        <f t="shared" si="111"/>
        <v>April</v>
      </c>
      <c r="L1741" s="2" t="str">
        <f>TEXT(fashiondata[[#This Row],[Date Sold]], "mmm yyyy")</f>
        <v>Apr 2025</v>
      </c>
      <c r="M1741" s="2" t="str">
        <f t="shared" si="109"/>
        <v>Mon</v>
      </c>
      <c r="N1741" t="s">
        <v>12</v>
      </c>
    </row>
    <row r="1742" spans="1:14" x14ac:dyDescent="0.35">
      <c r="A1742" t="s">
        <v>1780</v>
      </c>
      <c r="B1742" t="s">
        <v>26</v>
      </c>
      <c r="C1742" t="s">
        <v>18</v>
      </c>
      <c r="D1742" s="11">
        <v>138.58000000000001</v>
      </c>
      <c r="E1742" s="10">
        <v>10</v>
      </c>
      <c r="F1742" s="10" t="str">
        <f t="shared" si="108"/>
        <v>Low</v>
      </c>
      <c r="G1742" s="11">
        <f t="shared" si="110"/>
        <v>103.935</v>
      </c>
      <c r="H1742" s="10">
        <v>45</v>
      </c>
      <c r="I1742" s="11">
        <v>5612.49</v>
      </c>
      <c r="J1742" s="9">
        <v>45748</v>
      </c>
      <c r="K1742" s="2" t="str">
        <f t="shared" si="111"/>
        <v>April</v>
      </c>
      <c r="L1742" s="2" t="str">
        <f>TEXT(fashiondata[[#This Row],[Date Sold]], "mmm yyyy")</f>
        <v>Apr 2025</v>
      </c>
      <c r="M1742" s="2" t="str">
        <f t="shared" si="109"/>
        <v>Tue</v>
      </c>
      <c r="N1742" t="s">
        <v>12</v>
      </c>
    </row>
    <row r="1743" spans="1:14" x14ac:dyDescent="0.35">
      <c r="A1743" t="s">
        <v>1781</v>
      </c>
      <c r="B1743" t="s">
        <v>28</v>
      </c>
      <c r="C1743" t="s">
        <v>18</v>
      </c>
      <c r="D1743" s="11">
        <v>66.150000000000006</v>
      </c>
      <c r="E1743" s="10">
        <v>30</v>
      </c>
      <c r="F1743" s="10" t="str">
        <f t="shared" si="108"/>
        <v>High</v>
      </c>
      <c r="G1743" s="11">
        <f t="shared" si="110"/>
        <v>49.612500000000004</v>
      </c>
      <c r="H1743" s="10">
        <v>27</v>
      </c>
      <c r="I1743" s="11">
        <v>1250.23</v>
      </c>
      <c r="J1743" s="9">
        <v>45724</v>
      </c>
      <c r="K1743" s="2" t="str">
        <f t="shared" si="111"/>
        <v>March</v>
      </c>
      <c r="L1743" s="2" t="str">
        <f>TEXT(fashiondata[[#This Row],[Date Sold]], "mmm yyyy")</f>
        <v>Mar 2025</v>
      </c>
      <c r="M1743" s="2" t="str">
        <f t="shared" si="109"/>
        <v>Sat</v>
      </c>
      <c r="N1743" t="s">
        <v>45</v>
      </c>
    </row>
    <row r="1744" spans="1:14" x14ac:dyDescent="0.35">
      <c r="A1744" t="s">
        <v>1782</v>
      </c>
      <c r="B1744" t="s">
        <v>17</v>
      </c>
      <c r="C1744" t="s">
        <v>15</v>
      </c>
      <c r="D1744" s="11">
        <v>65.05</v>
      </c>
      <c r="E1744" s="10">
        <v>20</v>
      </c>
      <c r="F1744" s="10" t="str">
        <f t="shared" si="108"/>
        <v>Low</v>
      </c>
      <c r="G1744" s="11">
        <f t="shared" si="110"/>
        <v>48.787499999999994</v>
      </c>
      <c r="H1744" s="10">
        <v>14</v>
      </c>
      <c r="I1744" s="11">
        <v>728.56</v>
      </c>
      <c r="J1744" s="9">
        <v>45668</v>
      </c>
      <c r="K1744" s="2" t="str">
        <f t="shared" si="111"/>
        <v>January</v>
      </c>
      <c r="L1744" s="2" t="str">
        <f>TEXT(fashiondata[[#This Row],[Date Sold]], "mmm yyyy")</f>
        <v>Jan 2025</v>
      </c>
      <c r="M1744" s="2" t="str">
        <f t="shared" si="109"/>
        <v>Sat</v>
      </c>
      <c r="N1744" t="s">
        <v>19</v>
      </c>
    </row>
    <row r="1745" spans="1:14" x14ac:dyDescent="0.35">
      <c r="A1745" t="s">
        <v>1783</v>
      </c>
      <c r="B1745" t="s">
        <v>47</v>
      </c>
      <c r="C1745" t="s">
        <v>11</v>
      </c>
      <c r="D1745" s="11">
        <v>111.8</v>
      </c>
      <c r="E1745" s="10">
        <v>15</v>
      </c>
      <c r="F1745" s="10" t="str">
        <f t="shared" si="108"/>
        <v>Low</v>
      </c>
      <c r="G1745" s="11">
        <f t="shared" si="110"/>
        <v>83.85</v>
      </c>
      <c r="H1745" s="10">
        <v>33</v>
      </c>
      <c r="I1745" s="11">
        <v>3135.99</v>
      </c>
      <c r="J1745" s="9">
        <v>45706</v>
      </c>
      <c r="K1745" s="2" t="str">
        <f t="shared" si="111"/>
        <v>February</v>
      </c>
      <c r="L1745" s="2" t="str">
        <f>TEXT(fashiondata[[#This Row],[Date Sold]], "mmm yyyy")</f>
        <v>Feb 2025</v>
      </c>
      <c r="M1745" s="2" t="str">
        <f t="shared" si="109"/>
        <v>Tue</v>
      </c>
      <c r="N1745" t="s">
        <v>12</v>
      </c>
    </row>
    <row r="1746" spans="1:14" x14ac:dyDescent="0.35">
      <c r="A1746" t="s">
        <v>1784</v>
      </c>
      <c r="B1746" t="s">
        <v>58</v>
      </c>
      <c r="C1746" t="s">
        <v>15</v>
      </c>
      <c r="D1746" s="11">
        <v>121.1</v>
      </c>
      <c r="E1746" s="10">
        <v>5</v>
      </c>
      <c r="F1746" s="10" t="str">
        <f t="shared" si="108"/>
        <v>Low</v>
      </c>
      <c r="G1746" s="11">
        <f t="shared" si="110"/>
        <v>90.824999999999989</v>
      </c>
      <c r="H1746" s="10">
        <v>24</v>
      </c>
      <c r="I1746" s="11">
        <v>2761.08</v>
      </c>
      <c r="J1746" s="9">
        <v>45700</v>
      </c>
      <c r="K1746" s="2" t="str">
        <f t="shared" si="111"/>
        <v>February</v>
      </c>
      <c r="L1746" s="2" t="str">
        <f>TEXT(fashiondata[[#This Row],[Date Sold]], "mmm yyyy")</f>
        <v>Feb 2025</v>
      </c>
      <c r="M1746" s="2" t="str">
        <f t="shared" si="109"/>
        <v>Wed</v>
      </c>
      <c r="N1746" t="s">
        <v>12</v>
      </c>
    </row>
    <row r="1747" spans="1:14" x14ac:dyDescent="0.35">
      <c r="A1747" t="s">
        <v>1785</v>
      </c>
      <c r="B1747" t="s">
        <v>47</v>
      </c>
      <c r="C1747" t="s">
        <v>35</v>
      </c>
      <c r="D1747" s="11">
        <v>101.71</v>
      </c>
      <c r="E1747" s="10">
        <v>25</v>
      </c>
      <c r="F1747" s="10" t="str">
        <f t="shared" si="108"/>
        <v>High</v>
      </c>
      <c r="G1747" s="11">
        <f t="shared" si="110"/>
        <v>76.282499999999999</v>
      </c>
      <c r="H1747" s="10">
        <v>18</v>
      </c>
      <c r="I1747" s="11">
        <v>1373.09</v>
      </c>
      <c r="J1747" s="9">
        <v>45672</v>
      </c>
      <c r="K1747" s="2" t="str">
        <f t="shared" si="111"/>
        <v>January</v>
      </c>
      <c r="L1747" s="2" t="str">
        <f>TEXT(fashiondata[[#This Row],[Date Sold]], "mmm yyyy")</f>
        <v>Jan 2025</v>
      </c>
      <c r="M1747" s="2" t="str">
        <f t="shared" si="109"/>
        <v>Wed</v>
      </c>
      <c r="N1747" t="s">
        <v>19</v>
      </c>
    </row>
    <row r="1748" spans="1:14" x14ac:dyDescent="0.35">
      <c r="A1748" t="s">
        <v>1786</v>
      </c>
      <c r="B1748" t="s">
        <v>10</v>
      </c>
      <c r="C1748" t="s">
        <v>11</v>
      </c>
      <c r="D1748" s="11">
        <v>56.7</v>
      </c>
      <c r="E1748" s="10">
        <v>5</v>
      </c>
      <c r="F1748" s="10" t="str">
        <f t="shared" si="108"/>
        <v>Low</v>
      </c>
      <c r="G1748" s="11">
        <f t="shared" si="110"/>
        <v>42.525000000000006</v>
      </c>
      <c r="H1748" s="10">
        <v>10</v>
      </c>
      <c r="I1748" s="11">
        <v>538.65</v>
      </c>
      <c r="J1748" s="9">
        <v>45745</v>
      </c>
      <c r="K1748" s="2" t="str">
        <f t="shared" si="111"/>
        <v>March</v>
      </c>
      <c r="L1748" s="2" t="str">
        <f>TEXT(fashiondata[[#This Row],[Date Sold]], "mmm yyyy")</f>
        <v>Mar 2025</v>
      </c>
      <c r="M1748" s="2" t="str">
        <f t="shared" si="109"/>
        <v>Sat</v>
      </c>
      <c r="N1748" t="s">
        <v>19</v>
      </c>
    </row>
    <row r="1749" spans="1:14" x14ac:dyDescent="0.35">
      <c r="A1749" t="s">
        <v>1787</v>
      </c>
      <c r="B1749" t="s">
        <v>17</v>
      </c>
      <c r="C1749" t="s">
        <v>11</v>
      </c>
      <c r="D1749" s="11">
        <v>133.22</v>
      </c>
      <c r="E1749" s="10">
        <v>15</v>
      </c>
      <c r="F1749" s="10" t="str">
        <f t="shared" si="108"/>
        <v>Low</v>
      </c>
      <c r="G1749" s="11">
        <f t="shared" si="110"/>
        <v>99.914999999999992</v>
      </c>
      <c r="H1749" s="10">
        <v>43</v>
      </c>
      <c r="I1749" s="11">
        <v>4869.1899999999996</v>
      </c>
      <c r="J1749" s="9">
        <v>45713</v>
      </c>
      <c r="K1749" s="2" t="str">
        <f t="shared" si="111"/>
        <v>February</v>
      </c>
      <c r="L1749" s="2" t="str">
        <f>TEXT(fashiondata[[#This Row],[Date Sold]], "mmm yyyy")</f>
        <v>Feb 2025</v>
      </c>
      <c r="M1749" s="2" t="str">
        <f t="shared" si="109"/>
        <v>Tue</v>
      </c>
      <c r="N1749" t="s">
        <v>38</v>
      </c>
    </row>
    <row r="1750" spans="1:14" x14ac:dyDescent="0.35">
      <c r="A1750" t="s">
        <v>1788</v>
      </c>
      <c r="B1750" t="s">
        <v>21</v>
      </c>
      <c r="C1750" t="s">
        <v>11</v>
      </c>
      <c r="D1750" s="11">
        <v>116.3</v>
      </c>
      <c r="E1750" s="10">
        <v>0</v>
      </c>
      <c r="F1750" s="10" t="str">
        <f t="shared" si="108"/>
        <v>None</v>
      </c>
      <c r="G1750" s="11">
        <f t="shared" si="110"/>
        <v>87.224999999999994</v>
      </c>
      <c r="H1750" s="10">
        <v>22</v>
      </c>
      <c r="I1750" s="11">
        <v>2558.6</v>
      </c>
      <c r="J1750" s="9">
        <v>45689</v>
      </c>
      <c r="K1750" s="2" t="str">
        <f t="shared" si="111"/>
        <v>February</v>
      </c>
      <c r="L1750" s="2" t="str">
        <f>TEXT(fashiondata[[#This Row],[Date Sold]], "mmm yyyy")</f>
        <v>Feb 2025</v>
      </c>
      <c r="M1750" s="2" t="str">
        <f t="shared" si="109"/>
        <v>Sat</v>
      </c>
      <c r="N1750" t="s">
        <v>19</v>
      </c>
    </row>
    <row r="1751" spans="1:14" x14ac:dyDescent="0.35">
      <c r="A1751" t="s">
        <v>1789</v>
      </c>
      <c r="B1751" t="s">
        <v>23</v>
      </c>
      <c r="C1751" t="s">
        <v>33</v>
      </c>
      <c r="D1751" s="11">
        <v>106.46</v>
      </c>
      <c r="E1751" s="10">
        <v>10</v>
      </c>
      <c r="F1751" s="10" t="str">
        <f t="shared" si="108"/>
        <v>Low</v>
      </c>
      <c r="G1751" s="11">
        <f t="shared" si="110"/>
        <v>79.844999999999999</v>
      </c>
      <c r="H1751" s="10">
        <v>11</v>
      </c>
      <c r="I1751" s="11">
        <v>1053.95</v>
      </c>
      <c r="J1751" s="9">
        <v>45698</v>
      </c>
      <c r="K1751" s="2" t="str">
        <f t="shared" si="111"/>
        <v>February</v>
      </c>
      <c r="L1751" s="2" t="str">
        <f>TEXT(fashiondata[[#This Row],[Date Sold]], "mmm yyyy")</f>
        <v>Feb 2025</v>
      </c>
      <c r="M1751" s="2" t="str">
        <f t="shared" si="109"/>
        <v>Mon</v>
      </c>
      <c r="N1751" t="s">
        <v>38</v>
      </c>
    </row>
    <row r="1752" spans="1:14" x14ac:dyDescent="0.35">
      <c r="A1752" t="s">
        <v>1790</v>
      </c>
      <c r="B1752" t="s">
        <v>30</v>
      </c>
      <c r="C1752" t="s">
        <v>41</v>
      </c>
      <c r="D1752" s="11">
        <v>31.62</v>
      </c>
      <c r="E1752" s="10">
        <v>5</v>
      </c>
      <c r="F1752" s="10" t="str">
        <f t="shared" si="108"/>
        <v>Low</v>
      </c>
      <c r="G1752" s="11">
        <f t="shared" si="110"/>
        <v>23.715</v>
      </c>
      <c r="H1752" s="10">
        <v>19</v>
      </c>
      <c r="I1752" s="11">
        <v>570.74</v>
      </c>
      <c r="J1752" s="9">
        <v>45706</v>
      </c>
      <c r="K1752" s="2" t="str">
        <f t="shared" si="111"/>
        <v>February</v>
      </c>
      <c r="L1752" s="2" t="str">
        <f>TEXT(fashiondata[[#This Row],[Date Sold]], "mmm yyyy")</f>
        <v>Feb 2025</v>
      </c>
      <c r="M1752" s="2" t="str">
        <f t="shared" si="109"/>
        <v>Tue</v>
      </c>
      <c r="N1752" t="s">
        <v>12</v>
      </c>
    </row>
    <row r="1753" spans="1:14" x14ac:dyDescent="0.35">
      <c r="A1753" t="s">
        <v>1791</v>
      </c>
      <c r="B1753" t="s">
        <v>50</v>
      </c>
      <c r="C1753" t="s">
        <v>33</v>
      </c>
      <c r="D1753" s="11">
        <v>67.94</v>
      </c>
      <c r="E1753" s="10">
        <v>25</v>
      </c>
      <c r="F1753" s="10" t="str">
        <f t="shared" si="108"/>
        <v>High</v>
      </c>
      <c r="G1753" s="11">
        <f t="shared" si="110"/>
        <v>50.954999999999998</v>
      </c>
      <c r="H1753" s="10">
        <v>10</v>
      </c>
      <c r="I1753" s="11">
        <v>509.55</v>
      </c>
      <c r="J1753" s="9">
        <v>45738</v>
      </c>
      <c r="K1753" s="2" t="str">
        <f t="shared" si="111"/>
        <v>March</v>
      </c>
      <c r="L1753" s="2" t="str">
        <f>TEXT(fashiondata[[#This Row],[Date Sold]], "mmm yyyy")</f>
        <v>Mar 2025</v>
      </c>
      <c r="M1753" s="2" t="str">
        <f t="shared" si="109"/>
        <v>Sat</v>
      </c>
      <c r="N1753" t="s">
        <v>12</v>
      </c>
    </row>
    <row r="1754" spans="1:14" x14ac:dyDescent="0.35">
      <c r="A1754" t="s">
        <v>1792</v>
      </c>
      <c r="B1754" t="s">
        <v>14</v>
      </c>
      <c r="C1754" t="s">
        <v>41</v>
      </c>
      <c r="D1754" s="11">
        <v>56.34</v>
      </c>
      <c r="E1754" s="10">
        <v>5</v>
      </c>
      <c r="F1754" s="10" t="str">
        <f t="shared" si="108"/>
        <v>Low</v>
      </c>
      <c r="G1754" s="11">
        <f t="shared" si="110"/>
        <v>42.255000000000003</v>
      </c>
      <c r="H1754" s="10">
        <v>31</v>
      </c>
      <c r="I1754" s="11">
        <v>1659.21</v>
      </c>
      <c r="J1754" s="9">
        <v>45743</v>
      </c>
      <c r="K1754" s="2" t="str">
        <f t="shared" si="111"/>
        <v>March</v>
      </c>
      <c r="L1754" s="2" t="str">
        <f>TEXT(fashiondata[[#This Row],[Date Sold]], "mmm yyyy")</f>
        <v>Mar 2025</v>
      </c>
      <c r="M1754" s="2" t="str">
        <f t="shared" si="109"/>
        <v>Thu</v>
      </c>
      <c r="N1754" t="s">
        <v>24</v>
      </c>
    </row>
    <row r="1755" spans="1:14" x14ac:dyDescent="0.35">
      <c r="A1755" t="s">
        <v>1793</v>
      </c>
      <c r="B1755" t="s">
        <v>71</v>
      </c>
      <c r="C1755" t="s">
        <v>33</v>
      </c>
      <c r="D1755" s="11">
        <v>16.239999999999998</v>
      </c>
      <c r="E1755" s="10">
        <v>20</v>
      </c>
      <c r="F1755" s="10" t="str">
        <f t="shared" si="108"/>
        <v>Low</v>
      </c>
      <c r="G1755" s="11">
        <f t="shared" si="110"/>
        <v>12.18</v>
      </c>
      <c r="H1755" s="10">
        <v>37</v>
      </c>
      <c r="I1755" s="11">
        <v>480.7</v>
      </c>
      <c r="J1755" s="9">
        <v>45759</v>
      </c>
      <c r="K1755" s="2" t="str">
        <f t="shared" si="111"/>
        <v>April</v>
      </c>
      <c r="L1755" s="2" t="str">
        <f>TEXT(fashiondata[[#This Row],[Date Sold]], "mmm yyyy")</f>
        <v>Apr 2025</v>
      </c>
      <c r="M1755" s="2" t="str">
        <f t="shared" si="109"/>
        <v>Sat</v>
      </c>
      <c r="N1755" t="s">
        <v>45</v>
      </c>
    </row>
    <row r="1756" spans="1:14" x14ac:dyDescent="0.35">
      <c r="A1756" t="s">
        <v>1794</v>
      </c>
      <c r="B1756" t="s">
        <v>21</v>
      </c>
      <c r="C1756" t="s">
        <v>18</v>
      </c>
      <c r="D1756" s="11">
        <v>134.51</v>
      </c>
      <c r="E1756" s="10">
        <v>0</v>
      </c>
      <c r="F1756" s="10" t="str">
        <f t="shared" si="108"/>
        <v>None</v>
      </c>
      <c r="G1756" s="11">
        <f t="shared" si="110"/>
        <v>100.88249999999999</v>
      </c>
      <c r="H1756" s="10">
        <v>22</v>
      </c>
      <c r="I1756" s="11">
        <v>2959.22</v>
      </c>
      <c r="J1756" s="9">
        <v>45732</v>
      </c>
      <c r="K1756" s="2" t="str">
        <f t="shared" si="111"/>
        <v>March</v>
      </c>
      <c r="L1756" s="2" t="str">
        <f>TEXT(fashiondata[[#This Row],[Date Sold]], "mmm yyyy")</f>
        <v>Mar 2025</v>
      </c>
      <c r="M1756" s="2" t="str">
        <f t="shared" si="109"/>
        <v>Sun</v>
      </c>
      <c r="N1756" t="s">
        <v>24</v>
      </c>
    </row>
    <row r="1757" spans="1:14" x14ac:dyDescent="0.35">
      <c r="A1757" t="s">
        <v>1795</v>
      </c>
      <c r="B1757" t="s">
        <v>69</v>
      </c>
      <c r="C1757" t="s">
        <v>11</v>
      </c>
      <c r="D1757" s="11">
        <v>62.05</v>
      </c>
      <c r="E1757" s="10">
        <v>5</v>
      </c>
      <c r="F1757" s="10" t="str">
        <f t="shared" si="108"/>
        <v>Low</v>
      </c>
      <c r="G1757" s="11">
        <f t="shared" si="110"/>
        <v>46.537499999999994</v>
      </c>
      <c r="H1757" s="10">
        <v>44</v>
      </c>
      <c r="I1757" s="11">
        <v>2593.69</v>
      </c>
      <c r="J1757" s="9">
        <v>45678</v>
      </c>
      <c r="K1757" s="2" t="str">
        <f t="shared" si="111"/>
        <v>January</v>
      </c>
      <c r="L1757" s="2" t="str">
        <f>TEXT(fashiondata[[#This Row],[Date Sold]], "mmm yyyy")</f>
        <v>Jan 2025</v>
      </c>
      <c r="M1757" s="2" t="str">
        <f t="shared" si="109"/>
        <v>Tue</v>
      </c>
      <c r="N1757" t="s">
        <v>45</v>
      </c>
    </row>
    <row r="1758" spans="1:14" x14ac:dyDescent="0.35">
      <c r="A1758" t="s">
        <v>1796</v>
      </c>
      <c r="B1758" t="s">
        <v>71</v>
      </c>
      <c r="C1758" t="s">
        <v>11</v>
      </c>
      <c r="D1758" s="11">
        <v>71.5</v>
      </c>
      <c r="E1758" s="10">
        <v>25</v>
      </c>
      <c r="F1758" s="10" t="str">
        <f t="shared" si="108"/>
        <v>High</v>
      </c>
      <c r="G1758" s="11">
        <f t="shared" si="110"/>
        <v>53.625</v>
      </c>
      <c r="H1758" s="10">
        <v>12</v>
      </c>
      <c r="I1758" s="11">
        <v>643.5</v>
      </c>
      <c r="J1758" s="9">
        <v>45762</v>
      </c>
      <c r="K1758" s="2" t="str">
        <f t="shared" si="111"/>
        <v>April</v>
      </c>
      <c r="L1758" s="2" t="str">
        <f>TEXT(fashiondata[[#This Row],[Date Sold]], "mmm yyyy")</f>
        <v>Apr 2025</v>
      </c>
      <c r="M1758" s="2" t="str">
        <f t="shared" si="109"/>
        <v>Tue</v>
      </c>
      <c r="N1758" t="s">
        <v>45</v>
      </c>
    </row>
    <row r="1759" spans="1:14" x14ac:dyDescent="0.35">
      <c r="A1759" t="s">
        <v>1797</v>
      </c>
      <c r="B1759" t="s">
        <v>28</v>
      </c>
      <c r="C1759" t="s">
        <v>18</v>
      </c>
      <c r="D1759" s="11">
        <v>104.75</v>
      </c>
      <c r="E1759" s="10">
        <v>0</v>
      </c>
      <c r="F1759" s="10" t="str">
        <f t="shared" si="108"/>
        <v>None</v>
      </c>
      <c r="G1759" s="11">
        <f t="shared" si="110"/>
        <v>78.5625</v>
      </c>
      <c r="H1759" s="10">
        <v>13</v>
      </c>
      <c r="I1759" s="11">
        <v>1361.75</v>
      </c>
      <c r="J1759" s="9">
        <v>45680</v>
      </c>
      <c r="K1759" s="2" t="str">
        <f t="shared" si="111"/>
        <v>January</v>
      </c>
      <c r="L1759" s="2" t="str">
        <f>TEXT(fashiondata[[#This Row],[Date Sold]], "mmm yyyy")</f>
        <v>Jan 2025</v>
      </c>
      <c r="M1759" s="2" t="str">
        <f t="shared" si="109"/>
        <v>Thu</v>
      </c>
      <c r="N1759" t="s">
        <v>38</v>
      </c>
    </row>
    <row r="1760" spans="1:14" x14ac:dyDescent="0.35">
      <c r="A1760" t="s">
        <v>1798</v>
      </c>
      <c r="B1760" t="s">
        <v>40</v>
      </c>
      <c r="C1760" t="s">
        <v>33</v>
      </c>
      <c r="D1760" s="11">
        <v>32.340000000000003</v>
      </c>
      <c r="E1760" s="10">
        <v>10</v>
      </c>
      <c r="F1760" s="10" t="str">
        <f t="shared" si="108"/>
        <v>Low</v>
      </c>
      <c r="G1760" s="11">
        <f t="shared" si="110"/>
        <v>24.255000000000003</v>
      </c>
      <c r="H1760" s="10">
        <v>34</v>
      </c>
      <c r="I1760" s="11">
        <v>989.6</v>
      </c>
      <c r="J1760" s="9">
        <v>45662</v>
      </c>
      <c r="K1760" s="2" t="str">
        <f t="shared" si="111"/>
        <v>January</v>
      </c>
      <c r="L1760" s="2" t="str">
        <f>TEXT(fashiondata[[#This Row],[Date Sold]], "mmm yyyy")</f>
        <v>Jan 2025</v>
      </c>
      <c r="M1760" s="2" t="str">
        <f t="shared" si="109"/>
        <v>Sun</v>
      </c>
      <c r="N1760" t="s">
        <v>24</v>
      </c>
    </row>
    <row r="1761" spans="1:14" x14ac:dyDescent="0.35">
      <c r="A1761" t="s">
        <v>1799</v>
      </c>
      <c r="B1761" t="s">
        <v>21</v>
      </c>
      <c r="C1761" t="s">
        <v>15</v>
      </c>
      <c r="D1761" s="11">
        <v>15.63</v>
      </c>
      <c r="E1761" s="10">
        <v>0</v>
      </c>
      <c r="F1761" s="10" t="str">
        <f t="shared" si="108"/>
        <v>None</v>
      </c>
      <c r="G1761" s="11">
        <f t="shared" si="110"/>
        <v>11.7225</v>
      </c>
      <c r="H1761" s="10">
        <v>39</v>
      </c>
      <c r="I1761" s="11">
        <v>609.57000000000005</v>
      </c>
      <c r="J1761" s="9">
        <v>45673</v>
      </c>
      <c r="K1761" s="2" t="str">
        <f t="shared" si="111"/>
        <v>January</v>
      </c>
      <c r="L1761" s="2" t="str">
        <f>TEXT(fashiondata[[#This Row],[Date Sold]], "mmm yyyy")</f>
        <v>Jan 2025</v>
      </c>
      <c r="M1761" s="2" t="str">
        <f t="shared" si="109"/>
        <v>Thu</v>
      </c>
      <c r="N1761" t="s">
        <v>12</v>
      </c>
    </row>
    <row r="1762" spans="1:14" x14ac:dyDescent="0.35">
      <c r="A1762" t="s">
        <v>1800</v>
      </c>
      <c r="B1762" t="s">
        <v>14</v>
      </c>
      <c r="C1762" t="s">
        <v>35</v>
      </c>
      <c r="D1762" s="11">
        <v>27.26</v>
      </c>
      <c r="E1762" s="10">
        <v>0</v>
      </c>
      <c r="F1762" s="10" t="str">
        <f t="shared" si="108"/>
        <v>None</v>
      </c>
      <c r="G1762" s="11">
        <f t="shared" si="110"/>
        <v>20.445</v>
      </c>
      <c r="H1762" s="10">
        <v>4</v>
      </c>
      <c r="I1762" s="11">
        <v>109.04</v>
      </c>
      <c r="J1762" s="9">
        <v>45708</v>
      </c>
      <c r="K1762" s="2" t="str">
        <f t="shared" si="111"/>
        <v>February</v>
      </c>
      <c r="L1762" s="2" t="str">
        <f>TEXT(fashiondata[[#This Row],[Date Sold]], "mmm yyyy")</f>
        <v>Feb 2025</v>
      </c>
      <c r="M1762" s="2" t="str">
        <f t="shared" si="109"/>
        <v>Thu</v>
      </c>
      <c r="N1762" t="s">
        <v>19</v>
      </c>
    </row>
    <row r="1763" spans="1:14" x14ac:dyDescent="0.35">
      <c r="A1763" t="s">
        <v>1801</v>
      </c>
      <c r="B1763" t="s">
        <v>28</v>
      </c>
      <c r="C1763" t="s">
        <v>18</v>
      </c>
      <c r="D1763" s="11">
        <v>29.74</v>
      </c>
      <c r="E1763" s="10">
        <v>15</v>
      </c>
      <c r="F1763" s="10" t="str">
        <f t="shared" si="108"/>
        <v>Low</v>
      </c>
      <c r="G1763" s="11">
        <f t="shared" si="110"/>
        <v>22.305</v>
      </c>
      <c r="H1763" s="10">
        <v>33</v>
      </c>
      <c r="I1763" s="11">
        <v>834.21</v>
      </c>
      <c r="J1763" s="9">
        <v>45661</v>
      </c>
      <c r="K1763" s="2" t="str">
        <f t="shared" si="111"/>
        <v>January</v>
      </c>
      <c r="L1763" s="2" t="str">
        <f>TEXT(fashiondata[[#This Row],[Date Sold]], "mmm yyyy")</f>
        <v>Jan 2025</v>
      </c>
      <c r="M1763" s="2" t="str">
        <f t="shared" si="109"/>
        <v>Sat</v>
      </c>
      <c r="N1763" t="s">
        <v>12</v>
      </c>
    </row>
    <row r="1764" spans="1:14" x14ac:dyDescent="0.35">
      <c r="A1764" t="s">
        <v>1802</v>
      </c>
      <c r="B1764" t="s">
        <v>30</v>
      </c>
      <c r="C1764" t="s">
        <v>15</v>
      </c>
      <c r="D1764" s="11">
        <v>71.98</v>
      </c>
      <c r="E1764" s="10">
        <v>0</v>
      </c>
      <c r="F1764" s="10" t="str">
        <f t="shared" si="108"/>
        <v>None</v>
      </c>
      <c r="G1764" s="11">
        <f t="shared" si="110"/>
        <v>53.984999999999999</v>
      </c>
      <c r="H1764" s="10">
        <v>48</v>
      </c>
      <c r="I1764" s="11">
        <v>3455.04</v>
      </c>
      <c r="J1764" s="9">
        <v>45658</v>
      </c>
      <c r="K1764" s="2" t="str">
        <f t="shared" si="111"/>
        <v>January</v>
      </c>
      <c r="L1764" s="2" t="str">
        <f>TEXT(fashiondata[[#This Row],[Date Sold]], "mmm yyyy")</f>
        <v>Jan 2025</v>
      </c>
      <c r="M1764" s="2" t="str">
        <f t="shared" si="109"/>
        <v>Wed</v>
      </c>
      <c r="N1764" t="s">
        <v>38</v>
      </c>
    </row>
    <row r="1765" spans="1:14" x14ac:dyDescent="0.35">
      <c r="A1765" t="s">
        <v>1803</v>
      </c>
      <c r="B1765" t="s">
        <v>32</v>
      </c>
      <c r="C1765" t="s">
        <v>15</v>
      </c>
      <c r="D1765" s="11">
        <v>48.49</v>
      </c>
      <c r="E1765" s="10">
        <v>15</v>
      </c>
      <c r="F1765" s="10" t="str">
        <f t="shared" si="108"/>
        <v>Low</v>
      </c>
      <c r="G1765" s="11">
        <f t="shared" si="110"/>
        <v>36.3675</v>
      </c>
      <c r="H1765" s="10">
        <v>41</v>
      </c>
      <c r="I1765" s="11">
        <v>1689.88</v>
      </c>
      <c r="J1765" s="9">
        <v>45691</v>
      </c>
      <c r="K1765" s="2" t="str">
        <f t="shared" si="111"/>
        <v>February</v>
      </c>
      <c r="L1765" s="2" t="str">
        <f>TEXT(fashiondata[[#This Row],[Date Sold]], "mmm yyyy")</f>
        <v>Feb 2025</v>
      </c>
      <c r="M1765" s="2" t="str">
        <f t="shared" si="109"/>
        <v>Mon</v>
      </c>
      <c r="N1765" t="s">
        <v>12</v>
      </c>
    </row>
    <row r="1766" spans="1:14" x14ac:dyDescent="0.35">
      <c r="A1766" t="s">
        <v>1804</v>
      </c>
      <c r="B1766" t="s">
        <v>69</v>
      </c>
      <c r="C1766" t="s">
        <v>11</v>
      </c>
      <c r="D1766" s="11">
        <v>21.88</v>
      </c>
      <c r="E1766" s="10">
        <v>30</v>
      </c>
      <c r="F1766" s="10" t="str">
        <f t="shared" si="108"/>
        <v>High</v>
      </c>
      <c r="G1766" s="11">
        <f t="shared" si="110"/>
        <v>16.41</v>
      </c>
      <c r="H1766" s="10">
        <v>27</v>
      </c>
      <c r="I1766" s="11">
        <v>413.53</v>
      </c>
      <c r="J1766" s="9">
        <v>45759</v>
      </c>
      <c r="K1766" s="2" t="str">
        <f t="shared" si="111"/>
        <v>April</v>
      </c>
      <c r="L1766" s="2" t="str">
        <f>TEXT(fashiondata[[#This Row],[Date Sold]], "mmm yyyy")</f>
        <v>Apr 2025</v>
      </c>
      <c r="M1766" s="2" t="str">
        <f t="shared" si="109"/>
        <v>Sat</v>
      </c>
      <c r="N1766" t="s">
        <v>24</v>
      </c>
    </row>
    <row r="1767" spans="1:14" x14ac:dyDescent="0.35">
      <c r="A1767" t="s">
        <v>1805</v>
      </c>
      <c r="B1767" t="s">
        <v>47</v>
      </c>
      <c r="C1767" t="s">
        <v>35</v>
      </c>
      <c r="D1767" s="11">
        <v>99.57</v>
      </c>
      <c r="E1767" s="10">
        <v>5</v>
      </c>
      <c r="F1767" s="10" t="str">
        <f t="shared" si="108"/>
        <v>Low</v>
      </c>
      <c r="G1767" s="11">
        <f t="shared" si="110"/>
        <v>74.677499999999995</v>
      </c>
      <c r="H1767" s="10">
        <v>20</v>
      </c>
      <c r="I1767" s="11">
        <v>1891.83</v>
      </c>
      <c r="J1767" s="9">
        <v>45755</v>
      </c>
      <c r="K1767" s="2" t="str">
        <f t="shared" si="111"/>
        <v>April</v>
      </c>
      <c r="L1767" s="2" t="str">
        <f>TEXT(fashiondata[[#This Row],[Date Sold]], "mmm yyyy")</f>
        <v>Apr 2025</v>
      </c>
      <c r="M1767" s="2" t="str">
        <f t="shared" si="109"/>
        <v>Tue</v>
      </c>
      <c r="N1767" t="s">
        <v>19</v>
      </c>
    </row>
    <row r="1768" spans="1:14" x14ac:dyDescent="0.35">
      <c r="A1768" t="s">
        <v>1806</v>
      </c>
      <c r="B1768" t="s">
        <v>69</v>
      </c>
      <c r="C1768" t="s">
        <v>15</v>
      </c>
      <c r="D1768" s="11">
        <v>33.86</v>
      </c>
      <c r="E1768" s="10">
        <v>15</v>
      </c>
      <c r="F1768" s="10" t="str">
        <f t="shared" si="108"/>
        <v>Low</v>
      </c>
      <c r="G1768" s="11">
        <f t="shared" si="110"/>
        <v>25.395</v>
      </c>
      <c r="H1768" s="10">
        <v>30</v>
      </c>
      <c r="I1768" s="11">
        <v>863.43</v>
      </c>
      <c r="J1768" s="9">
        <v>45697</v>
      </c>
      <c r="K1768" s="2" t="str">
        <f t="shared" si="111"/>
        <v>February</v>
      </c>
      <c r="L1768" s="2" t="str">
        <f>TEXT(fashiondata[[#This Row],[Date Sold]], "mmm yyyy")</f>
        <v>Feb 2025</v>
      </c>
      <c r="M1768" s="2" t="str">
        <f t="shared" si="109"/>
        <v>Sun</v>
      </c>
      <c r="N1768" t="s">
        <v>24</v>
      </c>
    </row>
    <row r="1769" spans="1:14" x14ac:dyDescent="0.35">
      <c r="A1769" t="s">
        <v>1807</v>
      </c>
      <c r="B1769" t="s">
        <v>10</v>
      </c>
      <c r="C1769" t="s">
        <v>15</v>
      </c>
      <c r="D1769" s="11">
        <v>125.04</v>
      </c>
      <c r="E1769" s="10">
        <v>15</v>
      </c>
      <c r="F1769" s="10" t="str">
        <f t="shared" si="108"/>
        <v>Low</v>
      </c>
      <c r="G1769" s="11">
        <f t="shared" si="110"/>
        <v>93.78</v>
      </c>
      <c r="H1769" s="10">
        <v>38</v>
      </c>
      <c r="I1769" s="11">
        <v>4038.79</v>
      </c>
      <c r="J1769" s="9">
        <v>45777</v>
      </c>
      <c r="K1769" s="2" t="str">
        <f t="shared" si="111"/>
        <v>April</v>
      </c>
      <c r="L1769" s="2" t="str">
        <f>TEXT(fashiondata[[#This Row],[Date Sold]], "mmm yyyy")</f>
        <v>Apr 2025</v>
      </c>
      <c r="M1769" s="2" t="str">
        <f t="shared" si="109"/>
        <v>Wed</v>
      </c>
      <c r="N1769" t="s">
        <v>19</v>
      </c>
    </row>
    <row r="1770" spans="1:14" x14ac:dyDescent="0.35">
      <c r="A1770" t="s">
        <v>1808</v>
      </c>
      <c r="B1770" t="s">
        <v>21</v>
      </c>
      <c r="C1770" t="s">
        <v>11</v>
      </c>
      <c r="D1770" s="11">
        <v>126.51</v>
      </c>
      <c r="E1770" s="10">
        <v>30</v>
      </c>
      <c r="F1770" s="10" t="str">
        <f t="shared" si="108"/>
        <v>High</v>
      </c>
      <c r="G1770" s="11">
        <f t="shared" si="110"/>
        <v>94.882500000000007</v>
      </c>
      <c r="H1770" s="10">
        <v>9</v>
      </c>
      <c r="I1770" s="11">
        <v>797.01</v>
      </c>
      <c r="J1770" s="9">
        <v>45718</v>
      </c>
      <c r="K1770" s="2" t="str">
        <f t="shared" si="111"/>
        <v>March</v>
      </c>
      <c r="L1770" s="2" t="str">
        <f>TEXT(fashiondata[[#This Row],[Date Sold]], "mmm yyyy")</f>
        <v>Mar 2025</v>
      </c>
      <c r="M1770" s="2" t="str">
        <f t="shared" si="109"/>
        <v>Sun</v>
      </c>
      <c r="N1770" t="s">
        <v>45</v>
      </c>
    </row>
    <row r="1771" spans="1:14" x14ac:dyDescent="0.35">
      <c r="A1771" t="s">
        <v>1809</v>
      </c>
      <c r="B1771" t="s">
        <v>17</v>
      </c>
      <c r="C1771" t="s">
        <v>18</v>
      </c>
      <c r="D1771" s="11">
        <v>57.37</v>
      </c>
      <c r="E1771" s="10">
        <v>30</v>
      </c>
      <c r="F1771" s="10" t="str">
        <f t="shared" si="108"/>
        <v>High</v>
      </c>
      <c r="G1771" s="11">
        <f t="shared" si="110"/>
        <v>43.027499999999996</v>
      </c>
      <c r="H1771" s="10">
        <v>28</v>
      </c>
      <c r="I1771" s="11">
        <v>1124.45</v>
      </c>
      <c r="J1771" s="9">
        <v>45758</v>
      </c>
      <c r="K1771" s="2" t="str">
        <f t="shared" si="111"/>
        <v>April</v>
      </c>
      <c r="L1771" s="2" t="str">
        <f>TEXT(fashiondata[[#This Row],[Date Sold]], "mmm yyyy")</f>
        <v>Apr 2025</v>
      </c>
      <c r="M1771" s="2" t="str">
        <f t="shared" si="109"/>
        <v>Fri</v>
      </c>
      <c r="N1771" t="s">
        <v>38</v>
      </c>
    </row>
    <row r="1772" spans="1:14" x14ac:dyDescent="0.35">
      <c r="A1772" t="s">
        <v>1810</v>
      </c>
      <c r="B1772" t="s">
        <v>60</v>
      </c>
      <c r="C1772" t="s">
        <v>18</v>
      </c>
      <c r="D1772" s="11">
        <v>100.89</v>
      </c>
      <c r="E1772" s="10">
        <v>20</v>
      </c>
      <c r="F1772" s="10" t="str">
        <f t="shared" si="108"/>
        <v>Low</v>
      </c>
      <c r="G1772" s="11">
        <f t="shared" si="110"/>
        <v>75.667500000000004</v>
      </c>
      <c r="H1772" s="10">
        <v>42</v>
      </c>
      <c r="I1772" s="11">
        <v>3389.9</v>
      </c>
      <c r="J1772" s="9">
        <v>45699</v>
      </c>
      <c r="K1772" s="2" t="str">
        <f t="shared" si="111"/>
        <v>February</v>
      </c>
      <c r="L1772" s="2" t="str">
        <f>TEXT(fashiondata[[#This Row],[Date Sold]], "mmm yyyy")</f>
        <v>Feb 2025</v>
      </c>
      <c r="M1772" s="2" t="str">
        <f t="shared" si="109"/>
        <v>Tue</v>
      </c>
      <c r="N1772" t="s">
        <v>24</v>
      </c>
    </row>
    <row r="1773" spans="1:14" x14ac:dyDescent="0.35">
      <c r="A1773" t="s">
        <v>1811</v>
      </c>
      <c r="B1773" t="s">
        <v>85</v>
      </c>
      <c r="C1773" t="s">
        <v>35</v>
      </c>
      <c r="D1773" s="11">
        <v>26.31</v>
      </c>
      <c r="E1773" s="10">
        <v>20</v>
      </c>
      <c r="F1773" s="10" t="str">
        <f t="shared" si="108"/>
        <v>Low</v>
      </c>
      <c r="G1773" s="11">
        <f t="shared" si="110"/>
        <v>19.732499999999998</v>
      </c>
      <c r="H1773" s="10">
        <v>32</v>
      </c>
      <c r="I1773" s="11">
        <v>673.54</v>
      </c>
      <c r="J1773" s="9">
        <v>45683</v>
      </c>
      <c r="K1773" s="2" t="str">
        <f t="shared" si="111"/>
        <v>January</v>
      </c>
      <c r="L1773" s="2" t="str">
        <f>TEXT(fashiondata[[#This Row],[Date Sold]], "mmm yyyy")</f>
        <v>Jan 2025</v>
      </c>
      <c r="M1773" s="2" t="str">
        <f t="shared" si="109"/>
        <v>Sun</v>
      </c>
      <c r="N1773" t="s">
        <v>45</v>
      </c>
    </row>
    <row r="1774" spans="1:14" x14ac:dyDescent="0.35">
      <c r="A1774" t="s">
        <v>1812</v>
      </c>
      <c r="B1774" t="s">
        <v>60</v>
      </c>
      <c r="C1774" t="s">
        <v>18</v>
      </c>
      <c r="D1774" s="11">
        <v>94.31</v>
      </c>
      <c r="E1774" s="10">
        <v>0</v>
      </c>
      <c r="F1774" s="10" t="str">
        <f t="shared" si="108"/>
        <v>None</v>
      </c>
      <c r="G1774" s="11">
        <f t="shared" si="110"/>
        <v>70.732500000000002</v>
      </c>
      <c r="H1774" s="10">
        <v>10</v>
      </c>
      <c r="I1774" s="11">
        <v>943.1</v>
      </c>
      <c r="J1774" s="9">
        <v>45722</v>
      </c>
      <c r="K1774" s="2" t="str">
        <f t="shared" si="111"/>
        <v>March</v>
      </c>
      <c r="L1774" s="2" t="str">
        <f>TEXT(fashiondata[[#This Row],[Date Sold]], "mmm yyyy")</f>
        <v>Mar 2025</v>
      </c>
      <c r="M1774" s="2" t="str">
        <f t="shared" si="109"/>
        <v>Thu</v>
      </c>
      <c r="N1774" t="s">
        <v>38</v>
      </c>
    </row>
    <row r="1775" spans="1:14" x14ac:dyDescent="0.35">
      <c r="A1775" t="s">
        <v>1813</v>
      </c>
      <c r="B1775" t="s">
        <v>17</v>
      </c>
      <c r="C1775" t="s">
        <v>35</v>
      </c>
      <c r="D1775" s="11">
        <v>20.059999999999999</v>
      </c>
      <c r="E1775" s="10">
        <v>30</v>
      </c>
      <c r="F1775" s="10" t="str">
        <f t="shared" si="108"/>
        <v>High</v>
      </c>
      <c r="G1775" s="11">
        <f t="shared" si="110"/>
        <v>15.044999999999998</v>
      </c>
      <c r="H1775" s="10">
        <v>30</v>
      </c>
      <c r="I1775" s="11">
        <v>421.26</v>
      </c>
      <c r="J1775" s="9">
        <v>45746</v>
      </c>
      <c r="K1775" s="2" t="str">
        <f t="shared" si="111"/>
        <v>March</v>
      </c>
      <c r="L1775" s="2" t="str">
        <f>TEXT(fashiondata[[#This Row],[Date Sold]], "mmm yyyy")</f>
        <v>Mar 2025</v>
      </c>
      <c r="M1775" s="2" t="str">
        <f t="shared" si="109"/>
        <v>Sun</v>
      </c>
      <c r="N1775" t="s">
        <v>38</v>
      </c>
    </row>
    <row r="1776" spans="1:14" x14ac:dyDescent="0.35">
      <c r="A1776" t="s">
        <v>1814</v>
      </c>
      <c r="B1776" t="s">
        <v>32</v>
      </c>
      <c r="C1776" t="s">
        <v>11</v>
      </c>
      <c r="D1776" s="11">
        <v>68.84</v>
      </c>
      <c r="E1776" s="10">
        <v>15</v>
      </c>
      <c r="F1776" s="10" t="str">
        <f t="shared" si="108"/>
        <v>Low</v>
      </c>
      <c r="G1776" s="11">
        <f t="shared" si="110"/>
        <v>51.63</v>
      </c>
      <c r="H1776" s="10">
        <v>11</v>
      </c>
      <c r="I1776" s="11">
        <v>643.65</v>
      </c>
      <c r="J1776" s="9">
        <v>45788</v>
      </c>
      <c r="K1776" s="2" t="str">
        <f t="shared" si="111"/>
        <v>May</v>
      </c>
      <c r="L1776" s="2" t="str">
        <f>TEXT(fashiondata[[#This Row],[Date Sold]], "mmm yyyy")</f>
        <v>May 2025</v>
      </c>
      <c r="M1776" s="2" t="str">
        <f t="shared" si="109"/>
        <v>Sun</v>
      </c>
      <c r="N1776" t="s">
        <v>38</v>
      </c>
    </row>
    <row r="1777" spans="1:14" x14ac:dyDescent="0.35">
      <c r="A1777" t="s">
        <v>1815</v>
      </c>
      <c r="B1777" t="s">
        <v>71</v>
      </c>
      <c r="C1777" t="s">
        <v>33</v>
      </c>
      <c r="D1777" s="11">
        <v>25.43</v>
      </c>
      <c r="E1777" s="10">
        <v>25</v>
      </c>
      <c r="F1777" s="10" t="str">
        <f t="shared" si="108"/>
        <v>High</v>
      </c>
      <c r="G1777" s="11">
        <f t="shared" si="110"/>
        <v>19.072499999999998</v>
      </c>
      <c r="H1777" s="10">
        <v>38</v>
      </c>
      <c r="I1777" s="11">
        <v>724.75</v>
      </c>
      <c r="J1777" s="9">
        <v>45762</v>
      </c>
      <c r="K1777" s="2" t="str">
        <f t="shared" si="111"/>
        <v>April</v>
      </c>
      <c r="L1777" s="2" t="str">
        <f>TEXT(fashiondata[[#This Row],[Date Sold]], "mmm yyyy")</f>
        <v>Apr 2025</v>
      </c>
      <c r="M1777" s="2" t="str">
        <f t="shared" si="109"/>
        <v>Tue</v>
      </c>
      <c r="N1777" t="s">
        <v>38</v>
      </c>
    </row>
    <row r="1778" spans="1:14" x14ac:dyDescent="0.35">
      <c r="A1778" t="s">
        <v>1816</v>
      </c>
      <c r="B1778" t="s">
        <v>21</v>
      </c>
      <c r="C1778" t="s">
        <v>11</v>
      </c>
      <c r="D1778" s="11">
        <v>54.31</v>
      </c>
      <c r="E1778" s="10">
        <v>30</v>
      </c>
      <c r="F1778" s="10" t="str">
        <f t="shared" si="108"/>
        <v>High</v>
      </c>
      <c r="G1778" s="11">
        <f t="shared" si="110"/>
        <v>40.732500000000002</v>
      </c>
      <c r="H1778" s="10">
        <v>22</v>
      </c>
      <c r="I1778" s="11">
        <v>836.37</v>
      </c>
      <c r="J1778" s="9">
        <v>45698</v>
      </c>
      <c r="K1778" s="2" t="str">
        <f t="shared" si="111"/>
        <v>February</v>
      </c>
      <c r="L1778" s="2" t="str">
        <f>TEXT(fashiondata[[#This Row],[Date Sold]], "mmm yyyy")</f>
        <v>Feb 2025</v>
      </c>
      <c r="M1778" s="2" t="str">
        <f t="shared" si="109"/>
        <v>Mon</v>
      </c>
      <c r="N1778" t="s">
        <v>24</v>
      </c>
    </row>
    <row r="1779" spans="1:14" x14ac:dyDescent="0.35">
      <c r="A1779" t="s">
        <v>1817</v>
      </c>
      <c r="B1779" t="s">
        <v>58</v>
      </c>
      <c r="C1779" t="s">
        <v>11</v>
      </c>
      <c r="D1779" s="11">
        <v>38.18</v>
      </c>
      <c r="E1779" s="10">
        <v>30</v>
      </c>
      <c r="F1779" s="10" t="str">
        <f t="shared" si="108"/>
        <v>High</v>
      </c>
      <c r="G1779" s="11">
        <f t="shared" si="110"/>
        <v>28.634999999999998</v>
      </c>
      <c r="H1779" s="10">
        <v>30</v>
      </c>
      <c r="I1779" s="11">
        <v>801.78</v>
      </c>
      <c r="J1779" s="9">
        <v>45697</v>
      </c>
      <c r="K1779" s="2" t="str">
        <f t="shared" si="111"/>
        <v>February</v>
      </c>
      <c r="L1779" s="2" t="str">
        <f>TEXT(fashiondata[[#This Row],[Date Sold]], "mmm yyyy")</f>
        <v>Feb 2025</v>
      </c>
      <c r="M1779" s="2" t="str">
        <f t="shared" si="109"/>
        <v>Sun</v>
      </c>
      <c r="N1779" t="s">
        <v>19</v>
      </c>
    </row>
    <row r="1780" spans="1:14" x14ac:dyDescent="0.35">
      <c r="A1780" t="s">
        <v>1818</v>
      </c>
      <c r="B1780" t="s">
        <v>40</v>
      </c>
      <c r="C1780" t="s">
        <v>11</v>
      </c>
      <c r="D1780" s="11">
        <v>72.87</v>
      </c>
      <c r="E1780" s="10">
        <v>20</v>
      </c>
      <c r="F1780" s="10" t="str">
        <f t="shared" si="108"/>
        <v>Low</v>
      </c>
      <c r="G1780" s="11">
        <f t="shared" si="110"/>
        <v>54.652500000000003</v>
      </c>
      <c r="H1780" s="10">
        <v>4</v>
      </c>
      <c r="I1780" s="11">
        <v>233.18</v>
      </c>
      <c r="J1780" s="9">
        <v>45695</v>
      </c>
      <c r="K1780" s="2" t="str">
        <f t="shared" si="111"/>
        <v>February</v>
      </c>
      <c r="L1780" s="2" t="str">
        <f>TEXT(fashiondata[[#This Row],[Date Sold]], "mmm yyyy")</f>
        <v>Feb 2025</v>
      </c>
      <c r="M1780" s="2" t="str">
        <f t="shared" si="109"/>
        <v>Fri</v>
      </c>
      <c r="N1780" t="s">
        <v>19</v>
      </c>
    </row>
    <row r="1781" spans="1:14" x14ac:dyDescent="0.35">
      <c r="A1781" t="s">
        <v>1819</v>
      </c>
      <c r="B1781" t="s">
        <v>17</v>
      </c>
      <c r="C1781" t="s">
        <v>15</v>
      </c>
      <c r="D1781" s="11">
        <v>113.88</v>
      </c>
      <c r="E1781" s="10">
        <v>5</v>
      </c>
      <c r="F1781" s="10" t="str">
        <f t="shared" si="108"/>
        <v>Low</v>
      </c>
      <c r="G1781" s="11">
        <f t="shared" si="110"/>
        <v>85.41</v>
      </c>
      <c r="H1781" s="10">
        <v>23</v>
      </c>
      <c r="I1781" s="11">
        <v>2488.2800000000002</v>
      </c>
      <c r="J1781" s="9">
        <v>45783</v>
      </c>
      <c r="K1781" s="2" t="str">
        <f t="shared" si="111"/>
        <v>May</v>
      </c>
      <c r="L1781" s="2" t="str">
        <f>TEXT(fashiondata[[#This Row],[Date Sold]], "mmm yyyy")</f>
        <v>May 2025</v>
      </c>
      <c r="M1781" s="2" t="str">
        <f t="shared" si="109"/>
        <v>Tue</v>
      </c>
      <c r="N1781" t="s">
        <v>24</v>
      </c>
    </row>
    <row r="1782" spans="1:14" x14ac:dyDescent="0.35">
      <c r="A1782" t="s">
        <v>1820</v>
      </c>
      <c r="B1782" t="s">
        <v>14</v>
      </c>
      <c r="C1782" t="s">
        <v>18</v>
      </c>
      <c r="D1782" s="11">
        <v>10.16</v>
      </c>
      <c r="E1782" s="10">
        <v>15</v>
      </c>
      <c r="F1782" s="10" t="str">
        <f t="shared" si="108"/>
        <v>Low</v>
      </c>
      <c r="G1782" s="11">
        <f t="shared" si="110"/>
        <v>7.62</v>
      </c>
      <c r="H1782" s="10">
        <v>38</v>
      </c>
      <c r="I1782" s="11">
        <v>328.17</v>
      </c>
      <c r="J1782" s="9">
        <v>45706</v>
      </c>
      <c r="K1782" s="2" t="str">
        <f t="shared" si="111"/>
        <v>February</v>
      </c>
      <c r="L1782" s="2" t="str">
        <f>TEXT(fashiondata[[#This Row],[Date Sold]], "mmm yyyy")</f>
        <v>Feb 2025</v>
      </c>
      <c r="M1782" s="2" t="str">
        <f t="shared" si="109"/>
        <v>Tue</v>
      </c>
      <c r="N1782" t="s">
        <v>24</v>
      </c>
    </row>
    <row r="1783" spans="1:14" x14ac:dyDescent="0.35">
      <c r="A1783" t="s">
        <v>1821</v>
      </c>
      <c r="B1783" t="s">
        <v>71</v>
      </c>
      <c r="C1783" t="s">
        <v>18</v>
      </c>
      <c r="D1783" s="11">
        <v>106.25</v>
      </c>
      <c r="E1783" s="10">
        <v>30</v>
      </c>
      <c r="F1783" s="10" t="str">
        <f t="shared" si="108"/>
        <v>High</v>
      </c>
      <c r="G1783" s="11">
        <f t="shared" si="110"/>
        <v>79.6875</v>
      </c>
      <c r="H1783" s="10">
        <v>43</v>
      </c>
      <c r="I1783" s="11">
        <v>3198.12</v>
      </c>
      <c r="J1783" s="9">
        <v>45757</v>
      </c>
      <c r="K1783" s="2" t="str">
        <f t="shared" si="111"/>
        <v>April</v>
      </c>
      <c r="L1783" s="2" t="str">
        <f>TEXT(fashiondata[[#This Row],[Date Sold]], "mmm yyyy")</f>
        <v>Apr 2025</v>
      </c>
      <c r="M1783" s="2" t="str">
        <f t="shared" si="109"/>
        <v>Thu</v>
      </c>
      <c r="N1783" t="s">
        <v>45</v>
      </c>
    </row>
    <row r="1784" spans="1:14" x14ac:dyDescent="0.35">
      <c r="A1784" t="s">
        <v>1822</v>
      </c>
      <c r="B1784" t="s">
        <v>50</v>
      </c>
      <c r="C1784" t="s">
        <v>11</v>
      </c>
      <c r="D1784" s="11">
        <v>68.09</v>
      </c>
      <c r="E1784" s="10">
        <v>30</v>
      </c>
      <c r="F1784" s="10" t="str">
        <f t="shared" si="108"/>
        <v>High</v>
      </c>
      <c r="G1784" s="11">
        <f t="shared" si="110"/>
        <v>51.067500000000003</v>
      </c>
      <c r="H1784" s="10">
        <v>19</v>
      </c>
      <c r="I1784" s="11">
        <v>905.6</v>
      </c>
      <c r="J1784" s="9">
        <v>45741</v>
      </c>
      <c r="K1784" s="2" t="str">
        <f t="shared" si="111"/>
        <v>March</v>
      </c>
      <c r="L1784" s="2" t="str">
        <f>TEXT(fashiondata[[#This Row],[Date Sold]], "mmm yyyy")</f>
        <v>Mar 2025</v>
      </c>
      <c r="M1784" s="2" t="str">
        <f t="shared" si="109"/>
        <v>Tue</v>
      </c>
      <c r="N1784" t="s">
        <v>38</v>
      </c>
    </row>
    <row r="1785" spans="1:14" x14ac:dyDescent="0.35">
      <c r="A1785" t="s">
        <v>1823</v>
      </c>
      <c r="B1785" t="s">
        <v>50</v>
      </c>
      <c r="C1785" t="s">
        <v>41</v>
      </c>
      <c r="D1785" s="11">
        <v>97.2</v>
      </c>
      <c r="E1785" s="10">
        <v>0</v>
      </c>
      <c r="F1785" s="10" t="str">
        <f t="shared" si="108"/>
        <v>None</v>
      </c>
      <c r="G1785" s="11">
        <f t="shared" si="110"/>
        <v>72.900000000000006</v>
      </c>
      <c r="H1785" s="10">
        <v>37</v>
      </c>
      <c r="I1785" s="11">
        <v>3596.4</v>
      </c>
      <c r="J1785" s="9">
        <v>45670</v>
      </c>
      <c r="K1785" s="2" t="str">
        <f t="shared" si="111"/>
        <v>January</v>
      </c>
      <c r="L1785" s="2" t="str">
        <f>TEXT(fashiondata[[#This Row],[Date Sold]], "mmm yyyy")</f>
        <v>Jan 2025</v>
      </c>
      <c r="M1785" s="2" t="str">
        <f t="shared" si="109"/>
        <v>Mon</v>
      </c>
      <c r="N1785" t="s">
        <v>19</v>
      </c>
    </row>
    <row r="1786" spans="1:14" x14ac:dyDescent="0.35">
      <c r="A1786" t="s">
        <v>1824</v>
      </c>
      <c r="B1786" t="s">
        <v>58</v>
      </c>
      <c r="C1786" t="s">
        <v>18</v>
      </c>
      <c r="D1786" s="11">
        <v>145.91</v>
      </c>
      <c r="E1786" s="10">
        <v>15</v>
      </c>
      <c r="F1786" s="10" t="str">
        <f t="shared" si="108"/>
        <v>Low</v>
      </c>
      <c r="G1786" s="11">
        <f t="shared" si="110"/>
        <v>109.4325</v>
      </c>
      <c r="H1786" s="10">
        <v>42</v>
      </c>
      <c r="I1786" s="11">
        <v>5208.99</v>
      </c>
      <c r="J1786" s="9">
        <v>45672</v>
      </c>
      <c r="K1786" s="2" t="str">
        <f t="shared" si="111"/>
        <v>January</v>
      </c>
      <c r="L1786" s="2" t="str">
        <f>TEXT(fashiondata[[#This Row],[Date Sold]], "mmm yyyy")</f>
        <v>Jan 2025</v>
      </c>
      <c r="M1786" s="2" t="str">
        <f t="shared" si="109"/>
        <v>Wed</v>
      </c>
      <c r="N1786" t="s">
        <v>12</v>
      </c>
    </row>
    <row r="1787" spans="1:14" x14ac:dyDescent="0.35">
      <c r="A1787" t="s">
        <v>1825</v>
      </c>
      <c r="B1787" t="s">
        <v>10</v>
      </c>
      <c r="C1787" t="s">
        <v>18</v>
      </c>
      <c r="D1787" s="11">
        <v>53.53</v>
      </c>
      <c r="E1787" s="10">
        <v>10</v>
      </c>
      <c r="F1787" s="10" t="str">
        <f t="shared" si="108"/>
        <v>Low</v>
      </c>
      <c r="G1787" s="11">
        <f t="shared" si="110"/>
        <v>40.147500000000001</v>
      </c>
      <c r="H1787" s="10">
        <v>9</v>
      </c>
      <c r="I1787" s="11">
        <v>433.59</v>
      </c>
      <c r="J1787" s="9">
        <v>45740</v>
      </c>
      <c r="K1787" s="2" t="str">
        <f t="shared" si="111"/>
        <v>March</v>
      </c>
      <c r="L1787" s="2" t="str">
        <f>TEXT(fashiondata[[#This Row],[Date Sold]], "mmm yyyy")</f>
        <v>Mar 2025</v>
      </c>
      <c r="M1787" s="2" t="str">
        <f t="shared" si="109"/>
        <v>Mon</v>
      </c>
      <c r="N1787" t="s">
        <v>24</v>
      </c>
    </row>
    <row r="1788" spans="1:14" x14ac:dyDescent="0.35">
      <c r="A1788" t="s">
        <v>1826</v>
      </c>
      <c r="B1788" t="s">
        <v>32</v>
      </c>
      <c r="C1788" t="s">
        <v>11</v>
      </c>
      <c r="D1788" s="11">
        <v>129.81</v>
      </c>
      <c r="E1788" s="10">
        <v>5</v>
      </c>
      <c r="F1788" s="10" t="str">
        <f t="shared" si="108"/>
        <v>Low</v>
      </c>
      <c r="G1788" s="11">
        <f t="shared" si="110"/>
        <v>97.357500000000002</v>
      </c>
      <c r="H1788" s="10">
        <v>43</v>
      </c>
      <c r="I1788" s="11">
        <v>5302.74</v>
      </c>
      <c r="J1788" s="9">
        <v>45661</v>
      </c>
      <c r="K1788" s="2" t="str">
        <f t="shared" si="111"/>
        <v>January</v>
      </c>
      <c r="L1788" s="2" t="str">
        <f>TEXT(fashiondata[[#This Row],[Date Sold]], "mmm yyyy")</f>
        <v>Jan 2025</v>
      </c>
      <c r="M1788" s="2" t="str">
        <f t="shared" si="109"/>
        <v>Sat</v>
      </c>
      <c r="N1788" t="s">
        <v>24</v>
      </c>
    </row>
    <row r="1789" spans="1:14" x14ac:dyDescent="0.35">
      <c r="A1789" t="s">
        <v>1827</v>
      </c>
      <c r="B1789" t="s">
        <v>62</v>
      </c>
      <c r="C1789" t="s">
        <v>11</v>
      </c>
      <c r="D1789" s="11">
        <v>104.25</v>
      </c>
      <c r="E1789" s="10">
        <v>5</v>
      </c>
      <c r="F1789" s="10" t="str">
        <f t="shared" si="108"/>
        <v>Low</v>
      </c>
      <c r="G1789" s="11">
        <f t="shared" si="110"/>
        <v>78.1875</v>
      </c>
      <c r="H1789" s="10">
        <v>38</v>
      </c>
      <c r="I1789" s="11">
        <v>3763.42</v>
      </c>
      <c r="J1789" s="9">
        <v>45665</v>
      </c>
      <c r="K1789" s="2" t="str">
        <f t="shared" si="111"/>
        <v>January</v>
      </c>
      <c r="L1789" s="2" t="str">
        <f>TEXT(fashiondata[[#This Row],[Date Sold]], "mmm yyyy")</f>
        <v>Jan 2025</v>
      </c>
      <c r="M1789" s="2" t="str">
        <f t="shared" si="109"/>
        <v>Wed</v>
      </c>
      <c r="N1789" t="s">
        <v>45</v>
      </c>
    </row>
    <row r="1790" spans="1:14" x14ac:dyDescent="0.35">
      <c r="A1790" t="s">
        <v>1828</v>
      </c>
      <c r="B1790" t="s">
        <v>69</v>
      </c>
      <c r="C1790" t="s">
        <v>11</v>
      </c>
      <c r="D1790" s="11">
        <v>71.44</v>
      </c>
      <c r="E1790" s="10">
        <v>15</v>
      </c>
      <c r="F1790" s="10" t="str">
        <f t="shared" si="108"/>
        <v>Low</v>
      </c>
      <c r="G1790" s="11">
        <f t="shared" si="110"/>
        <v>53.58</v>
      </c>
      <c r="H1790" s="10">
        <v>44</v>
      </c>
      <c r="I1790" s="11">
        <v>2671.86</v>
      </c>
      <c r="J1790" s="9">
        <v>45692</v>
      </c>
      <c r="K1790" s="2" t="str">
        <f t="shared" si="111"/>
        <v>February</v>
      </c>
      <c r="L1790" s="2" t="str">
        <f>TEXT(fashiondata[[#This Row],[Date Sold]], "mmm yyyy")</f>
        <v>Feb 2025</v>
      </c>
      <c r="M1790" s="2" t="str">
        <f t="shared" si="109"/>
        <v>Tue</v>
      </c>
      <c r="N1790" t="s">
        <v>19</v>
      </c>
    </row>
    <row r="1791" spans="1:14" x14ac:dyDescent="0.35">
      <c r="A1791" t="s">
        <v>1829</v>
      </c>
      <c r="B1791" t="s">
        <v>23</v>
      </c>
      <c r="C1791" t="s">
        <v>18</v>
      </c>
      <c r="D1791" s="11">
        <v>35.6</v>
      </c>
      <c r="E1791" s="10">
        <v>0</v>
      </c>
      <c r="F1791" s="10" t="str">
        <f t="shared" si="108"/>
        <v>None</v>
      </c>
      <c r="G1791" s="11">
        <f t="shared" si="110"/>
        <v>26.700000000000003</v>
      </c>
      <c r="H1791" s="10">
        <v>20</v>
      </c>
      <c r="I1791" s="11">
        <v>712</v>
      </c>
      <c r="J1791" s="9">
        <v>45719</v>
      </c>
      <c r="K1791" s="2" t="str">
        <f t="shared" si="111"/>
        <v>March</v>
      </c>
      <c r="L1791" s="2" t="str">
        <f>TEXT(fashiondata[[#This Row],[Date Sold]], "mmm yyyy")</f>
        <v>Mar 2025</v>
      </c>
      <c r="M1791" s="2" t="str">
        <f t="shared" si="109"/>
        <v>Mon</v>
      </c>
      <c r="N1791" t="s">
        <v>19</v>
      </c>
    </row>
    <row r="1792" spans="1:14" x14ac:dyDescent="0.35">
      <c r="A1792" t="s">
        <v>1830</v>
      </c>
      <c r="B1792" t="s">
        <v>53</v>
      </c>
      <c r="C1792" t="s">
        <v>15</v>
      </c>
      <c r="D1792" s="11">
        <v>120.98</v>
      </c>
      <c r="E1792" s="10">
        <v>30</v>
      </c>
      <c r="F1792" s="10" t="str">
        <f t="shared" si="108"/>
        <v>High</v>
      </c>
      <c r="G1792" s="11">
        <f t="shared" si="110"/>
        <v>90.734999999999999</v>
      </c>
      <c r="H1792" s="10">
        <v>17</v>
      </c>
      <c r="I1792" s="11">
        <v>1439.66</v>
      </c>
      <c r="J1792" s="9">
        <v>45730</v>
      </c>
      <c r="K1792" s="2" t="str">
        <f t="shared" si="111"/>
        <v>March</v>
      </c>
      <c r="L1792" s="2" t="str">
        <f>TEXT(fashiondata[[#This Row],[Date Sold]], "mmm yyyy")</f>
        <v>Mar 2025</v>
      </c>
      <c r="M1792" s="2" t="str">
        <f t="shared" si="109"/>
        <v>Fri</v>
      </c>
      <c r="N1792" t="s">
        <v>45</v>
      </c>
    </row>
    <row r="1793" spans="1:14" x14ac:dyDescent="0.35">
      <c r="A1793" t="s">
        <v>1831</v>
      </c>
      <c r="B1793" t="s">
        <v>71</v>
      </c>
      <c r="C1793" t="s">
        <v>11</v>
      </c>
      <c r="D1793" s="11">
        <v>138.55000000000001</v>
      </c>
      <c r="E1793" s="10">
        <v>10</v>
      </c>
      <c r="F1793" s="10" t="str">
        <f t="shared" si="108"/>
        <v>Low</v>
      </c>
      <c r="G1793" s="11">
        <f t="shared" si="110"/>
        <v>103.91250000000001</v>
      </c>
      <c r="H1793" s="10">
        <v>45</v>
      </c>
      <c r="I1793" s="11">
        <v>5611.28</v>
      </c>
      <c r="J1793" s="9">
        <v>45721</v>
      </c>
      <c r="K1793" s="2" t="str">
        <f t="shared" si="111"/>
        <v>March</v>
      </c>
      <c r="L1793" s="2" t="str">
        <f>TEXT(fashiondata[[#This Row],[Date Sold]], "mmm yyyy")</f>
        <v>Mar 2025</v>
      </c>
      <c r="M1793" s="2" t="str">
        <f t="shared" si="109"/>
        <v>Wed</v>
      </c>
      <c r="N1793" t="s">
        <v>45</v>
      </c>
    </row>
    <row r="1794" spans="1:14" x14ac:dyDescent="0.35">
      <c r="A1794" t="s">
        <v>1832</v>
      </c>
      <c r="B1794" t="s">
        <v>32</v>
      </c>
      <c r="C1794" t="s">
        <v>18</v>
      </c>
      <c r="D1794" s="11">
        <v>57.39</v>
      </c>
      <c r="E1794" s="10">
        <v>20</v>
      </c>
      <c r="F1794" s="10" t="str">
        <f t="shared" ref="F1794:F1857" si="112">IF(E1794=0, "None", IF(E1794 &lt;=20, "Low", "High"))</f>
        <v>Low</v>
      </c>
      <c r="G1794" s="11">
        <f t="shared" si="110"/>
        <v>43.042500000000004</v>
      </c>
      <c r="H1794" s="10">
        <v>21</v>
      </c>
      <c r="I1794" s="11">
        <v>964.15</v>
      </c>
      <c r="J1794" s="9">
        <v>45666</v>
      </c>
      <c r="K1794" s="2" t="str">
        <f t="shared" si="111"/>
        <v>January</v>
      </c>
      <c r="L1794" s="2" t="str">
        <f>TEXT(fashiondata[[#This Row],[Date Sold]], "mmm yyyy")</f>
        <v>Jan 2025</v>
      </c>
      <c r="M1794" s="2" t="str">
        <f t="shared" ref="M1794:M1857" si="113">TEXT(J1794,"ddd")</f>
        <v>Thu</v>
      </c>
      <c r="N1794" t="s">
        <v>19</v>
      </c>
    </row>
    <row r="1795" spans="1:14" x14ac:dyDescent="0.35">
      <c r="A1795" t="s">
        <v>1833</v>
      </c>
      <c r="B1795" t="s">
        <v>69</v>
      </c>
      <c r="C1795" t="s">
        <v>15</v>
      </c>
      <c r="D1795" s="11">
        <v>41.4</v>
      </c>
      <c r="E1795" s="10">
        <v>30</v>
      </c>
      <c r="F1795" s="10" t="str">
        <f t="shared" si="112"/>
        <v>High</v>
      </c>
      <c r="G1795" s="11">
        <f t="shared" ref="G1795:G1858" si="114">D1795 * (1 - 25/100)</f>
        <v>31.049999999999997</v>
      </c>
      <c r="H1795" s="10">
        <v>37</v>
      </c>
      <c r="I1795" s="11">
        <v>1072.26</v>
      </c>
      <c r="J1795" s="9">
        <v>45698</v>
      </c>
      <c r="K1795" s="2" t="str">
        <f t="shared" ref="K1795:K1858" si="115">TEXT(J1795,"mmmm")</f>
        <v>February</v>
      </c>
      <c r="L1795" s="2" t="str">
        <f>TEXT(fashiondata[[#This Row],[Date Sold]], "mmm yyyy")</f>
        <v>Feb 2025</v>
      </c>
      <c r="M1795" s="2" t="str">
        <f t="shared" si="113"/>
        <v>Mon</v>
      </c>
      <c r="N1795" t="s">
        <v>12</v>
      </c>
    </row>
    <row r="1796" spans="1:14" x14ac:dyDescent="0.35">
      <c r="A1796" t="s">
        <v>1834</v>
      </c>
      <c r="B1796" t="s">
        <v>85</v>
      </c>
      <c r="C1796" t="s">
        <v>18</v>
      </c>
      <c r="D1796" s="11">
        <v>134.28</v>
      </c>
      <c r="E1796" s="10">
        <v>15</v>
      </c>
      <c r="F1796" s="10" t="str">
        <f t="shared" si="112"/>
        <v>Low</v>
      </c>
      <c r="G1796" s="11">
        <f t="shared" si="114"/>
        <v>100.71000000000001</v>
      </c>
      <c r="H1796" s="10">
        <v>47</v>
      </c>
      <c r="I1796" s="11">
        <v>5364.49</v>
      </c>
      <c r="J1796" s="9">
        <v>45770</v>
      </c>
      <c r="K1796" s="2" t="str">
        <f t="shared" si="115"/>
        <v>April</v>
      </c>
      <c r="L1796" s="2" t="str">
        <f>TEXT(fashiondata[[#This Row],[Date Sold]], "mmm yyyy")</f>
        <v>Apr 2025</v>
      </c>
      <c r="M1796" s="2" t="str">
        <f t="shared" si="113"/>
        <v>Wed</v>
      </c>
      <c r="N1796" t="s">
        <v>24</v>
      </c>
    </row>
    <row r="1797" spans="1:14" x14ac:dyDescent="0.35">
      <c r="A1797" t="s">
        <v>1835</v>
      </c>
      <c r="B1797" t="s">
        <v>71</v>
      </c>
      <c r="C1797" t="s">
        <v>11</v>
      </c>
      <c r="D1797" s="11">
        <v>124.39</v>
      </c>
      <c r="E1797" s="10">
        <v>5</v>
      </c>
      <c r="F1797" s="10" t="str">
        <f t="shared" si="112"/>
        <v>Low</v>
      </c>
      <c r="G1797" s="11">
        <f t="shared" si="114"/>
        <v>93.292500000000004</v>
      </c>
      <c r="H1797" s="10">
        <v>26</v>
      </c>
      <c r="I1797" s="11">
        <v>3072.43</v>
      </c>
      <c r="J1797" s="9">
        <v>45744</v>
      </c>
      <c r="K1797" s="2" t="str">
        <f t="shared" si="115"/>
        <v>March</v>
      </c>
      <c r="L1797" s="2" t="str">
        <f>TEXT(fashiondata[[#This Row],[Date Sold]], "mmm yyyy")</f>
        <v>Mar 2025</v>
      </c>
      <c r="M1797" s="2" t="str">
        <f t="shared" si="113"/>
        <v>Fri</v>
      </c>
      <c r="N1797" t="s">
        <v>19</v>
      </c>
    </row>
    <row r="1798" spans="1:14" x14ac:dyDescent="0.35">
      <c r="A1798" t="s">
        <v>1836</v>
      </c>
      <c r="B1798" t="s">
        <v>14</v>
      </c>
      <c r="C1798" t="s">
        <v>33</v>
      </c>
      <c r="D1798" s="11">
        <v>116.9</v>
      </c>
      <c r="E1798" s="10">
        <v>30</v>
      </c>
      <c r="F1798" s="10" t="str">
        <f t="shared" si="112"/>
        <v>High</v>
      </c>
      <c r="G1798" s="11">
        <f t="shared" si="114"/>
        <v>87.675000000000011</v>
      </c>
      <c r="H1798" s="10">
        <v>33</v>
      </c>
      <c r="I1798" s="11">
        <v>2700.39</v>
      </c>
      <c r="J1798" s="9">
        <v>45710</v>
      </c>
      <c r="K1798" s="2" t="str">
        <f t="shared" si="115"/>
        <v>February</v>
      </c>
      <c r="L1798" s="2" t="str">
        <f>TEXT(fashiondata[[#This Row],[Date Sold]], "mmm yyyy")</f>
        <v>Feb 2025</v>
      </c>
      <c r="M1798" s="2" t="str">
        <f t="shared" si="113"/>
        <v>Sat</v>
      </c>
      <c r="N1798" t="s">
        <v>45</v>
      </c>
    </row>
    <row r="1799" spans="1:14" x14ac:dyDescent="0.35">
      <c r="A1799" t="s">
        <v>1837</v>
      </c>
      <c r="B1799" t="s">
        <v>10</v>
      </c>
      <c r="C1799" t="s">
        <v>33</v>
      </c>
      <c r="D1799" s="11">
        <v>41.53</v>
      </c>
      <c r="E1799" s="10">
        <v>20</v>
      </c>
      <c r="F1799" s="10" t="str">
        <f t="shared" si="112"/>
        <v>Low</v>
      </c>
      <c r="G1799" s="11">
        <f t="shared" si="114"/>
        <v>31.147500000000001</v>
      </c>
      <c r="H1799" s="10">
        <v>44</v>
      </c>
      <c r="I1799" s="11">
        <v>1461.86</v>
      </c>
      <c r="J1799" s="9">
        <v>45775</v>
      </c>
      <c r="K1799" s="2" t="str">
        <f t="shared" si="115"/>
        <v>April</v>
      </c>
      <c r="L1799" s="2" t="str">
        <f>TEXT(fashiondata[[#This Row],[Date Sold]], "mmm yyyy")</f>
        <v>Apr 2025</v>
      </c>
      <c r="M1799" s="2" t="str">
        <f t="shared" si="113"/>
        <v>Mon</v>
      </c>
      <c r="N1799" t="s">
        <v>38</v>
      </c>
    </row>
    <row r="1800" spans="1:14" x14ac:dyDescent="0.35">
      <c r="A1800" t="s">
        <v>1838</v>
      </c>
      <c r="B1800" t="s">
        <v>53</v>
      </c>
      <c r="C1800" t="s">
        <v>18</v>
      </c>
      <c r="D1800" s="11">
        <v>148.47999999999999</v>
      </c>
      <c r="E1800" s="10">
        <v>15</v>
      </c>
      <c r="F1800" s="10" t="str">
        <f t="shared" si="112"/>
        <v>Low</v>
      </c>
      <c r="G1800" s="11">
        <f t="shared" si="114"/>
        <v>111.35999999999999</v>
      </c>
      <c r="H1800" s="10">
        <v>44</v>
      </c>
      <c r="I1800" s="11">
        <v>5553.15</v>
      </c>
      <c r="J1800" s="9">
        <v>45745</v>
      </c>
      <c r="K1800" s="2" t="str">
        <f t="shared" si="115"/>
        <v>March</v>
      </c>
      <c r="L1800" s="2" t="str">
        <f>TEXT(fashiondata[[#This Row],[Date Sold]], "mmm yyyy")</f>
        <v>Mar 2025</v>
      </c>
      <c r="M1800" s="2" t="str">
        <f t="shared" si="113"/>
        <v>Sat</v>
      </c>
      <c r="N1800" t="s">
        <v>19</v>
      </c>
    </row>
    <row r="1801" spans="1:14" x14ac:dyDescent="0.35">
      <c r="A1801" t="s">
        <v>1839</v>
      </c>
      <c r="B1801" t="s">
        <v>85</v>
      </c>
      <c r="C1801" t="s">
        <v>33</v>
      </c>
      <c r="D1801" s="11">
        <v>27.72</v>
      </c>
      <c r="E1801" s="10">
        <v>10</v>
      </c>
      <c r="F1801" s="10" t="str">
        <f t="shared" si="112"/>
        <v>Low</v>
      </c>
      <c r="G1801" s="11">
        <f t="shared" si="114"/>
        <v>20.79</v>
      </c>
      <c r="H1801" s="10">
        <v>22</v>
      </c>
      <c r="I1801" s="11">
        <v>548.86</v>
      </c>
      <c r="J1801" s="9">
        <v>45774</v>
      </c>
      <c r="K1801" s="2" t="str">
        <f t="shared" si="115"/>
        <v>April</v>
      </c>
      <c r="L1801" s="2" t="str">
        <f>TEXT(fashiondata[[#This Row],[Date Sold]], "mmm yyyy")</f>
        <v>Apr 2025</v>
      </c>
      <c r="M1801" s="2" t="str">
        <f t="shared" si="113"/>
        <v>Sun</v>
      </c>
      <c r="N1801" t="s">
        <v>38</v>
      </c>
    </row>
    <row r="1802" spans="1:14" x14ac:dyDescent="0.35">
      <c r="A1802" t="s">
        <v>1840</v>
      </c>
      <c r="B1802" t="s">
        <v>28</v>
      </c>
      <c r="C1802" t="s">
        <v>41</v>
      </c>
      <c r="D1802" s="11">
        <v>66.209999999999994</v>
      </c>
      <c r="E1802" s="10">
        <v>25</v>
      </c>
      <c r="F1802" s="10" t="str">
        <f t="shared" si="112"/>
        <v>High</v>
      </c>
      <c r="G1802" s="11">
        <f t="shared" si="114"/>
        <v>49.657499999999999</v>
      </c>
      <c r="H1802" s="10">
        <v>48</v>
      </c>
      <c r="I1802" s="11">
        <v>2383.56</v>
      </c>
      <c r="J1802" s="9">
        <v>45701</v>
      </c>
      <c r="K1802" s="2" t="str">
        <f t="shared" si="115"/>
        <v>February</v>
      </c>
      <c r="L1802" s="2" t="str">
        <f>TEXT(fashiondata[[#This Row],[Date Sold]], "mmm yyyy")</f>
        <v>Feb 2025</v>
      </c>
      <c r="M1802" s="2" t="str">
        <f t="shared" si="113"/>
        <v>Thu</v>
      </c>
      <c r="N1802" t="s">
        <v>24</v>
      </c>
    </row>
    <row r="1803" spans="1:14" x14ac:dyDescent="0.35">
      <c r="A1803" t="s">
        <v>1841</v>
      </c>
      <c r="B1803" t="s">
        <v>60</v>
      </c>
      <c r="C1803" t="s">
        <v>18</v>
      </c>
      <c r="D1803" s="11">
        <v>105.59</v>
      </c>
      <c r="E1803" s="10">
        <v>25</v>
      </c>
      <c r="F1803" s="10" t="str">
        <f t="shared" si="112"/>
        <v>High</v>
      </c>
      <c r="G1803" s="11">
        <f t="shared" si="114"/>
        <v>79.192499999999995</v>
      </c>
      <c r="H1803" s="10">
        <v>9</v>
      </c>
      <c r="I1803" s="11">
        <v>712.73</v>
      </c>
      <c r="J1803" s="9">
        <v>45748</v>
      </c>
      <c r="K1803" s="2" t="str">
        <f t="shared" si="115"/>
        <v>April</v>
      </c>
      <c r="L1803" s="2" t="str">
        <f>TEXT(fashiondata[[#This Row],[Date Sold]], "mmm yyyy")</f>
        <v>Apr 2025</v>
      </c>
      <c r="M1803" s="2" t="str">
        <f t="shared" si="113"/>
        <v>Tue</v>
      </c>
      <c r="N1803" t="s">
        <v>12</v>
      </c>
    </row>
    <row r="1804" spans="1:14" x14ac:dyDescent="0.35">
      <c r="A1804" t="s">
        <v>1842</v>
      </c>
      <c r="B1804" t="s">
        <v>69</v>
      </c>
      <c r="C1804" t="s">
        <v>41</v>
      </c>
      <c r="D1804" s="11">
        <v>80.53</v>
      </c>
      <c r="E1804" s="10">
        <v>0</v>
      </c>
      <c r="F1804" s="10" t="str">
        <f t="shared" si="112"/>
        <v>None</v>
      </c>
      <c r="G1804" s="11">
        <f t="shared" si="114"/>
        <v>60.397500000000001</v>
      </c>
      <c r="H1804" s="10">
        <v>33</v>
      </c>
      <c r="I1804" s="11">
        <v>2657.49</v>
      </c>
      <c r="J1804" s="9">
        <v>45758</v>
      </c>
      <c r="K1804" s="2" t="str">
        <f t="shared" si="115"/>
        <v>April</v>
      </c>
      <c r="L1804" s="2" t="str">
        <f>TEXT(fashiondata[[#This Row],[Date Sold]], "mmm yyyy")</f>
        <v>Apr 2025</v>
      </c>
      <c r="M1804" s="2" t="str">
        <f t="shared" si="113"/>
        <v>Fri</v>
      </c>
      <c r="N1804" t="s">
        <v>12</v>
      </c>
    </row>
    <row r="1805" spans="1:14" x14ac:dyDescent="0.35">
      <c r="A1805" t="s">
        <v>1843</v>
      </c>
      <c r="B1805" t="s">
        <v>14</v>
      </c>
      <c r="C1805" t="s">
        <v>41</v>
      </c>
      <c r="D1805" s="11">
        <v>124.05</v>
      </c>
      <c r="E1805" s="10">
        <v>10</v>
      </c>
      <c r="F1805" s="10" t="str">
        <f t="shared" si="112"/>
        <v>Low</v>
      </c>
      <c r="G1805" s="11">
        <f t="shared" si="114"/>
        <v>93.037499999999994</v>
      </c>
      <c r="H1805" s="10">
        <v>8</v>
      </c>
      <c r="I1805" s="11">
        <v>893.16</v>
      </c>
      <c r="J1805" s="9">
        <v>45672</v>
      </c>
      <c r="K1805" s="2" t="str">
        <f t="shared" si="115"/>
        <v>January</v>
      </c>
      <c r="L1805" s="2" t="str">
        <f>TEXT(fashiondata[[#This Row],[Date Sold]], "mmm yyyy")</f>
        <v>Jan 2025</v>
      </c>
      <c r="M1805" s="2" t="str">
        <f t="shared" si="113"/>
        <v>Wed</v>
      </c>
      <c r="N1805" t="s">
        <v>19</v>
      </c>
    </row>
    <row r="1806" spans="1:14" x14ac:dyDescent="0.35">
      <c r="A1806" t="s">
        <v>1844</v>
      </c>
      <c r="B1806" t="s">
        <v>32</v>
      </c>
      <c r="C1806" t="s">
        <v>33</v>
      </c>
      <c r="D1806" s="11">
        <v>79.349999999999994</v>
      </c>
      <c r="E1806" s="10">
        <v>5</v>
      </c>
      <c r="F1806" s="10" t="str">
        <f t="shared" si="112"/>
        <v>Low</v>
      </c>
      <c r="G1806" s="11">
        <f t="shared" si="114"/>
        <v>59.512499999999996</v>
      </c>
      <c r="H1806" s="10">
        <v>33</v>
      </c>
      <c r="I1806" s="11">
        <v>2487.62</v>
      </c>
      <c r="J1806" s="9">
        <v>45786</v>
      </c>
      <c r="K1806" s="2" t="str">
        <f t="shared" si="115"/>
        <v>May</v>
      </c>
      <c r="L1806" s="2" t="str">
        <f>TEXT(fashiondata[[#This Row],[Date Sold]], "mmm yyyy")</f>
        <v>May 2025</v>
      </c>
      <c r="M1806" s="2" t="str">
        <f t="shared" si="113"/>
        <v>Fri</v>
      </c>
      <c r="N1806" t="s">
        <v>19</v>
      </c>
    </row>
    <row r="1807" spans="1:14" x14ac:dyDescent="0.35">
      <c r="A1807" t="s">
        <v>1845</v>
      </c>
      <c r="B1807" t="s">
        <v>30</v>
      </c>
      <c r="C1807" t="s">
        <v>15</v>
      </c>
      <c r="D1807" s="11">
        <v>128.47999999999999</v>
      </c>
      <c r="E1807" s="10">
        <v>5</v>
      </c>
      <c r="F1807" s="10" t="str">
        <f t="shared" si="112"/>
        <v>Low</v>
      </c>
      <c r="G1807" s="11">
        <f t="shared" si="114"/>
        <v>96.359999999999985</v>
      </c>
      <c r="H1807" s="10">
        <v>35</v>
      </c>
      <c r="I1807" s="11">
        <v>4271.96</v>
      </c>
      <c r="J1807" s="9">
        <v>45700</v>
      </c>
      <c r="K1807" s="2" t="str">
        <f t="shared" si="115"/>
        <v>February</v>
      </c>
      <c r="L1807" s="2" t="str">
        <f>TEXT(fashiondata[[#This Row],[Date Sold]], "mmm yyyy")</f>
        <v>Feb 2025</v>
      </c>
      <c r="M1807" s="2" t="str">
        <f t="shared" si="113"/>
        <v>Wed</v>
      </c>
      <c r="N1807" t="s">
        <v>24</v>
      </c>
    </row>
    <row r="1808" spans="1:14" x14ac:dyDescent="0.35">
      <c r="A1808" t="s">
        <v>1846</v>
      </c>
      <c r="B1808" t="s">
        <v>69</v>
      </c>
      <c r="C1808" t="s">
        <v>35</v>
      </c>
      <c r="D1808" s="11">
        <v>46.25</v>
      </c>
      <c r="E1808" s="10">
        <v>25</v>
      </c>
      <c r="F1808" s="10" t="str">
        <f t="shared" si="112"/>
        <v>High</v>
      </c>
      <c r="G1808" s="11">
        <f t="shared" si="114"/>
        <v>34.6875</v>
      </c>
      <c r="H1808" s="10">
        <v>14</v>
      </c>
      <c r="I1808" s="11">
        <v>485.62</v>
      </c>
      <c r="J1808" s="9">
        <v>45658</v>
      </c>
      <c r="K1808" s="2" t="str">
        <f t="shared" si="115"/>
        <v>January</v>
      </c>
      <c r="L1808" s="2" t="str">
        <f>TEXT(fashiondata[[#This Row],[Date Sold]], "mmm yyyy")</f>
        <v>Jan 2025</v>
      </c>
      <c r="M1808" s="2" t="str">
        <f t="shared" si="113"/>
        <v>Wed</v>
      </c>
      <c r="N1808" t="s">
        <v>19</v>
      </c>
    </row>
    <row r="1809" spans="1:14" x14ac:dyDescent="0.35">
      <c r="A1809" t="s">
        <v>1847</v>
      </c>
      <c r="B1809" t="s">
        <v>32</v>
      </c>
      <c r="C1809" t="s">
        <v>33</v>
      </c>
      <c r="D1809" s="11">
        <v>61.26</v>
      </c>
      <c r="E1809" s="10">
        <v>0</v>
      </c>
      <c r="F1809" s="10" t="str">
        <f t="shared" si="112"/>
        <v>None</v>
      </c>
      <c r="G1809" s="11">
        <f t="shared" si="114"/>
        <v>45.945</v>
      </c>
      <c r="H1809" s="10">
        <v>7</v>
      </c>
      <c r="I1809" s="11">
        <v>428.82</v>
      </c>
      <c r="J1809" s="9">
        <v>45697</v>
      </c>
      <c r="K1809" s="2" t="str">
        <f t="shared" si="115"/>
        <v>February</v>
      </c>
      <c r="L1809" s="2" t="str">
        <f>TEXT(fashiondata[[#This Row],[Date Sold]], "mmm yyyy")</f>
        <v>Feb 2025</v>
      </c>
      <c r="M1809" s="2" t="str">
        <f t="shared" si="113"/>
        <v>Sun</v>
      </c>
      <c r="N1809" t="s">
        <v>45</v>
      </c>
    </row>
    <row r="1810" spans="1:14" x14ac:dyDescent="0.35">
      <c r="A1810" t="s">
        <v>1848</v>
      </c>
      <c r="B1810" t="s">
        <v>32</v>
      </c>
      <c r="C1810" t="s">
        <v>18</v>
      </c>
      <c r="D1810" s="11">
        <v>67.819999999999993</v>
      </c>
      <c r="E1810" s="10">
        <v>5</v>
      </c>
      <c r="F1810" s="10" t="str">
        <f t="shared" si="112"/>
        <v>Low</v>
      </c>
      <c r="G1810" s="11">
        <f t="shared" si="114"/>
        <v>50.864999999999995</v>
      </c>
      <c r="H1810" s="10">
        <v>17</v>
      </c>
      <c r="I1810" s="11">
        <v>1095.29</v>
      </c>
      <c r="J1810" s="9">
        <v>45767</v>
      </c>
      <c r="K1810" s="2" t="str">
        <f t="shared" si="115"/>
        <v>April</v>
      </c>
      <c r="L1810" s="2" t="str">
        <f>TEXT(fashiondata[[#This Row],[Date Sold]], "mmm yyyy")</f>
        <v>Apr 2025</v>
      </c>
      <c r="M1810" s="2" t="str">
        <f t="shared" si="113"/>
        <v>Sun</v>
      </c>
      <c r="N1810" t="s">
        <v>38</v>
      </c>
    </row>
    <row r="1811" spans="1:14" x14ac:dyDescent="0.35">
      <c r="A1811" t="s">
        <v>1849</v>
      </c>
      <c r="B1811" t="s">
        <v>40</v>
      </c>
      <c r="C1811" t="s">
        <v>18</v>
      </c>
      <c r="D1811" s="11">
        <v>142.69999999999999</v>
      </c>
      <c r="E1811" s="10">
        <v>0</v>
      </c>
      <c r="F1811" s="10" t="str">
        <f t="shared" si="112"/>
        <v>None</v>
      </c>
      <c r="G1811" s="11">
        <f t="shared" si="114"/>
        <v>107.02499999999999</v>
      </c>
      <c r="H1811" s="10">
        <v>31</v>
      </c>
      <c r="I1811" s="11">
        <v>4423.7</v>
      </c>
      <c r="J1811" s="9">
        <v>45745</v>
      </c>
      <c r="K1811" s="2" t="str">
        <f t="shared" si="115"/>
        <v>March</v>
      </c>
      <c r="L1811" s="2" t="str">
        <f>TEXT(fashiondata[[#This Row],[Date Sold]], "mmm yyyy")</f>
        <v>Mar 2025</v>
      </c>
      <c r="M1811" s="2" t="str">
        <f t="shared" si="113"/>
        <v>Sat</v>
      </c>
      <c r="N1811" t="s">
        <v>45</v>
      </c>
    </row>
    <row r="1812" spans="1:14" x14ac:dyDescent="0.35">
      <c r="A1812" t="s">
        <v>1850</v>
      </c>
      <c r="B1812" t="s">
        <v>10</v>
      </c>
      <c r="C1812" t="s">
        <v>41</v>
      </c>
      <c r="D1812" s="11">
        <v>102.68</v>
      </c>
      <c r="E1812" s="10">
        <v>25</v>
      </c>
      <c r="F1812" s="10" t="str">
        <f t="shared" si="112"/>
        <v>High</v>
      </c>
      <c r="G1812" s="11">
        <f t="shared" si="114"/>
        <v>77.010000000000005</v>
      </c>
      <c r="H1812" s="10">
        <v>29</v>
      </c>
      <c r="I1812" s="11">
        <v>2233.29</v>
      </c>
      <c r="J1812" s="9">
        <v>45698</v>
      </c>
      <c r="K1812" s="2" t="str">
        <f t="shared" si="115"/>
        <v>February</v>
      </c>
      <c r="L1812" s="2" t="str">
        <f>TEXT(fashiondata[[#This Row],[Date Sold]], "mmm yyyy")</f>
        <v>Feb 2025</v>
      </c>
      <c r="M1812" s="2" t="str">
        <f t="shared" si="113"/>
        <v>Mon</v>
      </c>
      <c r="N1812" t="s">
        <v>12</v>
      </c>
    </row>
    <row r="1813" spans="1:14" x14ac:dyDescent="0.35">
      <c r="A1813" t="s">
        <v>1851</v>
      </c>
      <c r="B1813" t="s">
        <v>69</v>
      </c>
      <c r="C1813" t="s">
        <v>15</v>
      </c>
      <c r="D1813" s="11">
        <v>140.26</v>
      </c>
      <c r="E1813" s="10">
        <v>5</v>
      </c>
      <c r="F1813" s="10" t="str">
        <f t="shared" si="112"/>
        <v>Low</v>
      </c>
      <c r="G1813" s="11">
        <f t="shared" si="114"/>
        <v>105.19499999999999</v>
      </c>
      <c r="H1813" s="10">
        <v>29</v>
      </c>
      <c r="I1813" s="11">
        <v>3864.16</v>
      </c>
      <c r="J1813" s="9">
        <v>45763</v>
      </c>
      <c r="K1813" s="2" t="str">
        <f t="shared" si="115"/>
        <v>April</v>
      </c>
      <c r="L1813" s="2" t="str">
        <f>TEXT(fashiondata[[#This Row],[Date Sold]], "mmm yyyy")</f>
        <v>Apr 2025</v>
      </c>
      <c r="M1813" s="2" t="str">
        <f t="shared" si="113"/>
        <v>Wed</v>
      </c>
      <c r="N1813" t="s">
        <v>38</v>
      </c>
    </row>
    <row r="1814" spans="1:14" x14ac:dyDescent="0.35">
      <c r="A1814" t="s">
        <v>1852</v>
      </c>
      <c r="B1814" t="s">
        <v>60</v>
      </c>
      <c r="C1814" t="s">
        <v>33</v>
      </c>
      <c r="D1814" s="11">
        <v>10.9</v>
      </c>
      <c r="E1814" s="10">
        <v>15</v>
      </c>
      <c r="F1814" s="10" t="str">
        <f t="shared" si="112"/>
        <v>Low</v>
      </c>
      <c r="G1814" s="11">
        <f t="shared" si="114"/>
        <v>8.1750000000000007</v>
      </c>
      <c r="H1814" s="10">
        <v>5</v>
      </c>
      <c r="I1814" s="11">
        <v>46.33</v>
      </c>
      <c r="J1814" s="9">
        <v>45772</v>
      </c>
      <c r="K1814" s="2" t="str">
        <f t="shared" si="115"/>
        <v>April</v>
      </c>
      <c r="L1814" s="2" t="str">
        <f>TEXT(fashiondata[[#This Row],[Date Sold]], "mmm yyyy")</f>
        <v>Apr 2025</v>
      </c>
      <c r="M1814" s="2" t="str">
        <f t="shared" si="113"/>
        <v>Fri</v>
      </c>
      <c r="N1814" t="s">
        <v>19</v>
      </c>
    </row>
    <row r="1815" spans="1:14" x14ac:dyDescent="0.35">
      <c r="A1815" t="s">
        <v>1853</v>
      </c>
      <c r="B1815" t="s">
        <v>47</v>
      </c>
      <c r="C1815" t="s">
        <v>33</v>
      </c>
      <c r="D1815" s="11">
        <v>105.62</v>
      </c>
      <c r="E1815" s="10">
        <v>25</v>
      </c>
      <c r="F1815" s="10" t="str">
        <f t="shared" si="112"/>
        <v>High</v>
      </c>
      <c r="G1815" s="11">
        <f t="shared" si="114"/>
        <v>79.215000000000003</v>
      </c>
      <c r="H1815" s="10">
        <v>34</v>
      </c>
      <c r="I1815" s="11">
        <v>2693.31</v>
      </c>
      <c r="J1815" s="9">
        <v>45710</v>
      </c>
      <c r="K1815" s="2" t="str">
        <f t="shared" si="115"/>
        <v>February</v>
      </c>
      <c r="L1815" s="2" t="str">
        <f>TEXT(fashiondata[[#This Row],[Date Sold]], "mmm yyyy")</f>
        <v>Feb 2025</v>
      </c>
      <c r="M1815" s="2" t="str">
        <f t="shared" si="113"/>
        <v>Sat</v>
      </c>
      <c r="N1815" t="s">
        <v>19</v>
      </c>
    </row>
    <row r="1816" spans="1:14" x14ac:dyDescent="0.35">
      <c r="A1816" t="s">
        <v>1854</v>
      </c>
      <c r="B1816" t="s">
        <v>40</v>
      </c>
      <c r="C1816" t="s">
        <v>33</v>
      </c>
      <c r="D1816" s="11">
        <v>88.24</v>
      </c>
      <c r="E1816" s="10">
        <v>5</v>
      </c>
      <c r="F1816" s="10" t="str">
        <f t="shared" si="112"/>
        <v>Low</v>
      </c>
      <c r="G1816" s="11">
        <f t="shared" si="114"/>
        <v>66.179999999999993</v>
      </c>
      <c r="H1816" s="10">
        <v>46</v>
      </c>
      <c r="I1816" s="11">
        <v>3856.09</v>
      </c>
      <c r="J1816" s="9">
        <v>45672</v>
      </c>
      <c r="K1816" s="2" t="str">
        <f t="shared" si="115"/>
        <v>January</v>
      </c>
      <c r="L1816" s="2" t="str">
        <f>TEXT(fashiondata[[#This Row],[Date Sold]], "mmm yyyy")</f>
        <v>Jan 2025</v>
      </c>
      <c r="M1816" s="2" t="str">
        <f t="shared" si="113"/>
        <v>Wed</v>
      </c>
      <c r="N1816" t="s">
        <v>12</v>
      </c>
    </row>
    <row r="1817" spans="1:14" x14ac:dyDescent="0.35">
      <c r="A1817" t="s">
        <v>1855</v>
      </c>
      <c r="B1817" t="s">
        <v>30</v>
      </c>
      <c r="C1817" t="s">
        <v>18</v>
      </c>
      <c r="D1817" s="11">
        <v>25.25</v>
      </c>
      <c r="E1817" s="10">
        <v>20</v>
      </c>
      <c r="F1817" s="10" t="str">
        <f t="shared" si="112"/>
        <v>Low</v>
      </c>
      <c r="G1817" s="11">
        <f t="shared" si="114"/>
        <v>18.9375</v>
      </c>
      <c r="H1817" s="10">
        <v>16</v>
      </c>
      <c r="I1817" s="11">
        <v>323.2</v>
      </c>
      <c r="J1817" s="9">
        <v>45675</v>
      </c>
      <c r="K1817" s="2" t="str">
        <f t="shared" si="115"/>
        <v>January</v>
      </c>
      <c r="L1817" s="2" t="str">
        <f>TEXT(fashiondata[[#This Row],[Date Sold]], "mmm yyyy")</f>
        <v>Jan 2025</v>
      </c>
      <c r="M1817" s="2" t="str">
        <f t="shared" si="113"/>
        <v>Sat</v>
      </c>
      <c r="N1817" t="s">
        <v>24</v>
      </c>
    </row>
    <row r="1818" spans="1:14" x14ac:dyDescent="0.35">
      <c r="A1818" t="s">
        <v>1856</v>
      </c>
      <c r="B1818" t="s">
        <v>21</v>
      </c>
      <c r="C1818" t="s">
        <v>18</v>
      </c>
      <c r="D1818" s="11">
        <v>74.53</v>
      </c>
      <c r="E1818" s="10">
        <v>5</v>
      </c>
      <c r="F1818" s="10" t="str">
        <f t="shared" si="112"/>
        <v>Low</v>
      </c>
      <c r="G1818" s="11">
        <f t="shared" si="114"/>
        <v>55.897500000000001</v>
      </c>
      <c r="H1818" s="10">
        <v>38</v>
      </c>
      <c r="I1818" s="11">
        <v>2690.53</v>
      </c>
      <c r="J1818" s="9">
        <v>45751</v>
      </c>
      <c r="K1818" s="2" t="str">
        <f t="shared" si="115"/>
        <v>April</v>
      </c>
      <c r="L1818" s="2" t="str">
        <f>TEXT(fashiondata[[#This Row],[Date Sold]], "mmm yyyy")</f>
        <v>Apr 2025</v>
      </c>
      <c r="M1818" s="2" t="str">
        <f t="shared" si="113"/>
        <v>Fri</v>
      </c>
      <c r="N1818" t="s">
        <v>12</v>
      </c>
    </row>
    <row r="1819" spans="1:14" x14ac:dyDescent="0.35">
      <c r="A1819" t="s">
        <v>1857</v>
      </c>
      <c r="B1819" t="s">
        <v>21</v>
      </c>
      <c r="C1819" t="s">
        <v>35</v>
      </c>
      <c r="D1819" s="11">
        <v>78.099999999999994</v>
      </c>
      <c r="E1819" s="10">
        <v>15</v>
      </c>
      <c r="F1819" s="10" t="str">
        <f t="shared" si="112"/>
        <v>Low</v>
      </c>
      <c r="G1819" s="11">
        <f t="shared" si="114"/>
        <v>58.574999999999996</v>
      </c>
      <c r="H1819" s="10">
        <v>15</v>
      </c>
      <c r="I1819" s="11">
        <v>995.77</v>
      </c>
      <c r="J1819" s="9">
        <v>45674</v>
      </c>
      <c r="K1819" s="2" t="str">
        <f t="shared" si="115"/>
        <v>January</v>
      </c>
      <c r="L1819" s="2" t="str">
        <f>TEXT(fashiondata[[#This Row],[Date Sold]], "mmm yyyy")</f>
        <v>Jan 2025</v>
      </c>
      <c r="M1819" s="2" t="str">
        <f t="shared" si="113"/>
        <v>Fri</v>
      </c>
      <c r="N1819" t="s">
        <v>12</v>
      </c>
    </row>
    <row r="1820" spans="1:14" x14ac:dyDescent="0.35">
      <c r="A1820" t="s">
        <v>1858</v>
      </c>
      <c r="B1820" t="s">
        <v>28</v>
      </c>
      <c r="C1820" t="s">
        <v>33</v>
      </c>
      <c r="D1820" s="11">
        <v>54.59</v>
      </c>
      <c r="E1820" s="10">
        <v>5</v>
      </c>
      <c r="F1820" s="10" t="str">
        <f t="shared" si="112"/>
        <v>Low</v>
      </c>
      <c r="G1820" s="11">
        <f t="shared" si="114"/>
        <v>40.942500000000003</v>
      </c>
      <c r="H1820" s="10">
        <v>32</v>
      </c>
      <c r="I1820" s="11">
        <v>1659.54</v>
      </c>
      <c r="J1820" s="9">
        <v>45738</v>
      </c>
      <c r="K1820" s="2" t="str">
        <f t="shared" si="115"/>
        <v>March</v>
      </c>
      <c r="L1820" s="2" t="str">
        <f>TEXT(fashiondata[[#This Row],[Date Sold]], "mmm yyyy")</f>
        <v>Mar 2025</v>
      </c>
      <c r="M1820" s="2" t="str">
        <f t="shared" si="113"/>
        <v>Sat</v>
      </c>
      <c r="N1820" t="s">
        <v>45</v>
      </c>
    </row>
    <row r="1821" spans="1:14" x14ac:dyDescent="0.35">
      <c r="A1821" t="s">
        <v>1859</v>
      </c>
      <c r="B1821" t="s">
        <v>43</v>
      </c>
      <c r="C1821" t="s">
        <v>18</v>
      </c>
      <c r="D1821" s="11">
        <v>141.03</v>
      </c>
      <c r="E1821" s="10">
        <v>10</v>
      </c>
      <c r="F1821" s="10" t="str">
        <f t="shared" si="112"/>
        <v>Low</v>
      </c>
      <c r="G1821" s="11">
        <f t="shared" si="114"/>
        <v>105.77250000000001</v>
      </c>
      <c r="H1821" s="10">
        <v>28</v>
      </c>
      <c r="I1821" s="11">
        <v>3553.96</v>
      </c>
      <c r="J1821" s="9">
        <v>45695</v>
      </c>
      <c r="K1821" s="2" t="str">
        <f t="shared" si="115"/>
        <v>February</v>
      </c>
      <c r="L1821" s="2" t="str">
        <f>TEXT(fashiondata[[#This Row],[Date Sold]], "mmm yyyy")</f>
        <v>Feb 2025</v>
      </c>
      <c r="M1821" s="2" t="str">
        <f t="shared" si="113"/>
        <v>Fri</v>
      </c>
      <c r="N1821" t="s">
        <v>24</v>
      </c>
    </row>
    <row r="1822" spans="1:14" x14ac:dyDescent="0.35">
      <c r="A1822" t="s">
        <v>1860</v>
      </c>
      <c r="B1822" t="s">
        <v>71</v>
      </c>
      <c r="C1822" t="s">
        <v>18</v>
      </c>
      <c r="D1822" s="11">
        <v>81.599999999999994</v>
      </c>
      <c r="E1822" s="10">
        <v>15</v>
      </c>
      <c r="F1822" s="10" t="str">
        <f t="shared" si="112"/>
        <v>Low</v>
      </c>
      <c r="G1822" s="11">
        <f t="shared" si="114"/>
        <v>61.199999999999996</v>
      </c>
      <c r="H1822" s="10">
        <v>26</v>
      </c>
      <c r="I1822" s="11">
        <v>1803.36</v>
      </c>
      <c r="J1822" s="9">
        <v>45781</v>
      </c>
      <c r="K1822" s="2" t="str">
        <f t="shared" si="115"/>
        <v>May</v>
      </c>
      <c r="L1822" s="2" t="str">
        <f>TEXT(fashiondata[[#This Row],[Date Sold]], "mmm yyyy")</f>
        <v>May 2025</v>
      </c>
      <c r="M1822" s="2" t="str">
        <f t="shared" si="113"/>
        <v>Sun</v>
      </c>
      <c r="N1822" t="s">
        <v>19</v>
      </c>
    </row>
    <row r="1823" spans="1:14" x14ac:dyDescent="0.35">
      <c r="A1823" t="s">
        <v>1861</v>
      </c>
      <c r="B1823" t="s">
        <v>17</v>
      </c>
      <c r="C1823" t="s">
        <v>15</v>
      </c>
      <c r="D1823" s="11">
        <v>141.79</v>
      </c>
      <c r="E1823" s="10">
        <v>20</v>
      </c>
      <c r="F1823" s="10" t="str">
        <f t="shared" si="112"/>
        <v>Low</v>
      </c>
      <c r="G1823" s="11">
        <f t="shared" si="114"/>
        <v>106.3425</v>
      </c>
      <c r="H1823" s="10">
        <v>36</v>
      </c>
      <c r="I1823" s="11">
        <v>4083.55</v>
      </c>
      <c r="J1823" s="9">
        <v>45700</v>
      </c>
      <c r="K1823" s="2" t="str">
        <f t="shared" si="115"/>
        <v>February</v>
      </c>
      <c r="L1823" s="2" t="str">
        <f>TEXT(fashiondata[[#This Row],[Date Sold]], "mmm yyyy")</f>
        <v>Feb 2025</v>
      </c>
      <c r="M1823" s="2" t="str">
        <f t="shared" si="113"/>
        <v>Wed</v>
      </c>
      <c r="N1823" t="s">
        <v>12</v>
      </c>
    </row>
    <row r="1824" spans="1:14" x14ac:dyDescent="0.35">
      <c r="A1824" t="s">
        <v>1862</v>
      </c>
      <c r="B1824" t="s">
        <v>50</v>
      </c>
      <c r="C1824" t="s">
        <v>41</v>
      </c>
      <c r="D1824" s="11">
        <v>22.53</v>
      </c>
      <c r="E1824" s="10">
        <v>5</v>
      </c>
      <c r="F1824" s="10" t="str">
        <f t="shared" si="112"/>
        <v>Low</v>
      </c>
      <c r="G1824" s="11">
        <f t="shared" si="114"/>
        <v>16.897500000000001</v>
      </c>
      <c r="H1824" s="10">
        <v>9</v>
      </c>
      <c r="I1824" s="11">
        <v>192.63</v>
      </c>
      <c r="J1824" s="9">
        <v>45743</v>
      </c>
      <c r="K1824" s="2" t="str">
        <f t="shared" si="115"/>
        <v>March</v>
      </c>
      <c r="L1824" s="2" t="str">
        <f>TEXT(fashiondata[[#This Row],[Date Sold]], "mmm yyyy")</f>
        <v>Mar 2025</v>
      </c>
      <c r="M1824" s="2" t="str">
        <f t="shared" si="113"/>
        <v>Thu</v>
      </c>
      <c r="N1824" t="s">
        <v>19</v>
      </c>
    </row>
    <row r="1825" spans="1:14" x14ac:dyDescent="0.35">
      <c r="A1825" t="s">
        <v>1863</v>
      </c>
      <c r="B1825" t="s">
        <v>40</v>
      </c>
      <c r="C1825" t="s">
        <v>33</v>
      </c>
      <c r="D1825" s="11">
        <v>30.04</v>
      </c>
      <c r="E1825" s="10">
        <v>20</v>
      </c>
      <c r="F1825" s="10" t="str">
        <f t="shared" si="112"/>
        <v>Low</v>
      </c>
      <c r="G1825" s="11">
        <f t="shared" si="114"/>
        <v>22.53</v>
      </c>
      <c r="H1825" s="10">
        <v>40</v>
      </c>
      <c r="I1825" s="11">
        <v>961.28</v>
      </c>
      <c r="J1825" s="9">
        <v>45733</v>
      </c>
      <c r="K1825" s="2" t="str">
        <f t="shared" si="115"/>
        <v>March</v>
      </c>
      <c r="L1825" s="2" t="str">
        <f>TEXT(fashiondata[[#This Row],[Date Sold]], "mmm yyyy")</f>
        <v>Mar 2025</v>
      </c>
      <c r="M1825" s="2" t="str">
        <f t="shared" si="113"/>
        <v>Mon</v>
      </c>
      <c r="N1825" t="s">
        <v>45</v>
      </c>
    </row>
    <row r="1826" spans="1:14" x14ac:dyDescent="0.35">
      <c r="A1826" t="s">
        <v>1864</v>
      </c>
      <c r="B1826" t="s">
        <v>32</v>
      </c>
      <c r="C1826" t="s">
        <v>15</v>
      </c>
      <c r="D1826" s="11">
        <v>133.66</v>
      </c>
      <c r="E1826" s="10">
        <v>15</v>
      </c>
      <c r="F1826" s="10" t="str">
        <f t="shared" si="112"/>
        <v>Low</v>
      </c>
      <c r="G1826" s="11">
        <f t="shared" si="114"/>
        <v>100.245</v>
      </c>
      <c r="H1826" s="10">
        <v>16</v>
      </c>
      <c r="I1826" s="11">
        <v>1817.78</v>
      </c>
      <c r="J1826" s="9">
        <v>45685</v>
      </c>
      <c r="K1826" s="2" t="str">
        <f t="shared" si="115"/>
        <v>January</v>
      </c>
      <c r="L1826" s="2" t="str">
        <f>TEXT(fashiondata[[#This Row],[Date Sold]], "mmm yyyy")</f>
        <v>Jan 2025</v>
      </c>
      <c r="M1826" s="2" t="str">
        <f t="shared" si="113"/>
        <v>Tue</v>
      </c>
      <c r="N1826" t="s">
        <v>24</v>
      </c>
    </row>
    <row r="1827" spans="1:14" x14ac:dyDescent="0.35">
      <c r="A1827" t="s">
        <v>1865</v>
      </c>
      <c r="B1827" t="s">
        <v>21</v>
      </c>
      <c r="C1827" t="s">
        <v>33</v>
      </c>
      <c r="D1827" s="11">
        <v>25.47</v>
      </c>
      <c r="E1827" s="10">
        <v>25</v>
      </c>
      <c r="F1827" s="10" t="str">
        <f t="shared" si="112"/>
        <v>High</v>
      </c>
      <c r="G1827" s="11">
        <f t="shared" si="114"/>
        <v>19.102499999999999</v>
      </c>
      <c r="H1827" s="10">
        <v>19</v>
      </c>
      <c r="I1827" s="11">
        <v>362.95</v>
      </c>
      <c r="J1827" s="9">
        <v>45759</v>
      </c>
      <c r="K1827" s="2" t="str">
        <f t="shared" si="115"/>
        <v>April</v>
      </c>
      <c r="L1827" s="2" t="str">
        <f>TEXT(fashiondata[[#This Row],[Date Sold]], "mmm yyyy")</f>
        <v>Apr 2025</v>
      </c>
      <c r="M1827" s="2" t="str">
        <f t="shared" si="113"/>
        <v>Sat</v>
      </c>
      <c r="N1827" t="s">
        <v>45</v>
      </c>
    </row>
    <row r="1828" spans="1:14" x14ac:dyDescent="0.35">
      <c r="A1828" t="s">
        <v>1866</v>
      </c>
      <c r="B1828" t="s">
        <v>58</v>
      </c>
      <c r="C1828" t="s">
        <v>11</v>
      </c>
      <c r="D1828" s="11">
        <v>70.47</v>
      </c>
      <c r="E1828" s="10">
        <v>30</v>
      </c>
      <c r="F1828" s="10" t="str">
        <f t="shared" si="112"/>
        <v>High</v>
      </c>
      <c r="G1828" s="11">
        <f t="shared" si="114"/>
        <v>52.852499999999999</v>
      </c>
      <c r="H1828" s="10">
        <v>49</v>
      </c>
      <c r="I1828" s="11">
        <v>2417.12</v>
      </c>
      <c r="J1828" s="9">
        <v>45783</v>
      </c>
      <c r="K1828" s="2" t="str">
        <f t="shared" si="115"/>
        <v>May</v>
      </c>
      <c r="L1828" s="2" t="str">
        <f>TEXT(fashiondata[[#This Row],[Date Sold]], "mmm yyyy")</f>
        <v>May 2025</v>
      </c>
      <c r="M1828" s="2" t="str">
        <f t="shared" si="113"/>
        <v>Tue</v>
      </c>
      <c r="N1828" t="s">
        <v>19</v>
      </c>
    </row>
    <row r="1829" spans="1:14" x14ac:dyDescent="0.35">
      <c r="A1829" t="s">
        <v>1867</v>
      </c>
      <c r="B1829" t="s">
        <v>69</v>
      </c>
      <c r="C1829" t="s">
        <v>33</v>
      </c>
      <c r="D1829" s="11">
        <v>88.97</v>
      </c>
      <c r="E1829" s="10">
        <v>5</v>
      </c>
      <c r="F1829" s="10" t="str">
        <f t="shared" si="112"/>
        <v>Low</v>
      </c>
      <c r="G1829" s="11">
        <f t="shared" si="114"/>
        <v>66.727499999999992</v>
      </c>
      <c r="H1829" s="10">
        <v>32</v>
      </c>
      <c r="I1829" s="11">
        <v>2704.69</v>
      </c>
      <c r="J1829" s="9">
        <v>45737</v>
      </c>
      <c r="K1829" s="2" t="str">
        <f t="shared" si="115"/>
        <v>March</v>
      </c>
      <c r="L1829" s="2" t="str">
        <f>TEXT(fashiondata[[#This Row],[Date Sold]], "mmm yyyy")</f>
        <v>Mar 2025</v>
      </c>
      <c r="M1829" s="2" t="str">
        <f t="shared" si="113"/>
        <v>Fri</v>
      </c>
      <c r="N1829" t="s">
        <v>38</v>
      </c>
    </row>
    <row r="1830" spans="1:14" x14ac:dyDescent="0.35">
      <c r="A1830" t="s">
        <v>1868</v>
      </c>
      <c r="B1830" t="s">
        <v>40</v>
      </c>
      <c r="C1830" t="s">
        <v>15</v>
      </c>
      <c r="D1830" s="11">
        <v>105.35</v>
      </c>
      <c r="E1830" s="10">
        <v>25</v>
      </c>
      <c r="F1830" s="10" t="str">
        <f t="shared" si="112"/>
        <v>High</v>
      </c>
      <c r="G1830" s="11">
        <f t="shared" si="114"/>
        <v>79.012499999999989</v>
      </c>
      <c r="H1830" s="10">
        <v>42</v>
      </c>
      <c r="I1830" s="11">
        <v>3318.52</v>
      </c>
      <c r="J1830" s="9">
        <v>45772</v>
      </c>
      <c r="K1830" s="2" t="str">
        <f t="shared" si="115"/>
        <v>April</v>
      </c>
      <c r="L1830" s="2" t="str">
        <f>TEXT(fashiondata[[#This Row],[Date Sold]], "mmm yyyy")</f>
        <v>Apr 2025</v>
      </c>
      <c r="M1830" s="2" t="str">
        <f t="shared" si="113"/>
        <v>Fri</v>
      </c>
      <c r="N1830" t="s">
        <v>19</v>
      </c>
    </row>
    <row r="1831" spans="1:14" x14ac:dyDescent="0.35">
      <c r="A1831" t="s">
        <v>1869</v>
      </c>
      <c r="B1831" t="s">
        <v>58</v>
      </c>
      <c r="C1831" t="s">
        <v>35</v>
      </c>
      <c r="D1831" s="11">
        <v>91.51</v>
      </c>
      <c r="E1831" s="10">
        <v>20</v>
      </c>
      <c r="F1831" s="10" t="str">
        <f t="shared" si="112"/>
        <v>Low</v>
      </c>
      <c r="G1831" s="11">
        <f t="shared" si="114"/>
        <v>68.632500000000007</v>
      </c>
      <c r="H1831" s="10">
        <v>48</v>
      </c>
      <c r="I1831" s="11">
        <v>3513.98</v>
      </c>
      <c r="J1831" s="9">
        <v>45749</v>
      </c>
      <c r="K1831" s="2" t="str">
        <f t="shared" si="115"/>
        <v>April</v>
      </c>
      <c r="L1831" s="2" t="str">
        <f>TEXT(fashiondata[[#This Row],[Date Sold]], "mmm yyyy")</f>
        <v>Apr 2025</v>
      </c>
      <c r="M1831" s="2" t="str">
        <f t="shared" si="113"/>
        <v>Wed</v>
      </c>
      <c r="N1831" t="s">
        <v>45</v>
      </c>
    </row>
    <row r="1832" spans="1:14" x14ac:dyDescent="0.35">
      <c r="A1832" t="s">
        <v>1870</v>
      </c>
      <c r="B1832" t="s">
        <v>23</v>
      </c>
      <c r="C1832" t="s">
        <v>35</v>
      </c>
      <c r="D1832" s="11">
        <v>94.95</v>
      </c>
      <c r="E1832" s="10">
        <v>20</v>
      </c>
      <c r="F1832" s="10" t="str">
        <f t="shared" si="112"/>
        <v>Low</v>
      </c>
      <c r="G1832" s="11">
        <f t="shared" si="114"/>
        <v>71.212500000000006</v>
      </c>
      <c r="H1832" s="10">
        <v>34</v>
      </c>
      <c r="I1832" s="11">
        <v>2582.64</v>
      </c>
      <c r="J1832" s="9">
        <v>45757</v>
      </c>
      <c r="K1832" s="2" t="str">
        <f t="shared" si="115"/>
        <v>April</v>
      </c>
      <c r="L1832" s="2" t="str">
        <f>TEXT(fashiondata[[#This Row],[Date Sold]], "mmm yyyy")</f>
        <v>Apr 2025</v>
      </c>
      <c r="M1832" s="2" t="str">
        <f t="shared" si="113"/>
        <v>Thu</v>
      </c>
      <c r="N1832" t="s">
        <v>38</v>
      </c>
    </row>
    <row r="1833" spans="1:14" x14ac:dyDescent="0.35">
      <c r="A1833" t="s">
        <v>1871</v>
      </c>
      <c r="B1833" t="s">
        <v>14</v>
      </c>
      <c r="C1833" t="s">
        <v>35</v>
      </c>
      <c r="D1833" s="11">
        <v>38.950000000000003</v>
      </c>
      <c r="E1833" s="10">
        <v>20</v>
      </c>
      <c r="F1833" s="10" t="str">
        <f t="shared" si="112"/>
        <v>Low</v>
      </c>
      <c r="G1833" s="11">
        <f t="shared" si="114"/>
        <v>29.212500000000002</v>
      </c>
      <c r="H1833" s="10">
        <v>14</v>
      </c>
      <c r="I1833" s="11">
        <v>436.24</v>
      </c>
      <c r="J1833" s="9">
        <v>45661</v>
      </c>
      <c r="K1833" s="2" t="str">
        <f t="shared" si="115"/>
        <v>January</v>
      </c>
      <c r="L1833" s="2" t="str">
        <f>TEXT(fashiondata[[#This Row],[Date Sold]], "mmm yyyy")</f>
        <v>Jan 2025</v>
      </c>
      <c r="M1833" s="2" t="str">
        <f t="shared" si="113"/>
        <v>Sat</v>
      </c>
      <c r="N1833" t="s">
        <v>19</v>
      </c>
    </row>
    <row r="1834" spans="1:14" x14ac:dyDescent="0.35">
      <c r="A1834" t="s">
        <v>1872</v>
      </c>
      <c r="B1834" t="s">
        <v>58</v>
      </c>
      <c r="C1834" t="s">
        <v>41</v>
      </c>
      <c r="D1834" s="11">
        <v>60.18</v>
      </c>
      <c r="E1834" s="10">
        <v>30</v>
      </c>
      <c r="F1834" s="10" t="str">
        <f t="shared" si="112"/>
        <v>High</v>
      </c>
      <c r="G1834" s="11">
        <f t="shared" si="114"/>
        <v>45.134999999999998</v>
      </c>
      <c r="H1834" s="10">
        <v>39</v>
      </c>
      <c r="I1834" s="11">
        <v>1642.91</v>
      </c>
      <c r="J1834" s="9">
        <v>45660</v>
      </c>
      <c r="K1834" s="2" t="str">
        <f t="shared" si="115"/>
        <v>January</v>
      </c>
      <c r="L1834" s="2" t="str">
        <f>TEXT(fashiondata[[#This Row],[Date Sold]], "mmm yyyy")</f>
        <v>Jan 2025</v>
      </c>
      <c r="M1834" s="2" t="str">
        <f t="shared" si="113"/>
        <v>Fri</v>
      </c>
      <c r="N1834" t="s">
        <v>24</v>
      </c>
    </row>
    <row r="1835" spans="1:14" x14ac:dyDescent="0.35">
      <c r="A1835" t="s">
        <v>1873</v>
      </c>
      <c r="B1835" t="s">
        <v>69</v>
      </c>
      <c r="C1835" t="s">
        <v>33</v>
      </c>
      <c r="D1835" s="11">
        <v>14.38</v>
      </c>
      <c r="E1835" s="10">
        <v>20</v>
      </c>
      <c r="F1835" s="10" t="str">
        <f t="shared" si="112"/>
        <v>Low</v>
      </c>
      <c r="G1835" s="11">
        <f t="shared" si="114"/>
        <v>10.785</v>
      </c>
      <c r="H1835" s="10">
        <v>31</v>
      </c>
      <c r="I1835" s="11">
        <v>356.62</v>
      </c>
      <c r="J1835" s="9">
        <v>45660</v>
      </c>
      <c r="K1835" s="2" t="str">
        <f t="shared" si="115"/>
        <v>January</v>
      </c>
      <c r="L1835" s="2" t="str">
        <f>TEXT(fashiondata[[#This Row],[Date Sold]], "mmm yyyy")</f>
        <v>Jan 2025</v>
      </c>
      <c r="M1835" s="2" t="str">
        <f t="shared" si="113"/>
        <v>Fri</v>
      </c>
      <c r="N1835" t="s">
        <v>38</v>
      </c>
    </row>
    <row r="1836" spans="1:14" x14ac:dyDescent="0.35">
      <c r="A1836" t="s">
        <v>1874</v>
      </c>
      <c r="B1836" t="s">
        <v>47</v>
      </c>
      <c r="C1836" t="s">
        <v>35</v>
      </c>
      <c r="D1836" s="11">
        <v>65.7</v>
      </c>
      <c r="E1836" s="10">
        <v>15</v>
      </c>
      <c r="F1836" s="10" t="str">
        <f t="shared" si="112"/>
        <v>Low</v>
      </c>
      <c r="G1836" s="11">
        <f t="shared" si="114"/>
        <v>49.275000000000006</v>
      </c>
      <c r="H1836" s="10">
        <v>29</v>
      </c>
      <c r="I1836" s="11">
        <v>1619.5</v>
      </c>
      <c r="J1836" s="9">
        <v>45770</v>
      </c>
      <c r="K1836" s="2" t="str">
        <f t="shared" si="115"/>
        <v>April</v>
      </c>
      <c r="L1836" s="2" t="str">
        <f>TEXT(fashiondata[[#This Row],[Date Sold]], "mmm yyyy")</f>
        <v>Apr 2025</v>
      </c>
      <c r="M1836" s="2" t="str">
        <f t="shared" si="113"/>
        <v>Wed</v>
      </c>
      <c r="N1836" t="s">
        <v>24</v>
      </c>
    </row>
    <row r="1837" spans="1:14" x14ac:dyDescent="0.35">
      <c r="A1837" t="s">
        <v>1875</v>
      </c>
      <c r="B1837" t="s">
        <v>53</v>
      </c>
      <c r="C1837" t="s">
        <v>33</v>
      </c>
      <c r="D1837" s="11">
        <v>148</v>
      </c>
      <c r="E1837" s="10">
        <v>25</v>
      </c>
      <c r="F1837" s="10" t="str">
        <f t="shared" si="112"/>
        <v>High</v>
      </c>
      <c r="G1837" s="11">
        <f t="shared" si="114"/>
        <v>111</v>
      </c>
      <c r="H1837" s="10">
        <v>7</v>
      </c>
      <c r="I1837" s="11">
        <v>777</v>
      </c>
      <c r="J1837" s="9">
        <v>45696</v>
      </c>
      <c r="K1837" s="2" t="str">
        <f t="shared" si="115"/>
        <v>February</v>
      </c>
      <c r="L1837" s="2" t="str">
        <f>TEXT(fashiondata[[#This Row],[Date Sold]], "mmm yyyy")</f>
        <v>Feb 2025</v>
      </c>
      <c r="M1837" s="2" t="str">
        <f t="shared" si="113"/>
        <v>Sat</v>
      </c>
      <c r="N1837" t="s">
        <v>24</v>
      </c>
    </row>
    <row r="1838" spans="1:14" x14ac:dyDescent="0.35">
      <c r="A1838" t="s">
        <v>1876</v>
      </c>
      <c r="B1838" t="s">
        <v>69</v>
      </c>
      <c r="C1838" t="s">
        <v>15</v>
      </c>
      <c r="D1838" s="11">
        <v>56.4</v>
      </c>
      <c r="E1838" s="10">
        <v>25</v>
      </c>
      <c r="F1838" s="10" t="str">
        <f t="shared" si="112"/>
        <v>High</v>
      </c>
      <c r="G1838" s="11">
        <f t="shared" si="114"/>
        <v>42.3</v>
      </c>
      <c r="H1838" s="10">
        <v>30</v>
      </c>
      <c r="I1838" s="11">
        <v>1269</v>
      </c>
      <c r="J1838" s="9">
        <v>45712</v>
      </c>
      <c r="K1838" s="2" t="str">
        <f t="shared" si="115"/>
        <v>February</v>
      </c>
      <c r="L1838" s="2" t="str">
        <f>TEXT(fashiondata[[#This Row],[Date Sold]], "mmm yyyy")</f>
        <v>Feb 2025</v>
      </c>
      <c r="M1838" s="2" t="str">
        <f t="shared" si="113"/>
        <v>Mon</v>
      </c>
      <c r="N1838" t="s">
        <v>12</v>
      </c>
    </row>
    <row r="1839" spans="1:14" x14ac:dyDescent="0.35">
      <c r="A1839" t="s">
        <v>1877</v>
      </c>
      <c r="B1839" t="s">
        <v>47</v>
      </c>
      <c r="C1839" t="s">
        <v>33</v>
      </c>
      <c r="D1839" s="11">
        <v>92.99</v>
      </c>
      <c r="E1839" s="10">
        <v>30</v>
      </c>
      <c r="F1839" s="10" t="str">
        <f t="shared" si="112"/>
        <v>High</v>
      </c>
      <c r="G1839" s="11">
        <f t="shared" si="114"/>
        <v>69.742499999999993</v>
      </c>
      <c r="H1839" s="10">
        <v>8</v>
      </c>
      <c r="I1839" s="11">
        <v>520.74</v>
      </c>
      <c r="J1839" s="9">
        <v>45684</v>
      </c>
      <c r="K1839" s="2" t="str">
        <f t="shared" si="115"/>
        <v>January</v>
      </c>
      <c r="L1839" s="2" t="str">
        <f>TEXT(fashiondata[[#This Row],[Date Sold]], "mmm yyyy")</f>
        <v>Jan 2025</v>
      </c>
      <c r="M1839" s="2" t="str">
        <f t="shared" si="113"/>
        <v>Mon</v>
      </c>
      <c r="N1839" t="s">
        <v>45</v>
      </c>
    </row>
    <row r="1840" spans="1:14" x14ac:dyDescent="0.35">
      <c r="A1840" t="s">
        <v>1878</v>
      </c>
      <c r="B1840" t="s">
        <v>17</v>
      </c>
      <c r="C1840" t="s">
        <v>35</v>
      </c>
      <c r="D1840" s="11">
        <v>59.1</v>
      </c>
      <c r="E1840" s="10">
        <v>20</v>
      </c>
      <c r="F1840" s="10" t="str">
        <f t="shared" si="112"/>
        <v>Low</v>
      </c>
      <c r="G1840" s="11">
        <f t="shared" si="114"/>
        <v>44.325000000000003</v>
      </c>
      <c r="H1840" s="10">
        <v>37</v>
      </c>
      <c r="I1840" s="11">
        <v>1749.36</v>
      </c>
      <c r="J1840" s="9">
        <v>45734</v>
      </c>
      <c r="K1840" s="2" t="str">
        <f t="shared" si="115"/>
        <v>March</v>
      </c>
      <c r="L1840" s="2" t="str">
        <f>TEXT(fashiondata[[#This Row],[Date Sold]], "mmm yyyy")</f>
        <v>Mar 2025</v>
      </c>
      <c r="M1840" s="2" t="str">
        <f t="shared" si="113"/>
        <v>Tue</v>
      </c>
      <c r="N1840" t="s">
        <v>12</v>
      </c>
    </row>
    <row r="1841" spans="1:14" x14ac:dyDescent="0.35">
      <c r="A1841" t="s">
        <v>1879</v>
      </c>
      <c r="B1841" t="s">
        <v>32</v>
      </c>
      <c r="C1841" t="s">
        <v>33</v>
      </c>
      <c r="D1841" s="11">
        <v>131.93</v>
      </c>
      <c r="E1841" s="10">
        <v>30</v>
      </c>
      <c r="F1841" s="10" t="str">
        <f t="shared" si="112"/>
        <v>High</v>
      </c>
      <c r="G1841" s="11">
        <f t="shared" si="114"/>
        <v>98.947500000000005</v>
      </c>
      <c r="H1841" s="10">
        <v>10</v>
      </c>
      <c r="I1841" s="11">
        <v>923.51</v>
      </c>
      <c r="J1841" s="9">
        <v>45746</v>
      </c>
      <c r="K1841" s="2" t="str">
        <f t="shared" si="115"/>
        <v>March</v>
      </c>
      <c r="L1841" s="2" t="str">
        <f>TEXT(fashiondata[[#This Row],[Date Sold]], "mmm yyyy")</f>
        <v>Mar 2025</v>
      </c>
      <c r="M1841" s="2" t="str">
        <f t="shared" si="113"/>
        <v>Sun</v>
      </c>
      <c r="N1841" t="s">
        <v>38</v>
      </c>
    </row>
    <row r="1842" spans="1:14" x14ac:dyDescent="0.35">
      <c r="A1842" t="s">
        <v>1880</v>
      </c>
      <c r="B1842" t="s">
        <v>32</v>
      </c>
      <c r="C1842" t="s">
        <v>33</v>
      </c>
      <c r="D1842" s="11">
        <v>33.82</v>
      </c>
      <c r="E1842" s="10">
        <v>25</v>
      </c>
      <c r="F1842" s="10" t="str">
        <f t="shared" si="112"/>
        <v>High</v>
      </c>
      <c r="G1842" s="11">
        <f t="shared" si="114"/>
        <v>25.365000000000002</v>
      </c>
      <c r="H1842" s="10">
        <v>48</v>
      </c>
      <c r="I1842" s="11">
        <v>1217.52</v>
      </c>
      <c r="J1842" s="9">
        <v>45762</v>
      </c>
      <c r="K1842" s="2" t="str">
        <f t="shared" si="115"/>
        <v>April</v>
      </c>
      <c r="L1842" s="2" t="str">
        <f>TEXT(fashiondata[[#This Row],[Date Sold]], "mmm yyyy")</f>
        <v>Apr 2025</v>
      </c>
      <c r="M1842" s="2" t="str">
        <f t="shared" si="113"/>
        <v>Tue</v>
      </c>
      <c r="N1842" t="s">
        <v>19</v>
      </c>
    </row>
    <row r="1843" spans="1:14" x14ac:dyDescent="0.35">
      <c r="A1843" t="s">
        <v>1881</v>
      </c>
      <c r="B1843" t="s">
        <v>85</v>
      </c>
      <c r="C1843" t="s">
        <v>33</v>
      </c>
      <c r="D1843" s="11">
        <v>73.180000000000007</v>
      </c>
      <c r="E1843" s="10">
        <v>10</v>
      </c>
      <c r="F1843" s="10" t="str">
        <f t="shared" si="112"/>
        <v>Low</v>
      </c>
      <c r="G1843" s="11">
        <f t="shared" si="114"/>
        <v>54.885000000000005</v>
      </c>
      <c r="H1843" s="10">
        <v>4</v>
      </c>
      <c r="I1843" s="11">
        <v>263.45</v>
      </c>
      <c r="J1843" s="9">
        <v>45774</v>
      </c>
      <c r="K1843" s="2" t="str">
        <f t="shared" si="115"/>
        <v>April</v>
      </c>
      <c r="L1843" s="2" t="str">
        <f>TEXT(fashiondata[[#This Row],[Date Sold]], "mmm yyyy")</f>
        <v>Apr 2025</v>
      </c>
      <c r="M1843" s="2" t="str">
        <f t="shared" si="113"/>
        <v>Sun</v>
      </c>
      <c r="N1843" t="s">
        <v>45</v>
      </c>
    </row>
    <row r="1844" spans="1:14" x14ac:dyDescent="0.35">
      <c r="A1844" t="s">
        <v>1882</v>
      </c>
      <c r="B1844" t="s">
        <v>21</v>
      </c>
      <c r="C1844" t="s">
        <v>15</v>
      </c>
      <c r="D1844" s="11">
        <v>36.549999999999997</v>
      </c>
      <c r="E1844" s="10">
        <v>5</v>
      </c>
      <c r="F1844" s="10" t="str">
        <f t="shared" si="112"/>
        <v>Low</v>
      </c>
      <c r="G1844" s="11">
        <f t="shared" si="114"/>
        <v>27.412499999999998</v>
      </c>
      <c r="H1844" s="10">
        <v>4</v>
      </c>
      <c r="I1844" s="11">
        <v>138.88999999999999</v>
      </c>
      <c r="J1844" s="9">
        <v>45743</v>
      </c>
      <c r="K1844" s="2" t="str">
        <f t="shared" si="115"/>
        <v>March</v>
      </c>
      <c r="L1844" s="2" t="str">
        <f>TEXT(fashiondata[[#This Row],[Date Sold]], "mmm yyyy")</f>
        <v>Mar 2025</v>
      </c>
      <c r="M1844" s="2" t="str">
        <f t="shared" si="113"/>
        <v>Thu</v>
      </c>
      <c r="N1844" t="s">
        <v>19</v>
      </c>
    </row>
    <row r="1845" spans="1:14" x14ac:dyDescent="0.35">
      <c r="A1845" t="s">
        <v>1883</v>
      </c>
      <c r="B1845" t="s">
        <v>30</v>
      </c>
      <c r="C1845" t="s">
        <v>11</v>
      </c>
      <c r="D1845" s="11">
        <v>17.36</v>
      </c>
      <c r="E1845" s="10">
        <v>25</v>
      </c>
      <c r="F1845" s="10" t="str">
        <f t="shared" si="112"/>
        <v>High</v>
      </c>
      <c r="G1845" s="11">
        <f t="shared" si="114"/>
        <v>13.02</v>
      </c>
      <c r="H1845" s="10">
        <v>9</v>
      </c>
      <c r="I1845" s="11">
        <v>117.18</v>
      </c>
      <c r="J1845" s="9">
        <v>45667</v>
      </c>
      <c r="K1845" s="2" t="str">
        <f t="shared" si="115"/>
        <v>January</v>
      </c>
      <c r="L1845" s="2" t="str">
        <f>TEXT(fashiondata[[#This Row],[Date Sold]], "mmm yyyy")</f>
        <v>Jan 2025</v>
      </c>
      <c r="M1845" s="2" t="str">
        <f t="shared" si="113"/>
        <v>Fri</v>
      </c>
      <c r="N1845" t="s">
        <v>19</v>
      </c>
    </row>
    <row r="1846" spans="1:14" x14ac:dyDescent="0.35">
      <c r="A1846" t="s">
        <v>1884</v>
      </c>
      <c r="B1846" t="s">
        <v>85</v>
      </c>
      <c r="C1846" t="s">
        <v>35</v>
      </c>
      <c r="D1846" s="11">
        <v>130.72999999999999</v>
      </c>
      <c r="E1846" s="10">
        <v>0</v>
      </c>
      <c r="F1846" s="10" t="str">
        <f t="shared" si="112"/>
        <v>None</v>
      </c>
      <c r="G1846" s="11">
        <f t="shared" si="114"/>
        <v>98.047499999999985</v>
      </c>
      <c r="H1846" s="10">
        <v>46</v>
      </c>
      <c r="I1846" s="11">
        <v>6013.58</v>
      </c>
      <c r="J1846" s="9">
        <v>45785</v>
      </c>
      <c r="K1846" s="2" t="str">
        <f t="shared" si="115"/>
        <v>May</v>
      </c>
      <c r="L1846" s="2" t="str">
        <f>TEXT(fashiondata[[#This Row],[Date Sold]], "mmm yyyy")</f>
        <v>May 2025</v>
      </c>
      <c r="M1846" s="2" t="str">
        <f t="shared" si="113"/>
        <v>Thu</v>
      </c>
      <c r="N1846" t="s">
        <v>19</v>
      </c>
    </row>
    <row r="1847" spans="1:14" x14ac:dyDescent="0.35">
      <c r="A1847" t="s">
        <v>1885</v>
      </c>
      <c r="B1847" t="s">
        <v>60</v>
      </c>
      <c r="C1847" t="s">
        <v>15</v>
      </c>
      <c r="D1847" s="11">
        <v>98.11</v>
      </c>
      <c r="E1847" s="10">
        <v>30</v>
      </c>
      <c r="F1847" s="10" t="str">
        <f t="shared" si="112"/>
        <v>High</v>
      </c>
      <c r="G1847" s="11">
        <f t="shared" si="114"/>
        <v>73.582499999999996</v>
      </c>
      <c r="H1847" s="10">
        <v>43</v>
      </c>
      <c r="I1847" s="11">
        <v>2953.11</v>
      </c>
      <c r="J1847" s="9">
        <v>45661</v>
      </c>
      <c r="K1847" s="2" t="str">
        <f t="shared" si="115"/>
        <v>January</v>
      </c>
      <c r="L1847" s="2" t="str">
        <f>TEXT(fashiondata[[#This Row],[Date Sold]], "mmm yyyy")</f>
        <v>Jan 2025</v>
      </c>
      <c r="M1847" s="2" t="str">
        <f t="shared" si="113"/>
        <v>Sat</v>
      </c>
      <c r="N1847" t="s">
        <v>12</v>
      </c>
    </row>
    <row r="1848" spans="1:14" x14ac:dyDescent="0.35">
      <c r="A1848" t="s">
        <v>1886</v>
      </c>
      <c r="B1848" t="s">
        <v>26</v>
      </c>
      <c r="C1848" t="s">
        <v>33</v>
      </c>
      <c r="D1848" s="11">
        <v>69.19</v>
      </c>
      <c r="E1848" s="10">
        <v>20</v>
      </c>
      <c r="F1848" s="10" t="str">
        <f t="shared" si="112"/>
        <v>Low</v>
      </c>
      <c r="G1848" s="11">
        <f t="shared" si="114"/>
        <v>51.892499999999998</v>
      </c>
      <c r="H1848" s="10">
        <v>11</v>
      </c>
      <c r="I1848" s="11">
        <v>608.87</v>
      </c>
      <c r="J1848" s="9">
        <v>45732</v>
      </c>
      <c r="K1848" s="2" t="str">
        <f t="shared" si="115"/>
        <v>March</v>
      </c>
      <c r="L1848" s="2" t="str">
        <f>TEXT(fashiondata[[#This Row],[Date Sold]], "mmm yyyy")</f>
        <v>Mar 2025</v>
      </c>
      <c r="M1848" s="2" t="str">
        <f t="shared" si="113"/>
        <v>Sun</v>
      </c>
      <c r="N1848" t="s">
        <v>24</v>
      </c>
    </row>
    <row r="1849" spans="1:14" x14ac:dyDescent="0.35">
      <c r="A1849" t="s">
        <v>1887</v>
      </c>
      <c r="B1849" t="s">
        <v>71</v>
      </c>
      <c r="C1849" t="s">
        <v>41</v>
      </c>
      <c r="D1849" s="11">
        <v>38.83</v>
      </c>
      <c r="E1849" s="10">
        <v>25</v>
      </c>
      <c r="F1849" s="10" t="str">
        <f t="shared" si="112"/>
        <v>High</v>
      </c>
      <c r="G1849" s="11">
        <f t="shared" si="114"/>
        <v>29.122499999999999</v>
      </c>
      <c r="H1849" s="10">
        <v>48</v>
      </c>
      <c r="I1849" s="11">
        <v>1397.88</v>
      </c>
      <c r="J1849" s="9">
        <v>45696</v>
      </c>
      <c r="K1849" s="2" t="str">
        <f t="shared" si="115"/>
        <v>February</v>
      </c>
      <c r="L1849" s="2" t="str">
        <f>TEXT(fashiondata[[#This Row],[Date Sold]], "mmm yyyy")</f>
        <v>Feb 2025</v>
      </c>
      <c r="M1849" s="2" t="str">
        <f t="shared" si="113"/>
        <v>Sat</v>
      </c>
      <c r="N1849" t="s">
        <v>12</v>
      </c>
    </row>
    <row r="1850" spans="1:14" x14ac:dyDescent="0.35">
      <c r="A1850" t="s">
        <v>1888</v>
      </c>
      <c r="B1850" t="s">
        <v>58</v>
      </c>
      <c r="C1850" t="s">
        <v>18</v>
      </c>
      <c r="D1850" s="11">
        <v>80.099999999999994</v>
      </c>
      <c r="E1850" s="10">
        <v>5</v>
      </c>
      <c r="F1850" s="10" t="str">
        <f t="shared" si="112"/>
        <v>Low</v>
      </c>
      <c r="G1850" s="11">
        <f t="shared" si="114"/>
        <v>60.074999999999996</v>
      </c>
      <c r="H1850" s="10">
        <v>24</v>
      </c>
      <c r="I1850" s="11">
        <v>1826.28</v>
      </c>
      <c r="J1850" s="9">
        <v>45727</v>
      </c>
      <c r="K1850" s="2" t="str">
        <f t="shared" si="115"/>
        <v>March</v>
      </c>
      <c r="L1850" s="2" t="str">
        <f>TEXT(fashiondata[[#This Row],[Date Sold]], "mmm yyyy")</f>
        <v>Mar 2025</v>
      </c>
      <c r="M1850" s="2" t="str">
        <f t="shared" si="113"/>
        <v>Tue</v>
      </c>
      <c r="N1850" t="s">
        <v>24</v>
      </c>
    </row>
    <row r="1851" spans="1:14" x14ac:dyDescent="0.35">
      <c r="A1851" t="s">
        <v>1889</v>
      </c>
      <c r="B1851" t="s">
        <v>50</v>
      </c>
      <c r="C1851" t="s">
        <v>33</v>
      </c>
      <c r="D1851" s="11">
        <v>13.11</v>
      </c>
      <c r="E1851" s="10">
        <v>15</v>
      </c>
      <c r="F1851" s="10" t="str">
        <f t="shared" si="112"/>
        <v>Low</v>
      </c>
      <c r="G1851" s="11">
        <f t="shared" si="114"/>
        <v>9.8324999999999996</v>
      </c>
      <c r="H1851" s="10">
        <v>6</v>
      </c>
      <c r="I1851" s="11">
        <v>66.86</v>
      </c>
      <c r="J1851" s="9">
        <v>45699</v>
      </c>
      <c r="K1851" s="2" t="str">
        <f t="shared" si="115"/>
        <v>February</v>
      </c>
      <c r="L1851" s="2" t="str">
        <f>TEXT(fashiondata[[#This Row],[Date Sold]], "mmm yyyy")</f>
        <v>Feb 2025</v>
      </c>
      <c r="M1851" s="2" t="str">
        <f t="shared" si="113"/>
        <v>Tue</v>
      </c>
      <c r="N1851" t="s">
        <v>38</v>
      </c>
    </row>
    <row r="1852" spans="1:14" x14ac:dyDescent="0.35">
      <c r="A1852" t="s">
        <v>1890</v>
      </c>
      <c r="B1852" t="s">
        <v>28</v>
      </c>
      <c r="C1852" t="s">
        <v>11</v>
      </c>
      <c r="D1852" s="11">
        <v>22.1</v>
      </c>
      <c r="E1852" s="10">
        <v>20</v>
      </c>
      <c r="F1852" s="10" t="str">
        <f t="shared" si="112"/>
        <v>Low</v>
      </c>
      <c r="G1852" s="11">
        <f t="shared" si="114"/>
        <v>16.575000000000003</v>
      </c>
      <c r="H1852" s="10">
        <v>23</v>
      </c>
      <c r="I1852" s="11">
        <v>406.64</v>
      </c>
      <c r="J1852" s="9">
        <v>45666</v>
      </c>
      <c r="K1852" s="2" t="str">
        <f t="shared" si="115"/>
        <v>January</v>
      </c>
      <c r="L1852" s="2" t="str">
        <f>TEXT(fashiondata[[#This Row],[Date Sold]], "mmm yyyy")</f>
        <v>Jan 2025</v>
      </c>
      <c r="M1852" s="2" t="str">
        <f t="shared" si="113"/>
        <v>Thu</v>
      </c>
      <c r="N1852" t="s">
        <v>24</v>
      </c>
    </row>
    <row r="1853" spans="1:14" x14ac:dyDescent="0.35">
      <c r="A1853" t="s">
        <v>1891</v>
      </c>
      <c r="B1853" t="s">
        <v>14</v>
      </c>
      <c r="C1853" t="s">
        <v>15</v>
      </c>
      <c r="D1853" s="11">
        <v>122.24</v>
      </c>
      <c r="E1853" s="10">
        <v>15</v>
      </c>
      <c r="F1853" s="10" t="str">
        <f t="shared" si="112"/>
        <v>Low</v>
      </c>
      <c r="G1853" s="11">
        <f t="shared" si="114"/>
        <v>91.679999999999993</v>
      </c>
      <c r="H1853" s="10">
        <v>30</v>
      </c>
      <c r="I1853" s="11">
        <v>3117.12</v>
      </c>
      <c r="J1853" s="9">
        <v>45731</v>
      </c>
      <c r="K1853" s="2" t="str">
        <f t="shared" si="115"/>
        <v>March</v>
      </c>
      <c r="L1853" s="2" t="str">
        <f>TEXT(fashiondata[[#This Row],[Date Sold]], "mmm yyyy")</f>
        <v>Mar 2025</v>
      </c>
      <c r="M1853" s="2" t="str">
        <f t="shared" si="113"/>
        <v>Sat</v>
      </c>
      <c r="N1853" t="s">
        <v>45</v>
      </c>
    </row>
    <row r="1854" spans="1:14" x14ac:dyDescent="0.35">
      <c r="A1854" t="s">
        <v>1892</v>
      </c>
      <c r="B1854" t="s">
        <v>17</v>
      </c>
      <c r="C1854" t="s">
        <v>11</v>
      </c>
      <c r="D1854" s="11">
        <v>125.53</v>
      </c>
      <c r="E1854" s="10">
        <v>15</v>
      </c>
      <c r="F1854" s="10" t="str">
        <f t="shared" si="112"/>
        <v>Low</v>
      </c>
      <c r="G1854" s="11">
        <f t="shared" si="114"/>
        <v>94.147500000000008</v>
      </c>
      <c r="H1854" s="10">
        <v>46</v>
      </c>
      <c r="I1854" s="11">
        <v>4908.22</v>
      </c>
      <c r="J1854" s="9">
        <v>45701</v>
      </c>
      <c r="K1854" s="2" t="str">
        <f t="shared" si="115"/>
        <v>February</v>
      </c>
      <c r="L1854" s="2" t="str">
        <f>TEXT(fashiondata[[#This Row],[Date Sold]], "mmm yyyy")</f>
        <v>Feb 2025</v>
      </c>
      <c r="M1854" s="2" t="str">
        <f t="shared" si="113"/>
        <v>Thu</v>
      </c>
      <c r="N1854" t="s">
        <v>38</v>
      </c>
    </row>
    <row r="1855" spans="1:14" x14ac:dyDescent="0.35">
      <c r="A1855" t="s">
        <v>1893</v>
      </c>
      <c r="B1855" t="s">
        <v>71</v>
      </c>
      <c r="C1855" t="s">
        <v>15</v>
      </c>
      <c r="D1855" s="11">
        <v>57.92</v>
      </c>
      <c r="E1855" s="10">
        <v>10</v>
      </c>
      <c r="F1855" s="10" t="str">
        <f t="shared" si="112"/>
        <v>Low</v>
      </c>
      <c r="G1855" s="11">
        <f t="shared" si="114"/>
        <v>43.44</v>
      </c>
      <c r="H1855" s="10">
        <v>30</v>
      </c>
      <c r="I1855" s="11">
        <v>1563.84</v>
      </c>
      <c r="J1855" s="9">
        <v>45676</v>
      </c>
      <c r="K1855" s="2" t="str">
        <f t="shared" si="115"/>
        <v>January</v>
      </c>
      <c r="L1855" s="2" t="str">
        <f>TEXT(fashiondata[[#This Row],[Date Sold]], "mmm yyyy")</f>
        <v>Jan 2025</v>
      </c>
      <c r="M1855" s="2" t="str">
        <f t="shared" si="113"/>
        <v>Sun</v>
      </c>
      <c r="N1855" t="s">
        <v>19</v>
      </c>
    </row>
    <row r="1856" spans="1:14" x14ac:dyDescent="0.35">
      <c r="A1856" t="s">
        <v>1894</v>
      </c>
      <c r="B1856" t="s">
        <v>69</v>
      </c>
      <c r="C1856" t="s">
        <v>11</v>
      </c>
      <c r="D1856" s="11">
        <v>49.59</v>
      </c>
      <c r="E1856" s="10">
        <v>0</v>
      </c>
      <c r="F1856" s="10" t="str">
        <f t="shared" si="112"/>
        <v>None</v>
      </c>
      <c r="G1856" s="11">
        <f t="shared" si="114"/>
        <v>37.192500000000003</v>
      </c>
      <c r="H1856" s="10">
        <v>27</v>
      </c>
      <c r="I1856" s="11">
        <v>1338.93</v>
      </c>
      <c r="J1856" s="9">
        <v>45740</v>
      </c>
      <c r="K1856" s="2" t="str">
        <f t="shared" si="115"/>
        <v>March</v>
      </c>
      <c r="L1856" s="2" t="str">
        <f>TEXT(fashiondata[[#This Row],[Date Sold]], "mmm yyyy")</f>
        <v>Mar 2025</v>
      </c>
      <c r="M1856" s="2" t="str">
        <f t="shared" si="113"/>
        <v>Mon</v>
      </c>
      <c r="N1856" t="s">
        <v>38</v>
      </c>
    </row>
    <row r="1857" spans="1:14" x14ac:dyDescent="0.35">
      <c r="A1857" t="s">
        <v>1895</v>
      </c>
      <c r="B1857" t="s">
        <v>58</v>
      </c>
      <c r="C1857" t="s">
        <v>15</v>
      </c>
      <c r="D1857" s="11">
        <v>32.340000000000003</v>
      </c>
      <c r="E1857" s="10">
        <v>0</v>
      </c>
      <c r="F1857" s="10" t="str">
        <f t="shared" si="112"/>
        <v>None</v>
      </c>
      <c r="G1857" s="11">
        <f t="shared" si="114"/>
        <v>24.255000000000003</v>
      </c>
      <c r="H1857" s="10">
        <v>24</v>
      </c>
      <c r="I1857" s="11">
        <v>776.16</v>
      </c>
      <c r="J1857" s="9">
        <v>45781</v>
      </c>
      <c r="K1857" s="2" t="str">
        <f t="shared" si="115"/>
        <v>May</v>
      </c>
      <c r="L1857" s="2" t="str">
        <f>TEXT(fashiondata[[#This Row],[Date Sold]], "mmm yyyy")</f>
        <v>May 2025</v>
      </c>
      <c r="M1857" s="2" t="str">
        <f t="shared" si="113"/>
        <v>Sun</v>
      </c>
      <c r="N1857" t="s">
        <v>24</v>
      </c>
    </row>
    <row r="1858" spans="1:14" x14ac:dyDescent="0.35">
      <c r="A1858" t="s">
        <v>1896</v>
      </c>
      <c r="B1858" t="s">
        <v>40</v>
      </c>
      <c r="C1858" t="s">
        <v>11</v>
      </c>
      <c r="D1858" s="11">
        <v>113.53</v>
      </c>
      <c r="E1858" s="10">
        <v>25</v>
      </c>
      <c r="F1858" s="10" t="str">
        <f t="shared" ref="F1858:F1921" si="116">IF(E1858=0, "None", IF(E1858 &lt;=20, "Low", "High"))</f>
        <v>High</v>
      </c>
      <c r="G1858" s="11">
        <f t="shared" si="114"/>
        <v>85.147500000000008</v>
      </c>
      <c r="H1858" s="10">
        <v>21</v>
      </c>
      <c r="I1858" s="11">
        <v>1788.1</v>
      </c>
      <c r="J1858" s="9">
        <v>45689</v>
      </c>
      <c r="K1858" s="2" t="str">
        <f t="shared" si="115"/>
        <v>February</v>
      </c>
      <c r="L1858" s="2" t="str">
        <f>TEXT(fashiondata[[#This Row],[Date Sold]], "mmm yyyy")</f>
        <v>Feb 2025</v>
      </c>
      <c r="M1858" s="2" t="str">
        <f t="shared" ref="M1858:M1921" si="117">TEXT(J1858,"ddd")</f>
        <v>Sat</v>
      </c>
      <c r="N1858" t="s">
        <v>45</v>
      </c>
    </row>
    <row r="1859" spans="1:14" x14ac:dyDescent="0.35">
      <c r="A1859" t="s">
        <v>1897</v>
      </c>
      <c r="B1859" t="s">
        <v>47</v>
      </c>
      <c r="C1859" t="s">
        <v>41</v>
      </c>
      <c r="D1859" s="11">
        <v>70.819999999999993</v>
      </c>
      <c r="E1859" s="10">
        <v>5</v>
      </c>
      <c r="F1859" s="10" t="str">
        <f t="shared" si="116"/>
        <v>Low</v>
      </c>
      <c r="G1859" s="11">
        <f t="shared" ref="G1859:G1922" si="118">D1859 * (1 - 25/100)</f>
        <v>53.114999999999995</v>
      </c>
      <c r="H1859" s="10">
        <v>26</v>
      </c>
      <c r="I1859" s="11">
        <v>1749.25</v>
      </c>
      <c r="J1859" s="9">
        <v>45709</v>
      </c>
      <c r="K1859" s="2" t="str">
        <f t="shared" ref="K1859:K1922" si="119">TEXT(J1859,"mmmm")</f>
        <v>February</v>
      </c>
      <c r="L1859" s="2" t="str">
        <f>TEXT(fashiondata[[#This Row],[Date Sold]], "mmm yyyy")</f>
        <v>Feb 2025</v>
      </c>
      <c r="M1859" s="2" t="str">
        <f t="shared" si="117"/>
        <v>Fri</v>
      </c>
      <c r="N1859" t="s">
        <v>45</v>
      </c>
    </row>
    <row r="1860" spans="1:14" x14ac:dyDescent="0.35">
      <c r="A1860" t="s">
        <v>1898</v>
      </c>
      <c r="B1860" t="s">
        <v>30</v>
      </c>
      <c r="C1860" t="s">
        <v>18</v>
      </c>
      <c r="D1860" s="11">
        <v>30.96</v>
      </c>
      <c r="E1860" s="10">
        <v>30</v>
      </c>
      <c r="F1860" s="10" t="str">
        <f t="shared" si="116"/>
        <v>High</v>
      </c>
      <c r="G1860" s="11">
        <f t="shared" si="118"/>
        <v>23.22</v>
      </c>
      <c r="H1860" s="10">
        <v>31</v>
      </c>
      <c r="I1860" s="11">
        <v>671.83</v>
      </c>
      <c r="J1860" s="9">
        <v>45707</v>
      </c>
      <c r="K1860" s="2" t="str">
        <f t="shared" si="119"/>
        <v>February</v>
      </c>
      <c r="L1860" s="2" t="str">
        <f>TEXT(fashiondata[[#This Row],[Date Sold]], "mmm yyyy")</f>
        <v>Feb 2025</v>
      </c>
      <c r="M1860" s="2" t="str">
        <f t="shared" si="117"/>
        <v>Wed</v>
      </c>
      <c r="N1860" t="s">
        <v>38</v>
      </c>
    </row>
    <row r="1861" spans="1:14" x14ac:dyDescent="0.35">
      <c r="A1861" t="s">
        <v>1899</v>
      </c>
      <c r="B1861" t="s">
        <v>85</v>
      </c>
      <c r="C1861" t="s">
        <v>18</v>
      </c>
      <c r="D1861" s="11">
        <v>121.28</v>
      </c>
      <c r="E1861" s="10">
        <v>10</v>
      </c>
      <c r="F1861" s="10" t="str">
        <f t="shared" si="116"/>
        <v>Low</v>
      </c>
      <c r="G1861" s="11">
        <f t="shared" si="118"/>
        <v>90.960000000000008</v>
      </c>
      <c r="H1861" s="10">
        <v>43</v>
      </c>
      <c r="I1861" s="11">
        <v>4693.54</v>
      </c>
      <c r="J1861" s="9">
        <v>45704</v>
      </c>
      <c r="K1861" s="2" t="str">
        <f t="shared" si="119"/>
        <v>February</v>
      </c>
      <c r="L1861" s="2" t="str">
        <f>TEXT(fashiondata[[#This Row],[Date Sold]], "mmm yyyy")</f>
        <v>Feb 2025</v>
      </c>
      <c r="M1861" s="2" t="str">
        <f t="shared" si="117"/>
        <v>Sun</v>
      </c>
      <c r="N1861" t="s">
        <v>24</v>
      </c>
    </row>
    <row r="1862" spans="1:14" x14ac:dyDescent="0.35">
      <c r="A1862" t="s">
        <v>1900</v>
      </c>
      <c r="B1862" t="s">
        <v>32</v>
      </c>
      <c r="C1862" t="s">
        <v>18</v>
      </c>
      <c r="D1862" s="11">
        <v>104.82</v>
      </c>
      <c r="E1862" s="10">
        <v>10</v>
      </c>
      <c r="F1862" s="10" t="str">
        <f t="shared" si="116"/>
        <v>Low</v>
      </c>
      <c r="G1862" s="11">
        <f t="shared" si="118"/>
        <v>78.614999999999995</v>
      </c>
      <c r="H1862" s="10">
        <v>38</v>
      </c>
      <c r="I1862" s="11">
        <v>3584.84</v>
      </c>
      <c r="J1862" s="9">
        <v>45766</v>
      </c>
      <c r="K1862" s="2" t="str">
        <f t="shared" si="119"/>
        <v>April</v>
      </c>
      <c r="L1862" s="2" t="str">
        <f>TEXT(fashiondata[[#This Row],[Date Sold]], "mmm yyyy")</f>
        <v>Apr 2025</v>
      </c>
      <c r="M1862" s="2" t="str">
        <f t="shared" si="117"/>
        <v>Sat</v>
      </c>
      <c r="N1862" t="s">
        <v>45</v>
      </c>
    </row>
    <row r="1863" spans="1:14" x14ac:dyDescent="0.35">
      <c r="A1863" t="s">
        <v>1901</v>
      </c>
      <c r="B1863" t="s">
        <v>17</v>
      </c>
      <c r="C1863" t="s">
        <v>33</v>
      </c>
      <c r="D1863" s="11">
        <v>37.409999999999997</v>
      </c>
      <c r="E1863" s="10">
        <v>0</v>
      </c>
      <c r="F1863" s="10" t="str">
        <f t="shared" si="116"/>
        <v>None</v>
      </c>
      <c r="G1863" s="11">
        <f t="shared" si="118"/>
        <v>28.057499999999997</v>
      </c>
      <c r="H1863" s="10">
        <v>3</v>
      </c>
      <c r="I1863" s="11">
        <v>112.23</v>
      </c>
      <c r="J1863" s="9">
        <v>45766</v>
      </c>
      <c r="K1863" s="2" t="str">
        <f t="shared" si="119"/>
        <v>April</v>
      </c>
      <c r="L1863" s="2" t="str">
        <f>TEXT(fashiondata[[#This Row],[Date Sold]], "mmm yyyy")</f>
        <v>Apr 2025</v>
      </c>
      <c r="M1863" s="2" t="str">
        <f t="shared" si="117"/>
        <v>Sat</v>
      </c>
      <c r="N1863" t="s">
        <v>45</v>
      </c>
    </row>
    <row r="1864" spans="1:14" x14ac:dyDescent="0.35">
      <c r="A1864" t="s">
        <v>1902</v>
      </c>
      <c r="B1864" t="s">
        <v>69</v>
      </c>
      <c r="C1864" t="s">
        <v>35</v>
      </c>
      <c r="D1864" s="11">
        <v>89.14</v>
      </c>
      <c r="E1864" s="10">
        <v>15</v>
      </c>
      <c r="F1864" s="10" t="str">
        <f t="shared" si="116"/>
        <v>Low</v>
      </c>
      <c r="G1864" s="11">
        <f t="shared" si="118"/>
        <v>66.855000000000004</v>
      </c>
      <c r="H1864" s="10">
        <v>49</v>
      </c>
      <c r="I1864" s="11">
        <v>3712.68</v>
      </c>
      <c r="J1864" s="9">
        <v>45744</v>
      </c>
      <c r="K1864" s="2" t="str">
        <f t="shared" si="119"/>
        <v>March</v>
      </c>
      <c r="L1864" s="2" t="str">
        <f>TEXT(fashiondata[[#This Row],[Date Sold]], "mmm yyyy")</f>
        <v>Mar 2025</v>
      </c>
      <c r="M1864" s="2" t="str">
        <f t="shared" si="117"/>
        <v>Fri</v>
      </c>
      <c r="N1864" t="s">
        <v>19</v>
      </c>
    </row>
    <row r="1865" spans="1:14" x14ac:dyDescent="0.35">
      <c r="A1865" t="s">
        <v>1903</v>
      </c>
      <c r="B1865" t="s">
        <v>28</v>
      </c>
      <c r="C1865" t="s">
        <v>18</v>
      </c>
      <c r="D1865" s="11">
        <v>31.38</v>
      </c>
      <c r="E1865" s="10">
        <v>25</v>
      </c>
      <c r="F1865" s="10" t="str">
        <f t="shared" si="116"/>
        <v>High</v>
      </c>
      <c r="G1865" s="11">
        <f t="shared" si="118"/>
        <v>23.535</v>
      </c>
      <c r="H1865" s="10">
        <v>7</v>
      </c>
      <c r="I1865" s="11">
        <v>164.75</v>
      </c>
      <c r="J1865" s="9">
        <v>45717</v>
      </c>
      <c r="K1865" s="2" t="str">
        <f t="shared" si="119"/>
        <v>March</v>
      </c>
      <c r="L1865" s="2" t="str">
        <f>TEXT(fashiondata[[#This Row],[Date Sold]], "mmm yyyy")</f>
        <v>Mar 2025</v>
      </c>
      <c r="M1865" s="2" t="str">
        <f t="shared" si="117"/>
        <v>Sat</v>
      </c>
      <c r="N1865" t="s">
        <v>38</v>
      </c>
    </row>
    <row r="1866" spans="1:14" x14ac:dyDescent="0.35">
      <c r="A1866" t="s">
        <v>1904</v>
      </c>
      <c r="B1866" t="s">
        <v>47</v>
      </c>
      <c r="C1866" t="s">
        <v>33</v>
      </c>
      <c r="D1866" s="11">
        <v>49.4</v>
      </c>
      <c r="E1866" s="10">
        <v>5</v>
      </c>
      <c r="F1866" s="10" t="str">
        <f t="shared" si="116"/>
        <v>Low</v>
      </c>
      <c r="G1866" s="11">
        <f t="shared" si="118"/>
        <v>37.049999999999997</v>
      </c>
      <c r="H1866" s="10">
        <v>10</v>
      </c>
      <c r="I1866" s="11">
        <v>469.3</v>
      </c>
      <c r="J1866" s="9">
        <v>45704</v>
      </c>
      <c r="K1866" s="2" t="str">
        <f t="shared" si="119"/>
        <v>February</v>
      </c>
      <c r="L1866" s="2" t="str">
        <f>TEXT(fashiondata[[#This Row],[Date Sold]], "mmm yyyy")</f>
        <v>Feb 2025</v>
      </c>
      <c r="M1866" s="2" t="str">
        <f t="shared" si="117"/>
        <v>Sun</v>
      </c>
      <c r="N1866" t="s">
        <v>45</v>
      </c>
    </row>
    <row r="1867" spans="1:14" x14ac:dyDescent="0.35">
      <c r="A1867" t="s">
        <v>1905</v>
      </c>
      <c r="B1867" t="s">
        <v>17</v>
      </c>
      <c r="C1867" t="s">
        <v>15</v>
      </c>
      <c r="D1867" s="11">
        <v>124.44</v>
      </c>
      <c r="E1867" s="10">
        <v>20</v>
      </c>
      <c r="F1867" s="10" t="str">
        <f t="shared" si="116"/>
        <v>Low</v>
      </c>
      <c r="G1867" s="11">
        <f t="shared" si="118"/>
        <v>93.33</v>
      </c>
      <c r="H1867" s="10">
        <v>14</v>
      </c>
      <c r="I1867" s="11">
        <v>1393.73</v>
      </c>
      <c r="J1867" s="9">
        <v>45685</v>
      </c>
      <c r="K1867" s="2" t="str">
        <f t="shared" si="119"/>
        <v>January</v>
      </c>
      <c r="L1867" s="2" t="str">
        <f>TEXT(fashiondata[[#This Row],[Date Sold]], "mmm yyyy")</f>
        <v>Jan 2025</v>
      </c>
      <c r="M1867" s="2" t="str">
        <f t="shared" si="117"/>
        <v>Tue</v>
      </c>
      <c r="N1867" t="s">
        <v>45</v>
      </c>
    </row>
    <row r="1868" spans="1:14" x14ac:dyDescent="0.35">
      <c r="A1868" t="s">
        <v>1906</v>
      </c>
      <c r="B1868" t="s">
        <v>62</v>
      </c>
      <c r="C1868" t="s">
        <v>18</v>
      </c>
      <c r="D1868" s="11">
        <v>80.87</v>
      </c>
      <c r="E1868" s="10">
        <v>15</v>
      </c>
      <c r="F1868" s="10" t="str">
        <f t="shared" si="116"/>
        <v>Low</v>
      </c>
      <c r="G1868" s="11">
        <f t="shared" si="118"/>
        <v>60.652500000000003</v>
      </c>
      <c r="H1868" s="10">
        <v>11</v>
      </c>
      <c r="I1868" s="11">
        <v>756.13</v>
      </c>
      <c r="J1868" s="9">
        <v>45706</v>
      </c>
      <c r="K1868" s="2" t="str">
        <f t="shared" si="119"/>
        <v>February</v>
      </c>
      <c r="L1868" s="2" t="str">
        <f>TEXT(fashiondata[[#This Row],[Date Sold]], "mmm yyyy")</f>
        <v>Feb 2025</v>
      </c>
      <c r="M1868" s="2" t="str">
        <f t="shared" si="117"/>
        <v>Tue</v>
      </c>
      <c r="N1868" t="s">
        <v>12</v>
      </c>
    </row>
    <row r="1869" spans="1:14" x14ac:dyDescent="0.35">
      <c r="A1869" t="s">
        <v>1907</v>
      </c>
      <c r="B1869" t="s">
        <v>50</v>
      </c>
      <c r="C1869" t="s">
        <v>35</v>
      </c>
      <c r="D1869" s="11">
        <v>113.39</v>
      </c>
      <c r="E1869" s="10">
        <v>10</v>
      </c>
      <c r="F1869" s="10" t="str">
        <f t="shared" si="116"/>
        <v>Low</v>
      </c>
      <c r="G1869" s="11">
        <f t="shared" si="118"/>
        <v>85.042500000000004</v>
      </c>
      <c r="H1869" s="10">
        <v>12</v>
      </c>
      <c r="I1869" s="11">
        <v>1224.6099999999999</v>
      </c>
      <c r="J1869" s="9">
        <v>45751</v>
      </c>
      <c r="K1869" s="2" t="str">
        <f t="shared" si="119"/>
        <v>April</v>
      </c>
      <c r="L1869" s="2" t="str">
        <f>TEXT(fashiondata[[#This Row],[Date Sold]], "mmm yyyy")</f>
        <v>Apr 2025</v>
      </c>
      <c r="M1869" s="2" t="str">
        <f t="shared" si="117"/>
        <v>Fri</v>
      </c>
      <c r="N1869" t="s">
        <v>24</v>
      </c>
    </row>
    <row r="1870" spans="1:14" x14ac:dyDescent="0.35">
      <c r="A1870" t="s">
        <v>1908</v>
      </c>
      <c r="B1870" t="s">
        <v>14</v>
      </c>
      <c r="C1870" t="s">
        <v>15</v>
      </c>
      <c r="D1870" s="11">
        <v>139.16</v>
      </c>
      <c r="E1870" s="10">
        <v>25</v>
      </c>
      <c r="F1870" s="10" t="str">
        <f t="shared" si="116"/>
        <v>High</v>
      </c>
      <c r="G1870" s="11">
        <f t="shared" si="118"/>
        <v>104.37</v>
      </c>
      <c r="H1870" s="10">
        <v>24</v>
      </c>
      <c r="I1870" s="11">
        <v>2504.88</v>
      </c>
      <c r="J1870" s="9">
        <v>45707</v>
      </c>
      <c r="K1870" s="2" t="str">
        <f t="shared" si="119"/>
        <v>February</v>
      </c>
      <c r="L1870" s="2" t="str">
        <f>TEXT(fashiondata[[#This Row],[Date Sold]], "mmm yyyy")</f>
        <v>Feb 2025</v>
      </c>
      <c r="M1870" s="2" t="str">
        <f t="shared" si="117"/>
        <v>Wed</v>
      </c>
      <c r="N1870" t="s">
        <v>24</v>
      </c>
    </row>
    <row r="1871" spans="1:14" x14ac:dyDescent="0.35">
      <c r="A1871" t="s">
        <v>1909</v>
      </c>
      <c r="B1871" t="s">
        <v>23</v>
      </c>
      <c r="C1871" t="s">
        <v>15</v>
      </c>
      <c r="D1871" s="11">
        <v>34.96</v>
      </c>
      <c r="E1871" s="10">
        <v>25</v>
      </c>
      <c r="F1871" s="10" t="str">
        <f t="shared" si="116"/>
        <v>High</v>
      </c>
      <c r="G1871" s="11">
        <f t="shared" si="118"/>
        <v>26.22</v>
      </c>
      <c r="H1871" s="10">
        <v>10</v>
      </c>
      <c r="I1871" s="11">
        <v>262.2</v>
      </c>
      <c r="J1871" s="9">
        <v>45703</v>
      </c>
      <c r="K1871" s="2" t="str">
        <f t="shared" si="119"/>
        <v>February</v>
      </c>
      <c r="L1871" s="2" t="str">
        <f>TEXT(fashiondata[[#This Row],[Date Sold]], "mmm yyyy")</f>
        <v>Feb 2025</v>
      </c>
      <c r="M1871" s="2" t="str">
        <f t="shared" si="117"/>
        <v>Sat</v>
      </c>
      <c r="N1871" t="s">
        <v>45</v>
      </c>
    </row>
    <row r="1872" spans="1:14" x14ac:dyDescent="0.35">
      <c r="A1872" t="s">
        <v>1910</v>
      </c>
      <c r="B1872" t="s">
        <v>21</v>
      </c>
      <c r="C1872" t="s">
        <v>33</v>
      </c>
      <c r="D1872" s="11">
        <v>93.27</v>
      </c>
      <c r="E1872" s="10">
        <v>15</v>
      </c>
      <c r="F1872" s="10" t="str">
        <f t="shared" si="116"/>
        <v>Low</v>
      </c>
      <c r="G1872" s="11">
        <f t="shared" si="118"/>
        <v>69.952500000000001</v>
      </c>
      <c r="H1872" s="10">
        <v>16</v>
      </c>
      <c r="I1872" s="11">
        <v>1268.47</v>
      </c>
      <c r="J1872" s="9">
        <v>45703</v>
      </c>
      <c r="K1872" s="2" t="str">
        <f t="shared" si="119"/>
        <v>February</v>
      </c>
      <c r="L1872" s="2" t="str">
        <f>TEXT(fashiondata[[#This Row],[Date Sold]], "mmm yyyy")</f>
        <v>Feb 2025</v>
      </c>
      <c r="M1872" s="2" t="str">
        <f t="shared" si="117"/>
        <v>Sat</v>
      </c>
      <c r="N1872" t="s">
        <v>19</v>
      </c>
    </row>
    <row r="1873" spans="1:14" x14ac:dyDescent="0.35">
      <c r="A1873" t="s">
        <v>1911</v>
      </c>
      <c r="B1873" t="s">
        <v>26</v>
      </c>
      <c r="C1873" t="s">
        <v>35</v>
      </c>
      <c r="D1873" s="11">
        <v>44.53</v>
      </c>
      <c r="E1873" s="10">
        <v>15</v>
      </c>
      <c r="F1873" s="10" t="str">
        <f t="shared" si="116"/>
        <v>Low</v>
      </c>
      <c r="G1873" s="11">
        <f t="shared" si="118"/>
        <v>33.397500000000001</v>
      </c>
      <c r="H1873" s="10">
        <v>18</v>
      </c>
      <c r="I1873" s="11">
        <v>681.31</v>
      </c>
      <c r="J1873" s="9">
        <v>45757</v>
      </c>
      <c r="K1873" s="2" t="str">
        <f t="shared" si="119"/>
        <v>April</v>
      </c>
      <c r="L1873" s="2" t="str">
        <f>TEXT(fashiondata[[#This Row],[Date Sold]], "mmm yyyy")</f>
        <v>Apr 2025</v>
      </c>
      <c r="M1873" s="2" t="str">
        <f t="shared" si="117"/>
        <v>Thu</v>
      </c>
      <c r="N1873" t="s">
        <v>19</v>
      </c>
    </row>
    <row r="1874" spans="1:14" x14ac:dyDescent="0.35">
      <c r="A1874" t="s">
        <v>1912</v>
      </c>
      <c r="B1874" t="s">
        <v>17</v>
      </c>
      <c r="C1874" t="s">
        <v>35</v>
      </c>
      <c r="D1874" s="11">
        <v>138.08000000000001</v>
      </c>
      <c r="E1874" s="10">
        <v>10</v>
      </c>
      <c r="F1874" s="10" t="str">
        <f t="shared" si="116"/>
        <v>Low</v>
      </c>
      <c r="G1874" s="11">
        <f t="shared" si="118"/>
        <v>103.56</v>
      </c>
      <c r="H1874" s="10">
        <v>10</v>
      </c>
      <c r="I1874" s="11">
        <v>1242.72</v>
      </c>
      <c r="J1874" s="9">
        <v>45699</v>
      </c>
      <c r="K1874" s="2" t="str">
        <f t="shared" si="119"/>
        <v>February</v>
      </c>
      <c r="L1874" s="2" t="str">
        <f>TEXT(fashiondata[[#This Row],[Date Sold]], "mmm yyyy")</f>
        <v>Feb 2025</v>
      </c>
      <c r="M1874" s="2" t="str">
        <f t="shared" si="117"/>
        <v>Tue</v>
      </c>
      <c r="N1874" t="s">
        <v>38</v>
      </c>
    </row>
    <row r="1875" spans="1:14" x14ac:dyDescent="0.35">
      <c r="A1875" t="s">
        <v>1913</v>
      </c>
      <c r="B1875" t="s">
        <v>50</v>
      </c>
      <c r="C1875" t="s">
        <v>11</v>
      </c>
      <c r="D1875" s="11">
        <v>132.91</v>
      </c>
      <c r="E1875" s="10">
        <v>20</v>
      </c>
      <c r="F1875" s="10" t="str">
        <f t="shared" si="116"/>
        <v>Low</v>
      </c>
      <c r="G1875" s="11">
        <f t="shared" si="118"/>
        <v>99.682500000000005</v>
      </c>
      <c r="H1875" s="10">
        <v>20</v>
      </c>
      <c r="I1875" s="11">
        <v>2126.56</v>
      </c>
      <c r="J1875" s="9">
        <v>45763</v>
      </c>
      <c r="K1875" s="2" t="str">
        <f t="shared" si="119"/>
        <v>April</v>
      </c>
      <c r="L1875" s="2" t="str">
        <f>TEXT(fashiondata[[#This Row],[Date Sold]], "mmm yyyy")</f>
        <v>Apr 2025</v>
      </c>
      <c r="M1875" s="2" t="str">
        <f t="shared" si="117"/>
        <v>Wed</v>
      </c>
      <c r="N1875" t="s">
        <v>45</v>
      </c>
    </row>
    <row r="1876" spans="1:14" x14ac:dyDescent="0.35">
      <c r="A1876" t="s">
        <v>1914</v>
      </c>
      <c r="B1876" t="s">
        <v>17</v>
      </c>
      <c r="C1876" t="s">
        <v>15</v>
      </c>
      <c r="D1876" s="11">
        <v>57.68</v>
      </c>
      <c r="E1876" s="10">
        <v>0</v>
      </c>
      <c r="F1876" s="10" t="str">
        <f t="shared" si="116"/>
        <v>None</v>
      </c>
      <c r="G1876" s="11">
        <f t="shared" si="118"/>
        <v>43.26</v>
      </c>
      <c r="H1876" s="10">
        <v>9</v>
      </c>
      <c r="I1876" s="11">
        <v>519.12</v>
      </c>
      <c r="J1876" s="9">
        <v>45698</v>
      </c>
      <c r="K1876" s="2" t="str">
        <f t="shared" si="119"/>
        <v>February</v>
      </c>
      <c r="L1876" s="2" t="str">
        <f>TEXT(fashiondata[[#This Row],[Date Sold]], "mmm yyyy")</f>
        <v>Feb 2025</v>
      </c>
      <c r="M1876" s="2" t="str">
        <f t="shared" si="117"/>
        <v>Mon</v>
      </c>
      <c r="N1876" t="s">
        <v>38</v>
      </c>
    </row>
    <row r="1877" spans="1:14" x14ac:dyDescent="0.35">
      <c r="A1877" t="s">
        <v>1915</v>
      </c>
      <c r="B1877" t="s">
        <v>85</v>
      </c>
      <c r="C1877" t="s">
        <v>41</v>
      </c>
      <c r="D1877" s="11">
        <v>44.94</v>
      </c>
      <c r="E1877" s="10">
        <v>15</v>
      </c>
      <c r="F1877" s="10" t="str">
        <f t="shared" si="116"/>
        <v>Low</v>
      </c>
      <c r="G1877" s="11">
        <f t="shared" si="118"/>
        <v>33.704999999999998</v>
      </c>
      <c r="H1877" s="10">
        <v>22</v>
      </c>
      <c r="I1877" s="11">
        <v>840.38</v>
      </c>
      <c r="J1877" s="9">
        <v>45687</v>
      </c>
      <c r="K1877" s="2" t="str">
        <f t="shared" si="119"/>
        <v>January</v>
      </c>
      <c r="L1877" s="2" t="str">
        <f>TEXT(fashiondata[[#This Row],[Date Sold]], "mmm yyyy")</f>
        <v>Jan 2025</v>
      </c>
      <c r="M1877" s="2" t="str">
        <f t="shared" si="117"/>
        <v>Thu</v>
      </c>
      <c r="N1877" t="s">
        <v>38</v>
      </c>
    </row>
    <row r="1878" spans="1:14" x14ac:dyDescent="0.35">
      <c r="A1878" t="s">
        <v>1916</v>
      </c>
      <c r="B1878" t="s">
        <v>60</v>
      </c>
      <c r="C1878" t="s">
        <v>18</v>
      </c>
      <c r="D1878" s="11">
        <v>147.62</v>
      </c>
      <c r="E1878" s="10">
        <v>25</v>
      </c>
      <c r="F1878" s="10" t="str">
        <f t="shared" si="116"/>
        <v>High</v>
      </c>
      <c r="G1878" s="11">
        <f t="shared" si="118"/>
        <v>110.715</v>
      </c>
      <c r="H1878" s="10">
        <v>9</v>
      </c>
      <c r="I1878" s="11">
        <v>996.44</v>
      </c>
      <c r="J1878" s="9">
        <v>45725</v>
      </c>
      <c r="K1878" s="2" t="str">
        <f t="shared" si="119"/>
        <v>March</v>
      </c>
      <c r="L1878" s="2" t="str">
        <f>TEXT(fashiondata[[#This Row],[Date Sold]], "mmm yyyy")</f>
        <v>Mar 2025</v>
      </c>
      <c r="M1878" s="2" t="str">
        <f t="shared" si="117"/>
        <v>Sun</v>
      </c>
      <c r="N1878" t="s">
        <v>19</v>
      </c>
    </row>
    <row r="1879" spans="1:14" x14ac:dyDescent="0.35">
      <c r="A1879" t="s">
        <v>1917</v>
      </c>
      <c r="B1879" t="s">
        <v>26</v>
      </c>
      <c r="C1879" t="s">
        <v>11</v>
      </c>
      <c r="D1879" s="11">
        <v>22.59</v>
      </c>
      <c r="E1879" s="10">
        <v>5</v>
      </c>
      <c r="F1879" s="10" t="str">
        <f t="shared" si="116"/>
        <v>Low</v>
      </c>
      <c r="G1879" s="11">
        <f t="shared" si="118"/>
        <v>16.942499999999999</v>
      </c>
      <c r="H1879" s="10">
        <v>20</v>
      </c>
      <c r="I1879" s="11">
        <v>429.21</v>
      </c>
      <c r="J1879" s="9">
        <v>45666</v>
      </c>
      <c r="K1879" s="2" t="str">
        <f t="shared" si="119"/>
        <v>January</v>
      </c>
      <c r="L1879" s="2" t="str">
        <f>TEXT(fashiondata[[#This Row],[Date Sold]], "mmm yyyy")</f>
        <v>Jan 2025</v>
      </c>
      <c r="M1879" s="2" t="str">
        <f t="shared" si="117"/>
        <v>Thu</v>
      </c>
      <c r="N1879" t="s">
        <v>12</v>
      </c>
    </row>
    <row r="1880" spans="1:14" x14ac:dyDescent="0.35">
      <c r="A1880" t="s">
        <v>1918</v>
      </c>
      <c r="B1880" t="s">
        <v>58</v>
      </c>
      <c r="C1880" t="s">
        <v>33</v>
      </c>
      <c r="D1880" s="11">
        <v>24.22</v>
      </c>
      <c r="E1880" s="10">
        <v>5</v>
      </c>
      <c r="F1880" s="10" t="str">
        <f t="shared" si="116"/>
        <v>Low</v>
      </c>
      <c r="G1880" s="11">
        <f t="shared" si="118"/>
        <v>18.164999999999999</v>
      </c>
      <c r="H1880" s="10">
        <v>5</v>
      </c>
      <c r="I1880" s="11">
        <v>115.04</v>
      </c>
      <c r="J1880" s="9">
        <v>45715</v>
      </c>
      <c r="K1880" s="2" t="str">
        <f t="shared" si="119"/>
        <v>February</v>
      </c>
      <c r="L1880" s="2" t="str">
        <f>TEXT(fashiondata[[#This Row],[Date Sold]], "mmm yyyy")</f>
        <v>Feb 2025</v>
      </c>
      <c r="M1880" s="2" t="str">
        <f t="shared" si="117"/>
        <v>Thu</v>
      </c>
      <c r="N1880" t="s">
        <v>19</v>
      </c>
    </row>
    <row r="1881" spans="1:14" x14ac:dyDescent="0.35">
      <c r="A1881" t="s">
        <v>1919</v>
      </c>
      <c r="B1881" t="s">
        <v>69</v>
      </c>
      <c r="C1881" t="s">
        <v>41</v>
      </c>
      <c r="D1881" s="11">
        <v>43.62</v>
      </c>
      <c r="E1881" s="10">
        <v>30</v>
      </c>
      <c r="F1881" s="10" t="str">
        <f t="shared" si="116"/>
        <v>High</v>
      </c>
      <c r="G1881" s="11">
        <f t="shared" si="118"/>
        <v>32.714999999999996</v>
      </c>
      <c r="H1881" s="10">
        <v>23</v>
      </c>
      <c r="I1881" s="11">
        <v>702.28</v>
      </c>
      <c r="J1881" s="9">
        <v>45763</v>
      </c>
      <c r="K1881" s="2" t="str">
        <f t="shared" si="119"/>
        <v>April</v>
      </c>
      <c r="L1881" s="2" t="str">
        <f>TEXT(fashiondata[[#This Row],[Date Sold]], "mmm yyyy")</f>
        <v>Apr 2025</v>
      </c>
      <c r="M1881" s="2" t="str">
        <f t="shared" si="117"/>
        <v>Wed</v>
      </c>
      <c r="N1881" t="s">
        <v>19</v>
      </c>
    </row>
    <row r="1882" spans="1:14" x14ac:dyDescent="0.35">
      <c r="A1882" t="s">
        <v>1920</v>
      </c>
      <c r="B1882" t="s">
        <v>58</v>
      </c>
      <c r="C1882" t="s">
        <v>41</v>
      </c>
      <c r="D1882" s="11">
        <v>13.21</v>
      </c>
      <c r="E1882" s="10">
        <v>30</v>
      </c>
      <c r="F1882" s="10" t="str">
        <f t="shared" si="116"/>
        <v>High</v>
      </c>
      <c r="G1882" s="11">
        <f t="shared" si="118"/>
        <v>9.9075000000000006</v>
      </c>
      <c r="H1882" s="10">
        <v>26</v>
      </c>
      <c r="I1882" s="11">
        <v>240.42</v>
      </c>
      <c r="J1882" s="9">
        <v>45676</v>
      </c>
      <c r="K1882" s="2" t="str">
        <f t="shared" si="119"/>
        <v>January</v>
      </c>
      <c r="L1882" s="2" t="str">
        <f>TEXT(fashiondata[[#This Row],[Date Sold]], "mmm yyyy")</f>
        <v>Jan 2025</v>
      </c>
      <c r="M1882" s="2" t="str">
        <f t="shared" si="117"/>
        <v>Sun</v>
      </c>
      <c r="N1882" t="s">
        <v>19</v>
      </c>
    </row>
    <row r="1883" spans="1:14" x14ac:dyDescent="0.35">
      <c r="A1883" t="s">
        <v>1921</v>
      </c>
      <c r="B1883" t="s">
        <v>62</v>
      </c>
      <c r="C1883" t="s">
        <v>11</v>
      </c>
      <c r="D1883" s="11">
        <v>44.58</v>
      </c>
      <c r="E1883" s="10">
        <v>30</v>
      </c>
      <c r="F1883" s="10" t="str">
        <f t="shared" si="116"/>
        <v>High</v>
      </c>
      <c r="G1883" s="11">
        <f t="shared" si="118"/>
        <v>33.435000000000002</v>
      </c>
      <c r="H1883" s="10">
        <v>2</v>
      </c>
      <c r="I1883" s="11">
        <v>62.41</v>
      </c>
      <c r="J1883" s="9">
        <v>45689</v>
      </c>
      <c r="K1883" s="2" t="str">
        <f t="shared" si="119"/>
        <v>February</v>
      </c>
      <c r="L1883" s="2" t="str">
        <f>TEXT(fashiondata[[#This Row],[Date Sold]], "mmm yyyy")</f>
        <v>Feb 2025</v>
      </c>
      <c r="M1883" s="2" t="str">
        <f t="shared" si="117"/>
        <v>Sat</v>
      </c>
      <c r="N1883" t="s">
        <v>45</v>
      </c>
    </row>
    <row r="1884" spans="1:14" x14ac:dyDescent="0.35">
      <c r="A1884" t="s">
        <v>1922</v>
      </c>
      <c r="B1884" t="s">
        <v>32</v>
      </c>
      <c r="C1884" t="s">
        <v>15</v>
      </c>
      <c r="D1884" s="11">
        <v>138.36000000000001</v>
      </c>
      <c r="E1884" s="10">
        <v>20</v>
      </c>
      <c r="F1884" s="10" t="str">
        <f t="shared" si="116"/>
        <v>Low</v>
      </c>
      <c r="G1884" s="11">
        <f t="shared" si="118"/>
        <v>103.77000000000001</v>
      </c>
      <c r="H1884" s="10">
        <v>50</v>
      </c>
      <c r="I1884" s="11">
        <v>5534.4</v>
      </c>
      <c r="J1884" s="9">
        <v>45759</v>
      </c>
      <c r="K1884" s="2" t="str">
        <f t="shared" si="119"/>
        <v>April</v>
      </c>
      <c r="L1884" s="2" t="str">
        <f>TEXT(fashiondata[[#This Row],[Date Sold]], "mmm yyyy")</f>
        <v>Apr 2025</v>
      </c>
      <c r="M1884" s="2" t="str">
        <f t="shared" si="117"/>
        <v>Sat</v>
      </c>
      <c r="N1884" t="s">
        <v>38</v>
      </c>
    </row>
    <row r="1885" spans="1:14" x14ac:dyDescent="0.35">
      <c r="A1885" t="s">
        <v>1923</v>
      </c>
      <c r="B1885" t="s">
        <v>69</v>
      </c>
      <c r="C1885" t="s">
        <v>33</v>
      </c>
      <c r="D1885" s="11">
        <v>91.96</v>
      </c>
      <c r="E1885" s="10">
        <v>25</v>
      </c>
      <c r="F1885" s="10" t="str">
        <f t="shared" si="116"/>
        <v>High</v>
      </c>
      <c r="G1885" s="11">
        <f t="shared" si="118"/>
        <v>68.97</v>
      </c>
      <c r="H1885" s="10">
        <v>31</v>
      </c>
      <c r="I1885" s="11">
        <v>2138.0700000000002</v>
      </c>
      <c r="J1885" s="9">
        <v>45728</v>
      </c>
      <c r="K1885" s="2" t="str">
        <f t="shared" si="119"/>
        <v>March</v>
      </c>
      <c r="L1885" s="2" t="str">
        <f>TEXT(fashiondata[[#This Row],[Date Sold]], "mmm yyyy")</f>
        <v>Mar 2025</v>
      </c>
      <c r="M1885" s="2" t="str">
        <f t="shared" si="117"/>
        <v>Wed</v>
      </c>
      <c r="N1885" t="s">
        <v>24</v>
      </c>
    </row>
    <row r="1886" spans="1:14" x14ac:dyDescent="0.35">
      <c r="A1886" t="s">
        <v>1924</v>
      </c>
      <c r="B1886" t="s">
        <v>30</v>
      </c>
      <c r="C1886" t="s">
        <v>15</v>
      </c>
      <c r="D1886" s="11">
        <v>96.69</v>
      </c>
      <c r="E1886" s="10">
        <v>25</v>
      </c>
      <c r="F1886" s="10" t="str">
        <f t="shared" si="116"/>
        <v>High</v>
      </c>
      <c r="G1886" s="11">
        <f t="shared" si="118"/>
        <v>72.517499999999998</v>
      </c>
      <c r="H1886" s="10">
        <v>49</v>
      </c>
      <c r="I1886" s="11">
        <v>3553.36</v>
      </c>
      <c r="J1886" s="9">
        <v>45753</v>
      </c>
      <c r="K1886" s="2" t="str">
        <f t="shared" si="119"/>
        <v>April</v>
      </c>
      <c r="L1886" s="2" t="str">
        <f>TEXT(fashiondata[[#This Row],[Date Sold]], "mmm yyyy")</f>
        <v>Apr 2025</v>
      </c>
      <c r="M1886" s="2" t="str">
        <f t="shared" si="117"/>
        <v>Sun</v>
      </c>
      <c r="N1886" t="s">
        <v>24</v>
      </c>
    </row>
    <row r="1887" spans="1:14" x14ac:dyDescent="0.35">
      <c r="A1887" t="s">
        <v>1925</v>
      </c>
      <c r="B1887" t="s">
        <v>62</v>
      </c>
      <c r="C1887" t="s">
        <v>33</v>
      </c>
      <c r="D1887" s="11">
        <v>25.16</v>
      </c>
      <c r="E1887" s="10">
        <v>15</v>
      </c>
      <c r="F1887" s="10" t="str">
        <f t="shared" si="116"/>
        <v>Low</v>
      </c>
      <c r="G1887" s="11">
        <f t="shared" si="118"/>
        <v>18.87</v>
      </c>
      <c r="H1887" s="10">
        <v>42</v>
      </c>
      <c r="I1887" s="11">
        <v>898.21</v>
      </c>
      <c r="J1887" s="9">
        <v>45707</v>
      </c>
      <c r="K1887" s="2" t="str">
        <f t="shared" si="119"/>
        <v>February</v>
      </c>
      <c r="L1887" s="2" t="str">
        <f>TEXT(fashiondata[[#This Row],[Date Sold]], "mmm yyyy")</f>
        <v>Feb 2025</v>
      </c>
      <c r="M1887" s="2" t="str">
        <f t="shared" si="117"/>
        <v>Wed</v>
      </c>
      <c r="N1887" t="s">
        <v>12</v>
      </c>
    </row>
    <row r="1888" spans="1:14" x14ac:dyDescent="0.35">
      <c r="A1888" t="s">
        <v>1926</v>
      </c>
      <c r="B1888" t="s">
        <v>30</v>
      </c>
      <c r="C1888" t="s">
        <v>33</v>
      </c>
      <c r="D1888" s="11">
        <v>23.28</v>
      </c>
      <c r="E1888" s="10">
        <v>0</v>
      </c>
      <c r="F1888" s="10" t="str">
        <f t="shared" si="116"/>
        <v>None</v>
      </c>
      <c r="G1888" s="11">
        <f t="shared" si="118"/>
        <v>17.46</v>
      </c>
      <c r="H1888" s="10">
        <v>3</v>
      </c>
      <c r="I1888" s="11">
        <v>69.84</v>
      </c>
      <c r="J1888" s="9">
        <v>45673</v>
      </c>
      <c r="K1888" s="2" t="str">
        <f t="shared" si="119"/>
        <v>January</v>
      </c>
      <c r="L1888" s="2" t="str">
        <f>TEXT(fashiondata[[#This Row],[Date Sold]], "mmm yyyy")</f>
        <v>Jan 2025</v>
      </c>
      <c r="M1888" s="2" t="str">
        <f t="shared" si="117"/>
        <v>Thu</v>
      </c>
      <c r="N1888" t="s">
        <v>19</v>
      </c>
    </row>
    <row r="1889" spans="1:14" x14ac:dyDescent="0.35">
      <c r="A1889" t="s">
        <v>1927</v>
      </c>
      <c r="B1889" t="s">
        <v>47</v>
      </c>
      <c r="C1889" t="s">
        <v>11</v>
      </c>
      <c r="D1889" s="11">
        <v>135.71</v>
      </c>
      <c r="E1889" s="10">
        <v>30</v>
      </c>
      <c r="F1889" s="10" t="str">
        <f t="shared" si="116"/>
        <v>High</v>
      </c>
      <c r="G1889" s="11">
        <f t="shared" si="118"/>
        <v>101.7825</v>
      </c>
      <c r="H1889" s="10">
        <v>21</v>
      </c>
      <c r="I1889" s="11">
        <v>1994.94</v>
      </c>
      <c r="J1889" s="9">
        <v>45779</v>
      </c>
      <c r="K1889" s="2" t="str">
        <f t="shared" si="119"/>
        <v>May</v>
      </c>
      <c r="L1889" s="2" t="str">
        <f>TEXT(fashiondata[[#This Row],[Date Sold]], "mmm yyyy")</f>
        <v>May 2025</v>
      </c>
      <c r="M1889" s="2" t="str">
        <f t="shared" si="117"/>
        <v>Fri</v>
      </c>
      <c r="N1889" t="s">
        <v>24</v>
      </c>
    </row>
    <row r="1890" spans="1:14" x14ac:dyDescent="0.35">
      <c r="A1890" t="s">
        <v>1928</v>
      </c>
      <c r="B1890" t="s">
        <v>32</v>
      </c>
      <c r="C1890" t="s">
        <v>33</v>
      </c>
      <c r="D1890" s="11">
        <v>57.17</v>
      </c>
      <c r="E1890" s="10">
        <v>10</v>
      </c>
      <c r="F1890" s="10" t="str">
        <f t="shared" si="116"/>
        <v>Low</v>
      </c>
      <c r="G1890" s="11">
        <f t="shared" si="118"/>
        <v>42.877499999999998</v>
      </c>
      <c r="H1890" s="10">
        <v>12</v>
      </c>
      <c r="I1890" s="11">
        <v>617.44000000000005</v>
      </c>
      <c r="J1890" s="9">
        <v>45736</v>
      </c>
      <c r="K1890" s="2" t="str">
        <f t="shared" si="119"/>
        <v>March</v>
      </c>
      <c r="L1890" s="2" t="str">
        <f>TEXT(fashiondata[[#This Row],[Date Sold]], "mmm yyyy")</f>
        <v>Mar 2025</v>
      </c>
      <c r="M1890" s="2" t="str">
        <f t="shared" si="117"/>
        <v>Thu</v>
      </c>
      <c r="N1890" t="s">
        <v>38</v>
      </c>
    </row>
    <row r="1891" spans="1:14" x14ac:dyDescent="0.35">
      <c r="A1891" t="s">
        <v>1929</v>
      </c>
      <c r="B1891" t="s">
        <v>28</v>
      </c>
      <c r="C1891" t="s">
        <v>41</v>
      </c>
      <c r="D1891" s="11">
        <v>12.61</v>
      </c>
      <c r="E1891" s="10">
        <v>10</v>
      </c>
      <c r="F1891" s="10" t="str">
        <f t="shared" si="116"/>
        <v>Low</v>
      </c>
      <c r="G1891" s="11">
        <f t="shared" si="118"/>
        <v>9.4574999999999996</v>
      </c>
      <c r="H1891" s="10">
        <v>16</v>
      </c>
      <c r="I1891" s="11">
        <v>181.58</v>
      </c>
      <c r="J1891" s="9">
        <v>45725</v>
      </c>
      <c r="K1891" s="2" t="str">
        <f t="shared" si="119"/>
        <v>March</v>
      </c>
      <c r="L1891" s="2" t="str">
        <f>TEXT(fashiondata[[#This Row],[Date Sold]], "mmm yyyy")</f>
        <v>Mar 2025</v>
      </c>
      <c r="M1891" s="2" t="str">
        <f t="shared" si="117"/>
        <v>Sun</v>
      </c>
      <c r="N1891" t="s">
        <v>38</v>
      </c>
    </row>
    <row r="1892" spans="1:14" x14ac:dyDescent="0.35">
      <c r="A1892" t="s">
        <v>1930</v>
      </c>
      <c r="B1892" t="s">
        <v>62</v>
      </c>
      <c r="C1892" t="s">
        <v>41</v>
      </c>
      <c r="D1892" s="11">
        <v>59.03</v>
      </c>
      <c r="E1892" s="10">
        <v>0</v>
      </c>
      <c r="F1892" s="10" t="str">
        <f t="shared" si="116"/>
        <v>None</v>
      </c>
      <c r="G1892" s="11">
        <f t="shared" si="118"/>
        <v>44.272500000000001</v>
      </c>
      <c r="H1892" s="10">
        <v>39</v>
      </c>
      <c r="I1892" s="11">
        <v>2302.17</v>
      </c>
      <c r="J1892" s="9">
        <v>45784</v>
      </c>
      <c r="K1892" s="2" t="str">
        <f t="shared" si="119"/>
        <v>May</v>
      </c>
      <c r="L1892" s="2" t="str">
        <f>TEXT(fashiondata[[#This Row],[Date Sold]], "mmm yyyy")</f>
        <v>May 2025</v>
      </c>
      <c r="M1892" s="2" t="str">
        <f t="shared" si="117"/>
        <v>Wed</v>
      </c>
      <c r="N1892" t="s">
        <v>45</v>
      </c>
    </row>
    <row r="1893" spans="1:14" x14ac:dyDescent="0.35">
      <c r="A1893" t="s">
        <v>1931</v>
      </c>
      <c r="B1893" t="s">
        <v>60</v>
      </c>
      <c r="C1893" t="s">
        <v>35</v>
      </c>
      <c r="D1893" s="11">
        <v>129.43</v>
      </c>
      <c r="E1893" s="10">
        <v>30</v>
      </c>
      <c r="F1893" s="10" t="str">
        <f t="shared" si="116"/>
        <v>High</v>
      </c>
      <c r="G1893" s="11">
        <f t="shared" si="118"/>
        <v>97.072500000000005</v>
      </c>
      <c r="H1893" s="10">
        <v>23</v>
      </c>
      <c r="I1893" s="11">
        <v>2083.8200000000002</v>
      </c>
      <c r="J1893" s="9">
        <v>45732</v>
      </c>
      <c r="K1893" s="2" t="str">
        <f t="shared" si="119"/>
        <v>March</v>
      </c>
      <c r="L1893" s="2" t="str">
        <f>TEXT(fashiondata[[#This Row],[Date Sold]], "mmm yyyy")</f>
        <v>Mar 2025</v>
      </c>
      <c r="M1893" s="2" t="str">
        <f t="shared" si="117"/>
        <v>Sun</v>
      </c>
      <c r="N1893" t="s">
        <v>19</v>
      </c>
    </row>
    <row r="1894" spans="1:14" x14ac:dyDescent="0.35">
      <c r="A1894" t="s">
        <v>1932</v>
      </c>
      <c r="B1894" t="s">
        <v>10</v>
      </c>
      <c r="C1894" t="s">
        <v>15</v>
      </c>
      <c r="D1894" s="11">
        <v>56.6</v>
      </c>
      <c r="E1894" s="10">
        <v>30</v>
      </c>
      <c r="F1894" s="10" t="str">
        <f t="shared" si="116"/>
        <v>High</v>
      </c>
      <c r="G1894" s="11">
        <f t="shared" si="118"/>
        <v>42.45</v>
      </c>
      <c r="H1894" s="10">
        <v>8</v>
      </c>
      <c r="I1894" s="11">
        <v>316.95999999999998</v>
      </c>
      <c r="J1894" s="9">
        <v>45742</v>
      </c>
      <c r="K1894" s="2" t="str">
        <f t="shared" si="119"/>
        <v>March</v>
      </c>
      <c r="L1894" s="2" t="str">
        <f>TEXT(fashiondata[[#This Row],[Date Sold]], "mmm yyyy")</f>
        <v>Mar 2025</v>
      </c>
      <c r="M1894" s="2" t="str">
        <f t="shared" si="117"/>
        <v>Wed</v>
      </c>
      <c r="N1894" t="s">
        <v>24</v>
      </c>
    </row>
    <row r="1895" spans="1:14" x14ac:dyDescent="0.35">
      <c r="A1895" t="s">
        <v>1933</v>
      </c>
      <c r="B1895" t="s">
        <v>28</v>
      </c>
      <c r="C1895" t="s">
        <v>15</v>
      </c>
      <c r="D1895" s="11">
        <v>11.63</v>
      </c>
      <c r="E1895" s="10">
        <v>20</v>
      </c>
      <c r="F1895" s="10" t="str">
        <f t="shared" si="116"/>
        <v>Low</v>
      </c>
      <c r="G1895" s="11">
        <f t="shared" si="118"/>
        <v>8.7225000000000001</v>
      </c>
      <c r="H1895" s="10">
        <v>32</v>
      </c>
      <c r="I1895" s="11">
        <v>297.73</v>
      </c>
      <c r="J1895" s="9">
        <v>45720</v>
      </c>
      <c r="K1895" s="2" t="str">
        <f t="shared" si="119"/>
        <v>March</v>
      </c>
      <c r="L1895" s="2" t="str">
        <f>TEXT(fashiondata[[#This Row],[Date Sold]], "mmm yyyy")</f>
        <v>Mar 2025</v>
      </c>
      <c r="M1895" s="2" t="str">
        <f t="shared" si="117"/>
        <v>Tue</v>
      </c>
      <c r="N1895" t="s">
        <v>45</v>
      </c>
    </row>
    <row r="1896" spans="1:14" x14ac:dyDescent="0.35">
      <c r="A1896" t="s">
        <v>1934</v>
      </c>
      <c r="B1896" t="s">
        <v>26</v>
      </c>
      <c r="C1896" t="s">
        <v>41</v>
      </c>
      <c r="D1896" s="11">
        <v>78.75</v>
      </c>
      <c r="E1896" s="10">
        <v>20</v>
      </c>
      <c r="F1896" s="10" t="str">
        <f t="shared" si="116"/>
        <v>Low</v>
      </c>
      <c r="G1896" s="11">
        <f t="shared" si="118"/>
        <v>59.0625</v>
      </c>
      <c r="H1896" s="10">
        <v>28</v>
      </c>
      <c r="I1896" s="11">
        <v>1764</v>
      </c>
      <c r="J1896" s="9">
        <v>45749</v>
      </c>
      <c r="K1896" s="2" t="str">
        <f t="shared" si="119"/>
        <v>April</v>
      </c>
      <c r="L1896" s="2" t="str">
        <f>TEXT(fashiondata[[#This Row],[Date Sold]], "mmm yyyy")</f>
        <v>Apr 2025</v>
      </c>
      <c r="M1896" s="2" t="str">
        <f t="shared" si="117"/>
        <v>Wed</v>
      </c>
      <c r="N1896" t="s">
        <v>12</v>
      </c>
    </row>
    <row r="1897" spans="1:14" x14ac:dyDescent="0.35">
      <c r="A1897" t="s">
        <v>1935</v>
      </c>
      <c r="B1897" t="s">
        <v>69</v>
      </c>
      <c r="C1897" t="s">
        <v>33</v>
      </c>
      <c r="D1897" s="11">
        <v>36</v>
      </c>
      <c r="E1897" s="10">
        <v>10</v>
      </c>
      <c r="F1897" s="10" t="str">
        <f t="shared" si="116"/>
        <v>Low</v>
      </c>
      <c r="G1897" s="11">
        <f t="shared" si="118"/>
        <v>27</v>
      </c>
      <c r="H1897" s="10">
        <v>30</v>
      </c>
      <c r="I1897" s="11">
        <v>972</v>
      </c>
      <c r="J1897" s="9">
        <v>45690</v>
      </c>
      <c r="K1897" s="2" t="str">
        <f t="shared" si="119"/>
        <v>February</v>
      </c>
      <c r="L1897" s="2" t="str">
        <f>TEXT(fashiondata[[#This Row],[Date Sold]], "mmm yyyy")</f>
        <v>Feb 2025</v>
      </c>
      <c r="M1897" s="2" t="str">
        <f t="shared" si="117"/>
        <v>Sun</v>
      </c>
      <c r="N1897" t="s">
        <v>38</v>
      </c>
    </row>
    <row r="1898" spans="1:14" x14ac:dyDescent="0.35">
      <c r="A1898" t="s">
        <v>1936</v>
      </c>
      <c r="B1898" t="s">
        <v>50</v>
      </c>
      <c r="C1898" t="s">
        <v>41</v>
      </c>
      <c r="D1898" s="11">
        <v>10.28</v>
      </c>
      <c r="E1898" s="10">
        <v>0</v>
      </c>
      <c r="F1898" s="10" t="str">
        <f t="shared" si="116"/>
        <v>None</v>
      </c>
      <c r="G1898" s="11">
        <f t="shared" si="118"/>
        <v>7.7099999999999991</v>
      </c>
      <c r="H1898" s="10">
        <v>11</v>
      </c>
      <c r="I1898" s="11">
        <v>113.08</v>
      </c>
      <c r="J1898" s="9">
        <v>45668</v>
      </c>
      <c r="K1898" s="2" t="str">
        <f t="shared" si="119"/>
        <v>January</v>
      </c>
      <c r="L1898" s="2" t="str">
        <f>TEXT(fashiondata[[#This Row],[Date Sold]], "mmm yyyy")</f>
        <v>Jan 2025</v>
      </c>
      <c r="M1898" s="2" t="str">
        <f t="shared" si="117"/>
        <v>Sat</v>
      </c>
      <c r="N1898" t="s">
        <v>24</v>
      </c>
    </row>
    <row r="1899" spans="1:14" x14ac:dyDescent="0.35">
      <c r="A1899" t="s">
        <v>1937</v>
      </c>
      <c r="B1899" t="s">
        <v>10</v>
      </c>
      <c r="C1899" t="s">
        <v>15</v>
      </c>
      <c r="D1899" s="11">
        <v>107.43</v>
      </c>
      <c r="E1899" s="10">
        <v>15</v>
      </c>
      <c r="F1899" s="10" t="str">
        <f t="shared" si="116"/>
        <v>Low</v>
      </c>
      <c r="G1899" s="11">
        <f t="shared" si="118"/>
        <v>80.572500000000005</v>
      </c>
      <c r="H1899" s="10">
        <v>27</v>
      </c>
      <c r="I1899" s="11">
        <v>2465.52</v>
      </c>
      <c r="J1899" s="9">
        <v>45772</v>
      </c>
      <c r="K1899" s="2" t="str">
        <f t="shared" si="119"/>
        <v>April</v>
      </c>
      <c r="L1899" s="2" t="str">
        <f>TEXT(fashiondata[[#This Row],[Date Sold]], "mmm yyyy")</f>
        <v>Apr 2025</v>
      </c>
      <c r="M1899" s="2" t="str">
        <f t="shared" si="117"/>
        <v>Fri</v>
      </c>
      <c r="N1899" t="s">
        <v>45</v>
      </c>
    </row>
    <row r="1900" spans="1:14" x14ac:dyDescent="0.35">
      <c r="A1900" t="s">
        <v>1938</v>
      </c>
      <c r="B1900" t="s">
        <v>50</v>
      </c>
      <c r="C1900" t="s">
        <v>15</v>
      </c>
      <c r="D1900" s="11">
        <v>14.96</v>
      </c>
      <c r="E1900" s="10">
        <v>5</v>
      </c>
      <c r="F1900" s="10" t="str">
        <f t="shared" si="116"/>
        <v>Low</v>
      </c>
      <c r="G1900" s="11">
        <f t="shared" si="118"/>
        <v>11.22</v>
      </c>
      <c r="H1900" s="10">
        <v>11</v>
      </c>
      <c r="I1900" s="11">
        <v>156.33000000000001</v>
      </c>
      <c r="J1900" s="9">
        <v>45668</v>
      </c>
      <c r="K1900" s="2" t="str">
        <f t="shared" si="119"/>
        <v>January</v>
      </c>
      <c r="L1900" s="2" t="str">
        <f>TEXT(fashiondata[[#This Row],[Date Sold]], "mmm yyyy")</f>
        <v>Jan 2025</v>
      </c>
      <c r="M1900" s="2" t="str">
        <f t="shared" si="117"/>
        <v>Sat</v>
      </c>
      <c r="N1900" t="s">
        <v>45</v>
      </c>
    </row>
    <row r="1901" spans="1:14" x14ac:dyDescent="0.35">
      <c r="A1901" t="s">
        <v>1939</v>
      </c>
      <c r="B1901" t="s">
        <v>23</v>
      </c>
      <c r="C1901" t="s">
        <v>41</v>
      </c>
      <c r="D1901" s="11">
        <v>41.05</v>
      </c>
      <c r="E1901" s="10">
        <v>30</v>
      </c>
      <c r="F1901" s="10" t="str">
        <f t="shared" si="116"/>
        <v>High</v>
      </c>
      <c r="G1901" s="11">
        <f t="shared" si="118"/>
        <v>30.787499999999998</v>
      </c>
      <c r="H1901" s="10">
        <v>7</v>
      </c>
      <c r="I1901" s="11">
        <v>201.14</v>
      </c>
      <c r="J1901" s="9">
        <v>45658</v>
      </c>
      <c r="K1901" s="2" t="str">
        <f t="shared" si="119"/>
        <v>January</v>
      </c>
      <c r="L1901" s="2" t="str">
        <f>TEXT(fashiondata[[#This Row],[Date Sold]], "mmm yyyy")</f>
        <v>Jan 2025</v>
      </c>
      <c r="M1901" s="2" t="str">
        <f t="shared" si="117"/>
        <v>Wed</v>
      </c>
      <c r="N1901" t="s">
        <v>38</v>
      </c>
    </row>
    <row r="1902" spans="1:14" x14ac:dyDescent="0.35">
      <c r="A1902" t="s">
        <v>1940</v>
      </c>
      <c r="B1902" t="s">
        <v>26</v>
      </c>
      <c r="C1902" t="s">
        <v>18</v>
      </c>
      <c r="D1902" s="11">
        <v>39.36</v>
      </c>
      <c r="E1902" s="10">
        <v>10</v>
      </c>
      <c r="F1902" s="10" t="str">
        <f t="shared" si="116"/>
        <v>Low</v>
      </c>
      <c r="G1902" s="11">
        <f t="shared" si="118"/>
        <v>29.52</v>
      </c>
      <c r="H1902" s="10">
        <v>24</v>
      </c>
      <c r="I1902" s="11">
        <v>850.18</v>
      </c>
      <c r="J1902" s="9">
        <v>45706</v>
      </c>
      <c r="K1902" s="2" t="str">
        <f t="shared" si="119"/>
        <v>February</v>
      </c>
      <c r="L1902" s="2" t="str">
        <f>TEXT(fashiondata[[#This Row],[Date Sold]], "mmm yyyy")</f>
        <v>Feb 2025</v>
      </c>
      <c r="M1902" s="2" t="str">
        <f t="shared" si="117"/>
        <v>Tue</v>
      </c>
      <c r="N1902" t="s">
        <v>12</v>
      </c>
    </row>
    <row r="1903" spans="1:14" x14ac:dyDescent="0.35">
      <c r="A1903" t="s">
        <v>1941</v>
      </c>
      <c r="B1903" t="s">
        <v>30</v>
      </c>
      <c r="C1903" t="s">
        <v>18</v>
      </c>
      <c r="D1903" s="11">
        <v>47.8</v>
      </c>
      <c r="E1903" s="10">
        <v>0</v>
      </c>
      <c r="F1903" s="10" t="str">
        <f t="shared" si="116"/>
        <v>None</v>
      </c>
      <c r="G1903" s="11">
        <f t="shared" si="118"/>
        <v>35.849999999999994</v>
      </c>
      <c r="H1903" s="10">
        <v>35</v>
      </c>
      <c r="I1903" s="11">
        <v>1673</v>
      </c>
      <c r="J1903" s="9">
        <v>45776</v>
      </c>
      <c r="K1903" s="2" t="str">
        <f t="shared" si="119"/>
        <v>April</v>
      </c>
      <c r="L1903" s="2" t="str">
        <f>TEXT(fashiondata[[#This Row],[Date Sold]], "mmm yyyy")</f>
        <v>Apr 2025</v>
      </c>
      <c r="M1903" s="2" t="str">
        <f t="shared" si="117"/>
        <v>Tue</v>
      </c>
      <c r="N1903" t="s">
        <v>45</v>
      </c>
    </row>
    <row r="1904" spans="1:14" x14ac:dyDescent="0.35">
      <c r="A1904" t="s">
        <v>1942</v>
      </c>
      <c r="B1904" t="s">
        <v>14</v>
      </c>
      <c r="C1904" t="s">
        <v>15</v>
      </c>
      <c r="D1904" s="11">
        <v>85.73</v>
      </c>
      <c r="E1904" s="10">
        <v>20</v>
      </c>
      <c r="F1904" s="10" t="str">
        <f t="shared" si="116"/>
        <v>Low</v>
      </c>
      <c r="G1904" s="11">
        <f t="shared" si="118"/>
        <v>64.297499999999999</v>
      </c>
      <c r="H1904" s="10">
        <v>29</v>
      </c>
      <c r="I1904" s="11">
        <v>1988.94</v>
      </c>
      <c r="J1904" s="9">
        <v>45770</v>
      </c>
      <c r="K1904" s="2" t="str">
        <f t="shared" si="119"/>
        <v>April</v>
      </c>
      <c r="L1904" s="2" t="str">
        <f>TEXT(fashiondata[[#This Row],[Date Sold]], "mmm yyyy")</f>
        <v>Apr 2025</v>
      </c>
      <c r="M1904" s="2" t="str">
        <f t="shared" si="117"/>
        <v>Wed</v>
      </c>
      <c r="N1904" t="s">
        <v>19</v>
      </c>
    </row>
    <row r="1905" spans="1:14" x14ac:dyDescent="0.35">
      <c r="A1905" t="s">
        <v>1943</v>
      </c>
      <c r="B1905" t="s">
        <v>53</v>
      </c>
      <c r="C1905" t="s">
        <v>18</v>
      </c>
      <c r="D1905" s="11">
        <v>99.49</v>
      </c>
      <c r="E1905" s="10">
        <v>20</v>
      </c>
      <c r="F1905" s="10" t="str">
        <f t="shared" si="116"/>
        <v>Low</v>
      </c>
      <c r="G1905" s="11">
        <f t="shared" si="118"/>
        <v>74.617499999999993</v>
      </c>
      <c r="H1905" s="10">
        <v>39</v>
      </c>
      <c r="I1905" s="11">
        <v>3104.09</v>
      </c>
      <c r="J1905" s="9">
        <v>45783</v>
      </c>
      <c r="K1905" s="2" t="str">
        <f t="shared" si="119"/>
        <v>May</v>
      </c>
      <c r="L1905" s="2" t="str">
        <f>TEXT(fashiondata[[#This Row],[Date Sold]], "mmm yyyy")</f>
        <v>May 2025</v>
      </c>
      <c r="M1905" s="2" t="str">
        <f t="shared" si="117"/>
        <v>Tue</v>
      </c>
      <c r="N1905" t="s">
        <v>12</v>
      </c>
    </row>
    <row r="1906" spans="1:14" x14ac:dyDescent="0.35">
      <c r="A1906" t="s">
        <v>1944</v>
      </c>
      <c r="B1906" t="s">
        <v>21</v>
      </c>
      <c r="C1906" t="s">
        <v>15</v>
      </c>
      <c r="D1906" s="11">
        <v>76.33</v>
      </c>
      <c r="E1906" s="10">
        <v>5</v>
      </c>
      <c r="F1906" s="10" t="str">
        <f t="shared" si="116"/>
        <v>Low</v>
      </c>
      <c r="G1906" s="11">
        <f t="shared" si="118"/>
        <v>57.247500000000002</v>
      </c>
      <c r="H1906" s="10">
        <v>29</v>
      </c>
      <c r="I1906" s="11">
        <v>2102.89</v>
      </c>
      <c r="J1906" s="9">
        <v>45744</v>
      </c>
      <c r="K1906" s="2" t="str">
        <f t="shared" si="119"/>
        <v>March</v>
      </c>
      <c r="L1906" s="2" t="str">
        <f>TEXT(fashiondata[[#This Row],[Date Sold]], "mmm yyyy")</f>
        <v>Mar 2025</v>
      </c>
      <c r="M1906" s="2" t="str">
        <f t="shared" si="117"/>
        <v>Fri</v>
      </c>
      <c r="N1906" t="s">
        <v>45</v>
      </c>
    </row>
    <row r="1907" spans="1:14" x14ac:dyDescent="0.35">
      <c r="A1907" t="s">
        <v>1945</v>
      </c>
      <c r="B1907" t="s">
        <v>53</v>
      </c>
      <c r="C1907" t="s">
        <v>11</v>
      </c>
      <c r="D1907" s="11">
        <v>128.87</v>
      </c>
      <c r="E1907" s="10">
        <v>0</v>
      </c>
      <c r="F1907" s="10" t="str">
        <f t="shared" si="116"/>
        <v>None</v>
      </c>
      <c r="G1907" s="11">
        <f t="shared" si="118"/>
        <v>96.652500000000003</v>
      </c>
      <c r="H1907" s="10">
        <v>46</v>
      </c>
      <c r="I1907" s="11">
        <v>5928.02</v>
      </c>
      <c r="J1907" s="9">
        <v>45667</v>
      </c>
      <c r="K1907" s="2" t="str">
        <f t="shared" si="119"/>
        <v>January</v>
      </c>
      <c r="L1907" s="2" t="str">
        <f>TEXT(fashiondata[[#This Row],[Date Sold]], "mmm yyyy")</f>
        <v>Jan 2025</v>
      </c>
      <c r="M1907" s="2" t="str">
        <f t="shared" si="117"/>
        <v>Fri</v>
      </c>
      <c r="N1907" t="s">
        <v>38</v>
      </c>
    </row>
    <row r="1908" spans="1:14" x14ac:dyDescent="0.35">
      <c r="A1908" t="s">
        <v>1946</v>
      </c>
      <c r="B1908" t="s">
        <v>69</v>
      </c>
      <c r="C1908" t="s">
        <v>15</v>
      </c>
      <c r="D1908" s="11">
        <v>134.13</v>
      </c>
      <c r="E1908" s="10">
        <v>10</v>
      </c>
      <c r="F1908" s="10" t="str">
        <f t="shared" si="116"/>
        <v>Low</v>
      </c>
      <c r="G1908" s="11">
        <f t="shared" si="118"/>
        <v>100.5975</v>
      </c>
      <c r="H1908" s="10">
        <v>46</v>
      </c>
      <c r="I1908" s="11">
        <v>5552.98</v>
      </c>
      <c r="J1908" s="9">
        <v>45749</v>
      </c>
      <c r="K1908" s="2" t="str">
        <f t="shared" si="119"/>
        <v>April</v>
      </c>
      <c r="L1908" s="2" t="str">
        <f>TEXT(fashiondata[[#This Row],[Date Sold]], "mmm yyyy")</f>
        <v>Apr 2025</v>
      </c>
      <c r="M1908" s="2" t="str">
        <f t="shared" si="117"/>
        <v>Wed</v>
      </c>
      <c r="N1908" t="s">
        <v>24</v>
      </c>
    </row>
    <row r="1909" spans="1:14" x14ac:dyDescent="0.35">
      <c r="A1909" t="s">
        <v>1947</v>
      </c>
      <c r="B1909" t="s">
        <v>14</v>
      </c>
      <c r="C1909" t="s">
        <v>41</v>
      </c>
      <c r="D1909" s="11">
        <v>96.61</v>
      </c>
      <c r="E1909" s="10">
        <v>0</v>
      </c>
      <c r="F1909" s="10" t="str">
        <f t="shared" si="116"/>
        <v>None</v>
      </c>
      <c r="G1909" s="11">
        <f t="shared" si="118"/>
        <v>72.457499999999996</v>
      </c>
      <c r="H1909" s="10">
        <v>36</v>
      </c>
      <c r="I1909" s="11">
        <v>3477.96</v>
      </c>
      <c r="J1909" s="9">
        <v>45737</v>
      </c>
      <c r="K1909" s="2" t="str">
        <f t="shared" si="119"/>
        <v>March</v>
      </c>
      <c r="L1909" s="2" t="str">
        <f>TEXT(fashiondata[[#This Row],[Date Sold]], "mmm yyyy")</f>
        <v>Mar 2025</v>
      </c>
      <c r="M1909" s="2" t="str">
        <f t="shared" si="117"/>
        <v>Fri</v>
      </c>
      <c r="N1909" t="s">
        <v>45</v>
      </c>
    </row>
    <row r="1910" spans="1:14" x14ac:dyDescent="0.35">
      <c r="A1910" t="s">
        <v>1948</v>
      </c>
      <c r="B1910" t="s">
        <v>60</v>
      </c>
      <c r="C1910" t="s">
        <v>41</v>
      </c>
      <c r="D1910" s="11">
        <v>121.97</v>
      </c>
      <c r="E1910" s="10">
        <v>0</v>
      </c>
      <c r="F1910" s="10" t="str">
        <f t="shared" si="116"/>
        <v>None</v>
      </c>
      <c r="G1910" s="11">
        <f t="shared" si="118"/>
        <v>91.477499999999992</v>
      </c>
      <c r="H1910" s="10">
        <v>17</v>
      </c>
      <c r="I1910" s="11">
        <v>2073.4899999999998</v>
      </c>
      <c r="J1910" s="9">
        <v>45700</v>
      </c>
      <c r="K1910" s="2" t="str">
        <f t="shared" si="119"/>
        <v>February</v>
      </c>
      <c r="L1910" s="2" t="str">
        <f>TEXT(fashiondata[[#This Row],[Date Sold]], "mmm yyyy")</f>
        <v>Feb 2025</v>
      </c>
      <c r="M1910" s="2" t="str">
        <f t="shared" si="117"/>
        <v>Wed</v>
      </c>
      <c r="N1910" t="s">
        <v>19</v>
      </c>
    </row>
    <row r="1911" spans="1:14" x14ac:dyDescent="0.35">
      <c r="A1911" t="s">
        <v>1949</v>
      </c>
      <c r="B1911" t="s">
        <v>28</v>
      </c>
      <c r="C1911" t="s">
        <v>15</v>
      </c>
      <c r="D1911" s="11">
        <v>71.709999999999994</v>
      </c>
      <c r="E1911" s="10">
        <v>15</v>
      </c>
      <c r="F1911" s="10" t="str">
        <f t="shared" si="116"/>
        <v>Low</v>
      </c>
      <c r="G1911" s="11">
        <f t="shared" si="118"/>
        <v>53.782499999999999</v>
      </c>
      <c r="H1911" s="10">
        <v>25</v>
      </c>
      <c r="I1911" s="11">
        <v>1523.84</v>
      </c>
      <c r="J1911" s="9">
        <v>45666</v>
      </c>
      <c r="K1911" s="2" t="str">
        <f t="shared" si="119"/>
        <v>January</v>
      </c>
      <c r="L1911" s="2" t="str">
        <f>TEXT(fashiondata[[#This Row],[Date Sold]], "mmm yyyy")</f>
        <v>Jan 2025</v>
      </c>
      <c r="M1911" s="2" t="str">
        <f t="shared" si="117"/>
        <v>Thu</v>
      </c>
      <c r="N1911" t="s">
        <v>12</v>
      </c>
    </row>
    <row r="1912" spans="1:14" x14ac:dyDescent="0.35">
      <c r="A1912" t="s">
        <v>1950</v>
      </c>
      <c r="B1912" t="s">
        <v>50</v>
      </c>
      <c r="C1912" t="s">
        <v>41</v>
      </c>
      <c r="D1912" s="11">
        <v>62.55</v>
      </c>
      <c r="E1912" s="10">
        <v>20</v>
      </c>
      <c r="F1912" s="10" t="str">
        <f t="shared" si="116"/>
        <v>Low</v>
      </c>
      <c r="G1912" s="11">
        <f t="shared" si="118"/>
        <v>46.912499999999994</v>
      </c>
      <c r="H1912" s="10">
        <v>21</v>
      </c>
      <c r="I1912" s="11">
        <v>1050.8399999999999</v>
      </c>
      <c r="J1912" s="9">
        <v>45765</v>
      </c>
      <c r="K1912" s="2" t="str">
        <f t="shared" si="119"/>
        <v>April</v>
      </c>
      <c r="L1912" s="2" t="str">
        <f>TEXT(fashiondata[[#This Row],[Date Sold]], "mmm yyyy")</f>
        <v>Apr 2025</v>
      </c>
      <c r="M1912" s="2" t="str">
        <f t="shared" si="117"/>
        <v>Fri</v>
      </c>
      <c r="N1912" t="s">
        <v>24</v>
      </c>
    </row>
    <row r="1913" spans="1:14" x14ac:dyDescent="0.35">
      <c r="A1913" t="s">
        <v>1951</v>
      </c>
      <c r="B1913" t="s">
        <v>23</v>
      </c>
      <c r="C1913" t="s">
        <v>11</v>
      </c>
      <c r="D1913" s="11">
        <v>78.84</v>
      </c>
      <c r="E1913" s="10">
        <v>0</v>
      </c>
      <c r="F1913" s="10" t="str">
        <f t="shared" si="116"/>
        <v>None</v>
      </c>
      <c r="G1913" s="11">
        <f t="shared" si="118"/>
        <v>59.13</v>
      </c>
      <c r="H1913" s="10">
        <v>47</v>
      </c>
      <c r="I1913" s="11">
        <v>3705.48</v>
      </c>
      <c r="J1913" s="9">
        <v>45736</v>
      </c>
      <c r="K1913" s="2" t="str">
        <f t="shared" si="119"/>
        <v>March</v>
      </c>
      <c r="L1913" s="2" t="str">
        <f>TEXT(fashiondata[[#This Row],[Date Sold]], "mmm yyyy")</f>
        <v>Mar 2025</v>
      </c>
      <c r="M1913" s="2" t="str">
        <f t="shared" si="117"/>
        <v>Thu</v>
      </c>
      <c r="N1913" t="s">
        <v>45</v>
      </c>
    </row>
    <row r="1914" spans="1:14" x14ac:dyDescent="0.35">
      <c r="A1914" t="s">
        <v>1952</v>
      </c>
      <c r="B1914" t="s">
        <v>60</v>
      </c>
      <c r="C1914" t="s">
        <v>41</v>
      </c>
      <c r="D1914" s="11">
        <v>85.31</v>
      </c>
      <c r="E1914" s="10">
        <v>20</v>
      </c>
      <c r="F1914" s="10" t="str">
        <f t="shared" si="116"/>
        <v>Low</v>
      </c>
      <c r="G1914" s="11">
        <f t="shared" si="118"/>
        <v>63.982500000000002</v>
      </c>
      <c r="H1914" s="10">
        <v>34</v>
      </c>
      <c r="I1914" s="11">
        <v>2320.4299999999998</v>
      </c>
      <c r="J1914" s="9">
        <v>45746</v>
      </c>
      <c r="K1914" s="2" t="str">
        <f t="shared" si="119"/>
        <v>March</v>
      </c>
      <c r="L1914" s="2" t="str">
        <f>TEXT(fashiondata[[#This Row],[Date Sold]], "mmm yyyy")</f>
        <v>Mar 2025</v>
      </c>
      <c r="M1914" s="2" t="str">
        <f t="shared" si="117"/>
        <v>Sun</v>
      </c>
      <c r="N1914" t="s">
        <v>24</v>
      </c>
    </row>
    <row r="1915" spans="1:14" x14ac:dyDescent="0.35">
      <c r="A1915" t="s">
        <v>1953</v>
      </c>
      <c r="B1915" t="s">
        <v>17</v>
      </c>
      <c r="C1915" t="s">
        <v>11</v>
      </c>
      <c r="D1915" s="11">
        <v>54.75</v>
      </c>
      <c r="E1915" s="10">
        <v>5</v>
      </c>
      <c r="F1915" s="10" t="str">
        <f t="shared" si="116"/>
        <v>Low</v>
      </c>
      <c r="G1915" s="11">
        <f t="shared" si="118"/>
        <v>41.0625</v>
      </c>
      <c r="H1915" s="10">
        <v>40</v>
      </c>
      <c r="I1915" s="11">
        <v>2080.5</v>
      </c>
      <c r="J1915" s="9">
        <v>45675</v>
      </c>
      <c r="K1915" s="2" t="str">
        <f t="shared" si="119"/>
        <v>January</v>
      </c>
      <c r="L1915" s="2" t="str">
        <f>TEXT(fashiondata[[#This Row],[Date Sold]], "mmm yyyy")</f>
        <v>Jan 2025</v>
      </c>
      <c r="M1915" s="2" t="str">
        <f t="shared" si="117"/>
        <v>Sat</v>
      </c>
      <c r="N1915" t="s">
        <v>45</v>
      </c>
    </row>
    <row r="1916" spans="1:14" x14ac:dyDescent="0.35">
      <c r="A1916" t="s">
        <v>1954</v>
      </c>
      <c r="B1916" t="s">
        <v>71</v>
      </c>
      <c r="C1916" t="s">
        <v>18</v>
      </c>
      <c r="D1916" s="11">
        <v>38.85</v>
      </c>
      <c r="E1916" s="10">
        <v>10</v>
      </c>
      <c r="F1916" s="10" t="str">
        <f t="shared" si="116"/>
        <v>Low</v>
      </c>
      <c r="G1916" s="11">
        <f t="shared" si="118"/>
        <v>29.137500000000003</v>
      </c>
      <c r="H1916" s="10">
        <v>13</v>
      </c>
      <c r="I1916" s="11">
        <v>454.55</v>
      </c>
      <c r="J1916" s="9">
        <v>45665</v>
      </c>
      <c r="K1916" s="2" t="str">
        <f t="shared" si="119"/>
        <v>January</v>
      </c>
      <c r="L1916" s="2" t="str">
        <f>TEXT(fashiondata[[#This Row],[Date Sold]], "mmm yyyy")</f>
        <v>Jan 2025</v>
      </c>
      <c r="M1916" s="2" t="str">
        <f t="shared" si="117"/>
        <v>Wed</v>
      </c>
      <c r="N1916" t="s">
        <v>24</v>
      </c>
    </row>
    <row r="1917" spans="1:14" x14ac:dyDescent="0.35">
      <c r="A1917" t="s">
        <v>1955</v>
      </c>
      <c r="B1917" t="s">
        <v>26</v>
      </c>
      <c r="C1917" t="s">
        <v>33</v>
      </c>
      <c r="D1917" s="11">
        <v>109.12</v>
      </c>
      <c r="E1917" s="10">
        <v>15</v>
      </c>
      <c r="F1917" s="10" t="str">
        <f t="shared" si="116"/>
        <v>Low</v>
      </c>
      <c r="G1917" s="11">
        <f t="shared" si="118"/>
        <v>81.84</v>
      </c>
      <c r="H1917" s="10">
        <v>2</v>
      </c>
      <c r="I1917" s="11">
        <v>185.5</v>
      </c>
      <c r="J1917" s="9">
        <v>45755</v>
      </c>
      <c r="K1917" s="2" t="str">
        <f t="shared" si="119"/>
        <v>April</v>
      </c>
      <c r="L1917" s="2" t="str">
        <f>TEXT(fashiondata[[#This Row],[Date Sold]], "mmm yyyy")</f>
        <v>Apr 2025</v>
      </c>
      <c r="M1917" s="2" t="str">
        <f t="shared" si="117"/>
        <v>Tue</v>
      </c>
      <c r="N1917" t="s">
        <v>19</v>
      </c>
    </row>
    <row r="1918" spans="1:14" x14ac:dyDescent="0.35">
      <c r="A1918" t="s">
        <v>1956</v>
      </c>
      <c r="B1918" t="s">
        <v>47</v>
      </c>
      <c r="C1918" t="s">
        <v>33</v>
      </c>
      <c r="D1918" s="11">
        <v>143.58000000000001</v>
      </c>
      <c r="E1918" s="10">
        <v>10</v>
      </c>
      <c r="F1918" s="10" t="str">
        <f t="shared" si="116"/>
        <v>Low</v>
      </c>
      <c r="G1918" s="11">
        <f t="shared" si="118"/>
        <v>107.685</v>
      </c>
      <c r="H1918" s="10">
        <v>17</v>
      </c>
      <c r="I1918" s="11">
        <v>2196.77</v>
      </c>
      <c r="J1918" s="9">
        <v>45678</v>
      </c>
      <c r="K1918" s="2" t="str">
        <f t="shared" si="119"/>
        <v>January</v>
      </c>
      <c r="L1918" s="2" t="str">
        <f>TEXT(fashiondata[[#This Row],[Date Sold]], "mmm yyyy")</f>
        <v>Jan 2025</v>
      </c>
      <c r="M1918" s="2" t="str">
        <f t="shared" si="117"/>
        <v>Tue</v>
      </c>
      <c r="N1918" t="s">
        <v>38</v>
      </c>
    </row>
    <row r="1919" spans="1:14" x14ac:dyDescent="0.35">
      <c r="A1919" t="s">
        <v>1957</v>
      </c>
      <c r="B1919" t="s">
        <v>32</v>
      </c>
      <c r="C1919" t="s">
        <v>33</v>
      </c>
      <c r="D1919" s="11">
        <v>95.76</v>
      </c>
      <c r="E1919" s="10">
        <v>30</v>
      </c>
      <c r="F1919" s="10" t="str">
        <f t="shared" si="116"/>
        <v>High</v>
      </c>
      <c r="G1919" s="11">
        <f t="shared" si="118"/>
        <v>71.820000000000007</v>
      </c>
      <c r="H1919" s="10">
        <v>42</v>
      </c>
      <c r="I1919" s="11">
        <v>2815.34</v>
      </c>
      <c r="J1919" s="9">
        <v>45782</v>
      </c>
      <c r="K1919" s="2" t="str">
        <f t="shared" si="119"/>
        <v>May</v>
      </c>
      <c r="L1919" s="2" t="str">
        <f>TEXT(fashiondata[[#This Row],[Date Sold]], "mmm yyyy")</f>
        <v>May 2025</v>
      </c>
      <c r="M1919" s="2" t="str">
        <f t="shared" si="117"/>
        <v>Mon</v>
      </c>
      <c r="N1919" t="s">
        <v>45</v>
      </c>
    </row>
    <row r="1920" spans="1:14" x14ac:dyDescent="0.35">
      <c r="A1920" t="s">
        <v>1958</v>
      </c>
      <c r="B1920" t="s">
        <v>30</v>
      </c>
      <c r="C1920" t="s">
        <v>15</v>
      </c>
      <c r="D1920" s="11">
        <v>14.94</v>
      </c>
      <c r="E1920" s="10">
        <v>25</v>
      </c>
      <c r="F1920" s="10" t="str">
        <f t="shared" si="116"/>
        <v>High</v>
      </c>
      <c r="G1920" s="11">
        <f t="shared" si="118"/>
        <v>11.205</v>
      </c>
      <c r="H1920" s="10">
        <v>18</v>
      </c>
      <c r="I1920" s="11">
        <v>201.69</v>
      </c>
      <c r="J1920" s="9">
        <v>45669</v>
      </c>
      <c r="K1920" s="2" t="str">
        <f t="shared" si="119"/>
        <v>January</v>
      </c>
      <c r="L1920" s="2" t="str">
        <f>TEXT(fashiondata[[#This Row],[Date Sold]], "mmm yyyy")</f>
        <v>Jan 2025</v>
      </c>
      <c r="M1920" s="2" t="str">
        <f t="shared" si="117"/>
        <v>Sun</v>
      </c>
      <c r="N1920" t="s">
        <v>12</v>
      </c>
    </row>
    <row r="1921" spans="1:14" x14ac:dyDescent="0.35">
      <c r="A1921" t="s">
        <v>1959</v>
      </c>
      <c r="B1921" t="s">
        <v>30</v>
      </c>
      <c r="C1921" t="s">
        <v>41</v>
      </c>
      <c r="D1921" s="11">
        <v>64.09</v>
      </c>
      <c r="E1921" s="10">
        <v>25</v>
      </c>
      <c r="F1921" s="10" t="str">
        <f t="shared" si="116"/>
        <v>High</v>
      </c>
      <c r="G1921" s="11">
        <f t="shared" si="118"/>
        <v>48.067500000000003</v>
      </c>
      <c r="H1921" s="10">
        <v>7</v>
      </c>
      <c r="I1921" s="11">
        <v>336.47</v>
      </c>
      <c r="J1921" s="9">
        <v>45707</v>
      </c>
      <c r="K1921" s="2" t="str">
        <f t="shared" si="119"/>
        <v>February</v>
      </c>
      <c r="L1921" s="2" t="str">
        <f>TEXT(fashiondata[[#This Row],[Date Sold]], "mmm yyyy")</f>
        <v>Feb 2025</v>
      </c>
      <c r="M1921" s="2" t="str">
        <f t="shared" si="117"/>
        <v>Wed</v>
      </c>
      <c r="N1921" t="s">
        <v>24</v>
      </c>
    </row>
    <row r="1922" spans="1:14" x14ac:dyDescent="0.35">
      <c r="A1922" t="s">
        <v>1960</v>
      </c>
      <c r="B1922" t="s">
        <v>21</v>
      </c>
      <c r="C1922" t="s">
        <v>15</v>
      </c>
      <c r="D1922" s="11">
        <v>143.43</v>
      </c>
      <c r="E1922" s="10">
        <v>20</v>
      </c>
      <c r="F1922" s="10" t="str">
        <f t="shared" ref="F1922:F1985" si="120">IF(E1922=0, "None", IF(E1922 &lt;=20, "Low", "High"))</f>
        <v>Low</v>
      </c>
      <c r="G1922" s="11">
        <f t="shared" si="118"/>
        <v>107.57250000000001</v>
      </c>
      <c r="H1922" s="10">
        <v>2</v>
      </c>
      <c r="I1922" s="11">
        <v>229.49</v>
      </c>
      <c r="J1922" s="9">
        <v>45759</v>
      </c>
      <c r="K1922" s="2" t="str">
        <f t="shared" si="119"/>
        <v>April</v>
      </c>
      <c r="L1922" s="2" t="str">
        <f>TEXT(fashiondata[[#This Row],[Date Sold]], "mmm yyyy")</f>
        <v>Apr 2025</v>
      </c>
      <c r="M1922" s="2" t="str">
        <f t="shared" ref="M1922:M1985" si="121">TEXT(J1922,"ddd")</f>
        <v>Sat</v>
      </c>
      <c r="N1922" t="s">
        <v>24</v>
      </c>
    </row>
    <row r="1923" spans="1:14" x14ac:dyDescent="0.35">
      <c r="A1923" t="s">
        <v>1961</v>
      </c>
      <c r="B1923" t="s">
        <v>17</v>
      </c>
      <c r="C1923" t="s">
        <v>11</v>
      </c>
      <c r="D1923" s="11">
        <v>64.42</v>
      </c>
      <c r="E1923" s="10">
        <v>20</v>
      </c>
      <c r="F1923" s="10" t="str">
        <f t="shared" si="120"/>
        <v>Low</v>
      </c>
      <c r="G1923" s="11">
        <f t="shared" ref="G1923:G1986" si="122">D1923 * (1 - 25/100)</f>
        <v>48.314999999999998</v>
      </c>
      <c r="H1923" s="10">
        <v>5</v>
      </c>
      <c r="I1923" s="11">
        <v>257.68</v>
      </c>
      <c r="J1923" s="9">
        <v>45707</v>
      </c>
      <c r="K1923" s="2" t="str">
        <f t="shared" ref="K1923:K1986" si="123">TEXT(J1923,"mmmm")</f>
        <v>February</v>
      </c>
      <c r="L1923" s="2" t="str">
        <f>TEXT(fashiondata[[#This Row],[Date Sold]], "mmm yyyy")</f>
        <v>Feb 2025</v>
      </c>
      <c r="M1923" s="2" t="str">
        <f t="shared" si="121"/>
        <v>Wed</v>
      </c>
      <c r="N1923" t="s">
        <v>45</v>
      </c>
    </row>
    <row r="1924" spans="1:14" x14ac:dyDescent="0.35">
      <c r="A1924" t="s">
        <v>1962</v>
      </c>
      <c r="B1924" t="s">
        <v>32</v>
      </c>
      <c r="C1924" t="s">
        <v>18</v>
      </c>
      <c r="D1924" s="11">
        <v>55.06</v>
      </c>
      <c r="E1924" s="10">
        <v>5</v>
      </c>
      <c r="F1924" s="10" t="str">
        <f t="shared" si="120"/>
        <v>Low</v>
      </c>
      <c r="G1924" s="11">
        <f t="shared" si="122"/>
        <v>41.295000000000002</v>
      </c>
      <c r="H1924" s="10">
        <v>27</v>
      </c>
      <c r="I1924" s="11">
        <v>1412.29</v>
      </c>
      <c r="J1924" s="9">
        <v>45707</v>
      </c>
      <c r="K1924" s="2" t="str">
        <f t="shared" si="123"/>
        <v>February</v>
      </c>
      <c r="L1924" s="2" t="str">
        <f>TEXT(fashiondata[[#This Row],[Date Sold]], "mmm yyyy")</f>
        <v>Feb 2025</v>
      </c>
      <c r="M1924" s="2" t="str">
        <f t="shared" si="121"/>
        <v>Wed</v>
      </c>
      <c r="N1924" t="s">
        <v>38</v>
      </c>
    </row>
    <row r="1925" spans="1:14" x14ac:dyDescent="0.35">
      <c r="A1925" t="s">
        <v>1963</v>
      </c>
      <c r="B1925" t="s">
        <v>14</v>
      </c>
      <c r="C1925" t="s">
        <v>11</v>
      </c>
      <c r="D1925" s="11">
        <v>25.43</v>
      </c>
      <c r="E1925" s="10">
        <v>20</v>
      </c>
      <c r="F1925" s="10" t="str">
        <f t="shared" si="120"/>
        <v>Low</v>
      </c>
      <c r="G1925" s="11">
        <f t="shared" si="122"/>
        <v>19.072499999999998</v>
      </c>
      <c r="H1925" s="10">
        <v>20</v>
      </c>
      <c r="I1925" s="11">
        <v>406.88</v>
      </c>
      <c r="J1925" s="9">
        <v>45736</v>
      </c>
      <c r="K1925" s="2" t="str">
        <f t="shared" si="123"/>
        <v>March</v>
      </c>
      <c r="L1925" s="2" t="str">
        <f>TEXT(fashiondata[[#This Row],[Date Sold]], "mmm yyyy")</f>
        <v>Mar 2025</v>
      </c>
      <c r="M1925" s="2" t="str">
        <f t="shared" si="121"/>
        <v>Thu</v>
      </c>
      <c r="N1925" t="s">
        <v>12</v>
      </c>
    </row>
    <row r="1926" spans="1:14" x14ac:dyDescent="0.35">
      <c r="A1926" t="s">
        <v>1964</v>
      </c>
      <c r="B1926" t="s">
        <v>43</v>
      </c>
      <c r="C1926" t="s">
        <v>15</v>
      </c>
      <c r="D1926" s="11">
        <v>93.44</v>
      </c>
      <c r="E1926" s="10">
        <v>15</v>
      </c>
      <c r="F1926" s="10" t="str">
        <f t="shared" si="120"/>
        <v>Low</v>
      </c>
      <c r="G1926" s="11">
        <f t="shared" si="122"/>
        <v>70.08</v>
      </c>
      <c r="H1926" s="10">
        <v>39</v>
      </c>
      <c r="I1926" s="11">
        <v>3097.54</v>
      </c>
      <c r="J1926" s="9">
        <v>45710</v>
      </c>
      <c r="K1926" s="2" t="str">
        <f t="shared" si="123"/>
        <v>February</v>
      </c>
      <c r="L1926" s="2" t="str">
        <f>TEXT(fashiondata[[#This Row],[Date Sold]], "mmm yyyy")</f>
        <v>Feb 2025</v>
      </c>
      <c r="M1926" s="2" t="str">
        <f t="shared" si="121"/>
        <v>Sat</v>
      </c>
      <c r="N1926" t="s">
        <v>38</v>
      </c>
    </row>
    <row r="1927" spans="1:14" x14ac:dyDescent="0.35">
      <c r="A1927" t="s">
        <v>1965</v>
      </c>
      <c r="B1927" t="s">
        <v>32</v>
      </c>
      <c r="C1927" t="s">
        <v>11</v>
      </c>
      <c r="D1927" s="11">
        <v>101.15</v>
      </c>
      <c r="E1927" s="10">
        <v>25</v>
      </c>
      <c r="F1927" s="10" t="str">
        <f t="shared" si="120"/>
        <v>High</v>
      </c>
      <c r="G1927" s="11">
        <f t="shared" si="122"/>
        <v>75.862500000000011</v>
      </c>
      <c r="H1927" s="10">
        <v>5</v>
      </c>
      <c r="I1927" s="11">
        <v>379.31</v>
      </c>
      <c r="J1927" s="9">
        <v>45725</v>
      </c>
      <c r="K1927" s="2" t="str">
        <f t="shared" si="123"/>
        <v>March</v>
      </c>
      <c r="L1927" s="2" t="str">
        <f>TEXT(fashiondata[[#This Row],[Date Sold]], "mmm yyyy")</f>
        <v>Mar 2025</v>
      </c>
      <c r="M1927" s="2" t="str">
        <f t="shared" si="121"/>
        <v>Sun</v>
      </c>
      <c r="N1927" t="s">
        <v>19</v>
      </c>
    </row>
    <row r="1928" spans="1:14" x14ac:dyDescent="0.35">
      <c r="A1928" t="s">
        <v>1966</v>
      </c>
      <c r="B1928" t="s">
        <v>62</v>
      </c>
      <c r="C1928" t="s">
        <v>18</v>
      </c>
      <c r="D1928" s="11">
        <v>147.24</v>
      </c>
      <c r="E1928" s="10">
        <v>20</v>
      </c>
      <c r="F1928" s="10" t="str">
        <f t="shared" si="120"/>
        <v>Low</v>
      </c>
      <c r="G1928" s="11">
        <f t="shared" si="122"/>
        <v>110.43</v>
      </c>
      <c r="H1928" s="10">
        <v>19</v>
      </c>
      <c r="I1928" s="11">
        <v>2238.0500000000002</v>
      </c>
      <c r="J1928" s="9">
        <v>45748</v>
      </c>
      <c r="K1928" s="2" t="str">
        <f t="shared" si="123"/>
        <v>April</v>
      </c>
      <c r="L1928" s="2" t="str">
        <f>TEXT(fashiondata[[#This Row],[Date Sold]], "mmm yyyy")</f>
        <v>Apr 2025</v>
      </c>
      <c r="M1928" s="2" t="str">
        <f t="shared" si="121"/>
        <v>Tue</v>
      </c>
      <c r="N1928" t="s">
        <v>45</v>
      </c>
    </row>
    <row r="1929" spans="1:14" x14ac:dyDescent="0.35">
      <c r="A1929" t="s">
        <v>1967</v>
      </c>
      <c r="B1929" t="s">
        <v>30</v>
      </c>
      <c r="C1929" t="s">
        <v>15</v>
      </c>
      <c r="D1929" s="11">
        <v>54.95</v>
      </c>
      <c r="E1929" s="10">
        <v>0</v>
      </c>
      <c r="F1929" s="10" t="str">
        <f t="shared" si="120"/>
        <v>None</v>
      </c>
      <c r="G1929" s="11">
        <f t="shared" si="122"/>
        <v>41.212500000000006</v>
      </c>
      <c r="H1929" s="10">
        <v>29</v>
      </c>
      <c r="I1929" s="11">
        <v>1593.55</v>
      </c>
      <c r="J1929" s="9">
        <v>45741</v>
      </c>
      <c r="K1929" s="2" t="str">
        <f t="shared" si="123"/>
        <v>March</v>
      </c>
      <c r="L1929" s="2" t="str">
        <f>TEXT(fashiondata[[#This Row],[Date Sold]], "mmm yyyy")</f>
        <v>Mar 2025</v>
      </c>
      <c r="M1929" s="2" t="str">
        <f t="shared" si="121"/>
        <v>Tue</v>
      </c>
      <c r="N1929" t="s">
        <v>24</v>
      </c>
    </row>
    <row r="1930" spans="1:14" x14ac:dyDescent="0.35">
      <c r="A1930" t="s">
        <v>1968</v>
      </c>
      <c r="B1930" t="s">
        <v>14</v>
      </c>
      <c r="C1930" t="s">
        <v>11</v>
      </c>
      <c r="D1930" s="11">
        <v>32.76</v>
      </c>
      <c r="E1930" s="10">
        <v>0</v>
      </c>
      <c r="F1930" s="10" t="str">
        <f t="shared" si="120"/>
        <v>None</v>
      </c>
      <c r="G1930" s="11">
        <f t="shared" si="122"/>
        <v>24.57</v>
      </c>
      <c r="H1930" s="10">
        <v>44</v>
      </c>
      <c r="I1930" s="11">
        <v>1441.44</v>
      </c>
      <c r="J1930" s="9">
        <v>45667</v>
      </c>
      <c r="K1930" s="2" t="str">
        <f t="shared" si="123"/>
        <v>January</v>
      </c>
      <c r="L1930" s="2" t="str">
        <f>TEXT(fashiondata[[#This Row],[Date Sold]], "mmm yyyy")</f>
        <v>Jan 2025</v>
      </c>
      <c r="M1930" s="2" t="str">
        <f t="shared" si="121"/>
        <v>Fri</v>
      </c>
      <c r="N1930" t="s">
        <v>45</v>
      </c>
    </row>
    <row r="1931" spans="1:14" x14ac:dyDescent="0.35">
      <c r="A1931" t="s">
        <v>1969</v>
      </c>
      <c r="B1931" t="s">
        <v>71</v>
      </c>
      <c r="C1931" t="s">
        <v>33</v>
      </c>
      <c r="D1931" s="11">
        <v>110.7</v>
      </c>
      <c r="E1931" s="10">
        <v>20</v>
      </c>
      <c r="F1931" s="10" t="str">
        <f t="shared" si="120"/>
        <v>Low</v>
      </c>
      <c r="G1931" s="11">
        <f t="shared" si="122"/>
        <v>83.025000000000006</v>
      </c>
      <c r="H1931" s="10">
        <v>44</v>
      </c>
      <c r="I1931" s="11">
        <v>3896.64</v>
      </c>
      <c r="J1931" s="9">
        <v>45763</v>
      </c>
      <c r="K1931" s="2" t="str">
        <f t="shared" si="123"/>
        <v>April</v>
      </c>
      <c r="L1931" s="2" t="str">
        <f>TEXT(fashiondata[[#This Row],[Date Sold]], "mmm yyyy")</f>
        <v>Apr 2025</v>
      </c>
      <c r="M1931" s="2" t="str">
        <f t="shared" si="121"/>
        <v>Wed</v>
      </c>
      <c r="N1931" t="s">
        <v>12</v>
      </c>
    </row>
    <row r="1932" spans="1:14" x14ac:dyDescent="0.35">
      <c r="A1932" t="s">
        <v>1970</v>
      </c>
      <c r="B1932" t="s">
        <v>53</v>
      </c>
      <c r="C1932" t="s">
        <v>33</v>
      </c>
      <c r="D1932" s="11">
        <v>116.57</v>
      </c>
      <c r="E1932" s="10">
        <v>25</v>
      </c>
      <c r="F1932" s="10" t="str">
        <f t="shared" si="120"/>
        <v>High</v>
      </c>
      <c r="G1932" s="11">
        <f t="shared" si="122"/>
        <v>87.427499999999995</v>
      </c>
      <c r="H1932" s="10">
        <v>17</v>
      </c>
      <c r="I1932" s="11">
        <v>1486.27</v>
      </c>
      <c r="J1932" s="9">
        <v>45681</v>
      </c>
      <c r="K1932" s="2" t="str">
        <f t="shared" si="123"/>
        <v>January</v>
      </c>
      <c r="L1932" s="2" t="str">
        <f>TEXT(fashiondata[[#This Row],[Date Sold]], "mmm yyyy")</f>
        <v>Jan 2025</v>
      </c>
      <c r="M1932" s="2" t="str">
        <f t="shared" si="121"/>
        <v>Fri</v>
      </c>
      <c r="N1932" t="s">
        <v>45</v>
      </c>
    </row>
    <row r="1933" spans="1:14" x14ac:dyDescent="0.35">
      <c r="A1933" t="s">
        <v>1971</v>
      </c>
      <c r="B1933" t="s">
        <v>14</v>
      </c>
      <c r="C1933" t="s">
        <v>18</v>
      </c>
      <c r="D1933" s="11">
        <v>32.99</v>
      </c>
      <c r="E1933" s="10">
        <v>20</v>
      </c>
      <c r="F1933" s="10" t="str">
        <f t="shared" si="120"/>
        <v>Low</v>
      </c>
      <c r="G1933" s="11">
        <f t="shared" si="122"/>
        <v>24.7425</v>
      </c>
      <c r="H1933" s="10">
        <v>35</v>
      </c>
      <c r="I1933" s="11">
        <v>923.72</v>
      </c>
      <c r="J1933" s="9">
        <v>45683</v>
      </c>
      <c r="K1933" s="2" t="str">
        <f t="shared" si="123"/>
        <v>January</v>
      </c>
      <c r="L1933" s="2" t="str">
        <f>TEXT(fashiondata[[#This Row],[Date Sold]], "mmm yyyy")</f>
        <v>Jan 2025</v>
      </c>
      <c r="M1933" s="2" t="str">
        <f t="shared" si="121"/>
        <v>Sun</v>
      </c>
      <c r="N1933" t="s">
        <v>45</v>
      </c>
    </row>
    <row r="1934" spans="1:14" x14ac:dyDescent="0.35">
      <c r="A1934" t="s">
        <v>1972</v>
      </c>
      <c r="B1934" t="s">
        <v>14</v>
      </c>
      <c r="C1934" t="s">
        <v>18</v>
      </c>
      <c r="D1934" s="11">
        <v>146.1</v>
      </c>
      <c r="E1934" s="10">
        <v>10</v>
      </c>
      <c r="F1934" s="10" t="str">
        <f t="shared" si="120"/>
        <v>Low</v>
      </c>
      <c r="G1934" s="11">
        <f t="shared" si="122"/>
        <v>109.57499999999999</v>
      </c>
      <c r="H1934" s="10">
        <v>29</v>
      </c>
      <c r="I1934" s="11">
        <v>3813.21</v>
      </c>
      <c r="J1934" s="9">
        <v>45743</v>
      </c>
      <c r="K1934" s="2" t="str">
        <f t="shared" si="123"/>
        <v>March</v>
      </c>
      <c r="L1934" s="2" t="str">
        <f>TEXT(fashiondata[[#This Row],[Date Sold]], "mmm yyyy")</f>
        <v>Mar 2025</v>
      </c>
      <c r="M1934" s="2" t="str">
        <f t="shared" si="121"/>
        <v>Thu</v>
      </c>
      <c r="N1934" t="s">
        <v>45</v>
      </c>
    </row>
    <row r="1935" spans="1:14" x14ac:dyDescent="0.35">
      <c r="A1935" t="s">
        <v>1973</v>
      </c>
      <c r="B1935" t="s">
        <v>26</v>
      </c>
      <c r="C1935" t="s">
        <v>35</v>
      </c>
      <c r="D1935" s="11">
        <v>124.01</v>
      </c>
      <c r="E1935" s="10">
        <v>0</v>
      </c>
      <c r="F1935" s="10" t="str">
        <f t="shared" si="120"/>
        <v>None</v>
      </c>
      <c r="G1935" s="11">
        <f t="shared" si="122"/>
        <v>93.007500000000007</v>
      </c>
      <c r="H1935" s="10">
        <v>37</v>
      </c>
      <c r="I1935" s="11">
        <v>4588.37</v>
      </c>
      <c r="J1935" s="9">
        <v>45753</v>
      </c>
      <c r="K1935" s="2" t="str">
        <f t="shared" si="123"/>
        <v>April</v>
      </c>
      <c r="L1935" s="2" t="str">
        <f>TEXT(fashiondata[[#This Row],[Date Sold]], "mmm yyyy")</f>
        <v>Apr 2025</v>
      </c>
      <c r="M1935" s="2" t="str">
        <f t="shared" si="121"/>
        <v>Sun</v>
      </c>
      <c r="N1935" t="s">
        <v>45</v>
      </c>
    </row>
    <row r="1936" spans="1:14" x14ac:dyDescent="0.35">
      <c r="A1936" t="s">
        <v>1974</v>
      </c>
      <c r="B1936" t="s">
        <v>60</v>
      </c>
      <c r="C1936" t="s">
        <v>41</v>
      </c>
      <c r="D1936" s="11">
        <v>129.21</v>
      </c>
      <c r="E1936" s="10">
        <v>20</v>
      </c>
      <c r="F1936" s="10" t="str">
        <f t="shared" si="120"/>
        <v>Low</v>
      </c>
      <c r="G1936" s="11">
        <f t="shared" si="122"/>
        <v>96.907499999999999</v>
      </c>
      <c r="H1936" s="10">
        <v>21</v>
      </c>
      <c r="I1936" s="11">
        <v>2170.73</v>
      </c>
      <c r="J1936" s="9">
        <v>45662</v>
      </c>
      <c r="K1936" s="2" t="str">
        <f t="shared" si="123"/>
        <v>January</v>
      </c>
      <c r="L1936" s="2" t="str">
        <f>TEXT(fashiondata[[#This Row],[Date Sold]], "mmm yyyy")</f>
        <v>Jan 2025</v>
      </c>
      <c r="M1936" s="2" t="str">
        <f t="shared" si="121"/>
        <v>Sun</v>
      </c>
      <c r="N1936" t="s">
        <v>12</v>
      </c>
    </row>
    <row r="1937" spans="1:14" x14ac:dyDescent="0.35">
      <c r="A1937" t="s">
        <v>1975</v>
      </c>
      <c r="B1937" t="s">
        <v>10</v>
      </c>
      <c r="C1937" t="s">
        <v>18</v>
      </c>
      <c r="D1937" s="11">
        <v>137.25</v>
      </c>
      <c r="E1937" s="10">
        <v>30</v>
      </c>
      <c r="F1937" s="10" t="str">
        <f t="shared" si="120"/>
        <v>High</v>
      </c>
      <c r="G1937" s="11">
        <f t="shared" si="122"/>
        <v>102.9375</v>
      </c>
      <c r="H1937" s="10">
        <v>32</v>
      </c>
      <c r="I1937" s="11">
        <v>3074.4</v>
      </c>
      <c r="J1937" s="9">
        <v>45723</v>
      </c>
      <c r="K1937" s="2" t="str">
        <f t="shared" si="123"/>
        <v>March</v>
      </c>
      <c r="L1937" s="2" t="str">
        <f>TEXT(fashiondata[[#This Row],[Date Sold]], "mmm yyyy")</f>
        <v>Mar 2025</v>
      </c>
      <c r="M1937" s="2" t="str">
        <f t="shared" si="121"/>
        <v>Fri</v>
      </c>
      <c r="N1937" t="s">
        <v>24</v>
      </c>
    </row>
    <row r="1938" spans="1:14" x14ac:dyDescent="0.35">
      <c r="A1938" t="s">
        <v>1976</v>
      </c>
      <c r="B1938" t="s">
        <v>47</v>
      </c>
      <c r="C1938" t="s">
        <v>41</v>
      </c>
      <c r="D1938" s="11">
        <v>82.66</v>
      </c>
      <c r="E1938" s="10">
        <v>25</v>
      </c>
      <c r="F1938" s="10" t="str">
        <f t="shared" si="120"/>
        <v>High</v>
      </c>
      <c r="G1938" s="11">
        <f t="shared" si="122"/>
        <v>61.994999999999997</v>
      </c>
      <c r="H1938" s="10">
        <v>17</v>
      </c>
      <c r="I1938" s="11">
        <v>1053.9100000000001</v>
      </c>
      <c r="J1938" s="9">
        <v>45692</v>
      </c>
      <c r="K1938" s="2" t="str">
        <f t="shared" si="123"/>
        <v>February</v>
      </c>
      <c r="L1938" s="2" t="str">
        <f>TEXT(fashiondata[[#This Row],[Date Sold]], "mmm yyyy")</f>
        <v>Feb 2025</v>
      </c>
      <c r="M1938" s="2" t="str">
        <f t="shared" si="121"/>
        <v>Tue</v>
      </c>
      <c r="N1938" t="s">
        <v>24</v>
      </c>
    </row>
    <row r="1939" spans="1:14" x14ac:dyDescent="0.35">
      <c r="A1939" t="s">
        <v>1977</v>
      </c>
      <c r="B1939" t="s">
        <v>47</v>
      </c>
      <c r="C1939" t="s">
        <v>15</v>
      </c>
      <c r="D1939" s="11">
        <v>65.959999999999994</v>
      </c>
      <c r="E1939" s="10">
        <v>25</v>
      </c>
      <c r="F1939" s="10" t="str">
        <f t="shared" si="120"/>
        <v>High</v>
      </c>
      <c r="G1939" s="11">
        <f t="shared" si="122"/>
        <v>49.47</v>
      </c>
      <c r="H1939" s="10">
        <v>11</v>
      </c>
      <c r="I1939" s="11">
        <v>544.16999999999996</v>
      </c>
      <c r="J1939" s="9">
        <v>45695</v>
      </c>
      <c r="K1939" s="2" t="str">
        <f t="shared" si="123"/>
        <v>February</v>
      </c>
      <c r="L1939" s="2" t="str">
        <f>TEXT(fashiondata[[#This Row],[Date Sold]], "mmm yyyy")</f>
        <v>Feb 2025</v>
      </c>
      <c r="M1939" s="2" t="str">
        <f t="shared" si="121"/>
        <v>Fri</v>
      </c>
      <c r="N1939" t="s">
        <v>45</v>
      </c>
    </row>
    <row r="1940" spans="1:14" x14ac:dyDescent="0.35">
      <c r="A1940" t="s">
        <v>1978</v>
      </c>
      <c r="B1940" t="s">
        <v>26</v>
      </c>
      <c r="C1940" t="s">
        <v>18</v>
      </c>
      <c r="D1940" s="11">
        <v>47.68</v>
      </c>
      <c r="E1940" s="10">
        <v>0</v>
      </c>
      <c r="F1940" s="10" t="str">
        <f t="shared" si="120"/>
        <v>None</v>
      </c>
      <c r="G1940" s="11">
        <f t="shared" si="122"/>
        <v>35.76</v>
      </c>
      <c r="H1940" s="10">
        <v>32</v>
      </c>
      <c r="I1940" s="11">
        <v>1525.76</v>
      </c>
      <c r="J1940" s="9">
        <v>45788</v>
      </c>
      <c r="K1940" s="2" t="str">
        <f t="shared" si="123"/>
        <v>May</v>
      </c>
      <c r="L1940" s="2" t="str">
        <f>TEXT(fashiondata[[#This Row],[Date Sold]], "mmm yyyy")</f>
        <v>May 2025</v>
      </c>
      <c r="M1940" s="2" t="str">
        <f t="shared" si="121"/>
        <v>Sun</v>
      </c>
      <c r="N1940" t="s">
        <v>19</v>
      </c>
    </row>
    <row r="1941" spans="1:14" x14ac:dyDescent="0.35">
      <c r="A1941" t="s">
        <v>1979</v>
      </c>
      <c r="B1941" t="s">
        <v>62</v>
      </c>
      <c r="C1941" t="s">
        <v>11</v>
      </c>
      <c r="D1941" s="11">
        <v>118.5</v>
      </c>
      <c r="E1941" s="10">
        <v>10</v>
      </c>
      <c r="F1941" s="10" t="str">
        <f t="shared" si="120"/>
        <v>Low</v>
      </c>
      <c r="G1941" s="11">
        <f t="shared" si="122"/>
        <v>88.875</v>
      </c>
      <c r="H1941" s="10">
        <v>47</v>
      </c>
      <c r="I1941" s="11">
        <v>5012.55</v>
      </c>
      <c r="J1941" s="9">
        <v>45748</v>
      </c>
      <c r="K1941" s="2" t="str">
        <f t="shared" si="123"/>
        <v>April</v>
      </c>
      <c r="L1941" s="2" t="str">
        <f>TEXT(fashiondata[[#This Row],[Date Sold]], "mmm yyyy")</f>
        <v>Apr 2025</v>
      </c>
      <c r="M1941" s="2" t="str">
        <f t="shared" si="121"/>
        <v>Tue</v>
      </c>
      <c r="N1941" t="s">
        <v>45</v>
      </c>
    </row>
    <row r="1942" spans="1:14" x14ac:dyDescent="0.35">
      <c r="A1942" t="s">
        <v>1980</v>
      </c>
      <c r="B1942" t="s">
        <v>28</v>
      </c>
      <c r="C1942" t="s">
        <v>41</v>
      </c>
      <c r="D1942" s="11">
        <v>129.77000000000001</v>
      </c>
      <c r="E1942" s="10">
        <v>20</v>
      </c>
      <c r="F1942" s="10" t="str">
        <f t="shared" si="120"/>
        <v>Low</v>
      </c>
      <c r="G1942" s="11">
        <f t="shared" si="122"/>
        <v>97.327500000000015</v>
      </c>
      <c r="H1942" s="10">
        <v>10</v>
      </c>
      <c r="I1942" s="11">
        <v>1038.1600000000001</v>
      </c>
      <c r="J1942" s="9">
        <v>45717</v>
      </c>
      <c r="K1942" s="2" t="str">
        <f t="shared" si="123"/>
        <v>March</v>
      </c>
      <c r="L1942" s="2" t="str">
        <f>TEXT(fashiondata[[#This Row],[Date Sold]], "mmm yyyy")</f>
        <v>Mar 2025</v>
      </c>
      <c r="M1942" s="2" t="str">
        <f t="shared" si="121"/>
        <v>Sat</v>
      </c>
      <c r="N1942" t="s">
        <v>19</v>
      </c>
    </row>
    <row r="1943" spans="1:14" x14ac:dyDescent="0.35">
      <c r="A1943" t="s">
        <v>1981</v>
      </c>
      <c r="B1943" t="s">
        <v>53</v>
      </c>
      <c r="C1943" t="s">
        <v>35</v>
      </c>
      <c r="D1943" s="11">
        <v>55.64</v>
      </c>
      <c r="E1943" s="10">
        <v>10</v>
      </c>
      <c r="F1943" s="10" t="str">
        <f t="shared" si="120"/>
        <v>Low</v>
      </c>
      <c r="G1943" s="11">
        <f t="shared" si="122"/>
        <v>41.730000000000004</v>
      </c>
      <c r="H1943" s="10">
        <v>32</v>
      </c>
      <c r="I1943" s="11">
        <v>1602.43</v>
      </c>
      <c r="J1943" s="9">
        <v>45680</v>
      </c>
      <c r="K1943" s="2" t="str">
        <f t="shared" si="123"/>
        <v>January</v>
      </c>
      <c r="L1943" s="2" t="str">
        <f>TEXT(fashiondata[[#This Row],[Date Sold]], "mmm yyyy")</f>
        <v>Jan 2025</v>
      </c>
      <c r="M1943" s="2" t="str">
        <f t="shared" si="121"/>
        <v>Thu</v>
      </c>
      <c r="N1943" t="s">
        <v>19</v>
      </c>
    </row>
    <row r="1944" spans="1:14" x14ac:dyDescent="0.35">
      <c r="A1944" t="s">
        <v>1982</v>
      </c>
      <c r="B1944" t="s">
        <v>58</v>
      </c>
      <c r="C1944" t="s">
        <v>18</v>
      </c>
      <c r="D1944" s="11">
        <v>130.99</v>
      </c>
      <c r="E1944" s="10">
        <v>10</v>
      </c>
      <c r="F1944" s="10" t="str">
        <f t="shared" si="120"/>
        <v>Low</v>
      </c>
      <c r="G1944" s="11">
        <f t="shared" si="122"/>
        <v>98.242500000000007</v>
      </c>
      <c r="H1944" s="10">
        <v>42</v>
      </c>
      <c r="I1944" s="11">
        <v>4951.42</v>
      </c>
      <c r="J1944" s="9">
        <v>45717</v>
      </c>
      <c r="K1944" s="2" t="str">
        <f t="shared" si="123"/>
        <v>March</v>
      </c>
      <c r="L1944" s="2" t="str">
        <f>TEXT(fashiondata[[#This Row],[Date Sold]], "mmm yyyy")</f>
        <v>Mar 2025</v>
      </c>
      <c r="M1944" s="2" t="str">
        <f t="shared" si="121"/>
        <v>Sat</v>
      </c>
      <c r="N1944" t="s">
        <v>12</v>
      </c>
    </row>
    <row r="1945" spans="1:14" x14ac:dyDescent="0.35">
      <c r="A1945" t="s">
        <v>1983</v>
      </c>
      <c r="B1945" t="s">
        <v>43</v>
      </c>
      <c r="C1945" t="s">
        <v>15</v>
      </c>
      <c r="D1945" s="11">
        <v>123.35</v>
      </c>
      <c r="E1945" s="10">
        <v>25</v>
      </c>
      <c r="F1945" s="10" t="str">
        <f t="shared" si="120"/>
        <v>High</v>
      </c>
      <c r="G1945" s="11">
        <f t="shared" si="122"/>
        <v>92.512499999999989</v>
      </c>
      <c r="H1945" s="10">
        <v>30</v>
      </c>
      <c r="I1945" s="11">
        <v>2775.37</v>
      </c>
      <c r="J1945" s="9">
        <v>45782</v>
      </c>
      <c r="K1945" s="2" t="str">
        <f t="shared" si="123"/>
        <v>May</v>
      </c>
      <c r="L1945" s="2" t="str">
        <f>TEXT(fashiondata[[#This Row],[Date Sold]], "mmm yyyy")</f>
        <v>May 2025</v>
      </c>
      <c r="M1945" s="2" t="str">
        <f t="shared" si="121"/>
        <v>Mon</v>
      </c>
      <c r="N1945" t="s">
        <v>24</v>
      </c>
    </row>
    <row r="1946" spans="1:14" x14ac:dyDescent="0.35">
      <c r="A1946" t="s">
        <v>1984</v>
      </c>
      <c r="B1946" t="s">
        <v>23</v>
      </c>
      <c r="C1946" t="s">
        <v>33</v>
      </c>
      <c r="D1946" s="11">
        <v>29.6</v>
      </c>
      <c r="E1946" s="10">
        <v>10</v>
      </c>
      <c r="F1946" s="10" t="str">
        <f t="shared" si="120"/>
        <v>Low</v>
      </c>
      <c r="G1946" s="11">
        <f t="shared" si="122"/>
        <v>22.200000000000003</v>
      </c>
      <c r="H1946" s="10">
        <v>32</v>
      </c>
      <c r="I1946" s="11">
        <v>852.48</v>
      </c>
      <c r="J1946" s="9">
        <v>45700</v>
      </c>
      <c r="K1946" s="2" t="str">
        <f t="shared" si="123"/>
        <v>February</v>
      </c>
      <c r="L1946" s="2" t="str">
        <f>TEXT(fashiondata[[#This Row],[Date Sold]], "mmm yyyy")</f>
        <v>Feb 2025</v>
      </c>
      <c r="M1946" s="2" t="str">
        <f t="shared" si="121"/>
        <v>Wed</v>
      </c>
      <c r="N1946" t="s">
        <v>45</v>
      </c>
    </row>
    <row r="1947" spans="1:14" x14ac:dyDescent="0.35">
      <c r="A1947" t="s">
        <v>1985</v>
      </c>
      <c r="B1947" t="s">
        <v>53</v>
      </c>
      <c r="C1947" t="s">
        <v>18</v>
      </c>
      <c r="D1947" s="11">
        <v>79.13</v>
      </c>
      <c r="E1947" s="10">
        <v>20</v>
      </c>
      <c r="F1947" s="10" t="str">
        <f t="shared" si="120"/>
        <v>Low</v>
      </c>
      <c r="G1947" s="11">
        <f t="shared" si="122"/>
        <v>59.347499999999997</v>
      </c>
      <c r="H1947" s="10">
        <v>11</v>
      </c>
      <c r="I1947" s="11">
        <v>696.34</v>
      </c>
      <c r="J1947" s="9">
        <v>45670</v>
      </c>
      <c r="K1947" s="2" t="str">
        <f t="shared" si="123"/>
        <v>January</v>
      </c>
      <c r="L1947" s="2" t="str">
        <f>TEXT(fashiondata[[#This Row],[Date Sold]], "mmm yyyy")</f>
        <v>Jan 2025</v>
      </c>
      <c r="M1947" s="2" t="str">
        <f t="shared" si="121"/>
        <v>Mon</v>
      </c>
      <c r="N1947" t="s">
        <v>45</v>
      </c>
    </row>
    <row r="1948" spans="1:14" x14ac:dyDescent="0.35">
      <c r="A1948" t="s">
        <v>1986</v>
      </c>
      <c r="B1948" t="s">
        <v>43</v>
      </c>
      <c r="C1948" t="s">
        <v>15</v>
      </c>
      <c r="D1948" s="11">
        <v>52.22</v>
      </c>
      <c r="E1948" s="10">
        <v>30</v>
      </c>
      <c r="F1948" s="10" t="str">
        <f t="shared" si="120"/>
        <v>High</v>
      </c>
      <c r="G1948" s="11">
        <f t="shared" si="122"/>
        <v>39.164999999999999</v>
      </c>
      <c r="H1948" s="10">
        <v>23</v>
      </c>
      <c r="I1948" s="11">
        <v>840.74</v>
      </c>
      <c r="J1948" s="9">
        <v>45689</v>
      </c>
      <c r="K1948" s="2" t="str">
        <f t="shared" si="123"/>
        <v>February</v>
      </c>
      <c r="L1948" s="2" t="str">
        <f>TEXT(fashiondata[[#This Row],[Date Sold]], "mmm yyyy")</f>
        <v>Feb 2025</v>
      </c>
      <c r="M1948" s="2" t="str">
        <f t="shared" si="121"/>
        <v>Sat</v>
      </c>
      <c r="N1948" t="s">
        <v>24</v>
      </c>
    </row>
    <row r="1949" spans="1:14" x14ac:dyDescent="0.35">
      <c r="A1949" t="s">
        <v>1987</v>
      </c>
      <c r="B1949" t="s">
        <v>32</v>
      </c>
      <c r="C1949" t="s">
        <v>11</v>
      </c>
      <c r="D1949" s="11">
        <v>51.73</v>
      </c>
      <c r="E1949" s="10">
        <v>15</v>
      </c>
      <c r="F1949" s="10" t="str">
        <f t="shared" si="120"/>
        <v>Low</v>
      </c>
      <c r="G1949" s="11">
        <f t="shared" si="122"/>
        <v>38.797499999999999</v>
      </c>
      <c r="H1949" s="10">
        <v>30</v>
      </c>
      <c r="I1949" s="11">
        <v>1319.11</v>
      </c>
      <c r="J1949" s="9">
        <v>45771</v>
      </c>
      <c r="K1949" s="2" t="str">
        <f t="shared" si="123"/>
        <v>April</v>
      </c>
      <c r="L1949" s="2" t="str">
        <f>TEXT(fashiondata[[#This Row],[Date Sold]], "mmm yyyy")</f>
        <v>Apr 2025</v>
      </c>
      <c r="M1949" s="2" t="str">
        <f t="shared" si="121"/>
        <v>Thu</v>
      </c>
      <c r="N1949" t="s">
        <v>45</v>
      </c>
    </row>
    <row r="1950" spans="1:14" x14ac:dyDescent="0.35">
      <c r="A1950" t="s">
        <v>1988</v>
      </c>
      <c r="B1950" t="s">
        <v>62</v>
      </c>
      <c r="C1950" t="s">
        <v>33</v>
      </c>
      <c r="D1950" s="11">
        <v>112.96</v>
      </c>
      <c r="E1950" s="10">
        <v>0</v>
      </c>
      <c r="F1950" s="10" t="str">
        <f t="shared" si="120"/>
        <v>None</v>
      </c>
      <c r="G1950" s="11">
        <f t="shared" si="122"/>
        <v>84.72</v>
      </c>
      <c r="H1950" s="10">
        <v>19</v>
      </c>
      <c r="I1950" s="11">
        <v>2146.2399999999998</v>
      </c>
      <c r="J1950" s="9">
        <v>45734</v>
      </c>
      <c r="K1950" s="2" t="str">
        <f t="shared" si="123"/>
        <v>March</v>
      </c>
      <c r="L1950" s="2" t="str">
        <f>TEXT(fashiondata[[#This Row],[Date Sold]], "mmm yyyy")</f>
        <v>Mar 2025</v>
      </c>
      <c r="M1950" s="2" t="str">
        <f t="shared" si="121"/>
        <v>Tue</v>
      </c>
      <c r="N1950" t="s">
        <v>19</v>
      </c>
    </row>
    <row r="1951" spans="1:14" x14ac:dyDescent="0.35">
      <c r="A1951" t="s">
        <v>1989</v>
      </c>
      <c r="B1951" t="s">
        <v>40</v>
      </c>
      <c r="C1951" t="s">
        <v>41</v>
      </c>
      <c r="D1951" s="11">
        <v>147.16</v>
      </c>
      <c r="E1951" s="10">
        <v>15</v>
      </c>
      <c r="F1951" s="10" t="str">
        <f t="shared" si="120"/>
        <v>Low</v>
      </c>
      <c r="G1951" s="11">
        <f t="shared" si="122"/>
        <v>110.37</v>
      </c>
      <c r="H1951" s="10">
        <v>34</v>
      </c>
      <c r="I1951" s="11">
        <v>4252.92</v>
      </c>
      <c r="J1951" s="9">
        <v>45778</v>
      </c>
      <c r="K1951" s="2" t="str">
        <f t="shared" si="123"/>
        <v>May</v>
      </c>
      <c r="L1951" s="2" t="str">
        <f>TEXT(fashiondata[[#This Row],[Date Sold]], "mmm yyyy")</f>
        <v>May 2025</v>
      </c>
      <c r="M1951" s="2" t="str">
        <f t="shared" si="121"/>
        <v>Thu</v>
      </c>
      <c r="N1951" t="s">
        <v>24</v>
      </c>
    </row>
    <row r="1952" spans="1:14" x14ac:dyDescent="0.35">
      <c r="A1952" t="s">
        <v>1990</v>
      </c>
      <c r="B1952" t="s">
        <v>50</v>
      </c>
      <c r="C1952" t="s">
        <v>11</v>
      </c>
      <c r="D1952" s="11">
        <v>64</v>
      </c>
      <c r="E1952" s="10">
        <v>25</v>
      </c>
      <c r="F1952" s="10" t="str">
        <f t="shared" si="120"/>
        <v>High</v>
      </c>
      <c r="G1952" s="11">
        <f t="shared" si="122"/>
        <v>48</v>
      </c>
      <c r="H1952" s="10">
        <v>42</v>
      </c>
      <c r="I1952" s="11">
        <v>2016</v>
      </c>
      <c r="J1952" s="9">
        <v>45716</v>
      </c>
      <c r="K1952" s="2" t="str">
        <f t="shared" si="123"/>
        <v>February</v>
      </c>
      <c r="L1952" s="2" t="str">
        <f>TEXT(fashiondata[[#This Row],[Date Sold]], "mmm yyyy")</f>
        <v>Feb 2025</v>
      </c>
      <c r="M1952" s="2" t="str">
        <f t="shared" si="121"/>
        <v>Fri</v>
      </c>
      <c r="N1952" t="s">
        <v>24</v>
      </c>
    </row>
    <row r="1953" spans="1:14" x14ac:dyDescent="0.35">
      <c r="A1953" t="s">
        <v>1991</v>
      </c>
      <c r="B1953" t="s">
        <v>47</v>
      </c>
      <c r="C1953" t="s">
        <v>41</v>
      </c>
      <c r="D1953" s="11">
        <v>138.1</v>
      </c>
      <c r="E1953" s="10">
        <v>0</v>
      </c>
      <c r="F1953" s="10" t="str">
        <f t="shared" si="120"/>
        <v>None</v>
      </c>
      <c r="G1953" s="11">
        <f t="shared" si="122"/>
        <v>103.57499999999999</v>
      </c>
      <c r="H1953" s="10">
        <v>40</v>
      </c>
      <c r="I1953" s="11">
        <v>5524</v>
      </c>
      <c r="J1953" s="9">
        <v>45706</v>
      </c>
      <c r="K1953" s="2" t="str">
        <f t="shared" si="123"/>
        <v>February</v>
      </c>
      <c r="L1953" s="2" t="str">
        <f>TEXT(fashiondata[[#This Row],[Date Sold]], "mmm yyyy")</f>
        <v>Feb 2025</v>
      </c>
      <c r="M1953" s="2" t="str">
        <f t="shared" si="121"/>
        <v>Tue</v>
      </c>
      <c r="N1953" t="s">
        <v>12</v>
      </c>
    </row>
    <row r="1954" spans="1:14" x14ac:dyDescent="0.35">
      <c r="A1954" t="s">
        <v>1992</v>
      </c>
      <c r="B1954" t="s">
        <v>69</v>
      </c>
      <c r="C1954" t="s">
        <v>11</v>
      </c>
      <c r="D1954" s="11">
        <v>120.51</v>
      </c>
      <c r="E1954" s="10">
        <v>25</v>
      </c>
      <c r="F1954" s="10" t="str">
        <f t="shared" si="120"/>
        <v>High</v>
      </c>
      <c r="G1954" s="11">
        <f t="shared" si="122"/>
        <v>90.382500000000007</v>
      </c>
      <c r="H1954" s="10">
        <v>43</v>
      </c>
      <c r="I1954" s="11">
        <v>3886.45</v>
      </c>
      <c r="J1954" s="9">
        <v>45732</v>
      </c>
      <c r="K1954" s="2" t="str">
        <f t="shared" si="123"/>
        <v>March</v>
      </c>
      <c r="L1954" s="2" t="str">
        <f>TEXT(fashiondata[[#This Row],[Date Sold]], "mmm yyyy")</f>
        <v>Mar 2025</v>
      </c>
      <c r="M1954" s="2" t="str">
        <f t="shared" si="121"/>
        <v>Sun</v>
      </c>
      <c r="N1954" t="s">
        <v>38</v>
      </c>
    </row>
    <row r="1955" spans="1:14" x14ac:dyDescent="0.35">
      <c r="A1955" t="s">
        <v>1993</v>
      </c>
      <c r="B1955" t="s">
        <v>10</v>
      </c>
      <c r="C1955" t="s">
        <v>11</v>
      </c>
      <c r="D1955" s="11">
        <v>19.72</v>
      </c>
      <c r="E1955" s="10">
        <v>20</v>
      </c>
      <c r="F1955" s="10" t="str">
        <f t="shared" si="120"/>
        <v>Low</v>
      </c>
      <c r="G1955" s="11">
        <f t="shared" si="122"/>
        <v>14.79</v>
      </c>
      <c r="H1955" s="10">
        <v>21</v>
      </c>
      <c r="I1955" s="11">
        <v>331.3</v>
      </c>
      <c r="J1955" s="9">
        <v>45740</v>
      </c>
      <c r="K1955" s="2" t="str">
        <f t="shared" si="123"/>
        <v>March</v>
      </c>
      <c r="L1955" s="2" t="str">
        <f>TEXT(fashiondata[[#This Row],[Date Sold]], "mmm yyyy")</f>
        <v>Mar 2025</v>
      </c>
      <c r="M1955" s="2" t="str">
        <f t="shared" si="121"/>
        <v>Mon</v>
      </c>
      <c r="N1955" t="s">
        <v>12</v>
      </c>
    </row>
    <row r="1956" spans="1:14" x14ac:dyDescent="0.35">
      <c r="A1956" t="s">
        <v>1994</v>
      </c>
      <c r="B1956" t="s">
        <v>85</v>
      </c>
      <c r="C1956" t="s">
        <v>15</v>
      </c>
      <c r="D1956" s="11">
        <v>67.400000000000006</v>
      </c>
      <c r="E1956" s="10">
        <v>0</v>
      </c>
      <c r="F1956" s="10" t="str">
        <f t="shared" si="120"/>
        <v>None</v>
      </c>
      <c r="G1956" s="11">
        <f t="shared" si="122"/>
        <v>50.550000000000004</v>
      </c>
      <c r="H1956" s="10">
        <v>18</v>
      </c>
      <c r="I1956" s="11">
        <v>1213.2</v>
      </c>
      <c r="J1956" s="9">
        <v>45667</v>
      </c>
      <c r="K1956" s="2" t="str">
        <f t="shared" si="123"/>
        <v>January</v>
      </c>
      <c r="L1956" s="2" t="str">
        <f>TEXT(fashiondata[[#This Row],[Date Sold]], "mmm yyyy")</f>
        <v>Jan 2025</v>
      </c>
      <c r="M1956" s="2" t="str">
        <f t="shared" si="121"/>
        <v>Fri</v>
      </c>
      <c r="N1956" t="s">
        <v>12</v>
      </c>
    </row>
    <row r="1957" spans="1:14" x14ac:dyDescent="0.35">
      <c r="A1957" t="s">
        <v>1995</v>
      </c>
      <c r="B1957" t="s">
        <v>23</v>
      </c>
      <c r="C1957" t="s">
        <v>18</v>
      </c>
      <c r="D1957" s="11">
        <v>19.21</v>
      </c>
      <c r="E1957" s="10">
        <v>0</v>
      </c>
      <c r="F1957" s="10" t="str">
        <f t="shared" si="120"/>
        <v>None</v>
      </c>
      <c r="G1957" s="11">
        <f t="shared" si="122"/>
        <v>14.407500000000001</v>
      </c>
      <c r="H1957" s="10">
        <v>22</v>
      </c>
      <c r="I1957" s="11">
        <v>422.62</v>
      </c>
      <c r="J1957" s="9">
        <v>45741</v>
      </c>
      <c r="K1957" s="2" t="str">
        <f t="shared" si="123"/>
        <v>March</v>
      </c>
      <c r="L1957" s="2" t="str">
        <f>TEXT(fashiondata[[#This Row],[Date Sold]], "mmm yyyy")</f>
        <v>Mar 2025</v>
      </c>
      <c r="M1957" s="2" t="str">
        <f t="shared" si="121"/>
        <v>Tue</v>
      </c>
      <c r="N1957" t="s">
        <v>45</v>
      </c>
    </row>
    <row r="1958" spans="1:14" x14ac:dyDescent="0.35">
      <c r="A1958" t="s">
        <v>1996</v>
      </c>
      <c r="B1958" t="s">
        <v>30</v>
      </c>
      <c r="C1958" t="s">
        <v>33</v>
      </c>
      <c r="D1958" s="11">
        <v>104.08</v>
      </c>
      <c r="E1958" s="10">
        <v>25</v>
      </c>
      <c r="F1958" s="10" t="str">
        <f t="shared" si="120"/>
        <v>High</v>
      </c>
      <c r="G1958" s="11">
        <f t="shared" si="122"/>
        <v>78.06</v>
      </c>
      <c r="H1958" s="10">
        <v>47</v>
      </c>
      <c r="I1958" s="11">
        <v>3668.82</v>
      </c>
      <c r="J1958" s="9">
        <v>45688</v>
      </c>
      <c r="K1958" s="2" t="str">
        <f t="shared" si="123"/>
        <v>January</v>
      </c>
      <c r="L1958" s="2" t="str">
        <f>TEXT(fashiondata[[#This Row],[Date Sold]], "mmm yyyy")</f>
        <v>Jan 2025</v>
      </c>
      <c r="M1958" s="2" t="str">
        <f t="shared" si="121"/>
        <v>Fri</v>
      </c>
      <c r="N1958" t="s">
        <v>24</v>
      </c>
    </row>
    <row r="1959" spans="1:14" x14ac:dyDescent="0.35">
      <c r="A1959" t="s">
        <v>1997</v>
      </c>
      <c r="B1959" t="s">
        <v>71</v>
      </c>
      <c r="C1959" t="s">
        <v>35</v>
      </c>
      <c r="D1959" s="11">
        <v>48.21</v>
      </c>
      <c r="E1959" s="10">
        <v>25</v>
      </c>
      <c r="F1959" s="10" t="str">
        <f t="shared" si="120"/>
        <v>High</v>
      </c>
      <c r="G1959" s="11">
        <f t="shared" si="122"/>
        <v>36.157499999999999</v>
      </c>
      <c r="H1959" s="10">
        <v>33</v>
      </c>
      <c r="I1959" s="11">
        <v>1193.2</v>
      </c>
      <c r="J1959" s="9">
        <v>45696</v>
      </c>
      <c r="K1959" s="2" t="str">
        <f t="shared" si="123"/>
        <v>February</v>
      </c>
      <c r="L1959" s="2" t="str">
        <f>TEXT(fashiondata[[#This Row],[Date Sold]], "mmm yyyy")</f>
        <v>Feb 2025</v>
      </c>
      <c r="M1959" s="2" t="str">
        <f t="shared" si="121"/>
        <v>Sat</v>
      </c>
      <c r="N1959" t="s">
        <v>38</v>
      </c>
    </row>
    <row r="1960" spans="1:14" x14ac:dyDescent="0.35">
      <c r="A1960" t="s">
        <v>1998</v>
      </c>
      <c r="B1960" t="s">
        <v>71</v>
      </c>
      <c r="C1960" t="s">
        <v>41</v>
      </c>
      <c r="D1960" s="11">
        <v>61.72</v>
      </c>
      <c r="E1960" s="10">
        <v>30</v>
      </c>
      <c r="F1960" s="10" t="str">
        <f t="shared" si="120"/>
        <v>High</v>
      </c>
      <c r="G1960" s="11">
        <f t="shared" si="122"/>
        <v>46.29</v>
      </c>
      <c r="H1960" s="10">
        <v>13</v>
      </c>
      <c r="I1960" s="11">
        <v>561.65</v>
      </c>
      <c r="J1960" s="9">
        <v>45783</v>
      </c>
      <c r="K1960" s="2" t="str">
        <f t="shared" si="123"/>
        <v>May</v>
      </c>
      <c r="L1960" s="2" t="str">
        <f>TEXT(fashiondata[[#This Row],[Date Sold]], "mmm yyyy")</f>
        <v>May 2025</v>
      </c>
      <c r="M1960" s="2" t="str">
        <f t="shared" si="121"/>
        <v>Tue</v>
      </c>
      <c r="N1960" t="s">
        <v>24</v>
      </c>
    </row>
    <row r="1961" spans="1:14" x14ac:dyDescent="0.35">
      <c r="A1961" t="s">
        <v>1999</v>
      </c>
      <c r="B1961" t="s">
        <v>23</v>
      </c>
      <c r="C1961" t="s">
        <v>15</v>
      </c>
      <c r="D1961" s="11">
        <v>95.71</v>
      </c>
      <c r="E1961" s="10">
        <v>0</v>
      </c>
      <c r="F1961" s="10" t="str">
        <f t="shared" si="120"/>
        <v>None</v>
      </c>
      <c r="G1961" s="11">
        <f t="shared" si="122"/>
        <v>71.782499999999999</v>
      </c>
      <c r="H1961" s="10">
        <v>10</v>
      </c>
      <c r="I1961" s="11">
        <v>957.1</v>
      </c>
      <c r="J1961" s="9">
        <v>45686</v>
      </c>
      <c r="K1961" s="2" t="str">
        <f t="shared" si="123"/>
        <v>January</v>
      </c>
      <c r="L1961" s="2" t="str">
        <f>TEXT(fashiondata[[#This Row],[Date Sold]], "mmm yyyy")</f>
        <v>Jan 2025</v>
      </c>
      <c r="M1961" s="2" t="str">
        <f t="shared" si="121"/>
        <v>Wed</v>
      </c>
      <c r="N1961" t="s">
        <v>19</v>
      </c>
    </row>
    <row r="1962" spans="1:14" x14ac:dyDescent="0.35">
      <c r="A1962" t="s">
        <v>2000</v>
      </c>
      <c r="B1962" t="s">
        <v>30</v>
      </c>
      <c r="C1962" t="s">
        <v>35</v>
      </c>
      <c r="D1962" s="11">
        <v>44.43</v>
      </c>
      <c r="E1962" s="10">
        <v>10</v>
      </c>
      <c r="F1962" s="10" t="str">
        <f t="shared" si="120"/>
        <v>Low</v>
      </c>
      <c r="G1962" s="11">
        <f t="shared" si="122"/>
        <v>33.322499999999998</v>
      </c>
      <c r="H1962" s="10">
        <v>31</v>
      </c>
      <c r="I1962" s="11">
        <v>1239.5999999999999</v>
      </c>
      <c r="J1962" s="9">
        <v>45777</v>
      </c>
      <c r="K1962" s="2" t="str">
        <f t="shared" si="123"/>
        <v>April</v>
      </c>
      <c r="L1962" s="2" t="str">
        <f>TEXT(fashiondata[[#This Row],[Date Sold]], "mmm yyyy")</f>
        <v>Apr 2025</v>
      </c>
      <c r="M1962" s="2" t="str">
        <f t="shared" si="121"/>
        <v>Wed</v>
      </c>
      <c r="N1962" t="s">
        <v>24</v>
      </c>
    </row>
    <row r="1963" spans="1:14" x14ac:dyDescent="0.35">
      <c r="A1963" t="s">
        <v>2001</v>
      </c>
      <c r="B1963" t="s">
        <v>50</v>
      </c>
      <c r="C1963" t="s">
        <v>35</v>
      </c>
      <c r="D1963" s="11">
        <v>69.95</v>
      </c>
      <c r="E1963" s="10">
        <v>20</v>
      </c>
      <c r="F1963" s="10" t="str">
        <f t="shared" si="120"/>
        <v>Low</v>
      </c>
      <c r="G1963" s="11">
        <f t="shared" si="122"/>
        <v>52.462500000000006</v>
      </c>
      <c r="H1963" s="10">
        <v>22</v>
      </c>
      <c r="I1963" s="11">
        <v>1231.1199999999999</v>
      </c>
      <c r="J1963" s="9">
        <v>45785</v>
      </c>
      <c r="K1963" s="2" t="str">
        <f t="shared" si="123"/>
        <v>May</v>
      </c>
      <c r="L1963" s="2" t="str">
        <f>TEXT(fashiondata[[#This Row],[Date Sold]], "mmm yyyy")</f>
        <v>May 2025</v>
      </c>
      <c r="M1963" s="2" t="str">
        <f t="shared" si="121"/>
        <v>Thu</v>
      </c>
      <c r="N1963" t="s">
        <v>19</v>
      </c>
    </row>
    <row r="1964" spans="1:14" x14ac:dyDescent="0.35">
      <c r="A1964" t="s">
        <v>2002</v>
      </c>
      <c r="B1964" t="s">
        <v>62</v>
      </c>
      <c r="C1964" t="s">
        <v>41</v>
      </c>
      <c r="D1964" s="11">
        <v>15.13</v>
      </c>
      <c r="E1964" s="10">
        <v>5</v>
      </c>
      <c r="F1964" s="10" t="str">
        <f t="shared" si="120"/>
        <v>Low</v>
      </c>
      <c r="G1964" s="11">
        <f t="shared" si="122"/>
        <v>11.3475</v>
      </c>
      <c r="H1964" s="10">
        <v>48</v>
      </c>
      <c r="I1964" s="11">
        <v>689.93</v>
      </c>
      <c r="J1964" s="9">
        <v>45698</v>
      </c>
      <c r="K1964" s="2" t="str">
        <f t="shared" si="123"/>
        <v>February</v>
      </c>
      <c r="L1964" s="2" t="str">
        <f>TEXT(fashiondata[[#This Row],[Date Sold]], "mmm yyyy")</f>
        <v>Feb 2025</v>
      </c>
      <c r="M1964" s="2" t="str">
        <f t="shared" si="121"/>
        <v>Mon</v>
      </c>
      <c r="N1964" t="s">
        <v>12</v>
      </c>
    </row>
    <row r="1965" spans="1:14" x14ac:dyDescent="0.35">
      <c r="A1965" t="s">
        <v>2003</v>
      </c>
      <c r="B1965" t="s">
        <v>85</v>
      </c>
      <c r="C1965" t="s">
        <v>11</v>
      </c>
      <c r="D1965" s="11">
        <v>132.22999999999999</v>
      </c>
      <c r="E1965" s="10">
        <v>5</v>
      </c>
      <c r="F1965" s="10" t="str">
        <f t="shared" si="120"/>
        <v>Low</v>
      </c>
      <c r="G1965" s="11">
        <f t="shared" si="122"/>
        <v>99.172499999999985</v>
      </c>
      <c r="H1965" s="10">
        <v>19</v>
      </c>
      <c r="I1965" s="11">
        <v>2386.75</v>
      </c>
      <c r="J1965" s="9">
        <v>45693</v>
      </c>
      <c r="K1965" s="2" t="str">
        <f t="shared" si="123"/>
        <v>February</v>
      </c>
      <c r="L1965" s="2" t="str">
        <f>TEXT(fashiondata[[#This Row],[Date Sold]], "mmm yyyy")</f>
        <v>Feb 2025</v>
      </c>
      <c r="M1965" s="2" t="str">
        <f t="shared" si="121"/>
        <v>Wed</v>
      </c>
      <c r="N1965" t="s">
        <v>19</v>
      </c>
    </row>
    <row r="1966" spans="1:14" x14ac:dyDescent="0.35">
      <c r="A1966" t="s">
        <v>2004</v>
      </c>
      <c r="B1966" t="s">
        <v>26</v>
      </c>
      <c r="C1966" t="s">
        <v>35</v>
      </c>
      <c r="D1966" s="11">
        <v>77.06</v>
      </c>
      <c r="E1966" s="10">
        <v>25</v>
      </c>
      <c r="F1966" s="10" t="str">
        <f t="shared" si="120"/>
        <v>High</v>
      </c>
      <c r="G1966" s="11">
        <f t="shared" si="122"/>
        <v>57.795000000000002</v>
      </c>
      <c r="H1966" s="10">
        <v>2</v>
      </c>
      <c r="I1966" s="11">
        <v>115.59</v>
      </c>
      <c r="J1966" s="9">
        <v>45719</v>
      </c>
      <c r="K1966" s="2" t="str">
        <f t="shared" si="123"/>
        <v>March</v>
      </c>
      <c r="L1966" s="2" t="str">
        <f>TEXT(fashiondata[[#This Row],[Date Sold]], "mmm yyyy")</f>
        <v>Mar 2025</v>
      </c>
      <c r="M1966" s="2" t="str">
        <f t="shared" si="121"/>
        <v>Mon</v>
      </c>
      <c r="N1966" t="s">
        <v>24</v>
      </c>
    </row>
    <row r="1967" spans="1:14" x14ac:dyDescent="0.35">
      <c r="A1967" t="s">
        <v>2005</v>
      </c>
      <c r="B1967" t="s">
        <v>14</v>
      </c>
      <c r="C1967" t="s">
        <v>15</v>
      </c>
      <c r="D1967" s="11">
        <v>116.38</v>
      </c>
      <c r="E1967" s="10">
        <v>20</v>
      </c>
      <c r="F1967" s="10" t="str">
        <f t="shared" si="120"/>
        <v>Low</v>
      </c>
      <c r="G1967" s="11">
        <f t="shared" si="122"/>
        <v>87.284999999999997</v>
      </c>
      <c r="H1967" s="10">
        <v>42</v>
      </c>
      <c r="I1967" s="11">
        <v>3910.37</v>
      </c>
      <c r="J1967" s="9">
        <v>45788</v>
      </c>
      <c r="K1967" s="2" t="str">
        <f t="shared" si="123"/>
        <v>May</v>
      </c>
      <c r="L1967" s="2" t="str">
        <f>TEXT(fashiondata[[#This Row],[Date Sold]], "mmm yyyy")</f>
        <v>May 2025</v>
      </c>
      <c r="M1967" s="2" t="str">
        <f t="shared" si="121"/>
        <v>Sun</v>
      </c>
      <c r="N1967" t="s">
        <v>38</v>
      </c>
    </row>
    <row r="1968" spans="1:14" x14ac:dyDescent="0.35">
      <c r="A1968" t="s">
        <v>2006</v>
      </c>
      <c r="B1968" t="s">
        <v>71</v>
      </c>
      <c r="C1968" t="s">
        <v>15</v>
      </c>
      <c r="D1968" s="11">
        <v>53.74</v>
      </c>
      <c r="E1968" s="10">
        <v>10</v>
      </c>
      <c r="F1968" s="10" t="str">
        <f t="shared" si="120"/>
        <v>Low</v>
      </c>
      <c r="G1968" s="11">
        <f t="shared" si="122"/>
        <v>40.305</v>
      </c>
      <c r="H1968" s="10">
        <v>44</v>
      </c>
      <c r="I1968" s="11">
        <v>2128.1</v>
      </c>
      <c r="J1968" s="9">
        <v>45735</v>
      </c>
      <c r="K1968" s="2" t="str">
        <f t="shared" si="123"/>
        <v>March</v>
      </c>
      <c r="L1968" s="2" t="str">
        <f>TEXT(fashiondata[[#This Row],[Date Sold]], "mmm yyyy")</f>
        <v>Mar 2025</v>
      </c>
      <c r="M1968" s="2" t="str">
        <f t="shared" si="121"/>
        <v>Wed</v>
      </c>
      <c r="N1968" t="s">
        <v>45</v>
      </c>
    </row>
    <row r="1969" spans="1:14" x14ac:dyDescent="0.35">
      <c r="A1969" t="s">
        <v>2007</v>
      </c>
      <c r="B1969" t="s">
        <v>71</v>
      </c>
      <c r="C1969" t="s">
        <v>35</v>
      </c>
      <c r="D1969" s="11">
        <v>144.28</v>
      </c>
      <c r="E1969" s="10">
        <v>5</v>
      </c>
      <c r="F1969" s="10" t="str">
        <f t="shared" si="120"/>
        <v>Low</v>
      </c>
      <c r="G1969" s="11">
        <f t="shared" si="122"/>
        <v>108.21000000000001</v>
      </c>
      <c r="H1969" s="10">
        <v>25</v>
      </c>
      <c r="I1969" s="11">
        <v>3426.65</v>
      </c>
      <c r="J1969" s="9">
        <v>45675</v>
      </c>
      <c r="K1969" s="2" t="str">
        <f t="shared" si="123"/>
        <v>January</v>
      </c>
      <c r="L1969" s="2" t="str">
        <f>TEXT(fashiondata[[#This Row],[Date Sold]], "mmm yyyy")</f>
        <v>Jan 2025</v>
      </c>
      <c r="M1969" s="2" t="str">
        <f t="shared" si="121"/>
        <v>Sat</v>
      </c>
      <c r="N1969" t="s">
        <v>12</v>
      </c>
    </row>
    <row r="1970" spans="1:14" x14ac:dyDescent="0.35">
      <c r="A1970" t="s">
        <v>2008</v>
      </c>
      <c r="B1970" t="s">
        <v>32</v>
      </c>
      <c r="C1970" t="s">
        <v>18</v>
      </c>
      <c r="D1970" s="11">
        <v>46.28</v>
      </c>
      <c r="E1970" s="10">
        <v>10</v>
      </c>
      <c r="F1970" s="10" t="str">
        <f t="shared" si="120"/>
        <v>Low</v>
      </c>
      <c r="G1970" s="11">
        <f t="shared" si="122"/>
        <v>34.71</v>
      </c>
      <c r="H1970" s="10">
        <v>1</v>
      </c>
      <c r="I1970" s="11">
        <v>41.65</v>
      </c>
      <c r="J1970" s="9">
        <v>45757</v>
      </c>
      <c r="K1970" s="2" t="str">
        <f t="shared" si="123"/>
        <v>April</v>
      </c>
      <c r="L1970" s="2" t="str">
        <f>TEXT(fashiondata[[#This Row],[Date Sold]], "mmm yyyy")</f>
        <v>Apr 2025</v>
      </c>
      <c r="M1970" s="2" t="str">
        <f t="shared" si="121"/>
        <v>Thu</v>
      </c>
      <c r="N1970" t="s">
        <v>12</v>
      </c>
    </row>
    <row r="1971" spans="1:14" x14ac:dyDescent="0.35">
      <c r="A1971" t="s">
        <v>2009</v>
      </c>
      <c r="B1971" t="s">
        <v>28</v>
      </c>
      <c r="C1971" t="s">
        <v>35</v>
      </c>
      <c r="D1971" s="11">
        <v>100.96</v>
      </c>
      <c r="E1971" s="10">
        <v>25</v>
      </c>
      <c r="F1971" s="10" t="str">
        <f t="shared" si="120"/>
        <v>High</v>
      </c>
      <c r="G1971" s="11">
        <f t="shared" si="122"/>
        <v>75.72</v>
      </c>
      <c r="H1971" s="10">
        <v>46</v>
      </c>
      <c r="I1971" s="11">
        <v>3483.12</v>
      </c>
      <c r="J1971" s="9">
        <v>45682</v>
      </c>
      <c r="K1971" s="2" t="str">
        <f t="shared" si="123"/>
        <v>January</v>
      </c>
      <c r="L1971" s="2" t="str">
        <f>TEXT(fashiondata[[#This Row],[Date Sold]], "mmm yyyy")</f>
        <v>Jan 2025</v>
      </c>
      <c r="M1971" s="2" t="str">
        <f t="shared" si="121"/>
        <v>Sat</v>
      </c>
      <c r="N1971" t="s">
        <v>38</v>
      </c>
    </row>
    <row r="1972" spans="1:14" x14ac:dyDescent="0.35">
      <c r="A1972" t="s">
        <v>2010</v>
      </c>
      <c r="B1972" t="s">
        <v>17</v>
      </c>
      <c r="C1972" t="s">
        <v>18</v>
      </c>
      <c r="D1972" s="11">
        <v>17.5</v>
      </c>
      <c r="E1972" s="10">
        <v>25</v>
      </c>
      <c r="F1972" s="10" t="str">
        <f t="shared" si="120"/>
        <v>High</v>
      </c>
      <c r="G1972" s="11">
        <f t="shared" si="122"/>
        <v>13.125</v>
      </c>
      <c r="H1972" s="10">
        <v>21</v>
      </c>
      <c r="I1972" s="11">
        <v>275.62</v>
      </c>
      <c r="J1972" s="9">
        <v>45768</v>
      </c>
      <c r="K1972" s="2" t="str">
        <f t="shared" si="123"/>
        <v>April</v>
      </c>
      <c r="L1972" s="2" t="str">
        <f>TEXT(fashiondata[[#This Row],[Date Sold]], "mmm yyyy")</f>
        <v>Apr 2025</v>
      </c>
      <c r="M1972" s="2" t="str">
        <f t="shared" si="121"/>
        <v>Mon</v>
      </c>
      <c r="N1972" t="s">
        <v>45</v>
      </c>
    </row>
    <row r="1973" spans="1:14" x14ac:dyDescent="0.35">
      <c r="A1973" t="s">
        <v>2011</v>
      </c>
      <c r="B1973" t="s">
        <v>23</v>
      </c>
      <c r="C1973" t="s">
        <v>35</v>
      </c>
      <c r="D1973" s="11">
        <v>19.23</v>
      </c>
      <c r="E1973" s="10">
        <v>30</v>
      </c>
      <c r="F1973" s="10" t="str">
        <f t="shared" si="120"/>
        <v>High</v>
      </c>
      <c r="G1973" s="11">
        <f t="shared" si="122"/>
        <v>14.422499999999999</v>
      </c>
      <c r="H1973" s="10">
        <v>9</v>
      </c>
      <c r="I1973" s="11">
        <v>121.15</v>
      </c>
      <c r="J1973" s="9">
        <v>45760</v>
      </c>
      <c r="K1973" s="2" t="str">
        <f t="shared" si="123"/>
        <v>April</v>
      </c>
      <c r="L1973" s="2" t="str">
        <f>TEXT(fashiondata[[#This Row],[Date Sold]], "mmm yyyy")</f>
        <v>Apr 2025</v>
      </c>
      <c r="M1973" s="2" t="str">
        <f t="shared" si="121"/>
        <v>Sun</v>
      </c>
      <c r="N1973" t="s">
        <v>24</v>
      </c>
    </row>
    <row r="1974" spans="1:14" x14ac:dyDescent="0.35">
      <c r="A1974" t="s">
        <v>2012</v>
      </c>
      <c r="B1974" t="s">
        <v>50</v>
      </c>
      <c r="C1974" t="s">
        <v>15</v>
      </c>
      <c r="D1974" s="11">
        <v>33.630000000000003</v>
      </c>
      <c r="E1974" s="10">
        <v>25</v>
      </c>
      <c r="F1974" s="10" t="str">
        <f t="shared" si="120"/>
        <v>High</v>
      </c>
      <c r="G1974" s="11">
        <f t="shared" si="122"/>
        <v>25.222500000000004</v>
      </c>
      <c r="H1974" s="10">
        <v>27</v>
      </c>
      <c r="I1974" s="11">
        <v>681.01</v>
      </c>
      <c r="J1974" s="9">
        <v>45766</v>
      </c>
      <c r="K1974" s="2" t="str">
        <f t="shared" si="123"/>
        <v>April</v>
      </c>
      <c r="L1974" s="2" t="str">
        <f>TEXT(fashiondata[[#This Row],[Date Sold]], "mmm yyyy")</f>
        <v>Apr 2025</v>
      </c>
      <c r="M1974" s="2" t="str">
        <f t="shared" si="121"/>
        <v>Sat</v>
      </c>
      <c r="N1974" t="s">
        <v>12</v>
      </c>
    </row>
    <row r="1975" spans="1:14" x14ac:dyDescent="0.35">
      <c r="A1975" t="s">
        <v>2013</v>
      </c>
      <c r="B1975" t="s">
        <v>58</v>
      </c>
      <c r="C1975" t="s">
        <v>41</v>
      </c>
      <c r="D1975" s="11">
        <v>38.979999999999997</v>
      </c>
      <c r="E1975" s="10">
        <v>20</v>
      </c>
      <c r="F1975" s="10" t="str">
        <f t="shared" si="120"/>
        <v>Low</v>
      </c>
      <c r="G1975" s="11">
        <f t="shared" si="122"/>
        <v>29.234999999999999</v>
      </c>
      <c r="H1975" s="10">
        <v>13</v>
      </c>
      <c r="I1975" s="11">
        <v>405.39</v>
      </c>
      <c r="J1975" s="9">
        <v>45681</v>
      </c>
      <c r="K1975" s="2" t="str">
        <f t="shared" si="123"/>
        <v>January</v>
      </c>
      <c r="L1975" s="2" t="str">
        <f>TEXT(fashiondata[[#This Row],[Date Sold]], "mmm yyyy")</f>
        <v>Jan 2025</v>
      </c>
      <c r="M1975" s="2" t="str">
        <f t="shared" si="121"/>
        <v>Fri</v>
      </c>
      <c r="N1975" t="s">
        <v>38</v>
      </c>
    </row>
    <row r="1976" spans="1:14" x14ac:dyDescent="0.35">
      <c r="A1976" t="s">
        <v>2014</v>
      </c>
      <c r="B1976" t="s">
        <v>71</v>
      </c>
      <c r="C1976" t="s">
        <v>18</v>
      </c>
      <c r="D1976" s="11">
        <v>63.53</v>
      </c>
      <c r="E1976" s="10">
        <v>30</v>
      </c>
      <c r="F1976" s="10" t="str">
        <f t="shared" si="120"/>
        <v>High</v>
      </c>
      <c r="G1976" s="11">
        <f t="shared" si="122"/>
        <v>47.647500000000001</v>
      </c>
      <c r="H1976" s="10">
        <v>4</v>
      </c>
      <c r="I1976" s="11">
        <v>177.88</v>
      </c>
      <c r="J1976" s="9">
        <v>45753</v>
      </c>
      <c r="K1976" s="2" t="str">
        <f t="shared" si="123"/>
        <v>April</v>
      </c>
      <c r="L1976" s="2" t="str">
        <f>TEXT(fashiondata[[#This Row],[Date Sold]], "mmm yyyy")</f>
        <v>Apr 2025</v>
      </c>
      <c r="M1976" s="2" t="str">
        <f t="shared" si="121"/>
        <v>Sun</v>
      </c>
      <c r="N1976" t="s">
        <v>38</v>
      </c>
    </row>
    <row r="1977" spans="1:14" x14ac:dyDescent="0.35">
      <c r="A1977" t="s">
        <v>2015</v>
      </c>
      <c r="B1977" t="s">
        <v>60</v>
      </c>
      <c r="C1977" t="s">
        <v>15</v>
      </c>
      <c r="D1977" s="11">
        <v>109.68</v>
      </c>
      <c r="E1977" s="10">
        <v>15</v>
      </c>
      <c r="F1977" s="10" t="str">
        <f t="shared" si="120"/>
        <v>Low</v>
      </c>
      <c r="G1977" s="11">
        <f t="shared" si="122"/>
        <v>82.26</v>
      </c>
      <c r="H1977" s="10">
        <v>41</v>
      </c>
      <c r="I1977" s="11">
        <v>3822.35</v>
      </c>
      <c r="J1977" s="9">
        <v>45785</v>
      </c>
      <c r="K1977" s="2" t="str">
        <f t="shared" si="123"/>
        <v>May</v>
      </c>
      <c r="L1977" s="2" t="str">
        <f>TEXT(fashiondata[[#This Row],[Date Sold]], "mmm yyyy")</f>
        <v>May 2025</v>
      </c>
      <c r="M1977" s="2" t="str">
        <f t="shared" si="121"/>
        <v>Thu</v>
      </c>
      <c r="N1977" t="s">
        <v>12</v>
      </c>
    </row>
    <row r="1978" spans="1:14" x14ac:dyDescent="0.35">
      <c r="A1978" t="s">
        <v>2016</v>
      </c>
      <c r="B1978" t="s">
        <v>85</v>
      </c>
      <c r="C1978" t="s">
        <v>33</v>
      </c>
      <c r="D1978" s="11">
        <v>107.87</v>
      </c>
      <c r="E1978" s="10">
        <v>20</v>
      </c>
      <c r="F1978" s="10" t="str">
        <f t="shared" si="120"/>
        <v>Low</v>
      </c>
      <c r="G1978" s="11">
        <f t="shared" si="122"/>
        <v>80.902500000000003</v>
      </c>
      <c r="H1978" s="10">
        <v>3</v>
      </c>
      <c r="I1978" s="11">
        <v>258.89</v>
      </c>
      <c r="J1978" s="9">
        <v>45741</v>
      </c>
      <c r="K1978" s="2" t="str">
        <f t="shared" si="123"/>
        <v>March</v>
      </c>
      <c r="L1978" s="2" t="str">
        <f>TEXT(fashiondata[[#This Row],[Date Sold]], "mmm yyyy")</f>
        <v>Mar 2025</v>
      </c>
      <c r="M1978" s="2" t="str">
        <f t="shared" si="121"/>
        <v>Tue</v>
      </c>
      <c r="N1978" t="s">
        <v>24</v>
      </c>
    </row>
    <row r="1979" spans="1:14" x14ac:dyDescent="0.35">
      <c r="A1979" t="s">
        <v>2017</v>
      </c>
      <c r="B1979" t="s">
        <v>47</v>
      </c>
      <c r="C1979" t="s">
        <v>11</v>
      </c>
      <c r="D1979" s="11">
        <v>77.540000000000006</v>
      </c>
      <c r="E1979" s="10">
        <v>0</v>
      </c>
      <c r="F1979" s="10" t="str">
        <f t="shared" si="120"/>
        <v>None</v>
      </c>
      <c r="G1979" s="11">
        <f t="shared" si="122"/>
        <v>58.155000000000001</v>
      </c>
      <c r="H1979" s="10">
        <v>22</v>
      </c>
      <c r="I1979" s="11">
        <v>1705.88</v>
      </c>
      <c r="J1979" s="9">
        <v>45729</v>
      </c>
      <c r="K1979" s="2" t="str">
        <f t="shared" si="123"/>
        <v>March</v>
      </c>
      <c r="L1979" s="2" t="str">
        <f>TEXT(fashiondata[[#This Row],[Date Sold]], "mmm yyyy")</f>
        <v>Mar 2025</v>
      </c>
      <c r="M1979" s="2" t="str">
        <f t="shared" si="121"/>
        <v>Thu</v>
      </c>
      <c r="N1979" t="s">
        <v>38</v>
      </c>
    </row>
    <row r="1980" spans="1:14" x14ac:dyDescent="0.35">
      <c r="A1980" t="s">
        <v>2018</v>
      </c>
      <c r="B1980" t="s">
        <v>50</v>
      </c>
      <c r="C1980" t="s">
        <v>15</v>
      </c>
      <c r="D1980" s="11">
        <v>57.92</v>
      </c>
      <c r="E1980" s="10">
        <v>0</v>
      </c>
      <c r="F1980" s="10" t="str">
        <f t="shared" si="120"/>
        <v>None</v>
      </c>
      <c r="G1980" s="11">
        <f t="shared" si="122"/>
        <v>43.44</v>
      </c>
      <c r="H1980" s="10">
        <v>25</v>
      </c>
      <c r="I1980" s="11">
        <v>1448</v>
      </c>
      <c r="J1980" s="9">
        <v>45738</v>
      </c>
      <c r="K1980" s="2" t="str">
        <f t="shared" si="123"/>
        <v>March</v>
      </c>
      <c r="L1980" s="2" t="str">
        <f>TEXT(fashiondata[[#This Row],[Date Sold]], "mmm yyyy")</f>
        <v>Mar 2025</v>
      </c>
      <c r="M1980" s="2" t="str">
        <f t="shared" si="121"/>
        <v>Sat</v>
      </c>
      <c r="N1980" t="s">
        <v>19</v>
      </c>
    </row>
    <row r="1981" spans="1:14" x14ac:dyDescent="0.35">
      <c r="A1981" t="s">
        <v>2019</v>
      </c>
      <c r="B1981" t="s">
        <v>50</v>
      </c>
      <c r="C1981" t="s">
        <v>11</v>
      </c>
      <c r="D1981" s="11">
        <v>126.88</v>
      </c>
      <c r="E1981" s="10">
        <v>30</v>
      </c>
      <c r="F1981" s="10" t="str">
        <f t="shared" si="120"/>
        <v>High</v>
      </c>
      <c r="G1981" s="11">
        <f t="shared" si="122"/>
        <v>95.16</v>
      </c>
      <c r="H1981" s="10">
        <v>31</v>
      </c>
      <c r="I1981" s="11">
        <v>2753.3</v>
      </c>
      <c r="J1981" s="9">
        <v>45755</v>
      </c>
      <c r="K1981" s="2" t="str">
        <f t="shared" si="123"/>
        <v>April</v>
      </c>
      <c r="L1981" s="2" t="str">
        <f>TEXT(fashiondata[[#This Row],[Date Sold]], "mmm yyyy")</f>
        <v>Apr 2025</v>
      </c>
      <c r="M1981" s="2" t="str">
        <f t="shared" si="121"/>
        <v>Tue</v>
      </c>
      <c r="N1981" t="s">
        <v>38</v>
      </c>
    </row>
    <row r="1982" spans="1:14" x14ac:dyDescent="0.35">
      <c r="A1982" t="s">
        <v>2020</v>
      </c>
      <c r="B1982" t="s">
        <v>17</v>
      </c>
      <c r="C1982" t="s">
        <v>18</v>
      </c>
      <c r="D1982" s="11">
        <v>128.38999999999999</v>
      </c>
      <c r="E1982" s="10">
        <v>10</v>
      </c>
      <c r="F1982" s="10" t="str">
        <f t="shared" si="120"/>
        <v>Low</v>
      </c>
      <c r="G1982" s="11">
        <f t="shared" si="122"/>
        <v>96.29249999999999</v>
      </c>
      <c r="H1982" s="10">
        <v>32</v>
      </c>
      <c r="I1982" s="11">
        <v>3697.63</v>
      </c>
      <c r="J1982" s="9">
        <v>45750</v>
      </c>
      <c r="K1982" s="2" t="str">
        <f t="shared" si="123"/>
        <v>April</v>
      </c>
      <c r="L1982" s="2" t="str">
        <f>TEXT(fashiondata[[#This Row],[Date Sold]], "mmm yyyy")</f>
        <v>Apr 2025</v>
      </c>
      <c r="M1982" s="2" t="str">
        <f t="shared" si="121"/>
        <v>Thu</v>
      </c>
      <c r="N1982" t="s">
        <v>24</v>
      </c>
    </row>
    <row r="1983" spans="1:14" x14ac:dyDescent="0.35">
      <c r="A1983" t="s">
        <v>2021</v>
      </c>
      <c r="B1983" t="s">
        <v>21</v>
      </c>
      <c r="C1983" t="s">
        <v>15</v>
      </c>
      <c r="D1983" s="11">
        <v>81.81</v>
      </c>
      <c r="E1983" s="10">
        <v>30</v>
      </c>
      <c r="F1983" s="10" t="str">
        <f t="shared" si="120"/>
        <v>High</v>
      </c>
      <c r="G1983" s="11">
        <f t="shared" si="122"/>
        <v>61.357500000000002</v>
      </c>
      <c r="H1983" s="10">
        <v>25</v>
      </c>
      <c r="I1983" s="11">
        <v>1431.67</v>
      </c>
      <c r="J1983" s="9">
        <v>45731</v>
      </c>
      <c r="K1983" s="2" t="str">
        <f t="shared" si="123"/>
        <v>March</v>
      </c>
      <c r="L1983" s="2" t="str">
        <f>TEXT(fashiondata[[#This Row],[Date Sold]], "mmm yyyy")</f>
        <v>Mar 2025</v>
      </c>
      <c r="M1983" s="2" t="str">
        <f t="shared" si="121"/>
        <v>Sat</v>
      </c>
      <c r="N1983" t="s">
        <v>12</v>
      </c>
    </row>
    <row r="1984" spans="1:14" x14ac:dyDescent="0.35">
      <c r="A1984" t="s">
        <v>2022</v>
      </c>
      <c r="B1984" t="s">
        <v>21</v>
      </c>
      <c r="C1984" t="s">
        <v>11</v>
      </c>
      <c r="D1984" s="11">
        <v>112.05</v>
      </c>
      <c r="E1984" s="10">
        <v>0</v>
      </c>
      <c r="F1984" s="10" t="str">
        <f t="shared" si="120"/>
        <v>None</v>
      </c>
      <c r="G1984" s="11">
        <f t="shared" si="122"/>
        <v>84.037499999999994</v>
      </c>
      <c r="H1984" s="10">
        <v>29</v>
      </c>
      <c r="I1984" s="11">
        <v>3249.45</v>
      </c>
      <c r="J1984" s="9">
        <v>45701</v>
      </c>
      <c r="K1984" s="2" t="str">
        <f t="shared" si="123"/>
        <v>February</v>
      </c>
      <c r="L1984" s="2" t="str">
        <f>TEXT(fashiondata[[#This Row],[Date Sold]], "mmm yyyy")</f>
        <v>Feb 2025</v>
      </c>
      <c r="M1984" s="2" t="str">
        <f t="shared" si="121"/>
        <v>Thu</v>
      </c>
      <c r="N1984" t="s">
        <v>45</v>
      </c>
    </row>
    <row r="1985" spans="1:14" x14ac:dyDescent="0.35">
      <c r="A1985" t="s">
        <v>2023</v>
      </c>
      <c r="B1985" t="s">
        <v>71</v>
      </c>
      <c r="C1985" t="s">
        <v>15</v>
      </c>
      <c r="D1985" s="11">
        <v>31.72</v>
      </c>
      <c r="E1985" s="10">
        <v>15</v>
      </c>
      <c r="F1985" s="10" t="str">
        <f t="shared" si="120"/>
        <v>Low</v>
      </c>
      <c r="G1985" s="11">
        <f t="shared" si="122"/>
        <v>23.79</v>
      </c>
      <c r="H1985" s="10">
        <v>5</v>
      </c>
      <c r="I1985" s="11">
        <v>134.81</v>
      </c>
      <c r="J1985" s="9">
        <v>45778</v>
      </c>
      <c r="K1985" s="2" t="str">
        <f t="shared" si="123"/>
        <v>May</v>
      </c>
      <c r="L1985" s="2" t="str">
        <f>TEXT(fashiondata[[#This Row],[Date Sold]], "mmm yyyy")</f>
        <v>May 2025</v>
      </c>
      <c r="M1985" s="2" t="str">
        <f t="shared" si="121"/>
        <v>Thu</v>
      </c>
      <c r="N1985" t="s">
        <v>19</v>
      </c>
    </row>
    <row r="1986" spans="1:14" x14ac:dyDescent="0.35">
      <c r="A1986" t="s">
        <v>2024</v>
      </c>
      <c r="B1986" t="s">
        <v>69</v>
      </c>
      <c r="C1986" t="s">
        <v>33</v>
      </c>
      <c r="D1986" s="11">
        <v>34.64</v>
      </c>
      <c r="E1986" s="10">
        <v>20</v>
      </c>
      <c r="F1986" s="10" t="str">
        <f t="shared" ref="F1986:F2001" si="124">IF(E1986=0, "None", IF(E1986 &lt;=20, "Low", "High"))</f>
        <v>Low</v>
      </c>
      <c r="G1986" s="11">
        <f t="shared" si="122"/>
        <v>25.98</v>
      </c>
      <c r="H1986" s="10">
        <v>23</v>
      </c>
      <c r="I1986" s="11">
        <v>637.38</v>
      </c>
      <c r="J1986" s="9">
        <v>45681</v>
      </c>
      <c r="K1986" s="2" t="str">
        <f t="shared" si="123"/>
        <v>January</v>
      </c>
      <c r="L1986" s="2" t="str">
        <f>TEXT(fashiondata[[#This Row],[Date Sold]], "mmm yyyy")</f>
        <v>Jan 2025</v>
      </c>
      <c r="M1986" s="2" t="str">
        <f t="shared" ref="M1986:M2001" si="125">TEXT(J1986,"ddd")</f>
        <v>Fri</v>
      </c>
      <c r="N1986" t="s">
        <v>19</v>
      </c>
    </row>
    <row r="1987" spans="1:14" x14ac:dyDescent="0.35">
      <c r="A1987" t="s">
        <v>2025</v>
      </c>
      <c r="B1987" t="s">
        <v>30</v>
      </c>
      <c r="C1987" t="s">
        <v>15</v>
      </c>
      <c r="D1987" s="11">
        <v>24.52</v>
      </c>
      <c r="E1987" s="10">
        <v>15</v>
      </c>
      <c r="F1987" s="10" t="str">
        <f t="shared" si="124"/>
        <v>Low</v>
      </c>
      <c r="G1987" s="11">
        <f t="shared" ref="G1987:G2001" si="126">D1987 * (1 - 25/100)</f>
        <v>18.39</v>
      </c>
      <c r="H1987" s="10">
        <v>29</v>
      </c>
      <c r="I1987" s="11">
        <v>604.41999999999996</v>
      </c>
      <c r="J1987" s="9">
        <v>45776</v>
      </c>
      <c r="K1987" s="2" t="str">
        <f t="shared" ref="K1987:K2001" si="127">TEXT(J1987,"mmmm")</f>
        <v>April</v>
      </c>
      <c r="L1987" s="2" t="str">
        <f>TEXT(fashiondata[[#This Row],[Date Sold]], "mmm yyyy")</f>
        <v>Apr 2025</v>
      </c>
      <c r="M1987" s="2" t="str">
        <f t="shared" si="125"/>
        <v>Tue</v>
      </c>
      <c r="N1987" t="s">
        <v>38</v>
      </c>
    </row>
    <row r="1988" spans="1:14" x14ac:dyDescent="0.35">
      <c r="A1988" t="s">
        <v>2026</v>
      </c>
      <c r="B1988" t="s">
        <v>62</v>
      </c>
      <c r="C1988" t="s">
        <v>15</v>
      </c>
      <c r="D1988" s="11">
        <v>100.81</v>
      </c>
      <c r="E1988" s="10">
        <v>0</v>
      </c>
      <c r="F1988" s="10" t="str">
        <f t="shared" si="124"/>
        <v>None</v>
      </c>
      <c r="G1988" s="11">
        <f t="shared" si="126"/>
        <v>75.607500000000002</v>
      </c>
      <c r="H1988" s="10">
        <v>10</v>
      </c>
      <c r="I1988" s="11">
        <v>1008.1</v>
      </c>
      <c r="J1988" s="9">
        <v>45716</v>
      </c>
      <c r="K1988" s="2" t="str">
        <f t="shared" si="127"/>
        <v>February</v>
      </c>
      <c r="L1988" s="2" t="str">
        <f>TEXT(fashiondata[[#This Row],[Date Sold]], "mmm yyyy")</f>
        <v>Feb 2025</v>
      </c>
      <c r="M1988" s="2" t="str">
        <f t="shared" si="125"/>
        <v>Fri</v>
      </c>
      <c r="N1988" t="s">
        <v>12</v>
      </c>
    </row>
    <row r="1989" spans="1:14" x14ac:dyDescent="0.35">
      <c r="A1989" t="s">
        <v>2027</v>
      </c>
      <c r="B1989" t="s">
        <v>53</v>
      </c>
      <c r="C1989" t="s">
        <v>11</v>
      </c>
      <c r="D1989" s="11">
        <v>135.9</v>
      </c>
      <c r="E1989" s="10">
        <v>25</v>
      </c>
      <c r="F1989" s="10" t="str">
        <f t="shared" si="124"/>
        <v>High</v>
      </c>
      <c r="G1989" s="11">
        <f t="shared" si="126"/>
        <v>101.92500000000001</v>
      </c>
      <c r="H1989" s="10">
        <v>44</v>
      </c>
      <c r="I1989" s="11">
        <v>4484.7</v>
      </c>
      <c r="J1989" s="9">
        <v>45747</v>
      </c>
      <c r="K1989" s="2" t="str">
        <f t="shared" si="127"/>
        <v>March</v>
      </c>
      <c r="L1989" s="2" t="str">
        <f>TEXT(fashiondata[[#This Row],[Date Sold]], "mmm yyyy")</f>
        <v>Mar 2025</v>
      </c>
      <c r="M1989" s="2" t="str">
        <f t="shared" si="125"/>
        <v>Mon</v>
      </c>
      <c r="N1989" t="s">
        <v>38</v>
      </c>
    </row>
    <row r="1990" spans="1:14" x14ac:dyDescent="0.35">
      <c r="A1990" t="s">
        <v>2028</v>
      </c>
      <c r="B1990" t="s">
        <v>53</v>
      </c>
      <c r="C1990" t="s">
        <v>33</v>
      </c>
      <c r="D1990" s="11">
        <v>115.82</v>
      </c>
      <c r="E1990" s="10">
        <v>30</v>
      </c>
      <c r="F1990" s="10" t="str">
        <f t="shared" si="124"/>
        <v>High</v>
      </c>
      <c r="G1990" s="11">
        <f t="shared" si="126"/>
        <v>86.864999999999995</v>
      </c>
      <c r="H1990" s="10">
        <v>13</v>
      </c>
      <c r="I1990" s="11">
        <v>1053.96</v>
      </c>
      <c r="J1990" s="9">
        <v>45709</v>
      </c>
      <c r="K1990" s="2" t="str">
        <f t="shared" si="127"/>
        <v>February</v>
      </c>
      <c r="L1990" s="2" t="str">
        <f>TEXT(fashiondata[[#This Row],[Date Sold]], "mmm yyyy")</f>
        <v>Feb 2025</v>
      </c>
      <c r="M1990" s="2" t="str">
        <f t="shared" si="125"/>
        <v>Fri</v>
      </c>
      <c r="N1990" t="s">
        <v>45</v>
      </c>
    </row>
    <row r="1991" spans="1:14" x14ac:dyDescent="0.35">
      <c r="A1991" t="s">
        <v>2029</v>
      </c>
      <c r="B1991" t="s">
        <v>30</v>
      </c>
      <c r="C1991" t="s">
        <v>41</v>
      </c>
      <c r="D1991" s="11">
        <v>24.06</v>
      </c>
      <c r="E1991" s="10">
        <v>25</v>
      </c>
      <c r="F1991" s="10" t="str">
        <f t="shared" si="124"/>
        <v>High</v>
      </c>
      <c r="G1991" s="11">
        <f t="shared" si="126"/>
        <v>18.044999999999998</v>
      </c>
      <c r="H1991" s="10">
        <v>16</v>
      </c>
      <c r="I1991" s="11">
        <v>288.72000000000003</v>
      </c>
      <c r="J1991" s="9">
        <v>45723</v>
      </c>
      <c r="K1991" s="2" t="str">
        <f t="shared" si="127"/>
        <v>March</v>
      </c>
      <c r="L1991" s="2" t="str">
        <f>TEXT(fashiondata[[#This Row],[Date Sold]], "mmm yyyy")</f>
        <v>Mar 2025</v>
      </c>
      <c r="M1991" s="2" t="str">
        <f t="shared" si="125"/>
        <v>Fri</v>
      </c>
      <c r="N1991" t="s">
        <v>24</v>
      </c>
    </row>
    <row r="1992" spans="1:14" x14ac:dyDescent="0.35">
      <c r="A1992" t="s">
        <v>2030</v>
      </c>
      <c r="B1992" t="s">
        <v>10</v>
      </c>
      <c r="C1992" t="s">
        <v>18</v>
      </c>
      <c r="D1992" s="11">
        <v>43.79</v>
      </c>
      <c r="E1992" s="10">
        <v>25</v>
      </c>
      <c r="F1992" s="10" t="str">
        <f t="shared" si="124"/>
        <v>High</v>
      </c>
      <c r="G1992" s="11">
        <f t="shared" si="126"/>
        <v>32.842500000000001</v>
      </c>
      <c r="H1992" s="10">
        <v>43</v>
      </c>
      <c r="I1992" s="11">
        <v>1412.23</v>
      </c>
      <c r="J1992" s="9">
        <v>45772</v>
      </c>
      <c r="K1992" s="2" t="str">
        <f t="shared" si="127"/>
        <v>April</v>
      </c>
      <c r="L1992" s="2" t="str">
        <f>TEXT(fashiondata[[#This Row],[Date Sold]], "mmm yyyy")</f>
        <v>Apr 2025</v>
      </c>
      <c r="M1992" s="2" t="str">
        <f t="shared" si="125"/>
        <v>Fri</v>
      </c>
      <c r="N1992" t="s">
        <v>38</v>
      </c>
    </row>
    <row r="1993" spans="1:14" x14ac:dyDescent="0.35">
      <c r="A1993" t="s">
        <v>2031</v>
      </c>
      <c r="B1993" t="s">
        <v>10</v>
      </c>
      <c r="C1993" t="s">
        <v>35</v>
      </c>
      <c r="D1993" s="11">
        <v>124.23</v>
      </c>
      <c r="E1993" s="10">
        <v>30</v>
      </c>
      <c r="F1993" s="10" t="str">
        <f t="shared" si="124"/>
        <v>High</v>
      </c>
      <c r="G1993" s="11">
        <f t="shared" si="126"/>
        <v>93.172499999999999</v>
      </c>
      <c r="H1993" s="10">
        <v>28</v>
      </c>
      <c r="I1993" s="11">
        <v>2434.91</v>
      </c>
      <c r="J1993" s="9">
        <v>45779</v>
      </c>
      <c r="K1993" s="2" t="str">
        <f t="shared" si="127"/>
        <v>May</v>
      </c>
      <c r="L1993" s="2" t="str">
        <f>TEXT(fashiondata[[#This Row],[Date Sold]], "mmm yyyy")</f>
        <v>May 2025</v>
      </c>
      <c r="M1993" s="2" t="str">
        <f t="shared" si="125"/>
        <v>Fri</v>
      </c>
      <c r="N1993" t="s">
        <v>45</v>
      </c>
    </row>
    <row r="1994" spans="1:14" x14ac:dyDescent="0.35">
      <c r="A1994" t="s">
        <v>2032</v>
      </c>
      <c r="B1994" t="s">
        <v>43</v>
      </c>
      <c r="C1994" t="s">
        <v>15</v>
      </c>
      <c r="D1994" s="11">
        <v>42.04</v>
      </c>
      <c r="E1994" s="10">
        <v>25</v>
      </c>
      <c r="F1994" s="10" t="str">
        <f t="shared" si="124"/>
        <v>High</v>
      </c>
      <c r="G1994" s="11">
        <f t="shared" si="126"/>
        <v>31.53</v>
      </c>
      <c r="H1994" s="10">
        <v>14</v>
      </c>
      <c r="I1994" s="11">
        <v>441.42</v>
      </c>
      <c r="J1994" s="9">
        <v>45758</v>
      </c>
      <c r="K1994" s="2" t="str">
        <f t="shared" si="127"/>
        <v>April</v>
      </c>
      <c r="L1994" s="2" t="str">
        <f>TEXT(fashiondata[[#This Row],[Date Sold]], "mmm yyyy")</f>
        <v>Apr 2025</v>
      </c>
      <c r="M1994" s="2" t="str">
        <f t="shared" si="125"/>
        <v>Fri</v>
      </c>
      <c r="N1994" t="s">
        <v>45</v>
      </c>
    </row>
    <row r="1995" spans="1:14" x14ac:dyDescent="0.35">
      <c r="A1995" t="s">
        <v>2033</v>
      </c>
      <c r="B1995" t="s">
        <v>32</v>
      </c>
      <c r="C1995" t="s">
        <v>41</v>
      </c>
      <c r="D1995" s="11">
        <v>82.62</v>
      </c>
      <c r="E1995" s="10">
        <v>0</v>
      </c>
      <c r="F1995" s="10" t="str">
        <f t="shared" si="124"/>
        <v>None</v>
      </c>
      <c r="G1995" s="11">
        <f t="shared" si="126"/>
        <v>61.965000000000003</v>
      </c>
      <c r="H1995" s="10">
        <v>19</v>
      </c>
      <c r="I1995" s="11">
        <v>1569.78</v>
      </c>
      <c r="J1995" s="9">
        <v>45729</v>
      </c>
      <c r="K1995" s="2" t="str">
        <f t="shared" si="127"/>
        <v>March</v>
      </c>
      <c r="L1995" s="2" t="str">
        <f>TEXT(fashiondata[[#This Row],[Date Sold]], "mmm yyyy")</f>
        <v>Mar 2025</v>
      </c>
      <c r="M1995" s="2" t="str">
        <f t="shared" si="125"/>
        <v>Thu</v>
      </c>
      <c r="N1995" t="s">
        <v>45</v>
      </c>
    </row>
    <row r="1996" spans="1:14" x14ac:dyDescent="0.35">
      <c r="A1996" t="s">
        <v>2034</v>
      </c>
      <c r="B1996" t="s">
        <v>71</v>
      </c>
      <c r="C1996" t="s">
        <v>15</v>
      </c>
      <c r="D1996" s="11">
        <v>23.4</v>
      </c>
      <c r="E1996" s="10">
        <v>25</v>
      </c>
      <c r="F1996" s="10" t="str">
        <f t="shared" si="124"/>
        <v>High</v>
      </c>
      <c r="G1996" s="11">
        <f t="shared" si="126"/>
        <v>17.549999999999997</v>
      </c>
      <c r="H1996" s="10">
        <v>30</v>
      </c>
      <c r="I1996" s="11">
        <v>526.5</v>
      </c>
      <c r="J1996" s="9">
        <v>45751</v>
      </c>
      <c r="K1996" s="2" t="str">
        <f t="shared" si="127"/>
        <v>April</v>
      </c>
      <c r="L1996" s="2" t="str">
        <f>TEXT(fashiondata[[#This Row],[Date Sold]], "mmm yyyy")</f>
        <v>Apr 2025</v>
      </c>
      <c r="M1996" s="2" t="str">
        <f t="shared" si="125"/>
        <v>Fri</v>
      </c>
      <c r="N1996" t="s">
        <v>24</v>
      </c>
    </row>
    <row r="1997" spans="1:14" x14ac:dyDescent="0.35">
      <c r="A1997" t="s">
        <v>2035</v>
      </c>
      <c r="B1997" t="s">
        <v>50</v>
      </c>
      <c r="C1997" t="s">
        <v>41</v>
      </c>
      <c r="D1997" s="11">
        <v>121.85</v>
      </c>
      <c r="E1997" s="10">
        <v>25</v>
      </c>
      <c r="F1997" s="10" t="str">
        <f t="shared" si="124"/>
        <v>High</v>
      </c>
      <c r="G1997" s="11">
        <f t="shared" si="126"/>
        <v>91.387499999999989</v>
      </c>
      <c r="H1997" s="10">
        <v>9</v>
      </c>
      <c r="I1997" s="11">
        <v>822.49</v>
      </c>
      <c r="J1997" s="9">
        <v>45713</v>
      </c>
      <c r="K1997" s="2" t="str">
        <f t="shared" si="127"/>
        <v>February</v>
      </c>
      <c r="L1997" s="2" t="str">
        <f>TEXT(fashiondata[[#This Row],[Date Sold]], "mmm yyyy")</f>
        <v>Feb 2025</v>
      </c>
      <c r="M1997" s="2" t="str">
        <f t="shared" si="125"/>
        <v>Tue</v>
      </c>
      <c r="N1997" t="s">
        <v>24</v>
      </c>
    </row>
    <row r="1998" spans="1:14" x14ac:dyDescent="0.35">
      <c r="A1998" t="s">
        <v>2036</v>
      </c>
      <c r="B1998" t="s">
        <v>43</v>
      </c>
      <c r="C1998" t="s">
        <v>33</v>
      </c>
      <c r="D1998" s="11">
        <v>33.979999999999997</v>
      </c>
      <c r="E1998" s="10">
        <v>5</v>
      </c>
      <c r="F1998" s="10" t="str">
        <f t="shared" si="124"/>
        <v>Low</v>
      </c>
      <c r="G1998" s="11">
        <f t="shared" si="126"/>
        <v>25.484999999999999</v>
      </c>
      <c r="H1998" s="10">
        <v>32</v>
      </c>
      <c r="I1998" s="11">
        <v>1032.99</v>
      </c>
      <c r="J1998" s="9">
        <v>45768</v>
      </c>
      <c r="K1998" s="2" t="str">
        <f t="shared" si="127"/>
        <v>April</v>
      </c>
      <c r="L1998" s="2" t="str">
        <f>TEXT(fashiondata[[#This Row],[Date Sold]], "mmm yyyy")</f>
        <v>Apr 2025</v>
      </c>
      <c r="M1998" s="2" t="str">
        <f t="shared" si="125"/>
        <v>Mon</v>
      </c>
      <c r="N1998" t="s">
        <v>45</v>
      </c>
    </row>
    <row r="1999" spans="1:14" x14ac:dyDescent="0.35">
      <c r="A1999" t="s">
        <v>2037</v>
      </c>
      <c r="B1999" t="s">
        <v>53</v>
      </c>
      <c r="C1999" t="s">
        <v>11</v>
      </c>
      <c r="D1999" s="11">
        <v>65.239999999999995</v>
      </c>
      <c r="E1999" s="10">
        <v>5</v>
      </c>
      <c r="F1999" s="10" t="str">
        <f t="shared" si="124"/>
        <v>Low</v>
      </c>
      <c r="G1999" s="11">
        <f t="shared" si="126"/>
        <v>48.929999999999993</v>
      </c>
      <c r="H1999" s="10">
        <v>16</v>
      </c>
      <c r="I1999" s="11">
        <v>991.65</v>
      </c>
      <c r="J1999" s="9">
        <v>45672</v>
      </c>
      <c r="K1999" s="2" t="str">
        <f t="shared" si="127"/>
        <v>January</v>
      </c>
      <c r="L1999" s="2" t="str">
        <f>TEXT(fashiondata[[#This Row],[Date Sold]], "mmm yyyy")</f>
        <v>Jan 2025</v>
      </c>
      <c r="M1999" s="2" t="str">
        <f t="shared" si="125"/>
        <v>Wed</v>
      </c>
      <c r="N1999" t="s">
        <v>12</v>
      </c>
    </row>
    <row r="2000" spans="1:14" x14ac:dyDescent="0.35">
      <c r="A2000" t="s">
        <v>2038</v>
      </c>
      <c r="B2000" t="s">
        <v>26</v>
      </c>
      <c r="C2000" t="s">
        <v>11</v>
      </c>
      <c r="D2000" s="11">
        <v>91.83</v>
      </c>
      <c r="E2000" s="10">
        <v>20</v>
      </c>
      <c r="F2000" s="10" t="str">
        <f t="shared" si="124"/>
        <v>Low</v>
      </c>
      <c r="G2000" s="11">
        <f t="shared" si="126"/>
        <v>68.872500000000002</v>
      </c>
      <c r="H2000" s="10">
        <v>42</v>
      </c>
      <c r="I2000" s="11">
        <v>3085.49</v>
      </c>
      <c r="J2000" s="9">
        <v>45716</v>
      </c>
      <c r="K2000" s="2" t="str">
        <f t="shared" si="127"/>
        <v>February</v>
      </c>
      <c r="L2000" s="2" t="str">
        <f>TEXT(fashiondata[[#This Row],[Date Sold]], "mmm yyyy")</f>
        <v>Feb 2025</v>
      </c>
      <c r="M2000" s="2" t="str">
        <f t="shared" si="125"/>
        <v>Fri</v>
      </c>
      <c r="N2000" t="s">
        <v>12</v>
      </c>
    </row>
    <row r="2001" spans="1:14" x14ac:dyDescent="0.35">
      <c r="A2001" t="s">
        <v>2039</v>
      </c>
      <c r="B2001" t="s">
        <v>50</v>
      </c>
      <c r="C2001" t="s">
        <v>18</v>
      </c>
      <c r="D2001" s="11">
        <v>127.63</v>
      </c>
      <c r="E2001" s="10">
        <v>15</v>
      </c>
      <c r="F2001" s="10" t="str">
        <f t="shared" si="124"/>
        <v>Low</v>
      </c>
      <c r="G2001" s="11">
        <f t="shared" si="126"/>
        <v>95.722499999999997</v>
      </c>
      <c r="H2001" s="10">
        <v>37</v>
      </c>
      <c r="I2001" s="11">
        <v>4013.96</v>
      </c>
      <c r="J2001" s="9">
        <v>45745</v>
      </c>
      <c r="K2001" s="2" t="str">
        <f t="shared" si="127"/>
        <v>March</v>
      </c>
      <c r="L2001" s="2" t="str">
        <f>TEXT(fashiondata[[#This Row],[Date Sold]], "mmm yyyy")</f>
        <v>Mar 2025</v>
      </c>
      <c r="M2001" s="2" t="str">
        <f t="shared" si="125"/>
        <v>Sat</v>
      </c>
      <c r="N2001" t="s">
        <v>12</v>
      </c>
    </row>
  </sheetData>
  <conditionalFormatting sqref="A1:A2001">
    <cfRule type="duplicateValues" dxfId="2" priority="1"/>
  </conditionalFormatting>
  <pageMargins left="0.75" right="0.75" top="1" bottom="1" header="0.5" footer="0.5"/>
  <drawing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1405BB-DFCA-4429-8944-29CD1BA4CA33}">
  <dimension ref="A2:A30"/>
  <sheetViews>
    <sheetView workbookViewId="0">
      <selection activeCell="G2" sqref="G2"/>
    </sheetView>
  </sheetViews>
  <sheetFormatPr defaultRowHeight="14.5" x14ac:dyDescent="0.35"/>
  <cols>
    <col min="1" max="1" width="99" customWidth="1"/>
  </cols>
  <sheetData>
    <row r="2" spans="1:1" ht="19" x14ac:dyDescent="0.35">
      <c r="A2" s="6" t="s">
        <v>2046</v>
      </c>
    </row>
    <row r="3" spans="1:1" x14ac:dyDescent="0.35">
      <c r="A3" s="3"/>
    </row>
    <row r="4" spans="1:1" x14ac:dyDescent="0.35">
      <c r="A4" s="4" t="s">
        <v>2047</v>
      </c>
    </row>
    <row r="5" spans="1:1" x14ac:dyDescent="0.35">
      <c r="A5" s="3"/>
    </row>
    <row r="6" spans="1:1" x14ac:dyDescent="0.35">
      <c r="A6" s="4" t="s">
        <v>2048</v>
      </c>
    </row>
    <row r="7" spans="1:1" x14ac:dyDescent="0.35">
      <c r="A7" s="3"/>
    </row>
    <row r="8" spans="1:1" x14ac:dyDescent="0.35">
      <c r="A8" s="4" t="s">
        <v>2049</v>
      </c>
    </row>
    <row r="9" spans="1:1" x14ac:dyDescent="0.35">
      <c r="A9" s="3"/>
    </row>
    <row r="10" spans="1:1" x14ac:dyDescent="0.35">
      <c r="A10" s="4" t="s">
        <v>2050</v>
      </c>
    </row>
    <row r="11" spans="1:1" x14ac:dyDescent="0.35">
      <c r="A11" s="3"/>
    </row>
    <row r="12" spans="1:1" x14ac:dyDescent="0.35">
      <c r="A12" s="4" t="s">
        <v>2051</v>
      </c>
    </row>
    <row r="14" spans="1:1" ht="19" x14ac:dyDescent="0.35">
      <c r="A14" s="7" t="s">
        <v>2052</v>
      </c>
    </row>
    <row r="15" spans="1:1" x14ac:dyDescent="0.35">
      <c r="A15" s="3"/>
    </row>
    <row r="16" spans="1:1" x14ac:dyDescent="0.35">
      <c r="A16" s="4" t="s">
        <v>2040</v>
      </c>
    </row>
    <row r="17" spans="1:1" x14ac:dyDescent="0.35">
      <c r="A17" s="3"/>
    </row>
    <row r="18" spans="1:1" x14ac:dyDescent="0.35">
      <c r="A18" s="3"/>
    </row>
    <row r="19" spans="1:1" x14ac:dyDescent="0.35">
      <c r="A19" s="4" t="s">
        <v>2041</v>
      </c>
    </row>
    <row r="20" spans="1:1" x14ac:dyDescent="0.35">
      <c r="A20" s="3"/>
    </row>
    <row r="21" spans="1:1" x14ac:dyDescent="0.35">
      <c r="A21" s="4" t="s">
        <v>2042</v>
      </c>
    </row>
    <row r="22" spans="1:1" x14ac:dyDescent="0.35">
      <c r="A22" s="3"/>
    </row>
    <row r="23" spans="1:1" x14ac:dyDescent="0.35">
      <c r="A23" s="4" t="s">
        <v>2043</v>
      </c>
    </row>
    <row r="24" spans="1:1" x14ac:dyDescent="0.35">
      <c r="A24" s="3"/>
    </row>
    <row r="25" spans="1:1" x14ac:dyDescent="0.35">
      <c r="A25" s="4" t="s">
        <v>2044</v>
      </c>
    </row>
    <row r="26" spans="1:1" x14ac:dyDescent="0.35">
      <c r="A26" s="3"/>
    </row>
    <row r="27" spans="1:1" x14ac:dyDescent="0.35">
      <c r="A27" s="5" t="s">
        <v>2045</v>
      </c>
    </row>
    <row r="29" spans="1:1" x14ac:dyDescent="0.35">
      <c r="A29" s="5" t="s">
        <v>2053</v>
      </c>
    </row>
    <row r="30" spans="1:1" x14ac:dyDescent="0.35">
      <c r="A30" s="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00E17B-F1C4-41E4-BF5D-C0F41E0C739B}">
  <dimension ref="A1:D34"/>
  <sheetViews>
    <sheetView topLeftCell="A17" workbookViewId="0">
      <selection activeCell="G2" sqref="G2"/>
    </sheetView>
  </sheetViews>
  <sheetFormatPr defaultRowHeight="14.5" x14ac:dyDescent="0.35"/>
  <cols>
    <col min="1" max="2" width="19.36328125" bestFit="1" customWidth="1"/>
    <col min="3" max="3" width="17.1796875" bestFit="1" customWidth="1"/>
  </cols>
  <sheetData>
    <row r="1" spans="1:4" ht="15.5" x14ac:dyDescent="0.35">
      <c r="A1" s="30" t="s">
        <v>2059</v>
      </c>
      <c r="B1" s="30"/>
      <c r="C1" s="30"/>
      <c r="D1" s="30"/>
    </row>
    <row r="2" spans="1:4" x14ac:dyDescent="0.35">
      <c r="A2" t="s">
        <v>2060</v>
      </c>
    </row>
    <row r="3" spans="1:4" ht="18.5" x14ac:dyDescent="0.45">
      <c r="A3" s="20">
        <v>3534810.1299999966</v>
      </c>
    </row>
    <row r="6" spans="1:4" ht="15.5" x14ac:dyDescent="0.35">
      <c r="A6" s="30" t="s">
        <v>2061</v>
      </c>
      <c r="B6" s="30"/>
      <c r="C6" s="30"/>
      <c r="D6" s="30"/>
    </row>
    <row r="8" spans="1:4" x14ac:dyDescent="0.35">
      <c r="A8" t="s">
        <v>2062</v>
      </c>
    </row>
    <row r="9" spans="1:4" ht="18.5" x14ac:dyDescent="0.45">
      <c r="A9" s="18">
        <v>14.925000000000001</v>
      </c>
    </row>
    <row r="11" spans="1:4" ht="15.5" x14ac:dyDescent="0.35">
      <c r="A11" s="30" t="s">
        <v>2063</v>
      </c>
      <c r="B11" s="30"/>
      <c r="C11" s="30"/>
      <c r="D11" s="30"/>
    </row>
    <row r="12" spans="1:4" x14ac:dyDescent="0.35">
      <c r="A12" s="16" t="s">
        <v>2064</v>
      </c>
      <c r="B12" t="s">
        <v>2060</v>
      </c>
    </row>
    <row r="13" spans="1:4" x14ac:dyDescent="0.35">
      <c r="A13" s="17" t="s">
        <v>69</v>
      </c>
      <c r="B13" s="11">
        <v>211834.94000000003</v>
      </c>
    </row>
    <row r="14" spans="1:4" x14ac:dyDescent="0.35">
      <c r="A14" s="17" t="s">
        <v>62</v>
      </c>
      <c r="B14" s="11">
        <v>202398.35000000006</v>
      </c>
    </row>
    <row r="15" spans="1:4" x14ac:dyDescent="0.35">
      <c r="A15" s="17" t="s">
        <v>53</v>
      </c>
      <c r="B15" s="11">
        <v>199756.63</v>
      </c>
    </row>
    <row r="16" spans="1:4" x14ac:dyDescent="0.35">
      <c r="A16" s="17" t="s">
        <v>2065</v>
      </c>
      <c r="B16" s="11">
        <v>613989.92000000016</v>
      </c>
    </row>
    <row r="18" spans="1:4" ht="18.5" x14ac:dyDescent="0.45">
      <c r="A18" s="19">
        <f xml:space="preserve"> (GETPIVOTDATA("Sales Value ($)",$A$12)/GETPIVOTDATA("Sales Value ($)",$A$2))</f>
        <v>0.17369813297440129</v>
      </c>
    </row>
    <row r="21" spans="1:4" ht="15.5" x14ac:dyDescent="0.35">
      <c r="A21" s="30" t="s">
        <v>2066</v>
      </c>
      <c r="B21" s="30"/>
      <c r="C21" s="30"/>
    </row>
    <row r="22" spans="1:4" x14ac:dyDescent="0.35">
      <c r="A22" t="s">
        <v>2067</v>
      </c>
      <c r="B22" s="16" t="s">
        <v>2064</v>
      </c>
      <c r="C22" t="s">
        <v>2067</v>
      </c>
    </row>
    <row r="23" spans="1:4" x14ac:dyDescent="0.35">
      <c r="A23">
        <v>2000</v>
      </c>
      <c r="B23" s="17" t="s">
        <v>2068</v>
      </c>
      <c r="C23">
        <v>564</v>
      </c>
    </row>
    <row r="24" spans="1:4" x14ac:dyDescent="0.35">
      <c r="B24" s="17" t="s">
        <v>2065</v>
      </c>
      <c r="C24">
        <v>564</v>
      </c>
    </row>
    <row r="26" spans="1:4" ht="18.5" x14ac:dyDescent="0.45">
      <c r="A26" s="19">
        <f>GETPIVOTDATA("ProductID",$B$22,"Discount Level","High")/GETPIVOTDATA("ProductID",$A$22)</f>
        <v>0.28199999999999997</v>
      </c>
    </row>
    <row r="29" spans="1:4" ht="15.5" x14ac:dyDescent="0.35">
      <c r="A29" s="30" t="s">
        <v>2069</v>
      </c>
      <c r="B29" s="30"/>
      <c r="C29" s="30"/>
      <c r="D29" s="30"/>
    </row>
    <row r="30" spans="1:4" x14ac:dyDescent="0.35">
      <c r="A30" s="16" t="s">
        <v>2064</v>
      </c>
      <c r="B30" t="s">
        <v>2060</v>
      </c>
    </row>
    <row r="31" spans="1:4" x14ac:dyDescent="0.35">
      <c r="A31" s="17" t="s">
        <v>12</v>
      </c>
      <c r="B31" s="11">
        <v>721814.37999999942</v>
      </c>
    </row>
    <row r="32" spans="1:4" x14ac:dyDescent="0.35">
      <c r="A32" s="17" t="s">
        <v>2065</v>
      </c>
      <c r="B32" s="11">
        <v>721814.37999999942</v>
      </c>
    </row>
    <row r="34" spans="1:1" ht="18.5" x14ac:dyDescent="0.45">
      <c r="A34" s="19">
        <f>GETPIVOTDATA("Sales Value ($)",$A$30)/GETPIVOTDATA("Sales Value ($)",$A$2)</f>
        <v>0.20420174025018994</v>
      </c>
    </row>
  </sheetData>
  <mergeCells count="5">
    <mergeCell ref="A1:D1"/>
    <mergeCell ref="A6:D6"/>
    <mergeCell ref="A11:D11"/>
    <mergeCell ref="A21:C21"/>
    <mergeCell ref="A29:D29"/>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EA2A44-7E58-4CE6-B651-B76436933A5B}">
  <dimension ref="A1:E133"/>
  <sheetViews>
    <sheetView topLeftCell="A67" workbookViewId="0">
      <selection sqref="A1:E1"/>
    </sheetView>
  </sheetViews>
  <sheetFormatPr defaultRowHeight="14.5" x14ac:dyDescent="0.35"/>
  <cols>
    <col min="1" max="1" width="12.36328125" bestFit="1" customWidth="1"/>
    <col min="2" max="3" width="19.36328125" bestFit="1" customWidth="1"/>
  </cols>
  <sheetData>
    <row r="1" spans="1:5" x14ac:dyDescent="0.35">
      <c r="A1" s="31" t="s">
        <v>2070</v>
      </c>
      <c r="B1" s="31"/>
      <c r="C1" s="31"/>
      <c r="D1" s="31"/>
      <c r="E1" s="31"/>
    </row>
    <row r="3" spans="1:5" x14ac:dyDescent="0.35">
      <c r="A3" s="16" t="s">
        <v>2064</v>
      </c>
      <c r="B3" t="s">
        <v>2060</v>
      </c>
    </row>
    <row r="4" spans="1:5" x14ac:dyDescent="0.35">
      <c r="A4" s="17" t="s">
        <v>33</v>
      </c>
      <c r="B4" s="11">
        <v>510958.33999999991</v>
      </c>
    </row>
    <row r="5" spans="1:5" x14ac:dyDescent="0.35">
      <c r="A5" s="17" t="s">
        <v>41</v>
      </c>
      <c r="B5" s="11">
        <v>539555.61000000045</v>
      </c>
    </row>
    <row r="6" spans="1:5" x14ac:dyDescent="0.35">
      <c r="A6" s="17" t="s">
        <v>35</v>
      </c>
      <c r="B6" s="11">
        <v>553149.89</v>
      </c>
    </row>
    <row r="7" spans="1:5" x14ac:dyDescent="0.35">
      <c r="A7" s="17" t="s">
        <v>15</v>
      </c>
      <c r="B7" s="11">
        <v>619248.31000000029</v>
      </c>
    </row>
    <row r="8" spans="1:5" x14ac:dyDescent="0.35">
      <c r="A8" s="17" t="s">
        <v>18</v>
      </c>
      <c r="B8" s="11">
        <v>645084.39999999956</v>
      </c>
    </row>
    <row r="9" spans="1:5" x14ac:dyDescent="0.35">
      <c r="A9" s="17" t="s">
        <v>11</v>
      </c>
      <c r="B9" s="11">
        <v>666813.58000000031</v>
      </c>
    </row>
    <row r="10" spans="1:5" x14ac:dyDescent="0.35">
      <c r="A10" s="17" t="s">
        <v>2065</v>
      </c>
      <c r="B10" s="11">
        <v>3534810.13</v>
      </c>
    </row>
    <row r="20" spans="1:5" x14ac:dyDescent="0.35">
      <c r="A20" s="31" t="s">
        <v>2071</v>
      </c>
      <c r="B20" s="31"/>
      <c r="C20" s="31"/>
      <c r="D20" s="31"/>
      <c r="E20" s="31"/>
    </row>
    <row r="22" spans="1:5" x14ac:dyDescent="0.35">
      <c r="A22" s="16" t="s">
        <v>2064</v>
      </c>
      <c r="B22" t="s">
        <v>2060</v>
      </c>
    </row>
    <row r="23" spans="1:5" x14ac:dyDescent="0.35">
      <c r="A23" s="17" t="s">
        <v>2072</v>
      </c>
      <c r="B23" s="11">
        <v>805691.18999999936</v>
      </c>
    </row>
    <row r="24" spans="1:5" x14ac:dyDescent="0.35">
      <c r="A24" s="17" t="s">
        <v>2073</v>
      </c>
      <c r="B24" s="11">
        <v>701034.98000000021</v>
      </c>
    </row>
    <row r="25" spans="1:5" x14ac:dyDescent="0.35">
      <c r="A25" s="17" t="s">
        <v>2074</v>
      </c>
      <c r="B25" s="11">
        <v>893593.80999999924</v>
      </c>
    </row>
    <row r="26" spans="1:5" x14ac:dyDescent="0.35">
      <c r="A26" s="17" t="s">
        <v>2075</v>
      </c>
      <c r="B26" s="11">
        <v>817129.03000000014</v>
      </c>
    </row>
    <row r="27" spans="1:5" x14ac:dyDescent="0.35">
      <c r="A27" s="17" t="s">
        <v>2076</v>
      </c>
      <c r="B27" s="11">
        <v>317361.11999999988</v>
      </c>
    </row>
    <row r="28" spans="1:5" x14ac:dyDescent="0.35">
      <c r="A28" s="17" t="s">
        <v>2065</v>
      </c>
      <c r="B28" s="11">
        <v>3534810.129999999</v>
      </c>
    </row>
    <row r="34" spans="1:4" x14ac:dyDescent="0.35">
      <c r="A34" s="31" t="s">
        <v>2077</v>
      </c>
      <c r="B34" s="31"/>
      <c r="C34" s="31"/>
      <c r="D34" s="31"/>
    </row>
    <row r="36" spans="1:4" x14ac:dyDescent="0.35">
      <c r="A36" s="16" t="s">
        <v>2064</v>
      </c>
      <c r="B36" t="s">
        <v>2060</v>
      </c>
    </row>
    <row r="37" spans="1:4" x14ac:dyDescent="0.35">
      <c r="A37" s="17" t="s">
        <v>12</v>
      </c>
      <c r="B37" s="11">
        <v>721814.37999999942</v>
      </c>
    </row>
    <row r="38" spans="1:4" x14ac:dyDescent="0.35">
      <c r="A38" s="17" t="s">
        <v>19</v>
      </c>
      <c r="B38" s="11">
        <v>714850.3800000007</v>
      </c>
    </row>
    <row r="39" spans="1:4" x14ac:dyDescent="0.35">
      <c r="A39" s="17" t="s">
        <v>24</v>
      </c>
      <c r="B39" s="11">
        <v>714034.18999999959</v>
      </c>
    </row>
    <row r="40" spans="1:4" x14ac:dyDescent="0.35">
      <c r="A40" s="17" t="s">
        <v>38</v>
      </c>
      <c r="B40" s="11">
        <v>706391.40999999992</v>
      </c>
    </row>
    <row r="41" spans="1:4" x14ac:dyDescent="0.35">
      <c r="A41" s="17" t="s">
        <v>45</v>
      </c>
      <c r="B41" s="11">
        <v>677719.76999999955</v>
      </c>
    </row>
    <row r="42" spans="1:4" x14ac:dyDescent="0.35">
      <c r="A42" s="17" t="s">
        <v>2065</v>
      </c>
      <c r="B42" s="11">
        <v>3534810.1299999994</v>
      </c>
    </row>
    <row r="54" spans="1:5" x14ac:dyDescent="0.35">
      <c r="A54" s="31" t="s">
        <v>2078</v>
      </c>
      <c r="B54" s="31"/>
      <c r="C54" s="31"/>
      <c r="D54" s="31"/>
      <c r="E54" s="31"/>
    </row>
    <row r="56" spans="1:5" x14ac:dyDescent="0.35">
      <c r="A56" s="16" t="s">
        <v>2064</v>
      </c>
      <c r="B56" t="s">
        <v>2079</v>
      </c>
    </row>
    <row r="57" spans="1:5" x14ac:dyDescent="0.35">
      <c r="A57" s="17" t="s">
        <v>17</v>
      </c>
      <c r="B57" s="10">
        <v>2618</v>
      </c>
    </row>
    <row r="58" spans="1:5" x14ac:dyDescent="0.35">
      <c r="A58" s="17" t="s">
        <v>32</v>
      </c>
      <c r="B58" s="10">
        <v>2626</v>
      </c>
    </row>
    <row r="59" spans="1:5" x14ac:dyDescent="0.35">
      <c r="A59" s="17" t="s">
        <v>21</v>
      </c>
      <c r="B59" s="10">
        <v>2637</v>
      </c>
    </row>
    <row r="60" spans="1:5" x14ac:dyDescent="0.35">
      <c r="A60" s="17" t="s">
        <v>60</v>
      </c>
      <c r="B60" s="10">
        <v>2747</v>
      </c>
    </row>
    <row r="61" spans="1:5" x14ac:dyDescent="0.35">
      <c r="A61" s="17" t="s">
        <v>30</v>
      </c>
      <c r="B61" s="10">
        <v>2808</v>
      </c>
    </row>
    <row r="62" spans="1:5" x14ac:dyDescent="0.35">
      <c r="A62" s="17" t="s">
        <v>69</v>
      </c>
      <c r="B62" s="10">
        <v>2826</v>
      </c>
    </row>
    <row r="63" spans="1:5" x14ac:dyDescent="0.35">
      <c r="A63" s="17" t="s">
        <v>58</v>
      </c>
      <c r="B63" s="10">
        <v>2838</v>
      </c>
    </row>
    <row r="64" spans="1:5" x14ac:dyDescent="0.35">
      <c r="A64" s="17" t="s">
        <v>40</v>
      </c>
      <c r="B64" s="10">
        <v>2888</v>
      </c>
    </row>
    <row r="65" spans="1:5" x14ac:dyDescent="0.35">
      <c r="A65" s="17" t="s">
        <v>10</v>
      </c>
      <c r="B65" s="10">
        <v>2961</v>
      </c>
    </row>
    <row r="66" spans="1:5" x14ac:dyDescent="0.35">
      <c r="A66" s="17" t="s">
        <v>62</v>
      </c>
      <c r="B66" s="10">
        <v>3088</v>
      </c>
    </row>
    <row r="67" spans="1:5" x14ac:dyDescent="0.35">
      <c r="A67" s="17" t="s">
        <v>2065</v>
      </c>
      <c r="B67" s="10">
        <v>28037</v>
      </c>
    </row>
    <row r="74" spans="1:5" x14ac:dyDescent="0.35">
      <c r="A74" s="31" t="s">
        <v>2080</v>
      </c>
      <c r="B74" s="31"/>
      <c r="C74" s="31"/>
      <c r="D74" s="31"/>
      <c r="E74" s="31"/>
    </row>
    <row r="76" spans="1:5" x14ac:dyDescent="0.35">
      <c r="A76" s="16" t="s">
        <v>2</v>
      </c>
      <c r="B76" s="16" t="s">
        <v>2058</v>
      </c>
      <c r="C76" t="s">
        <v>2060</v>
      </c>
    </row>
    <row r="77" spans="1:5" x14ac:dyDescent="0.35">
      <c r="A77" t="s">
        <v>11</v>
      </c>
      <c r="B77" t="s">
        <v>2081</v>
      </c>
      <c r="C77" s="11">
        <v>391878.88000000012</v>
      </c>
    </row>
    <row r="78" spans="1:5" x14ac:dyDescent="0.35">
      <c r="B78" t="s">
        <v>2068</v>
      </c>
      <c r="C78" s="11">
        <v>181135.77999999991</v>
      </c>
    </row>
    <row r="79" spans="1:5" x14ac:dyDescent="0.35">
      <c r="B79" t="s">
        <v>2099</v>
      </c>
      <c r="C79" s="11">
        <v>93798.92</v>
      </c>
    </row>
    <row r="80" spans="1:5" x14ac:dyDescent="0.35">
      <c r="A80" t="s">
        <v>2082</v>
      </c>
      <c r="C80" s="11">
        <v>666813.58000000007</v>
      </c>
    </row>
    <row r="81" spans="1:3" x14ac:dyDescent="0.35">
      <c r="A81" t="s">
        <v>35</v>
      </c>
      <c r="B81" t="s">
        <v>2081</v>
      </c>
      <c r="C81" s="11">
        <v>320306.05999999982</v>
      </c>
    </row>
    <row r="82" spans="1:3" x14ac:dyDescent="0.35">
      <c r="B82" t="s">
        <v>2068</v>
      </c>
      <c r="C82" s="11">
        <v>116994.08999999998</v>
      </c>
    </row>
    <row r="83" spans="1:3" x14ac:dyDescent="0.35">
      <c r="B83" t="s">
        <v>2099</v>
      </c>
      <c r="C83" s="11">
        <v>115849.73999999999</v>
      </c>
    </row>
    <row r="84" spans="1:3" x14ac:dyDescent="0.35">
      <c r="A84" t="s">
        <v>2083</v>
      </c>
      <c r="C84" s="11">
        <v>553149.88999999978</v>
      </c>
    </row>
    <row r="85" spans="1:3" x14ac:dyDescent="0.35">
      <c r="A85" t="s">
        <v>18</v>
      </c>
      <c r="B85" t="s">
        <v>2081</v>
      </c>
      <c r="C85" s="11">
        <v>394200.04</v>
      </c>
    </row>
    <row r="86" spans="1:3" x14ac:dyDescent="0.35">
      <c r="B86" t="s">
        <v>2068</v>
      </c>
      <c r="C86" s="11">
        <v>137512.54999999999</v>
      </c>
    </row>
    <row r="87" spans="1:3" x14ac:dyDescent="0.35">
      <c r="B87" t="s">
        <v>2099</v>
      </c>
      <c r="C87" s="11">
        <v>113371.81000000001</v>
      </c>
    </row>
    <row r="88" spans="1:3" x14ac:dyDescent="0.35">
      <c r="A88" t="s">
        <v>2084</v>
      </c>
      <c r="C88" s="11">
        <v>645084.4</v>
      </c>
    </row>
    <row r="89" spans="1:3" x14ac:dyDescent="0.35">
      <c r="A89" t="s">
        <v>33</v>
      </c>
      <c r="B89" t="s">
        <v>2081</v>
      </c>
      <c r="C89" s="11">
        <v>308454.49000000005</v>
      </c>
    </row>
    <row r="90" spans="1:3" x14ac:dyDescent="0.35">
      <c r="B90" t="s">
        <v>2068</v>
      </c>
      <c r="C90" s="11">
        <v>137967.94</v>
      </c>
    </row>
    <row r="91" spans="1:3" x14ac:dyDescent="0.35">
      <c r="B91" t="s">
        <v>2099</v>
      </c>
      <c r="C91" s="11">
        <v>64535.909999999996</v>
      </c>
    </row>
    <row r="92" spans="1:3" x14ac:dyDescent="0.35">
      <c r="A92" t="s">
        <v>2085</v>
      </c>
      <c r="C92" s="11">
        <v>510958.34</v>
      </c>
    </row>
    <row r="93" spans="1:3" x14ac:dyDescent="0.35">
      <c r="A93" t="s">
        <v>15</v>
      </c>
      <c r="B93" t="s">
        <v>2081</v>
      </c>
      <c r="C93" s="11">
        <v>390562.35999999993</v>
      </c>
    </row>
    <row r="94" spans="1:3" x14ac:dyDescent="0.35">
      <c r="B94" t="s">
        <v>2068</v>
      </c>
      <c r="C94" s="11">
        <v>142091.74000000005</v>
      </c>
    </row>
    <row r="95" spans="1:3" x14ac:dyDescent="0.35">
      <c r="B95" t="s">
        <v>2099</v>
      </c>
      <c r="C95" s="11">
        <v>86594.21</v>
      </c>
    </row>
    <row r="96" spans="1:3" x14ac:dyDescent="0.35">
      <c r="A96" t="s">
        <v>2086</v>
      </c>
      <c r="C96" s="11">
        <v>619248.30999999994</v>
      </c>
    </row>
    <row r="97" spans="1:4" x14ac:dyDescent="0.35">
      <c r="A97" t="s">
        <v>41</v>
      </c>
      <c r="B97" t="s">
        <v>2081</v>
      </c>
      <c r="C97" s="11">
        <v>313238.67000000016</v>
      </c>
    </row>
    <row r="98" spans="1:4" x14ac:dyDescent="0.35">
      <c r="B98" t="s">
        <v>2099</v>
      </c>
      <c r="C98" s="11">
        <v>120823.87000000002</v>
      </c>
    </row>
    <row r="99" spans="1:4" x14ac:dyDescent="0.35">
      <c r="B99" t="s">
        <v>2068</v>
      </c>
      <c r="C99" s="11">
        <v>105493.06999999998</v>
      </c>
    </row>
    <row r="100" spans="1:4" x14ac:dyDescent="0.35">
      <c r="A100" t="s">
        <v>2087</v>
      </c>
      <c r="C100" s="11">
        <v>539555.6100000001</v>
      </c>
    </row>
    <row r="101" spans="1:4" x14ac:dyDescent="0.35">
      <c r="A101" t="s">
        <v>2065</v>
      </c>
      <c r="C101" s="11">
        <v>3534810.1300000008</v>
      </c>
    </row>
    <row r="105" spans="1:4" x14ac:dyDescent="0.35">
      <c r="A105" s="31" t="s">
        <v>2088</v>
      </c>
      <c r="B105" s="31"/>
      <c r="C105" s="31"/>
      <c r="D105" s="31"/>
    </row>
    <row r="107" spans="1:4" x14ac:dyDescent="0.35">
      <c r="A107" s="16" t="s">
        <v>2064</v>
      </c>
      <c r="B107" t="s">
        <v>2089</v>
      </c>
    </row>
    <row r="108" spans="1:4" x14ac:dyDescent="0.35">
      <c r="A108" s="17" t="s">
        <v>2068</v>
      </c>
      <c r="B108">
        <v>564</v>
      </c>
    </row>
    <row r="109" spans="1:4" x14ac:dyDescent="0.35">
      <c r="A109" s="22">
        <v>25</v>
      </c>
      <c r="B109">
        <v>281</v>
      </c>
    </row>
    <row r="110" spans="1:4" x14ac:dyDescent="0.35">
      <c r="A110" s="22">
        <v>30</v>
      </c>
      <c r="B110">
        <v>283</v>
      </c>
    </row>
    <row r="111" spans="1:4" x14ac:dyDescent="0.35">
      <c r="A111" s="17" t="s">
        <v>2081</v>
      </c>
      <c r="B111">
        <v>1151</v>
      </c>
    </row>
    <row r="112" spans="1:4" x14ac:dyDescent="0.35">
      <c r="A112" s="22">
        <v>5</v>
      </c>
      <c r="B112">
        <v>293</v>
      </c>
    </row>
    <row r="113" spans="1:4" x14ac:dyDescent="0.35">
      <c r="A113" s="22">
        <v>10</v>
      </c>
      <c r="B113">
        <v>266</v>
      </c>
    </row>
    <row r="114" spans="1:4" x14ac:dyDescent="0.35">
      <c r="A114" s="22">
        <v>15</v>
      </c>
      <c r="B114">
        <v>326</v>
      </c>
    </row>
    <row r="115" spans="1:4" x14ac:dyDescent="0.35">
      <c r="A115" s="22">
        <v>20</v>
      </c>
      <c r="B115">
        <v>266</v>
      </c>
    </row>
    <row r="116" spans="1:4" x14ac:dyDescent="0.35">
      <c r="A116" s="17" t="s">
        <v>2099</v>
      </c>
      <c r="B116">
        <v>285</v>
      </c>
    </row>
    <row r="117" spans="1:4" x14ac:dyDescent="0.35">
      <c r="A117" s="22">
        <v>0</v>
      </c>
      <c r="B117">
        <v>285</v>
      </c>
    </row>
    <row r="118" spans="1:4" x14ac:dyDescent="0.35">
      <c r="A118" s="17" t="s">
        <v>2065</v>
      </c>
      <c r="B118">
        <v>2000</v>
      </c>
    </row>
    <row r="123" spans="1:4" x14ac:dyDescent="0.35">
      <c r="A123" s="31" t="s">
        <v>2090</v>
      </c>
      <c r="B123" s="31"/>
      <c r="C123" s="31"/>
      <c r="D123" s="31"/>
    </row>
    <row r="125" spans="1:4" x14ac:dyDescent="0.35">
      <c r="A125" s="16" t="s">
        <v>2064</v>
      </c>
      <c r="B125" t="s">
        <v>2091</v>
      </c>
    </row>
    <row r="126" spans="1:4" x14ac:dyDescent="0.35">
      <c r="A126" s="17" t="s">
        <v>2108</v>
      </c>
      <c r="B126" s="11">
        <v>1682.6992700729907</v>
      </c>
    </row>
    <row r="127" spans="1:4" x14ac:dyDescent="0.35">
      <c r="A127" s="17" t="s">
        <v>2109</v>
      </c>
      <c r="B127" s="11">
        <v>1806.970123456791</v>
      </c>
    </row>
    <row r="128" spans="1:4" x14ac:dyDescent="0.35">
      <c r="A128" s="17" t="s">
        <v>2110</v>
      </c>
      <c r="B128" s="11">
        <v>1785.175035211267</v>
      </c>
    </row>
    <row r="129" spans="1:2" x14ac:dyDescent="0.35">
      <c r="A129" s="17" t="s">
        <v>2111</v>
      </c>
      <c r="B129" s="11">
        <v>1864.2739322033892</v>
      </c>
    </row>
    <row r="130" spans="1:2" x14ac:dyDescent="0.35">
      <c r="A130" s="17" t="s">
        <v>2112</v>
      </c>
      <c r="B130" s="11">
        <v>1766.575247524753</v>
      </c>
    </row>
    <row r="131" spans="1:2" x14ac:dyDescent="0.35">
      <c r="A131" s="17" t="s">
        <v>2113</v>
      </c>
      <c r="B131" s="11">
        <v>1731.0188111888115</v>
      </c>
    </row>
    <row r="132" spans="1:2" x14ac:dyDescent="0.35">
      <c r="A132" s="17" t="s">
        <v>2114</v>
      </c>
      <c r="B132" s="11">
        <v>1737.6590158730164</v>
      </c>
    </row>
    <row r="133" spans="1:2" x14ac:dyDescent="0.35">
      <c r="A133" s="17" t="s">
        <v>2065</v>
      </c>
      <c r="B133" s="11">
        <v>1767.4050649999979</v>
      </c>
    </row>
  </sheetData>
  <mergeCells count="7">
    <mergeCell ref="A123:D123"/>
    <mergeCell ref="A1:E1"/>
    <mergeCell ref="A20:E20"/>
    <mergeCell ref="A34:D34"/>
    <mergeCell ref="A54:E54"/>
    <mergeCell ref="A74:E74"/>
    <mergeCell ref="A105:D105"/>
  </mergeCells>
  <pageMargins left="0.7" right="0.7" top="0.75" bottom="0.75" header="0.3" footer="0.3"/>
  <drawing r:id="rId8"/>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3B1221-CD2F-40A7-91C5-C0DEE2FE122F}">
  <dimension ref="A1:D51"/>
  <sheetViews>
    <sheetView showGridLines="0" workbookViewId="0">
      <selection sqref="A1:D1"/>
    </sheetView>
  </sheetViews>
  <sheetFormatPr defaultRowHeight="14.5" x14ac:dyDescent="0.35"/>
  <cols>
    <col min="1" max="1" width="20.90625" bestFit="1" customWidth="1"/>
    <col min="2" max="2" width="19.36328125" bestFit="1" customWidth="1"/>
  </cols>
  <sheetData>
    <row r="1" spans="1:4" x14ac:dyDescent="0.35">
      <c r="A1" s="31" t="s">
        <v>2092</v>
      </c>
      <c r="B1" s="31"/>
      <c r="C1" s="31"/>
      <c r="D1" s="31"/>
    </row>
    <row r="2" spans="1:4" x14ac:dyDescent="0.35">
      <c r="A2" t="s">
        <v>2060</v>
      </c>
    </row>
    <row r="3" spans="1:4" x14ac:dyDescent="0.35">
      <c r="A3" s="23">
        <v>209581.53000000006</v>
      </c>
    </row>
    <row r="4" spans="1:4" x14ac:dyDescent="0.35">
      <c r="A4" s="25">
        <f>GETPIVOTDATA("Sales Value ($)",$A$2)</f>
        <v>209581.53000000006</v>
      </c>
    </row>
    <row r="6" spans="1:4" x14ac:dyDescent="0.35">
      <c r="A6" s="31" t="s">
        <v>2093</v>
      </c>
      <c r="B6" s="31"/>
      <c r="C6" s="31"/>
      <c r="D6" s="31"/>
    </row>
    <row r="7" spans="1:4" x14ac:dyDescent="0.35">
      <c r="A7" t="s">
        <v>2062</v>
      </c>
    </row>
    <row r="8" spans="1:4" x14ac:dyDescent="0.35">
      <c r="A8" s="10">
        <v>14.957983193277311</v>
      </c>
    </row>
    <row r="9" spans="1:4" x14ac:dyDescent="0.35">
      <c r="A9" s="27">
        <f>GETPIVOTDATA("Discount (%)",$A$7)/100</f>
        <v>0.14957983193277311</v>
      </c>
    </row>
    <row r="11" spans="1:4" x14ac:dyDescent="0.35">
      <c r="A11" s="31" t="s">
        <v>2094</v>
      </c>
      <c r="B11" s="31"/>
      <c r="C11" s="31"/>
      <c r="D11" s="31"/>
    </row>
    <row r="12" spans="1:4" x14ac:dyDescent="0.35">
      <c r="A12" s="16" t="s">
        <v>2064</v>
      </c>
      <c r="B12" t="s">
        <v>2060</v>
      </c>
    </row>
    <row r="13" spans="1:4" x14ac:dyDescent="0.35">
      <c r="A13" s="17" t="s">
        <v>10</v>
      </c>
      <c r="B13" s="11">
        <v>18959.079999999998</v>
      </c>
    </row>
    <row r="14" spans="1:4" x14ac:dyDescent="0.35">
      <c r="A14" s="17" t="s">
        <v>2065</v>
      </c>
      <c r="B14" s="11">
        <v>18959.079999999998</v>
      </c>
    </row>
    <row r="16" spans="1:4" x14ac:dyDescent="0.35">
      <c r="A16" t="str">
        <f>A13</f>
        <v>Floral Dress</v>
      </c>
    </row>
    <row r="19" spans="1:4" x14ac:dyDescent="0.35">
      <c r="A19" s="31" t="s">
        <v>2095</v>
      </c>
      <c r="B19" s="31"/>
      <c r="C19" s="31"/>
      <c r="D19" s="31"/>
    </row>
    <row r="20" spans="1:4" x14ac:dyDescent="0.35">
      <c r="A20" t="s">
        <v>2096</v>
      </c>
    </row>
    <row r="21" spans="1:4" x14ac:dyDescent="0.35">
      <c r="A21" s="11">
        <v>59.935273109243695</v>
      </c>
    </row>
    <row r="22" spans="1:4" x14ac:dyDescent="0.35">
      <c r="A22" s="24">
        <f>GETPIVOTDATA("Discounted Price($)",$A$20)</f>
        <v>59.935273109243695</v>
      </c>
    </row>
    <row r="26" spans="1:4" x14ac:dyDescent="0.35">
      <c r="A26" s="31" t="s">
        <v>2097</v>
      </c>
      <c r="B26" s="31"/>
      <c r="C26" s="31"/>
      <c r="D26" s="31"/>
    </row>
    <row r="27" spans="1:4" x14ac:dyDescent="0.35">
      <c r="A27" s="16" t="s">
        <v>2064</v>
      </c>
      <c r="B27" t="s">
        <v>2060</v>
      </c>
    </row>
    <row r="28" spans="1:4" x14ac:dyDescent="0.35">
      <c r="A28" s="17" t="s">
        <v>58</v>
      </c>
      <c r="B28" s="11">
        <v>14006.16</v>
      </c>
    </row>
    <row r="29" spans="1:4" x14ac:dyDescent="0.35">
      <c r="A29" s="17" t="s">
        <v>32</v>
      </c>
      <c r="B29" s="11">
        <v>14139.39</v>
      </c>
    </row>
    <row r="30" spans="1:4" x14ac:dyDescent="0.35">
      <c r="A30" s="17" t="s">
        <v>30</v>
      </c>
      <c r="B30" s="11">
        <v>14769.91</v>
      </c>
    </row>
    <row r="31" spans="1:4" x14ac:dyDescent="0.35">
      <c r="A31" s="17" t="s">
        <v>40</v>
      </c>
      <c r="B31" s="11">
        <v>17599.400000000001</v>
      </c>
    </row>
    <row r="32" spans="1:4" x14ac:dyDescent="0.35">
      <c r="A32" s="17" t="s">
        <v>10</v>
      </c>
      <c r="B32" s="11">
        <v>18959.079999999998</v>
      </c>
    </row>
    <row r="33" spans="1:4" x14ac:dyDescent="0.35">
      <c r="A33" s="17" t="s">
        <v>2065</v>
      </c>
      <c r="B33" s="11">
        <v>79473.94</v>
      </c>
    </row>
    <row r="35" spans="1:4" x14ac:dyDescent="0.35">
      <c r="A35" s="31" t="s">
        <v>2098</v>
      </c>
      <c r="B35" s="31"/>
      <c r="C35" s="31"/>
      <c r="D35" s="31"/>
    </row>
    <row r="36" spans="1:4" x14ac:dyDescent="0.35">
      <c r="A36" s="16" t="s">
        <v>2064</v>
      </c>
      <c r="B36" t="s">
        <v>2062</v>
      </c>
    </row>
    <row r="37" spans="1:4" x14ac:dyDescent="0.35">
      <c r="A37" s="17" t="s">
        <v>11</v>
      </c>
      <c r="B37" s="26">
        <v>13.863636363636363</v>
      </c>
    </row>
    <row r="38" spans="1:4" x14ac:dyDescent="0.35">
      <c r="A38" s="17" t="s">
        <v>35</v>
      </c>
      <c r="B38" s="26">
        <v>19.6875</v>
      </c>
    </row>
    <row r="39" spans="1:4" x14ac:dyDescent="0.35">
      <c r="A39" s="17" t="s">
        <v>18</v>
      </c>
      <c r="B39" s="26">
        <v>11</v>
      </c>
    </row>
    <row r="40" spans="1:4" x14ac:dyDescent="0.35">
      <c r="A40" s="17" t="s">
        <v>33</v>
      </c>
      <c r="B40" s="26">
        <v>14.166666666666666</v>
      </c>
    </row>
    <row r="41" spans="1:4" x14ac:dyDescent="0.35">
      <c r="A41" s="17" t="s">
        <v>15</v>
      </c>
      <c r="B41" s="26">
        <v>15.208333333333334</v>
      </c>
    </row>
    <row r="42" spans="1:4" x14ac:dyDescent="0.35">
      <c r="A42" s="17" t="s">
        <v>41</v>
      </c>
      <c r="B42" s="26">
        <v>18.928571428571427</v>
      </c>
    </row>
    <row r="43" spans="1:4" x14ac:dyDescent="0.35">
      <c r="A43" s="17" t="s">
        <v>2065</v>
      </c>
      <c r="B43" s="10">
        <v>14.957983193277311</v>
      </c>
    </row>
    <row r="46" spans="1:4" x14ac:dyDescent="0.35">
      <c r="A46" s="31" t="s">
        <v>2080</v>
      </c>
      <c r="B46" s="31"/>
      <c r="C46" s="31"/>
      <c r="D46" s="31"/>
    </row>
    <row r="47" spans="1:4" x14ac:dyDescent="0.35">
      <c r="A47" s="16" t="s">
        <v>2064</v>
      </c>
      <c r="B47" t="s">
        <v>2060</v>
      </c>
    </row>
    <row r="48" spans="1:4" x14ac:dyDescent="0.35">
      <c r="A48" s="17" t="s">
        <v>2068</v>
      </c>
      <c r="B48" s="11">
        <v>45471.91</v>
      </c>
    </row>
    <row r="49" spans="1:2" x14ac:dyDescent="0.35">
      <c r="A49" s="17" t="s">
        <v>2081</v>
      </c>
      <c r="B49" s="11">
        <v>138096.89999999997</v>
      </c>
    </row>
    <row r="50" spans="1:2" x14ac:dyDescent="0.35">
      <c r="A50" s="17" t="s">
        <v>2099</v>
      </c>
      <c r="B50" s="11">
        <v>26012.720000000001</v>
      </c>
    </row>
    <row r="51" spans="1:2" x14ac:dyDescent="0.35">
      <c r="A51" s="17" t="s">
        <v>2065</v>
      </c>
      <c r="B51" s="11">
        <v>209581.52999999997</v>
      </c>
    </row>
  </sheetData>
  <mergeCells count="7">
    <mergeCell ref="A46:D46"/>
    <mergeCell ref="A1:D1"/>
    <mergeCell ref="A6:D6"/>
    <mergeCell ref="A11:D11"/>
    <mergeCell ref="A19:D19"/>
    <mergeCell ref="A26:D26"/>
    <mergeCell ref="A35:D35"/>
  </mergeCells>
  <pageMargins left="0.7" right="0.7" top="0.75" bottom="0.75" header="0.3" footer="0.3"/>
  <drawing r:id="rId8"/>
  <extLst>
    <ext xmlns:x14="http://schemas.microsoft.com/office/spreadsheetml/2009/9/main" uri="{A8765BA9-456A-4dab-B4F3-ACF838C121DE}">
      <x14:slicerList>
        <x14:slicer r:id="rId9"/>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7902BF-1D05-477B-A38E-957F9B3881AE}">
  <dimension ref="A1:L69"/>
  <sheetViews>
    <sheetView showGridLines="0" workbookViewId="0">
      <selection activeCell="F19" sqref="F19"/>
    </sheetView>
  </sheetViews>
  <sheetFormatPr defaultRowHeight="14.5" x14ac:dyDescent="0.35"/>
  <cols>
    <col min="1" max="1" width="12.36328125" bestFit="1" customWidth="1"/>
    <col min="2" max="2" width="19.36328125" bestFit="1" customWidth="1"/>
    <col min="4" max="4" width="12.36328125" bestFit="1" customWidth="1"/>
    <col min="5" max="5" width="19.36328125" bestFit="1" customWidth="1"/>
    <col min="6" max="6" width="12.36328125" bestFit="1" customWidth="1"/>
    <col min="7" max="7" width="19.36328125" bestFit="1" customWidth="1"/>
    <col min="8" max="8" width="13.54296875" bestFit="1" customWidth="1"/>
    <col min="9" max="9" width="19.36328125" bestFit="1" customWidth="1"/>
    <col min="10" max="12" width="9.453125" bestFit="1" customWidth="1"/>
    <col min="13" max="13" width="12" bestFit="1" customWidth="1"/>
    <col min="14" max="17" width="10.453125" bestFit="1" customWidth="1"/>
    <col min="18" max="18" width="24.1796875" bestFit="1" customWidth="1"/>
    <col min="19" max="19" width="22.08984375" bestFit="1" customWidth="1"/>
    <col min="20" max="20" width="16.81640625" bestFit="1" customWidth="1"/>
    <col min="21" max="53" width="9.90625" bestFit="1" customWidth="1"/>
    <col min="54" max="54" width="8.90625" bestFit="1" customWidth="1"/>
    <col min="55" max="73" width="9.90625" bestFit="1" customWidth="1"/>
    <col min="74" max="74" width="8.90625" bestFit="1" customWidth="1"/>
    <col min="75" max="94" width="9.90625" bestFit="1" customWidth="1"/>
    <col min="95" max="95" width="8.90625" bestFit="1" customWidth="1"/>
    <col min="96" max="137" width="9.90625" bestFit="1" customWidth="1"/>
    <col min="138" max="138" width="17.26953125" bestFit="1" customWidth="1"/>
    <col min="139" max="153" width="8.453125" bestFit="1" customWidth="1"/>
    <col min="154" max="154" width="9.453125" bestFit="1" customWidth="1"/>
    <col min="155" max="156" width="8.453125" bestFit="1" customWidth="1"/>
    <col min="157" max="157" width="9.453125" bestFit="1" customWidth="1"/>
    <col min="158" max="160" width="8.453125" bestFit="1" customWidth="1"/>
    <col min="161" max="163" width="9.453125" bestFit="1" customWidth="1"/>
    <col min="164" max="165" width="8.453125" bestFit="1" customWidth="1"/>
    <col min="166" max="166" width="9.453125" bestFit="1" customWidth="1"/>
    <col min="167" max="174" width="8.453125" bestFit="1" customWidth="1"/>
    <col min="175" max="175" width="9.453125" bestFit="1" customWidth="1"/>
    <col min="176" max="178" width="8.453125" bestFit="1" customWidth="1"/>
    <col min="179" max="179" width="9.453125" bestFit="1" customWidth="1"/>
    <col min="180" max="180" width="8.453125" bestFit="1" customWidth="1"/>
    <col min="181" max="182" width="9.453125" bestFit="1" customWidth="1"/>
    <col min="183" max="183" width="8.453125" bestFit="1" customWidth="1"/>
    <col min="184" max="184" width="9.453125" bestFit="1" customWidth="1"/>
    <col min="185" max="200" width="8.453125" bestFit="1" customWidth="1"/>
    <col min="201" max="201" width="9.453125" bestFit="1" customWidth="1"/>
    <col min="202" max="205" width="8.453125" bestFit="1" customWidth="1"/>
    <col min="206" max="206" width="9.453125" bestFit="1" customWidth="1"/>
    <col min="207" max="207" width="8.7265625" bestFit="1" customWidth="1"/>
    <col min="208" max="208" width="9.453125" bestFit="1" customWidth="1"/>
    <col min="209" max="210" width="8.7265625" bestFit="1" customWidth="1"/>
    <col min="211" max="211" width="9.453125" bestFit="1" customWidth="1"/>
    <col min="212" max="215" width="8.7265625" bestFit="1" customWidth="1"/>
    <col min="216" max="216" width="9.453125" bestFit="1" customWidth="1"/>
    <col min="217" max="223" width="8.7265625" bestFit="1" customWidth="1"/>
    <col min="224" max="224" width="9.453125" bestFit="1" customWidth="1"/>
    <col min="225" max="227" width="8.7265625" bestFit="1" customWidth="1"/>
    <col min="228" max="233" width="8.453125" bestFit="1" customWidth="1"/>
    <col min="234" max="234" width="9.453125" bestFit="1" customWidth="1"/>
    <col min="235" max="235" width="8.453125" bestFit="1" customWidth="1"/>
    <col min="236" max="236" width="9.453125" bestFit="1" customWidth="1"/>
    <col min="237" max="239" width="8.453125" bestFit="1" customWidth="1"/>
    <col min="240" max="240" width="9.453125" bestFit="1" customWidth="1"/>
    <col min="241" max="243" width="8.453125" bestFit="1" customWidth="1"/>
    <col min="244" max="245" width="9.453125" bestFit="1" customWidth="1"/>
    <col min="246" max="248" width="8.453125" bestFit="1" customWidth="1"/>
    <col min="249" max="249" width="9.453125" bestFit="1" customWidth="1"/>
    <col min="250" max="251" width="8.453125" bestFit="1" customWidth="1"/>
    <col min="252" max="252" width="9.453125" bestFit="1" customWidth="1"/>
    <col min="253" max="255" width="8.453125" bestFit="1" customWidth="1"/>
    <col min="256" max="256" width="9.453125" bestFit="1" customWidth="1"/>
    <col min="257" max="260" width="8.453125" bestFit="1" customWidth="1"/>
    <col min="261" max="262" width="9.453125" bestFit="1" customWidth="1"/>
    <col min="263" max="266" width="8.453125" bestFit="1" customWidth="1"/>
    <col min="267" max="268" width="8.90625" bestFit="1" customWidth="1"/>
    <col min="269" max="269" width="12" bestFit="1" customWidth="1"/>
    <col min="270" max="270" width="9.453125" bestFit="1" customWidth="1"/>
    <col min="271" max="271" width="8.453125" bestFit="1" customWidth="1"/>
    <col min="272" max="273" width="9.453125" bestFit="1" customWidth="1"/>
    <col min="274" max="274" width="8.453125" bestFit="1" customWidth="1"/>
    <col min="275" max="278" width="9.453125" bestFit="1" customWidth="1"/>
    <col min="279" max="279" width="8.453125" bestFit="1" customWidth="1"/>
    <col min="280" max="280" width="9.453125" bestFit="1" customWidth="1"/>
    <col min="281" max="282" width="8.453125" bestFit="1" customWidth="1"/>
    <col min="283" max="284" width="9.453125" bestFit="1" customWidth="1"/>
    <col min="285" max="285" width="10.453125" bestFit="1" customWidth="1"/>
    <col min="286" max="287" width="9.453125" bestFit="1" customWidth="1"/>
    <col min="288" max="288" width="10.453125" bestFit="1" customWidth="1"/>
    <col min="289" max="289" width="8.453125" bestFit="1" customWidth="1"/>
    <col min="290" max="290" width="9.453125" bestFit="1" customWidth="1"/>
    <col min="291" max="291" width="8.453125" bestFit="1" customWidth="1"/>
    <col min="292" max="292" width="9.453125" bestFit="1" customWidth="1"/>
    <col min="293" max="294" width="10.453125" bestFit="1" customWidth="1"/>
    <col min="295" max="295" width="8.453125" bestFit="1" customWidth="1"/>
    <col min="296" max="298" width="9.453125" bestFit="1" customWidth="1"/>
    <col min="299" max="299" width="8.453125" bestFit="1" customWidth="1"/>
    <col min="300" max="301" width="9.453125" bestFit="1" customWidth="1"/>
    <col min="302" max="302" width="8.453125" bestFit="1" customWidth="1"/>
    <col min="303" max="303" width="9.453125" bestFit="1" customWidth="1"/>
    <col min="304" max="305" width="8.453125" bestFit="1" customWidth="1"/>
    <col min="306" max="309" width="9.453125" bestFit="1" customWidth="1"/>
    <col min="310" max="310" width="10.453125" bestFit="1" customWidth="1"/>
    <col min="311" max="311" width="9.453125" bestFit="1" customWidth="1"/>
    <col min="312" max="313" width="10.453125" bestFit="1" customWidth="1"/>
    <col min="314" max="314" width="9.453125" bestFit="1" customWidth="1"/>
    <col min="315" max="315" width="10.453125" bestFit="1" customWidth="1"/>
    <col min="316" max="317" width="9.453125" bestFit="1" customWidth="1"/>
    <col min="318" max="318" width="8.453125" bestFit="1" customWidth="1"/>
    <col min="319" max="322" width="9.453125" bestFit="1" customWidth="1"/>
    <col min="323" max="324" width="8.453125" bestFit="1" customWidth="1"/>
    <col min="325" max="325" width="9.453125" bestFit="1" customWidth="1"/>
    <col min="326" max="326" width="8.453125" bestFit="1" customWidth="1"/>
    <col min="327" max="329" width="9.453125" bestFit="1" customWidth="1"/>
    <col min="330" max="331" width="8.453125" bestFit="1" customWidth="1"/>
    <col min="332" max="332" width="10.453125" bestFit="1" customWidth="1"/>
    <col min="333" max="333" width="9.453125" bestFit="1" customWidth="1"/>
    <col min="334" max="334" width="8.453125" bestFit="1" customWidth="1"/>
    <col min="335" max="335" width="9.453125" bestFit="1" customWidth="1"/>
    <col min="336" max="336" width="8.453125" bestFit="1" customWidth="1"/>
    <col min="337" max="337" width="10.453125" bestFit="1" customWidth="1"/>
    <col min="338" max="338" width="9.453125" bestFit="1" customWidth="1"/>
    <col min="339" max="339" width="10.453125" bestFit="1" customWidth="1"/>
    <col min="340" max="341" width="9.453125" bestFit="1" customWidth="1"/>
    <col min="342" max="342" width="10.453125" bestFit="1" customWidth="1"/>
    <col min="343" max="344" width="9.453125" bestFit="1" customWidth="1"/>
    <col min="345" max="345" width="8.7265625" bestFit="1" customWidth="1"/>
    <col min="346" max="346" width="9.453125" bestFit="1" customWidth="1"/>
    <col min="347" max="347" width="10.453125" bestFit="1" customWidth="1"/>
    <col min="348" max="349" width="8.7265625" bestFit="1" customWidth="1"/>
    <col min="350" max="350" width="9.453125" bestFit="1" customWidth="1"/>
    <col min="351" max="351" width="8.7265625" bestFit="1" customWidth="1"/>
    <col min="352" max="352" width="9.453125" bestFit="1" customWidth="1"/>
    <col min="353" max="354" width="8.7265625" bestFit="1" customWidth="1"/>
    <col min="355" max="355" width="10.453125" bestFit="1" customWidth="1"/>
    <col min="356" max="357" width="9.453125" bestFit="1" customWidth="1"/>
    <col min="358" max="358" width="8.7265625" bestFit="1" customWidth="1"/>
    <col min="359" max="364" width="9.453125" bestFit="1" customWidth="1"/>
    <col min="365" max="365" width="10.453125" bestFit="1" customWidth="1"/>
    <col min="366" max="370" width="9.453125" bestFit="1" customWidth="1"/>
    <col min="371" max="371" width="10.453125" bestFit="1" customWidth="1"/>
    <col min="372" max="373" width="8.453125" bestFit="1" customWidth="1"/>
    <col min="374" max="375" width="9.453125" bestFit="1" customWidth="1"/>
    <col min="376" max="376" width="10.453125" bestFit="1" customWidth="1"/>
    <col min="377" max="377" width="9.453125" bestFit="1" customWidth="1"/>
    <col min="378" max="379" width="8.453125" bestFit="1" customWidth="1"/>
    <col min="380" max="380" width="10.453125" bestFit="1" customWidth="1"/>
    <col min="381" max="382" width="9.453125" bestFit="1" customWidth="1"/>
    <col min="383" max="383" width="10.453125" bestFit="1" customWidth="1"/>
    <col min="384" max="385" width="9.453125" bestFit="1" customWidth="1"/>
    <col min="386" max="386" width="8.453125" bestFit="1" customWidth="1"/>
    <col min="387" max="387" width="10.453125" bestFit="1" customWidth="1"/>
    <col min="388" max="388" width="9.453125" bestFit="1" customWidth="1"/>
    <col min="389" max="389" width="8.453125" bestFit="1" customWidth="1"/>
    <col min="390" max="390" width="9.453125" bestFit="1" customWidth="1"/>
    <col min="391" max="391" width="8.453125" bestFit="1" customWidth="1"/>
    <col min="392" max="393" width="10.453125" bestFit="1" customWidth="1"/>
    <col min="394" max="394" width="9.453125" bestFit="1" customWidth="1"/>
    <col min="395" max="396" width="8.453125" bestFit="1" customWidth="1"/>
    <col min="397" max="397" width="9.453125" bestFit="1" customWidth="1"/>
    <col min="398" max="399" width="8.90625" bestFit="1" customWidth="1"/>
    <col min="400" max="400" width="24.1796875" bestFit="1" customWidth="1"/>
    <col min="401" max="401" width="22.08984375" bestFit="1" customWidth="1"/>
    <col min="402" max="402" width="16.81640625" bestFit="1" customWidth="1"/>
  </cols>
  <sheetData>
    <row r="1" spans="1:12" x14ac:dyDescent="0.35">
      <c r="A1" s="31" t="s">
        <v>2100</v>
      </c>
      <c r="B1" s="31"/>
      <c r="C1" s="31"/>
      <c r="D1" s="31"/>
      <c r="H1" s="31" t="s">
        <v>2102</v>
      </c>
      <c r="I1" s="31"/>
      <c r="J1" s="31"/>
    </row>
    <row r="2" spans="1:12" x14ac:dyDescent="0.35">
      <c r="A2" s="21"/>
      <c r="B2" s="21"/>
      <c r="C2" s="21"/>
      <c r="D2" s="21"/>
    </row>
    <row r="3" spans="1:12" x14ac:dyDescent="0.35">
      <c r="A3" t="s">
        <v>2060</v>
      </c>
      <c r="H3" s="16" t="s">
        <v>2064</v>
      </c>
      <c r="I3" t="s">
        <v>2060</v>
      </c>
      <c r="L3" t="str">
        <f>H4</f>
        <v>Alice Johnson</v>
      </c>
    </row>
    <row r="4" spans="1:12" x14ac:dyDescent="0.35">
      <c r="A4" s="28">
        <v>3534810.1299999966</v>
      </c>
      <c r="H4" s="17" t="s">
        <v>12</v>
      </c>
      <c r="I4" s="11">
        <v>721814.37999999942</v>
      </c>
    </row>
    <row r="5" spans="1:12" x14ac:dyDescent="0.35">
      <c r="A5" s="25">
        <f>GETPIVOTDATA("Sales Value ($)",$A$3)</f>
        <v>3534810.1299999966</v>
      </c>
      <c r="H5" s="17" t="s">
        <v>19</v>
      </c>
      <c r="I5" s="11">
        <v>714850.3800000007</v>
      </c>
    </row>
    <row r="6" spans="1:12" x14ac:dyDescent="0.35">
      <c r="H6" s="17" t="s">
        <v>24</v>
      </c>
      <c r="I6" s="11">
        <v>714034.18999999959</v>
      </c>
    </row>
    <row r="7" spans="1:12" x14ac:dyDescent="0.35">
      <c r="H7" s="17" t="s">
        <v>38</v>
      </c>
      <c r="I7" s="11">
        <v>706391.40999999992</v>
      </c>
    </row>
    <row r="8" spans="1:12" x14ac:dyDescent="0.35">
      <c r="A8" s="31" t="s">
        <v>2101</v>
      </c>
      <c r="B8" s="31"/>
      <c r="C8" s="31"/>
      <c r="D8" s="31"/>
      <c r="H8" s="17" t="s">
        <v>45</v>
      </c>
      <c r="I8" s="11">
        <v>677719.76999999955</v>
      </c>
    </row>
    <row r="9" spans="1:12" x14ac:dyDescent="0.35">
      <c r="H9" s="17" t="s">
        <v>2065</v>
      </c>
      <c r="I9" s="11">
        <v>3534810.1299999994</v>
      </c>
    </row>
    <row r="10" spans="1:12" x14ac:dyDescent="0.35">
      <c r="A10" s="16" t="s">
        <v>2064</v>
      </c>
      <c r="B10" t="s">
        <v>2060</v>
      </c>
      <c r="D10" s="16" t="s">
        <v>2064</v>
      </c>
      <c r="E10" t="s">
        <v>2060</v>
      </c>
    </row>
    <row r="11" spans="1:12" x14ac:dyDescent="0.35">
      <c r="A11" s="17" t="s">
        <v>2074</v>
      </c>
      <c r="B11" s="11">
        <v>893593.80999999924</v>
      </c>
      <c r="D11" s="17" t="s">
        <v>2105</v>
      </c>
      <c r="E11" s="11">
        <v>893593.80999999924</v>
      </c>
    </row>
    <row r="12" spans="1:12" x14ac:dyDescent="0.35">
      <c r="A12" s="17" t="s">
        <v>2065</v>
      </c>
      <c r="B12" s="11">
        <v>893593.80999999924</v>
      </c>
      <c r="D12" s="17" t="s">
        <v>2065</v>
      </c>
      <c r="E12" s="11">
        <v>893593.80999999924</v>
      </c>
    </row>
    <row r="14" spans="1:12" x14ac:dyDescent="0.35">
      <c r="A14" t="str">
        <f>D11</f>
        <v>Mar 2025</v>
      </c>
    </row>
    <row r="26" spans="1:3" x14ac:dyDescent="0.35">
      <c r="A26" s="31" t="s">
        <v>2103</v>
      </c>
      <c r="B26" s="31"/>
      <c r="C26" s="31"/>
    </row>
    <row r="27" spans="1:3" x14ac:dyDescent="0.35">
      <c r="A27" s="16" t="s">
        <v>2064</v>
      </c>
      <c r="B27" t="s">
        <v>2091</v>
      </c>
    </row>
    <row r="28" spans="1:3" x14ac:dyDescent="0.35">
      <c r="A28" s="17" t="s">
        <v>2113</v>
      </c>
      <c r="B28" s="11">
        <v>1731.0188111888115</v>
      </c>
    </row>
    <row r="29" spans="1:3" x14ac:dyDescent="0.35">
      <c r="A29" s="17" t="s">
        <v>2108</v>
      </c>
      <c r="B29" s="11">
        <v>1682.6992700729907</v>
      </c>
    </row>
    <row r="30" spans="1:3" x14ac:dyDescent="0.35">
      <c r="A30" s="17" t="s">
        <v>2111</v>
      </c>
      <c r="B30" s="11">
        <v>1864.2739322033892</v>
      </c>
    </row>
    <row r="31" spans="1:3" x14ac:dyDescent="0.35">
      <c r="A31" s="17" t="s">
        <v>2109</v>
      </c>
      <c r="B31" s="11">
        <v>1806.970123456791</v>
      </c>
    </row>
    <row r="32" spans="1:3" x14ac:dyDescent="0.35">
      <c r="A32" s="17" t="s">
        <v>2114</v>
      </c>
      <c r="B32" s="11">
        <v>1737.6590158730164</v>
      </c>
    </row>
    <row r="33" spans="1:3" x14ac:dyDescent="0.35">
      <c r="A33" s="17" t="s">
        <v>2112</v>
      </c>
      <c r="B33" s="11">
        <v>1766.575247524753</v>
      </c>
    </row>
    <row r="34" spans="1:3" x14ac:dyDescent="0.35">
      <c r="A34" s="17" t="s">
        <v>2110</v>
      </c>
      <c r="B34" s="11">
        <v>1785.175035211267</v>
      </c>
    </row>
    <row r="35" spans="1:3" x14ac:dyDescent="0.35">
      <c r="A35" s="17" t="s">
        <v>2065</v>
      </c>
      <c r="B35" s="11">
        <v>1767.4050650000008</v>
      </c>
    </row>
    <row r="37" spans="1:3" x14ac:dyDescent="0.35">
      <c r="A37" s="25">
        <f>GETPIVOTDATA("Sales Value ($)",$A$27)</f>
        <v>1767.4050650000008</v>
      </c>
    </row>
    <row r="39" spans="1:3" x14ac:dyDescent="0.35">
      <c r="A39" s="31" t="s">
        <v>2115</v>
      </c>
      <c r="B39" s="31"/>
      <c r="C39" s="31"/>
    </row>
    <row r="40" spans="1:3" x14ac:dyDescent="0.35">
      <c r="A40" s="16" t="s">
        <v>2064</v>
      </c>
      <c r="B40" t="s">
        <v>2060</v>
      </c>
    </row>
    <row r="41" spans="1:3" x14ac:dyDescent="0.35">
      <c r="A41" s="17" t="s">
        <v>2072</v>
      </c>
      <c r="B41" s="11">
        <v>805691.18999999936</v>
      </c>
    </row>
    <row r="42" spans="1:3" x14ac:dyDescent="0.35">
      <c r="A42" s="17" t="s">
        <v>2073</v>
      </c>
      <c r="B42" s="11">
        <v>701034.98000000021</v>
      </c>
    </row>
    <row r="43" spans="1:3" x14ac:dyDescent="0.35">
      <c r="A43" s="17" t="s">
        <v>2074</v>
      </c>
      <c r="B43" s="11">
        <v>893593.80999999924</v>
      </c>
    </row>
    <row r="44" spans="1:3" x14ac:dyDescent="0.35">
      <c r="A44" s="17" t="s">
        <v>2075</v>
      </c>
      <c r="B44" s="11">
        <v>817129.03000000014</v>
      </c>
    </row>
    <row r="45" spans="1:3" x14ac:dyDescent="0.35">
      <c r="A45" s="17" t="s">
        <v>2076</v>
      </c>
      <c r="B45" s="11">
        <v>317361.11999999988</v>
      </c>
    </row>
    <row r="46" spans="1:3" x14ac:dyDescent="0.35">
      <c r="A46" s="17" t="s">
        <v>2065</v>
      </c>
      <c r="B46" s="11">
        <v>3534810.129999999</v>
      </c>
    </row>
    <row r="49" spans="1:3" x14ac:dyDescent="0.35">
      <c r="A49" s="31" t="s">
        <v>2106</v>
      </c>
      <c r="B49" s="31"/>
      <c r="C49" s="31"/>
    </row>
    <row r="50" spans="1:3" x14ac:dyDescent="0.35">
      <c r="A50" s="16" t="s">
        <v>2064</v>
      </c>
      <c r="B50" t="s">
        <v>2060</v>
      </c>
    </row>
    <row r="51" spans="1:3" x14ac:dyDescent="0.35">
      <c r="A51" s="17" t="s">
        <v>45</v>
      </c>
      <c r="B51" s="11">
        <v>677719.76999999955</v>
      </c>
    </row>
    <row r="52" spans="1:3" x14ac:dyDescent="0.35">
      <c r="A52" s="17" t="s">
        <v>38</v>
      </c>
      <c r="B52" s="11">
        <v>706391.40999999992</v>
      </c>
    </row>
    <row r="53" spans="1:3" x14ac:dyDescent="0.35">
      <c r="A53" s="17" t="s">
        <v>24</v>
      </c>
      <c r="B53" s="11">
        <v>714034.18999999959</v>
      </c>
    </row>
    <row r="54" spans="1:3" x14ac:dyDescent="0.35">
      <c r="A54" s="17" t="s">
        <v>19</v>
      </c>
      <c r="B54" s="11">
        <v>714850.3800000007</v>
      </c>
    </row>
    <row r="55" spans="1:3" x14ac:dyDescent="0.35">
      <c r="A55" s="17" t="s">
        <v>12</v>
      </c>
      <c r="B55" s="11">
        <v>721814.37999999942</v>
      </c>
    </row>
    <row r="56" spans="1:3" x14ac:dyDescent="0.35">
      <c r="A56" s="17" t="s">
        <v>2065</v>
      </c>
      <c r="B56" s="11">
        <v>3534810.1299999994</v>
      </c>
    </row>
    <row r="59" spans="1:3" x14ac:dyDescent="0.35">
      <c r="A59" s="31" t="s">
        <v>2107</v>
      </c>
      <c r="B59" s="31"/>
      <c r="C59" s="31"/>
    </row>
    <row r="61" spans="1:3" x14ac:dyDescent="0.35">
      <c r="A61" s="16" t="s">
        <v>2064</v>
      </c>
      <c r="B61" t="s">
        <v>2060</v>
      </c>
    </row>
    <row r="62" spans="1:3" x14ac:dyDescent="0.35">
      <c r="A62" s="17" t="s">
        <v>2108</v>
      </c>
      <c r="B62" s="11">
        <v>461059.59999999945</v>
      </c>
    </row>
    <row r="63" spans="1:3" x14ac:dyDescent="0.35">
      <c r="A63" s="17" t="s">
        <v>2109</v>
      </c>
      <c r="B63" s="11">
        <v>439093.74000000022</v>
      </c>
    </row>
    <row r="64" spans="1:3" x14ac:dyDescent="0.35">
      <c r="A64" s="17" t="s">
        <v>2110</v>
      </c>
      <c r="B64" s="11">
        <v>506989.70999999985</v>
      </c>
    </row>
    <row r="65" spans="1:2" x14ac:dyDescent="0.35">
      <c r="A65" s="17" t="s">
        <v>2111</v>
      </c>
      <c r="B65" s="11">
        <v>549960.80999999982</v>
      </c>
    </row>
    <row r="66" spans="1:2" x14ac:dyDescent="0.35">
      <c r="A66" s="17" t="s">
        <v>2112</v>
      </c>
      <c r="B66" s="11">
        <v>535272.30000000016</v>
      </c>
    </row>
    <row r="67" spans="1:2" x14ac:dyDescent="0.35">
      <c r="A67" s="17" t="s">
        <v>2113</v>
      </c>
      <c r="B67" s="11">
        <v>495071.38000000006</v>
      </c>
    </row>
    <row r="68" spans="1:2" x14ac:dyDescent="0.35">
      <c r="A68" s="17" t="s">
        <v>2114</v>
      </c>
      <c r="B68" s="11">
        <v>547362.5900000002</v>
      </c>
    </row>
    <row r="69" spans="1:2" x14ac:dyDescent="0.35">
      <c r="A69" s="17" t="s">
        <v>2065</v>
      </c>
      <c r="B69" s="11">
        <v>3534810.1299999994</v>
      </c>
    </row>
  </sheetData>
  <mergeCells count="7">
    <mergeCell ref="A59:C59"/>
    <mergeCell ref="A39:C39"/>
    <mergeCell ref="A1:D1"/>
    <mergeCell ref="A8:D8"/>
    <mergeCell ref="H1:J1"/>
    <mergeCell ref="A26:C26"/>
    <mergeCell ref="A49:C49"/>
  </mergeCells>
  <pageMargins left="0.7" right="0.7" top="0.75" bottom="0.75" header="0.3" footer="0.3"/>
  <drawing r:id="rId9"/>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AE79EC-A763-4C90-9FD9-CB78FA6C69CF}">
  <dimension ref="A1"/>
  <sheetViews>
    <sheetView showGridLines="0" showRowColHeaders="0" workbookViewId="0"/>
  </sheetViews>
  <sheetFormatPr defaultRowHeight="14.5" x14ac:dyDescent="0.3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D765D5-2D7F-422C-980C-9B44480AEB3D}">
  <dimension ref="A1"/>
  <sheetViews>
    <sheetView showGridLines="0" showRowColHeaders="0" workbookViewId="0"/>
  </sheetViews>
  <sheetFormatPr defaultRowHeight="14.5" x14ac:dyDescent="0.3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DATASET</vt:lpstr>
      <vt:lpstr>Sales Records</vt:lpstr>
      <vt:lpstr>Exercise</vt:lpstr>
      <vt:lpstr>KPI_Answers</vt:lpstr>
      <vt:lpstr>Visualization_Answers</vt:lpstr>
      <vt:lpstr>Product Analysis</vt:lpstr>
      <vt:lpstr>Rep Performance Analysis</vt:lpstr>
      <vt:lpstr>Product Insights</vt:lpstr>
      <vt:lpstr>Sales Pulse Tracker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Silas Bello</cp:lastModifiedBy>
  <dcterms:created xsi:type="dcterms:W3CDTF">2025-05-14T12:51:03Z</dcterms:created>
  <dcterms:modified xsi:type="dcterms:W3CDTF">2025-08-01T10:52:11Z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2025-05-14T13:06:52Z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52173ab5-ad50-4c26-b422-26af57b0fa90</vt:lpwstr>
  </property>
  <property fmtid="{D5CDD505-2E9C-101B-9397-08002B2CF9AE}" pid="7" name="MSIP_Label_defa4170-0d19-0005-0004-bc88714345d2_ActionId">
    <vt:lpwstr>593389b1-1638-47cd-9df7-4bafa8e8c500</vt:lpwstr>
  </property>
  <property fmtid="{D5CDD505-2E9C-101B-9397-08002B2CF9AE}" pid="8" name="MSIP_Label_defa4170-0d19-0005-0004-bc88714345d2_ContentBits">
    <vt:lpwstr>0</vt:lpwstr>
  </property>
  <property fmtid="{D5CDD505-2E9C-101B-9397-08002B2CF9AE}" pid="9" name="MSIP_Label_defa4170-0d19-0005-0004-bc88714345d2_Tag">
    <vt:lpwstr>10, 3, 0, 1</vt:lpwstr>
  </property>
</Properties>
</file>