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enniferfields/Desktop/"/>
    </mc:Choice>
  </mc:AlternateContent>
  <xr:revisionPtr revIDLastSave="0" documentId="13_ncr:1_{CFA9798C-446E-E142-97C1-2011C692D8D2}" xr6:coauthVersionLast="47" xr6:coauthVersionMax="47" xr10:uidLastSave="{00000000-0000-0000-0000-000000000000}"/>
  <bookViews>
    <workbookView xWindow="2540" yWindow="1100" windowWidth="24440" windowHeight="15760" xr2:uid="{00000000-000D-0000-FFFF-FFFF00000000}"/>
  </bookViews>
  <sheets>
    <sheet name="pH data" sheetId="1" r:id="rId1"/>
    <sheet name="A1A2 cor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2" l="1"/>
  <c r="A22" i="1"/>
  <c r="A16" i="1"/>
  <c r="A25" i="1" s="1"/>
  <c r="A29" i="1" s="1"/>
  <c r="M6" i="2"/>
  <c r="L6" i="2"/>
  <c r="M7" i="2"/>
  <c r="L7" i="2"/>
  <c r="M8" i="2"/>
  <c r="L8" i="2"/>
  <c r="M9" i="2"/>
  <c r="L9" i="2"/>
  <c r="M10" i="2"/>
  <c r="L10" i="2"/>
  <c r="M11" i="2"/>
  <c r="L11" i="2"/>
  <c r="M13" i="2"/>
  <c r="L13" i="2"/>
  <c r="M12" i="2"/>
  <c r="M5" i="2"/>
  <c r="L5" i="2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M709" i="1"/>
  <c r="N709" i="1" s="1"/>
  <c r="M710" i="1"/>
  <c r="N710" i="1"/>
  <c r="M711" i="1"/>
  <c r="N711" i="1" s="1"/>
  <c r="Q711" i="1" s="1"/>
  <c r="M712" i="1"/>
  <c r="N712" i="1" s="1"/>
  <c r="Q712" i="1" s="1"/>
  <c r="S712" i="1" s="1"/>
  <c r="M713" i="1"/>
  <c r="N713" i="1" s="1"/>
  <c r="Q713" i="1" s="1"/>
  <c r="M714" i="1"/>
  <c r="N714" i="1"/>
  <c r="Q714" i="1" s="1"/>
  <c r="M715" i="1"/>
  <c r="N715" i="1" s="1"/>
  <c r="M716" i="1"/>
  <c r="N716" i="1" s="1"/>
  <c r="M717" i="1"/>
  <c r="N717" i="1" s="1"/>
  <c r="M718" i="1"/>
  <c r="N718" i="1"/>
  <c r="M719" i="1"/>
  <c r="N719" i="1"/>
  <c r="Q719" i="1" s="1"/>
  <c r="M720" i="1"/>
  <c r="N720" i="1" s="1"/>
  <c r="Q720" i="1" s="1"/>
  <c r="S720" i="1" s="1"/>
  <c r="M721" i="1"/>
  <c r="N721" i="1" s="1"/>
  <c r="Q721" i="1" s="1"/>
  <c r="M722" i="1"/>
  <c r="N722" i="1"/>
  <c r="Q722" i="1" s="1"/>
  <c r="S722" i="1" s="1"/>
  <c r="M723" i="1"/>
  <c r="N723" i="1"/>
  <c r="M724" i="1"/>
  <c r="N724" i="1" s="1"/>
  <c r="Q724" i="1" s="1"/>
  <c r="S724" i="1" s="1"/>
  <c r="M725" i="1"/>
  <c r="N725" i="1" s="1"/>
  <c r="Q725" i="1" s="1"/>
  <c r="M726" i="1"/>
  <c r="N726" i="1"/>
  <c r="M727" i="1"/>
  <c r="N727" i="1"/>
  <c r="Q727" i="1" s="1"/>
  <c r="M728" i="1"/>
  <c r="N728" i="1" s="1"/>
  <c r="M729" i="1"/>
  <c r="N729" i="1" s="1"/>
  <c r="Q729" i="1" s="1"/>
  <c r="M730" i="1"/>
  <c r="N730" i="1"/>
  <c r="Q730" i="1" s="1"/>
  <c r="S730" i="1" s="1"/>
  <c r="M731" i="1"/>
  <c r="N731" i="1" s="1"/>
  <c r="Q731" i="1" s="1"/>
  <c r="M732" i="1"/>
  <c r="N732" i="1" s="1"/>
  <c r="Q732" i="1" s="1"/>
  <c r="S732" i="1" s="1"/>
  <c r="M733" i="1"/>
  <c r="N733" i="1" s="1"/>
  <c r="Q733" i="1" s="1"/>
  <c r="M734" i="1"/>
  <c r="N734" i="1"/>
  <c r="M735" i="1"/>
  <c r="N735" i="1"/>
  <c r="M736" i="1"/>
  <c r="N736" i="1" s="1"/>
  <c r="Q736" i="1" s="1"/>
  <c r="S736" i="1" s="1"/>
  <c r="M737" i="1"/>
  <c r="N737" i="1" s="1"/>
  <c r="Q737" i="1" s="1"/>
  <c r="M738" i="1"/>
  <c r="N738" i="1"/>
  <c r="Q738" i="1" s="1"/>
  <c r="S738" i="1" s="1"/>
  <c r="M739" i="1"/>
  <c r="N739" i="1"/>
  <c r="M740" i="1"/>
  <c r="N740" i="1" s="1"/>
  <c r="Q740" i="1" s="1"/>
  <c r="M741" i="1"/>
  <c r="N741" i="1" s="1"/>
  <c r="M742" i="1"/>
  <c r="N742" i="1"/>
  <c r="M743" i="1"/>
  <c r="N743" i="1"/>
  <c r="M744" i="1"/>
  <c r="N744" i="1" s="1"/>
  <c r="Q744" i="1" s="1"/>
  <c r="S744" i="1" s="1"/>
  <c r="M707" i="1"/>
  <c r="N707" i="1" s="1"/>
  <c r="P707" i="1"/>
  <c r="M708" i="1"/>
  <c r="N708" i="1" s="1"/>
  <c r="P708" i="1"/>
  <c r="Q728" i="1"/>
  <c r="S728" i="1" s="1"/>
  <c r="Q717" i="1"/>
  <c r="Q739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M675" i="1"/>
  <c r="N675" i="1" s="1"/>
  <c r="M676" i="1"/>
  <c r="N676" i="1" s="1"/>
  <c r="M677" i="1"/>
  <c r="N677" i="1"/>
  <c r="Q677" i="1" s="1"/>
  <c r="M678" i="1"/>
  <c r="N678" i="1"/>
  <c r="M679" i="1"/>
  <c r="N679" i="1" s="1"/>
  <c r="M680" i="1"/>
  <c r="N680" i="1" s="1"/>
  <c r="M681" i="1"/>
  <c r="N681" i="1"/>
  <c r="Q681" i="1" s="1"/>
  <c r="M682" i="1"/>
  <c r="N682" i="1"/>
  <c r="Q682" i="1" s="1"/>
  <c r="S682" i="1" s="1"/>
  <c r="M683" i="1"/>
  <c r="N683" i="1" s="1"/>
  <c r="M684" i="1"/>
  <c r="N684" i="1" s="1"/>
  <c r="Q684" i="1" s="1"/>
  <c r="S684" i="1" s="1"/>
  <c r="M685" i="1"/>
  <c r="N685" i="1"/>
  <c r="M686" i="1"/>
  <c r="N686" i="1"/>
  <c r="M687" i="1"/>
  <c r="N687" i="1" s="1"/>
  <c r="M688" i="1"/>
  <c r="N688" i="1" s="1"/>
  <c r="Q688" i="1" s="1"/>
  <c r="S688" i="1" s="1"/>
  <c r="M689" i="1"/>
  <c r="N689" i="1"/>
  <c r="Q689" i="1" s="1"/>
  <c r="M690" i="1"/>
  <c r="N690" i="1"/>
  <c r="Q690" i="1" s="1"/>
  <c r="S690" i="1" s="1"/>
  <c r="M691" i="1"/>
  <c r="N691" i="1"/>
  <c r="Q691" i="1" s="1"/>
  <c r="M692" i="1"/>
  <c r="N692" i="1" s="1"/>
  <c r="Q692" i="1" s="1"/>
  <c r="S692" i="1" s="1"/>
  <c r="M693" i="1"/>
  <c r="N693" i="1" s="1"/>
  <c r="M694" i="1"/>
  <c r="N694" i="1" s="1"/>
  <c r="Q694" i="1" s="1"/>
  <c r="S694" i="1" s="1"/>
  <c r="M695" i="1"/>
  <c r="N695" i="1"/>
  <c r="Q695" i="1" s="1"/>
  <c r="M696" i="1"/>
  <c r="N696" i="1" s="1"/>
  <c r="Q696" i="1" s="1"/>
  <c r="S696" i="1" s="1"/>
  <c r="M697" i="1"/>
  <c r="N697" i="1" s="1"/>
  <c r="Q697" i="1" s="1"/>
  <c r="M698" i="1"/>
  <c r="N698" i="1" s="1"/>
  <c r="Q698" i="1" s="1"/>
  <c r="S698" i="1" s="1"/>
  <c r="M699" i="1"/>
  <c r="N699" i="1" s="1"/>
  <c r="Q699" i="1" s="1"/>
  <c r="M700" i="1"/>
  <c r="N700" i="1" s="1"/>
  <c r="M701" i="1"/>
  <c r="N701" i="1" s="1"/>
  <c r="Q701" i="1" s="1"/>
  <c r="M702" i="1"/>
  <c r="N702" i="1"/>
  <c r="M703" i="1"/>
  <c r="N703" i="1" s="1"/>
  <c r="Q703" i="1" s="1"/>
  <c r="M704" i="1"/>
  <c r="N704" i="1" s="1"/>
  <c r="Q704" i="1" s="1"/>
  <c r="S704" i="1" s="1"/>
  <c r="M705" i="1"/>
  <c r="N705" i="1" s="1"/>
  <c r="Q705" i="1" s="1"/>
  <c r="M706" i="1"/>
  <c r="N706" i="1"/>
  <c r="Q706" i="1" s="1"/>
  <c r="S706" i="1" s="1"/>
  <c r="Q683" i="1"/>
  <c r="Q680" i="1"/>
  <c r="S680" i="1" s="1"/>
  <c r="Q679" i="1"/>
  <c r="S740" i="1"/>
  <c r="S714" i="1"/>
  <c r="P674" i="1"/>
  <c r="M674" i="1"/>
  <c r="N674" i="1" s="1"/>
  <c r="P673" i="1"/>
  <c r="M673" i="1"/>
  <c r="N673" i="1"/>
  <c r="Q673" i="1" s="1"/>
  <c r="P672" i="1"/>
  <c r="M672" i="1"/>
  <c r="N672" i="1" s="1"/>
  <c r="P671" i="1"/>
  <c r="M671" i="1"/>
  <c r="N671" i="1"/>
  <c r="P670" i="1"/>
  <c r="M670" i="1"/>
  <c r="N670" i="1" s="1"/>
  <c r="Q670" i="1" s="1"/>
  <c r="S670" i="1" s="1"/>
  <c r="P669" i="1"/>
  <c r="M669" i="1"/>
  <c r="N669" i="1" s="1"/>
  <c r="Q669" i="1" s="1"/>
  <c r="P668" i="1"/>
  <c r="M668" i="1"/>
  <c r="N668" i="1" s="1"/>
  <c r="Q668" i="1" s="1"/>
  <c r="S668" i="1" s="1"/>
  <c r="P667" i="1"/>
  <c r="M667" i="1"/>
  <c r="N667" i="1" s="1"/>
  <c r="P666" i="1"/>
  <c r="M666" i="1"/>
  <c r="N666" i="1" s="1"/>
  <c r="P665" i="1"/>
  <c r="M665" i="1"/>
  <c r="N665" i="1"/>
  <c r="Q665" i="1" s="1"/>
  <c r="P664" i="1"/>
  <c r="M664" i="1"/>
  <c r="N664" i="1" s="1"/>
  <c r="P663" i="1"/>
  <c r="M663" i="1"/>
  <c r="N663" i="1"/>
  <c r="Q663" i="1" s="1"/>
  <c r="P662" i="1"/>
  <c r="M662" i="1"/>
  <c r="N662" i="1"/>
  <c r="Q662" i="1" s="1"/>
  <c r="P661" i="1"/>
  <c r="M661" i="1"/>
  <c r="N661" i="1" s="1"/>
  <c r="P660" i="1"/>
  <c r="M660" i="1"/>
  <c r="N660" i="1" s="1"/>
  <c r="Q660" i="1" s="1"/>
  <c r="S660" i="1" s="1"/>
  <c r="P659" i="1"/>
  <c r="M659" i="1"/>
  <c r="N659" i="1"/>
  <c r="Q659" i="1" s="1"/>
  <c r="P658" i="1"/>
  <c r="M658" i="1"/>
  <c r="N658" i="1" s="1"/>
  <c r="P657" i="1"/>
  <c r="M657" i="1"/>
  <c r="N657" i="1"/>
  <c r="Q657" i="1" s="1"/>
  <c r="P656" i="1"/>
  <c r="M656" i="1"/>
  <c r="N656" i="1"/>
  <c r="P655" i="1"/>
  <c r="M655" i="1"/>
  <c r="N655" i="1"/>
  <c r="P654" i="1"/>
  <c r="M654" i="1"/>
  <c r="N654" i="1" s="1"/>
  <c r="Q654" i="1" s="1"/>
  <c r="S654" i="1" s="1"/>
  <c r="P653" i="1"/>
  <c r="M653" i="1"/>
  <c r="N653" i="1" s="1"/>
  <c r="P652" i="1"/>
  <c r="M652" i="1"/>
  <c r="N652" i="1" s="1"/>
  <c r="P651" i="1"/>
  <c r="M651" i="1"/>
  <c r="N651" i="1"/>
  <c r="Q651" i="1" s="1"/>
  <c r="P650" i="1"/>
  <c r="M650" i="1"/>
  <c r="N650" i="1" s="1"/>
  <c r="P649" i="1"/>
  <c r="M649" i="1"/>
  <c r="N649" i="1"/>
  <c r="P648" i="1"/>
  <c r="M648" i="1"/>
  <c r="N648" i="1"/>
  <c r="Q648" i="1" s="1"/>
  <c r="S648" i="1" s="1"/>
  <c r="P647" i="1"/>
  <c r="M647" i="1"/>
  <c r="N647" i="1"/>
  <c r="Q647" i="1" s="1"/>
  <c r="P646" i="1"/>
  <c r="M646" i="1"/>
  <c r="N646" i="1" s="1"/>
  <c r="Q646" i="1" s="1"/>
  <c r="S646" i="1" s="1"/>
  <c r="P645" i="1"/>
  <c r="M645" i="1"/>
  <c r="N645" i="1" s="1"/>
  <c r="Q645" i="1" s="1"/>
  <c r="P644" i="1"/>
  <c r="M644" i="1"/>
  <c r="N644" i="1" s="1"/>
  <c r="Q644" i="1" s="1"/>
  <c r="S644" i="1" s="1"/>
  <c r="P643" i="1"/>
  <c r="M643" i="1"/>
  <c r="N643" i="1"/>
  <c r="Q652" i="1"/>
  <c r="S652" i="1" s="1"/>
  <c r="Q671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M611" i="1"/>
  <c r="N611" i="1" s="1"/>
  <c r="M612" i="1"/>
  <c r="N612" i="1" s="1"/>
  <c r="M613" i="1"/>
  <c r="N613" i="1" s="1"/>
  <c r="M614" i="1"/>
  <c r="N614" i="1" s="1"/>
  <c r="M615" i="1"/>
  <c r="N615" i="1"/>
  <c r="Q615" i="1" s="1"/>
  <c r="M616" i="1"/>
  <c r="N616" i="1" s="1"/>
  <c r="Q616" i="1" s="1"/>
  <c r="S616" i="1" s="1"/>
  <c r="M617" i="1"/>
  <c r="N617" i="1" s="1"/>
  <c r="Q617" i="1" s="1"/>
  <c r="M618" i="1"/>
  <c r="N618" i="1" s="1"/>
  <c r="Q618" i="1" s="1"/>
  <c r="S618" i="1" s="1"/>
  <c r="M619" i="1"/>
  <c r="N619" i="1"/>
  <c r="M620" i="1"/>
  <c r="N620" i="1"/>
  <c r="M621" i="1"/>
  <c r="N621" i="1" s="1"/>
  <c r="M622" i="1"/>
  <c r="N622" i="1" s="1"/>
  <c r="M623" i="1"/>
  <c r="N623" i="1" s="1"/>
  <c r="Q623" i="1" s="1"/>
  <c r="M624" i="1"/>
  <c r="N624" i="1"/>
  <c r="Q624" i="1" s="1"/>
  <c r="S624" i="1" s="1"/>
  <c r="M625" i="1"/>
  <c r="N625" i="1" s="1"/>
  <c r="M626" i="1"/>
  <c r="N626" i="1" s="1"/>
  <c r="Q626" i="1" s="1"/>
  <c r="S626" i="1" s="1"/>
  <c r="M627" i="1"/>
  <c r="N627" i="1"/>
  <c r="M628" i="1"/>
  <c r="N628" i="1" s="1"/>
  <c r="M629" i="1"/>
  <c r="N629" i="1" s="1"/>
  <c r="M630" i="1"/>
  <c r="N630" i="1" s="1"/>
  <c r="M631" i="1"/>
  <c r="N631" i="1"/>
  <c r="M632" i="1"/>
  <c r="N632" i="1" s="1"/>
  <c r="Q632" i="1" s="1"/>
  <c r="S632" i="1" s="1"/>
  <c r="M633" i="1"/>
  <c r="N633" i="1" s="1"/>
  <c r="Q633" i="1" s="1"/>
  <c r="M634" i="1"/>
  <c r="N634" i="1" s="1"/>
  <c r="Q634" i="1" s="1"/>
  <c r="S634" i="1" s="1"/>
  <c r="M635" i="1"/>
  <c r="N635" i="1"/>
  <c r="M636" i="1"/>
  <c r="N636" i="1"/>
  <c r="M637" i="1"/>
  <c r="N637" i="1" s="1"/>
  <c r="M638" i="1"/>
  <c r="N638" i="1" s="1"/>
  <c r="M639" i="1"/>
  <c r="N639" i="1" s="1"/>
  <c r="Q639" i="1" s="1"/>
  <c r="M640" i="1"/>
  <c r="N640" i="1"/>
  <c r="Q640" i="1" s="1"/>
  <c r="S640" i="1" s="1"/>
  <c r="M641" i="1"/>
  <c r="N641" i="1" s="1"/>
  <c r="Q641" i="1" s="1"/>
  <c r="M642" i="1"/>
  <c r="N642" i="1" s="1"/>
  <c r="Q642" i="1" s="1"/>
  <c r="S642" i="1" s="1"/>
  <c r="S662" i="1"/>
  <c r="Q613" i="1"/>
  <c r="P610" i="1"/>
  <c r="M610" i="1"/>
  <c r="N610" i="1" s="1"/>
  <c r="Q610" i="1" s="1"/>
  <c r="S610" i="1" s="1"/>
  <c r="P609" i="1"/>
  <c r="M609" i="1"/>
  <c r="N609" i="1" s="1"/>
  <c r="P608" i="1"/>
  <c r="M608" i="1"/>
  <c r="N608" i="1" s="1"/>
  <c r="P607" i="1"/>
  <c r="M607" i="1"/>
  <c r="N607" i="1"/>
  <c r="Q607" i="1" s="1"/>
  <c r="P606" i="1"/>
  <c r="M606" i="1"/>
  <c r="N606" i="1" s="1"/>
  <c r="Q606" i="1" s="1"/>
  <c r="S606" i="1" s="1"/>
  <c r="P605" i="1"/>
  <c r="M605" i="1"/>
  <c r="N605" i="1"/>
  <c r="Q605" i="1" s="1"/>
  <c r="P604" i="1"/>
  <c r="M604" i="1"/>
  <c r="N604" i="1" s="1"/>
  <c r="Q604" i="1" s="1"/>
  <c r="S604" i="1" s="1"/>
  <c r="P603" i="1"/>
  <c r="M603" i="1"/>
  <c r="N603" i="1" s="1"/>
  <c r="P602" i="1"/>
  <c r="M602" i="1"/>
  <c r="N602" i="1" s="1"/>
  <c r="Q602" i="1" s="1"/>
  <c r="S602" i="1" s="1"/>
  <c r="P601" i="1"/>
  <c r="M601" i="1"/>
  <c r="N601" i="1"/>
  <c r="P600" i="1"/>
  <c r="M600" i="1"/>
  <c r="N600" i="1" s="1"/>
  <c r="P599" i="1"/>
  <c r="M599" i="1"/>
  <c r="N599" i="1"/>
  <c r="Q599" i="1" s="1"/>
  <c r="P598" i="1"/>
  <c r="M598" i="1"/>
  <c r="N598" i="1"/>
  <c r="P597" i="1"/>
  <c r="M597" i="1"/>
  <c r="N597" i="1"/>
  <c r="P596" i="1"/>
  <c r="M596" i="1"/>
  <c r="N596" i="1" s="1"/>
  <c r="Q596" i="1" s="1"/>
  <c r="S596" i="1" s="1"/>
  <c r="P595" i="1"/>
  <c r="M595" i="1"/>
  <c r="N595" i="1" s="1"/>
  <c r="Q595" i="1" s="1"/>
  <c r="P594" i="1"/>
  <c r="M594" i="1"/>
  <c r="N594" i="1" s="1"/>
  <c r="Q594" i="1" s="1"/>
  <c r="S594" i="1" s="1"/>
  <c r="P593" i="1"/>
  <c r="M593" i="1"/>
  <c r="N593" i="1" s="1"/>
  <c r="P592" i="1"/>
  <c r="M592" i="1"/>
  <c r="N592" i="1" s="1"/>
  <c r="P591" i="1"/>
  <c r="M591" i="1"/>
  <c r="N591" i="1"/>
  <c r="P590" i="1"/>
  <c r="M590" i="1"/>
  <c r="N590" i="1" s="1"/>
  <c r="P589" i="1"/>
  <c r="M589" i="1"/>
  <c r="N589" i="1"/>
  <c r="Q589" i="1" s="1"/>
  <c r="P588" i="1"/>
  <c r="M588" i="1"/>
  <c r="N588" i="1"/>
  <c r="Q588" i="1" s="1"/>
  <c r="S588" i="1" s="1"/>
  <c r="P587" i="1"/>
  <c r="M587" i="1"/>
  <c r="N587" i="1" s="1"/>
  <c r="P586" i="1"/>
  <c r="M586" i="1"/>
  <c r="N586" i="1" s="1"/>
  <c r="Q586" i="1" s="1"/>
  <c r="S586" i="1" s="1"/>
  <c r="P585" i="1"/>
  <c r="M585" i="1"/>
  <c r="N585" i="1"/>
  <c r="P584" i="1"/>
  <c r="M584" i="1"/>
  <c r="N584" i="1" s="1"/>
  <c r="Q584" i="1" s="1"/>
  <c r="S584" i="1" s="1"/>
  <c r="P583" i="1"/>
  <c r="M583" i="1"/>
  <c r="N583" i="1"/>
  <c r="Q583" i="1" s="1"/>
  <c r="P582" i="1"/>
  <c r="M582" i="1"/>
  <c r="N582" i="1"/>
  <c r="Q582" i="1" s="1"/>
  <c r="S582" i="1" s="1"/>
  <c r="P581" i="1"/>
  <c r="M581" i="1"/>
  <c r="N581" i="1"/>
  <c r="P580" i="1"/>
  <c r="M580" i="1"/>
  <c r="N580" i="1"/>
  <c r="Q580" i="1" s="1"/>
  <c r="P579" i="1"/>
  <c r="M579" i="1"/>
  <c r="N579" i="1" s="1"/>
  <c r="P577" i="1"/>
  <c r="P578" i="1"/>
  <c r="M577" i="1"/>
  <c r="N577" i="1"/>
  <c r="Q577" i="1" s="1"/>
  <c r="M578" i="1"/>
  <c r="N578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M545" i="1"/>
  <c r="N545" i="1"/>
  <c r="Q545" i="1" s="1"/>
  <c r="M546" i="1"/>
  <c r="N546" i="1" s="1"/>
  <c r="Q546" i="1" s="1"/>
  <c r="M547" i="1"/>
  <c r="N547" i="1"/>
  <c r="M548" i="1"/>
  <c r="N548" i="1"/>
  <c r="Q548" i="1" s="1"/>
  <c r="M549" i="1"/>
  <c r="N549" i="1" s="1"/>
  <c r="Q549" i="1" s="1"/>
  <c r="M550" i="1"/>
  <c r="N550" i="1" s="1"/>
  <c r="Q550" i="1" s="1"/>
  <c r="M551" i="1"/>
  <c r="N551" i="1"/>
  <c r="Q551" i="1" s="1"/>
  <c r="M552" i="1"/>
  <c r="N552" i="1"/>
  <c r="M553" i="1"/>
  <c r="N553" i="1" s="1"/>
  <c r="Q553" i="1" s="1"/>
  <c r="M554" i="1"/>
  <c r="N554" i="1" s="1"/>
  <c r="M555" i="1"/>
  <c r="N555" i="1"/>
  <c r="Q555" i="1" s="1"/>
  <c r="M556" i="1"/>
  <c r="N556" i="1"/>
  <c r="M557" i="1"/>
  <c r="N557" i="1" s="1"/>
  <c r="Q557" i="1" s="1"/>
  <c r="M558" i="1"/>
  <c r="N558" i="1" s="1"/>
  <c r="Q558" i="1" s="1"/>
  <c r="M559" i="1"/>
  <c r="N559" i="1"/>
  <c r="Q559" i="1" s="1"/>
  <c r="M560" i="1"/>
  <c r="N560" i="1"/>
  <c r="M561" i="1"/>
  <c r="N561" i="1"/>
  <c r="Q561" i="1" s="1"/>
  <c r="M562" i="1"/>
  <c r="N562" i="1" s="1"/>
  <c r="M563" i="1"/>
  <c r="N563" i="1"/>
  <c r="Q563" i="1" s="1"/>
  <c r="M564" i="1"/>
  <c r="N564" i="1"/>
  <c r="Q564" i="1" s="1"/>
  <c r="M565" i="1"/>
  <c r="N565" i="1"/>
  <c r="Q565" i="1" s="1"/>
  <c r="M566" i="1"/>
  <c r="N566" i="1" s="1"/>
  <c r="Q566" i="1" s="1"/>
  <c r="M567" i="1"/>
  <c r="N567" i="1"/>
  <c r="Q567" i="1" s="1"/>
  <c r="M568" i="1"/>
  <c r="N568" i="1"/>
  <c r="Q568" i="1" s="1"/>
  <c r="M569" i="1"/>
  <c r="N569" i="1"/>
  <c r="M570" i="1"/>
  <c r="N570" i="1" s="1"/>
  <c r="M571" i="1"/>
  <c r="N571" i="1"/>
  <c r="Q571" i="1" s="1"/>
  <c r="M572" i="1"/>
  <c r="N572" i="1"/>
  <c r="Q572" i="1" s="1"/>
  <c r="M573" i="1"/>
  <c r="N573" i="1" s="1"/>
  <c r="Q573" i="1" s="1"/>
  <c r="M574" i="1"/>
  <c r="N574" i="1" s="1"/>
  <c r="Q574" i="1" s="1"/>
  <c r="M575" i="1"/>
  <c r="N575" i="1"/>
  <c r="Q575" i="1" s="1"/>
  <c r="M576" i="1"/>
  <c r="N576" i="1"/>
  <c r="Q547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14" i="1"/>
  <c r="M515" i="1"/>
  <c r="N515" i="1" s="1"/>
  <c r="Q515" i="1" s="1"/>
  <c r="M516" i="1"/>
  <c r="N516" i="1"/>
  <c r="Q516" i="1" s="1"/>
  <c r="M517" i="1"/>
  <c r="N517" i="1"/>
  <c r="Q517" i="1" s="1"/>
  <c r="M518" i="1"/>
  <c r="N518" i="1"/>
  <c r="M519" i="1"/>
  <c r="N519" i="1" s="1"/>
  <c r="M520" i="1"/>
  <c r="N520" i="1"/>
  <c r="M521" i="1"/>
  <c r="N521" i="1"/>
  <c r="M522" i="1"/>
  <c r="N522" i="1"/>
  <c r="M523" i="1"/>
  <c r="N523" i="1" s="1"/>
  <c r="M524" i="1"/>
  <c r="N524" i="1"/>
  <c r="Q524" i="1" s="1"/>
  <c r="M525" i="1"/>
  <c r="N525" i="1"/>
  <c r="M526" i="1"/>
  <c r="N526" i="1" s="1"/>
  <c r="Q526" i="1" s="1"/>
  <c r="M527" i="1"/>
  <c r="N527" i="1"/>
  <c r="M528" i="1"/>
  <c r="N528" i="1"/>
  <c r="M529" i="1"/>
  <c r="N529" i="1"/>
  <c r="M530" i="1"/>
  <c r="N530" i="1" s="1"/>
  <c r="M531" i="1"/>
  <c r="N531" i="1" s="1"/>
  <c r="Q531" i="1" s="1"/>
  <c r="M532" i="1"/>
  <c r="N532" i="1"/>
  <c r="Q532" i="1" s="1"/>
  <c r="M533" i="1"/>
  <c r="N533" i="1"/>
  <c r="Q533" i="1" s="1"/>
  <c r="M534" i="1"/>
  <c r="N534" i="1" s="1"/>
  <c r="Q534" i="1" s="1"/>
  <c r="M535" i="1"/>
  <c r="N535" i="1"/>
  <c r="M536" i="1"/>
  <c r="N536" i="1"/>
  <c r="M537" i="1"/>
  <c r="N537" i="1"/>
  <c r="M538" i="1"/>
  <c r="N538" i="1" s="1"/>
  <c r="M539" i="1"/>
  <c r="N539" i="1" s="1"/>
  <c r="Q539" i="1" s="1"/>
  <c r="M540" i="1"/>
  <c r="N540" i="1"/>
  <c r="Q540" i="1" s="1"/>
  <c r="M541" i="1"/>
  <c r="N541" i="1" s="1"/>
  <c r="Q541" i="1" s="1"/>
  <c r="M542" i="1"/>
  <c r="N542" i="1" s="1"/>
  <c r="Q542" i="1" s="1"/>
  <c r="M543" i="1"/>
  <c r="N543" i="1"/>
  <c r="M544" i="1"/>
  <c r="N544" i="1"/>
  <c r="M514" i="1"/>
  <c r="N514" i="1" s="1"/>
  <c r="P513" i="1"/>
  <c r="M513" i="1"/>
  <c r="N513" i="1"/>
  <c r="Q513" i="1" s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Q493" i="1" s="1"/>
  <c r="P494" i="1"/>
  <c r="Q494" i="1" s="1"/>
  <c r="P495" i="1"/>
  <c r="P496" i="1"/>
  <c r="P497" i="1"/>
  <c r="P498" i="1"/>
  <c r="P499" i="1"/>
  <c r="P500" i="1"/>
  <c r="Q500" i="1" s="1"/>
  <c r="P501" i="1"/>
  <c r="P502" i="1"/>
  <c r="P503" i="1"/>
  <c r="P504" i="1"/>
  <c r="P505" i="1"/>
  <c r="P506" i="1"/>
  <c r="P507" i="1"/>
  <c r="P508" i="1"/>
  <c r="P509" i="1"/>
  <c r="P510" i="1"/>
  <c r="Q510" i="1" s="1"/>
  <c r="P511" i="1"/>
  <c r="P512" i="1"/>
  <c r="M481" i="1"/>
  <c r="N481" i="1" s="1"/>
  <c r="M482" i="1"/>
  <c r="N482" i="1" s="1"/>
  <c r="Q482" i="1" s="1"/>
  <c r="M483" i="1"/>
  <c r="N483" i="1"/>
  <c r="M484" i="1"/>
  <c r="N484" i="1"/>
  <c r="Q484" i="1" s="1"/>
  <c r="M485" i="1"/>
  <c r="N485" i="1" s="1"/>
  <c r="M486" i="1"/>
  <c r="N486" i="1"/>
  <c r="Q486" i="1" s="1"/>
  <c r="M487" i="1"/>
  <c r="N487" i="1"/>
  <c r="M488" i="1"/>
  <c r="N488" i="1" s="1"/>
  <c r="Q488" i="1" s="1"/>
  <c r="M489" i="1"/>
  <c r="N489" i="1" s="1"/>
  <c r="Q489" i="1" s="1"/>
  <c r="M490" i="1"/>
  <c r="N490" i="1" s="1"/>
  <c r="M491" i="1"/>
  <c r="N491" i="1" s="1"/>
  <c r="M492" i="1"/>
  <c r="N492" i="1"/>
  <c r="M493" i="1"/>
  <c r="N493" i="1" s="1"/>
  <c r="M494" i="1"/>
  <c r="N494" i="1" s="1"/>
  <c r="M495" i="1"/>
  <c r="N495" i="1"/>
  <c r="M496" i="1"/>
  <c r="N496" i="1"/>
  <c r="Q496" i="1" s="1"/>
  <c r="M497" i="1"/>
  <c r="N497" i="1" s="1"/>
  <c r="Q497" i="1" s="1"/>
  <c r="M498" i="1"/>
  <c r="N498" i="1" s="1"/>
  <c r="Q498" i="1" s="1"/>
  <c r="M499" i="1"/>
  <c r="N499" i="1" s="1"/>
  <c r="M500" i="1"/>
  <c r="N500" i="1" s="1"/>
  <c r="M501" i="1"/>
  <c r="N501" i="1" s="1"/>
  <c r="M502" i="1"/>
  <c r="N502" i="1"/>
  <c r="M503" i="1"/>
  <c r="N503" i="1" s="1"/>
  <c r="M504" i="1"/>
  <c r="N504" i="1"/>
  <c r="M505" i="1"/>
  <c r="N505" i="1" s="1"/>
  <c r="Q505" i="1" s="1"/>
  <c r="M506" i="1"/>
  <c r="N506" i="1"/>
  <c r="Q506" i="1" s="1"/>
  <c r="M507" i="1"/>
  <c r="N507" i="1"/>
  <c r="Q507" i="1" s="1"/>
  <c r="M508" i="1"/>
  <c r="N508" i="1" s="1"/>
  <c r="Q508" i="1" s="1"/>
  <c r="M509" i="1"/>
  <c r="N509" i="1" s="1"/>
  <c r="M510" i="1"/>
  <c r="N510" i="1"/>
  <c r="M511" i="1"/>
  <c r="N511" i="1"/>
  <c r="M512" i="1"/>
  <c r="N512" i="1" s="1"/>
  <c r="Q512" i="1" s="1"/>
  <c r="Q490" i="1"/>
  <c r="Q481" i="1"/>
  <c r="P449" i="1"/>
  <c r="P450" i="1"/>
  <c r="P451" i="1"/>
  <c r="P452" i="1"/>
  <c r="P453" i="1"/>
  <c r="P454" i="1"/>
  <c r="P455" i="1"/>
  <c r="P456" i="1"/>
  <c r="Q456" i="1" s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M449" i="1"/>
  <c r="N449" i="1" s="1"/>
  <c r="M450" i="1"/>
  <c r="N450" i="1"/>
  <c r="Q450" i="1" s="1"/>
  <c r="M451" i="1"/>
  <c r="N451" i="1" s="1"/>
  <c r="M452" i="1"/>
  <c r="N452" i="1" s="1"/>
  <c r="Q452" i="1" s="1"/>
  <c r="M453" i="1"/>
  <c r="N453" i="1" s="1"/>
  <c r="Q453" i="1" s="1"/>
  <c r="M454" i="1"/>
  <c r="N454" i="1"/>
  <c r="Q454" i="1" s="1"/>
  <c r="M455" i="1"/>
  <c r="N455" i="1" s="1"/>
  <c r="Q455" i="1" s="1"/>
  <c r="M456" i="1"/>
  <c r="N456" i="1"/>
  <c r="M457" i="1"/>
  <c r="N457" i="1" s="1"/>
  <c r="Q457" i="1" s="1"/>
  <c r="M458" i="1"/>
  <c r="N458" i="1" s="1"/>
  <c r="Q458" i="1" s="1"/>
  <c r="M459" i="1"/>
  <c r="N459" i="1"/>
  <c r="M460" i="1"/>
  <c r="N460" i="1" s="1"/>
  <c r="Q460" i="1" s="1"/>
  <c r="M461" i="1"/>
  <c r="N461" i="1" s="1"/>
  <c r="M462" i="1"/>
  <c r="N462" i="1"/>
  <c r="Q462" i="1" s="1"/>
  <c r="M463" i="1"/>
  <c r="N463" i="1" s="1"/>
  <c r="Q463" i="1" s="1"/>
  <c r="M464" i="1"/>
  <c r="N464" i="1" s="1"/>
  <c r="M465" i="1"/>
  <c r="N465" i="1"/>
  <c r="Q465" i="1" s="1"/>
  <c r="M466" i="1"/>
  <c r="N466" i="1"/>
  <c r="Q466" i="1" s="1"/>
  <c r="M467" i="1"/>
  <c r="N467" i="1"/>
  <c r="M468" i="1"/>
  <c r="N468" i="1" s="1"/>
  <c r="M469" i="1"/>
  <c r="N469" i="1"/>
  <c r="Q469" i="1" s="1"/>
  <c r="M470" i="1"/>
  <c r="N470" i="1"/>
  <c r="Q470" i="1" s="1"/>
  <c r="M471" i="1"/>
  <c r="N471" i="1"/>
  <c r="Q471" i="1" s="1"/>
  <c r="M472" i="1"/>
  <c r="N472" i="1" s="1"/>
  <c r="M473" i="1"/>
  <c r="N473" i="1"/>
  <c r="Q473" i="1" s="1"/>
  <c r="M474" i="1"/>
  <c r="N474" i="1"/>
  <c r="Q474" i="1" s="1"/>
  <c r="M475" i="1"/>
  <c r="N475" i="1"/>
  <c r="M476" i="1"/>
  <c r="N476" i="1" s="1"/>
  <c r="Q476" i="1" s="1"/>
  <c r="M477" i="1"/>
  <c r="N477" i="1"/>
  <c r="Q477" i="1" s="1"/>
  <c r="M478" i="1"/>
  <c r="N478" i="1"/>
  <c r="M479" i="1"/>
  <c r="N479" i="1"/>
  <c r="Q479" i="1" s="1"/>
  <c r="M480" i="1"/>
  <c r="N480" i="1" s="1"/>
  <c r="Q461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M439" i="1"/>
  <c r="N439" i="1" s="1"/>
  <c r="Q439" i="1" s="1"/>
  <c r="M419" i="1"/>
  <c r="N419" i="1"/>
  <c r="Q419" i="1" s="1"/>
  <c r="M420" i="1"/>
  <c r="N420" i="1"/>
  <c r="M421" i="1"/>
  <c r="N421" i="1"/>
  <c r="Q421" i="1" s="1"/>
  <c r="M422" i="1"/>
  <c r="N422" i="1" s="1"/>
  <c r="M423" i="1"/>
  <c r="N423" i="1"/>
  <c r="M424" i="1"/>
  <c r="N424" i="1"/>
  <c r="M425" i="1"/>
  <c r="N425" i="1" s="1"/>
  <c r="M426" i="1"/>
  <c r="N426" i="1" s="1"/>
  <c r="M427" i="1"/>
  <c r="N427" i="1"/>
  <c r="Q427" i="1" s="1"/>
  <c r="M428" i="1"/>
  <c r="N428" i="1"/>
  <c r="Q428" i="1" s="1"/>
  <c r="M429" i="1"/>
  <c r="N429" i="1"/>
  <c r="Q429" i="1" s="1"/>
  <c r="M430" i="1"/>
  <c r="N430" i="1" s="1"/>
  <c r="M431" i="1"/>
  <c r="N431" i="1"/>
  <c r="Q431" i="1" s="1"/>
  <c r="M432" i="1"/>
  <c r="N432" i="1"/>
  <c r="M433" i="1"/>
  <c r="N433" i="1" s="1"/>
  <c r="M434" i="1"/>
  <c r="N434" i="1" s="1"/>
  <c r="M435" i="1"/>
  <c r="N435" i="1"/>
  <c r="Q435" i="1" s="1"/>
  <c r="M436" i="1"/>
  <c r="N436" i="1"/>
  <c r="M437" i="1"/>
  <c r="N437" i="1" s="1"/>
  <c r="Q437" i="1" s="1"/>
  <c r="M438" i="1"/>
  <c r="N438" i="1" s="1"/>
  <c r="M440" i="1"/>
  <c r="N440" i="1"/>
  <c r="M441" i="1"/>
  <c r="N441" i="1"/>
  <c r="Q441" i="1" s="1"/>
  <c r="M442" i="1"/>
  <c r="N442" i="1"/>
  <c r="Q442" i="1" s="1"/>
  <c r="M443" i="1"/>
  <c r="N443" i="1" s="1"/>
  <c r="Q443" i="1" s="1"/>
  <c r="M444" i="1"/>
  <c r="N444" i="1"/>
  <c r="M445" i="1"/>
  <c r="N445" i="1"/>
  <c r="Q445" i="1" s="1"/>
  <c r="M446" i="1"/>
  <c r="N446" i="1"/>
  <c r="M447" i="1"/>
  <c r="N447" i="1" s="1"/>
  <c r="M448" i="1"/>
  <c r="N448" i="1"/>
  <c r="Q423" i="1"/>
  <c r="P417" i="1"/>
  <c r="P418" i="1"/>
  <c r="M418" i="1"/>
  <c r="N418" i="1"/>
  <c r="M417" i="1"/>
  <c r="N417" i="1" s="1"/>
  <c r="Q417" i="1" s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Q404" i="1" s="1"/>
  <c r="P405" i="1"/>
  <c r="P406" i="1"/>
  <c r="P407" i="1"/>
  <c r="P408" i="1"/>
  <c r="P409" i="1"/>
  <c r="P410" i="1"/>
  <c r="P411" i="1"/>
  <c r="P412" i="1"/>
  <c r="P413" i="1"/>
  <c r="P414" i="1"/>
  <c r="P415" i="1"/>
  <c r="P416" i="1"/>
  <c r="M385" i="1"/>
  <c r="N385" i="1"/>
  <c r="Q385" i="1" s="1"/>
  <c r="M386" i="1"/>
  <c r="N386" i="1"/>
  <c r="Q386" i="1" s="1"/>
  <c r="M387" i="1"/>
  <c r="N387" i="1" s="1"/>
  <c r="Q387" i="1" s="1"/>
  <c r="M388" i="1"/>
  <c r="N388" i="1" s="1"/>
  <c r="M389" i="1"/>
  <c r="N389" i="1"/>
  <c r="M390" i="1"/>
  <c r="N390" i="1"/>
  <c r="M391" i="1"/>
  <c r="N391" i="1"/>
  <c r="M392" i="1"/>
  <c r="N392" i="1" s="1"/>
  <c r="Q392" i="1" s="1"/>
  <c r="M393" i="1"/>
  <c r="N393" i="1"/>
  <c r="Q393" i="1" s="1"/>
  <c r="M394" i="1"/>
  <c r="N394" i="1"/>
  <c r="M395" i="1"/>
  <c r="N395" i="1"/>
  <c r="Q395" i="1" s="1"/>
  <c r="M396" i="1"/>
  <c r="N396" i="1" s="1"/>
  <c r="M397" i="1"/>
  <c r="N397" i="1"/>
  <c r="M398" i="1"/>
  <c r="N398" i="1"/>
  <c r="M399" i="1"/>
  <c r="N399" i="1" s="1"/>
  <c r="M400" i="1"/>
  <c r="N400" i="1" s="1"/>
  <c r="Q400" i="1" s="1"/>
  <c r="M401" i="1"/>
  <c r="N401" i="1"/>
  <c r="Q401" i="1" s="1"/>
  <c r="M402" i="1"/>
  <c r="N402" i="1"/>
  <c r="M403" i="1"/>
  <c r="N403" i="1"/>
  <c r="Q403" i="1" s="1"/>
  <c r="M404" i="1"/>
  <c r="N404" i="1" s="1"/>
  <c r="M405" i="1"/>
  <c r="N405" i="1"/>
  <c r="M406" i="1"/>
  <c r="N406" i="1"/>
  <c r="M407" i="1"/>
  <c r="N407" i="1" s="1"/>
  <c r="M408" i="1"/>
  <c r="N408" i="1" s="1"/>
  <c r="Q408" i="1" s="1"/>
  <c r="M409" i="1"/>
  <c r="N409" i="1"/>
  <c r="Q409" i="1" s="1"/>
  <c r="M410" i="1"/>
  <c r="N410" i="1"/>
  <c r="Q410" i="1" s="1"/>
  <c r="M411" i="1"/>
  <c r="N411" i="1" s="1"/>
  <c r="Q411" i="1" s="1"/>
  <c r="M412" i="1"/>
  <c r="N412" i="1" s="1"/>
  <c r="M413" i="1"/>
  <c r="N413" i="1"/>
  <c r="M414" i="1"/>
  <c r="N414" i="1"/>
  <c r="M415" i="1"/>
  <c r="N415" i="1"/>
  <c r="M416" i="1"/>
  <c r="N416" i="1" s="1"/>
  <c r="Q416" i="1" s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M353" i="1"/>
  <c r="N353" i="1"/>
  <c r="Q353" i="1" s="1"/>
  <c r="M354" i="1"/>
  <c r="N354" i="1"/>
  <c r="M355" i="1"/>
  <c r="N355" i="1"/>
  <c r="M356" i="1"/>
  <c r="N356" i="1" s="1"/>
  <c r="Q356" i="1" s="1"/>
  <c r="M357" i="1"/>
  <c r="N357" i="1"/>
  <c r="M358" i="1"/>
  <c r="N358" i="1"/>
  <c r="Q358" i="1" s="1"/>
  <c r="M359" i="1"/>
  <c r="N359" i="1" s="1"/>
  <c r="Q359" i="1" s="1"/>
  <c r="M360" i="1"/>
  <c r="N360" i="1" s="1"/>
  <c r="Q360" i="1" s="1"/>
  <c r="M361" i="1"/>
  <c r="N361" i="1"/>
  <c r="Q361" i="1" s="1"/>
  <c r="M362" i="1"/>
  <c r="N362" i="1"/>
  <c r="M363" i="1"/>
  <c r="N363" i="1"/>
  <c r="Q363" i="1" s="1"/>
  <c r="M364" i="1"/>
  <c r="N364" i="1" s="1"/>
  <c r="M365" i="1"/>
  <c r="N365" i="1"/>
  <c r="M366" i="1"/>
  <c r="N366" i="1"/>
  <c r="M367" i="1"/>
  <c r="N367" i="1"/>
  <c r="Q367" i="1" s="1"/>
  <c r="M368" i="1"/>
  <c r="N368" i="1" s="1"/>
  <c r="Q368" i="1" s="1"/>
  <c r="M369" i="1"/>
  <c r="N369" i="1"/>
  <c r="Q369" i="1" s="1"/>
  <c r="M370" i="1"/>
  <c r="N370" i="1"/>
  <c r="Q370" i="1" s="1"/>
  <c r="M371" i="1"/>
  <c r="N371" i="1" s="1"/>
  <c r="Q371" i="1" s="1"/>
  <c r="M372" i="1"/>
  <c r="N372" i="1" s="1"/>
  <c r="M373" i="1"/>
  <c r="N373" i="1"/>
  <c r="Q373" i="1" s="1"/>
  <c r="M374" i="1"/>
  <c r="N374" i="1" s="1"/>
  <c r="M375" i="1"/>
  <c r="N375" i="1"/>
  <c r="Q375" i="1" s="1"/>
  <c r="M376" i="1"/>
  <c r="N376" i="1" s="1"/>
  <c r="Q376" i="1" s="1"/>
  <c r="M377" i="1"/>
  <c r="N377" i="1"/>
  <c r="Q377" i="1" s="1"/>
  <c r="M378" i="1"/>
  <c r="N378" i="1"/>
  <c r="Q378" i="1" s="1"/>
  <c r="M379" i="1"/>
  <c r="N379" i="1"/>
  <c r="M380" i="1"/>
  <c r="N380" i="1" s="1"/>
  <c r="M381" i="1"/>
  <c r="N381" i="1"/>
  <c r="Q381" i="1" s="1"/>
  <c r="M382" i="1"/>
  <c r="N382" i="1" s="1"/>
  <c r="Q382" i="1" s="1"/>
  <c r="M383" i="1"/>
  <c r="N383" i="1" s="1"/>
  <c r="Q383" i="1" s="1"/>
  <c r="M384" i="1"/>
  <c r="N384" i="1" s="1"/>
  <c r="Q355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M321" i="1"/>
  <c r="N321" i="1"/>
  <c r="Q321" i="1" s="1"/>
  <c r="M322" i="1"/>
  <c r="N322" i="1" s="1"/>
  <c r="Q322" i="1" s="1"/>
  <c r="M323" i="1"/>
  <c r="N323" i="1"/>
  <c r="M324" i="1"/>
  <c r="N324" i="1"/>
  <c r="Q324" i="1" s="1"/>
  <c r="M325" i="1"/>
  <c r="N325" i="1"/>
  <c r="M326" i="1"/>
  <c r="N326" i="1" s="1"/>
  <c r="M327" i="1"/>
  <c r="N327" i="1"/>
  <c r="M328" i="1"/>
  <c r="N328" i="1"/>
  <c r="M329" i="1"/>
  <c r="N329" i="1"/>
  <c r="Q329" i="1" s="1"/>
  <c r="M330" i="1"/>
  <c r="N330" i="1" s="1"/>
  <c r="Q330" i="1" s="1"/>
  <c r="M331" i="1"/>
  <c r="N331" i="1"/>
  <c r="Q331" i="1" s="1"/>
  <c r="M332" i="1"/>
  <c r="N332" i="1"/>
  <c r="M333" i="1"/>
  <c r="N333" i="1"/>
  <c r="Q333" i="1" s="1"/>
  <c r="M334" i="1"/>
  <c r="N334" i="1" s="1"/>
  <c r="M335" i="1"/>
  <c r="N335" i="1"/>
  <c r="Q335" i="1" s="1"/>
  <c r="M336" i="1"/>
  <c r="N336" i="1" s="1"/>
  <c r="M337" i="1"/>
  <c r="N337" i="1"/>
  <c r="Q337" i="1" s="1"/>
  <c r="M338" i="1"/>
  <c r="N338" i="1" s="1"/>
  <c r="Q338" i="1" s="1"/>
  <c r="M339" i="1"/>
  <c r="N339" i="1"/>
  <c r="Q339" i="1" s="1"/>
  <c r="M340" i="1"/>
  <c r="N340" i="1" s="1"/>
  <c r="Q340" i="1" s="1"/>
  <c r="M341" i="1"/>
  <c r="N341" i="1"/>
  <c r="M342" i="1"/>
  <c r="N342" i="1" s="1"/>
  <c r="M343" i="1"/>
  <c r="N343" i="1"/>
  <c r="M344" i="1"/>
  <c r="N344" i="1" s="1"/>
  <c r="M345" i="1"/>
  <c r="N345" i="1"/>
  <c r="Q345" i="1" s="1"/>
  <c r="M346" i="1"/>
  <c r="N346" i="1" s="1"/>
  <c r="Q346" i="1" s="1"/>
  <c r="M347" i="1"/>
  <c r="N347" i="1"/>
  <c r="Q347" i="1" s="1"/>
  <c r="M348" i="1"/>
  <c r="N348" i="1"/>
  <c r="Q348" i="1" s="1"/>
  <c r="M349" i="1"/>
  <c r="N349" i="1"/>
  <c r="Q349" i="1" s="1"/>
  <c r="M350" i="1"/>
  <c r="N350" i="1" s="1"/>
  <c r="Q350" i="1" s="1"/>
  <c r="M351" i="1"/>
  <c r="N351" i="1"/>
  <c r="M352" i="1"/>
  <c r="N352" i="1"/>
  <c r="M281" i="1"/>
  <c r="N281" i="1" s="1"/>
  <c r="M282" i="1"/>
  <c r="M283" i="1"/>
  <c r="N283" i="1" s="1"/>
  <c r="M284" i="1"/>
  <c r="N284" i="1"/>
  <c r="M285" i="1"/>
  <c r="N285" i="1" s="1"/>
  <c r="Q285" i="1" s="1"/>
  <c r="M286" i="1"/>
  <c r="N286" i="1" s="1"/>
  <c r="M287" i="1"/>
  <c r="N287" i="1" s="1"/>
  <c r="Q287" i="1" s="1"/>
  <c r="M288" i="1"/>
  <c r="N288" i="1" s="1"/>
  <c r="Q288" i="1" s="1"/>
  <c r="M289" i="1"/>
  <c r="M290" i="1"/>
  <c r="N290" i="1"/>
  <c r="M291" i="1"/>
  <c r="N291" i="1"/>
  <c r="M292" i="1"/>
  <c r="M293" i="1"/>
  <c r="M294" i="1"/>
  <c r="N294" i="1"/>
  <c r="M295" i="1"/>
  <c r="N295" i="1"/>
  <c r="Q295" i="1" s="1"/>
  <c r="M296" i="1"/>
  <c r="N296" i="1"/>
  <c r="Q296" i="1" s="1"/>
  <c r="M297" i="1"/>
  <c r="M298" i="1"/>
  <c r="M299" i="1"/>
  <c r="N299" i="1"/>
  <c r="M300" i="1"/>
  <c r="N300" i="1"/>
  <c r="M301" i="1"/>
  <c r="N301" i="1" s="1"/>
  <c r="M302" i="1"/>
  <c r="N302" i="1" s="1"/>
  <c r="M303" i="1"/>
  <c r="N303" i="1" s="1"/>
  <c r="Q303" i="1" s="1"/>
  <c r="M304" i="1"/>
  <c r="N304" i="1"/>
  <c r="Q304" i="1" s="1"/>
  <c r="M305" i="1"/>
  <c r="N305" i="1" s="1"/>
  <c r="M306" i="1"/>
  <c r="N306" i="1" s="1"/>
  <c r="M307" i="1"/>
  <c r="N307" i="1" s="1"/>
  <c r="M308" i="1"/>
  <c r="M309" i="1"/>
  <c r="M310" i="1"/>
  <c r="M311" i="1"/>
  <c r="N311" i="1" s="1"/>
  <c r="Q311" i="1" s="1"/>
  <c r="M312" i="1"/>
  <c r="N312" i="1"/>
  <c r="Q312" i="1" s="1"/>
  <c r="M313" i="1"/>
  <c r="M314" i="1"/>
  <c r="M315" i="1"/>
  <c r="N315" i="1"/>
  <c r="Q315" i="1" s="1"/>
  <c r="M316" i="1"/>
  <c r="N316" i="1" s="1"/>
  <c r="M317" i="1"/>
  <c r="N317" i="1" s="1"/>
  <c r="M318" i="1"/>
  <c r="N318" i="1" s="1"/>
  <c r="M319" i="1"/>
  <c r="N319" i="1" s="1"/>
  <c r="Q319" i="1" s="1"/>
  <c r="M320" i="1"/>
  <c r="N320" i="1"/>
  <c r="P282" i="1"/>
  <c r="N282" i="1"/>
  <c r="P281" i="1"/>
  <c r="N289" i="1"/>
  <c r="N292" i="1"/>
  <c r="N293" i="1"/>
  <c r="N297" i="1"/>
  <c r="Q297" i="1" s="1"/>
  <c r="N298" i="1"/>
  <c r="Q298" i="1" s="1"/>
  <c r="N308" i="1"/>
  <c r="Q308" i="1" s="1"/>
  <c r="N309" i="1"/>
  <c r="N310" i="1"/>
  <c r="Q310" i="1" s="1"/>
  <c r="N313" i="1"/>
  <c r="Q313" i="1" s="1"/>
  <c r="N314" i="1"/>
  <c r="Q314" i="1" s="1"/>
  <c r="P319" i="1"/>
  <c r="P320" i="1"/>
  <c r="P283" i="1"/>
  <c r="P284" i="1"/>
  <c r="Q284" i="1" s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Q300" i="1" s="1"/>
  <c r="P301" i="1"/>
  <c r="P302" i="1"/>
  <c r="P303" i="1"/>
  <c r="P304" i="1"/>
  <c r="P305" i="1"/>
  <c r="Q305" i="1" s="1"/>
  <c r="P306" i="1"/>
  <c r="Q306" i="1" s="1"/>
  <c r="P307" i="1"/>
  <c r="Q307" i="1" s="1"/>
  <c r="P308" i="1"/>
  <c r="P309" i="1"/>
  <c r="Q309" i="1" s="1"/>
  <c r="P310" i="1"/>
  <c r="P311" i="1"/>
  <c r="P312" i="1"/>
  <c r="P313" i="1"/>
  <c r="P314" i="1"/>
  <c r="P315" i="1"/>
  <c r="P316" i="1"/>
  <c r="P317" i="1"/>
  <c r="P31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M249" i="1"/>
  <c r="N249" i="1" s="1"/>
  <c r="Q249" i="1" s="1"/>
  <c r="M250" i="1"/>
  <c r="N250" i="1" s="1"/>
  <c r="Q250" i="1" s="1"/>
  <c r="M251" i="1"/>
  <c r="N251" i="1"/>
  <c r="Q251" i="1" s="1"/>
  <c r="M252" i="1"/>
  <c r="N252" i="1" s="1"/>
  <c r="Q252" i="1" s="1"/>
  <c r="M253" i="1"/>
  <c r="N253" i="1"/>
  <c r="Q253" i="1" s="1"/>
  <c r="M254" i="1"/>
  <c r="N254" i="1"/>
  <c r="Q254" i="1" s="1"/>
  <c r="M255" i="1"/>
  <c r="N255" i="1"/>
  <c r="M256" i="1"/>
  <c r="N256" i="1"/>
  <c r="Q256" i="1" s="1"/>
  <c r="M257" i="1"/>
  <c r="N257" i="1"/>
  <c r="M258" i="1"/>
  <c r="N258" i="1" s="1"/>
  <c r="Q258" i="1" s="1"/>
  <c r="M259" i="1"/>
  <c r="N259" i="1"/>
  <c r="Q259" i="1" s="1"/>
  <c r="M260" i="1"/>
  <c r="N260" i="1" s="1"/>
  <c r="Q260" i="1" s="1"/>
  <c r="M261" i="1"/>
  <c r="N261" i="1"/>
  <c r="M262" i="1"/>
  <c r="N262" i="1"/>
  <c r="M263" i="1"/>
  <c r="N263" i="1"/>
  <c r="M264" i="1"/>
  <c r="N264" i="1" s="1"/>
  <c r="Q264" i="1" s="1"/>
  <c r="M265" i="1"/>
  <c r="N265" i="1"/>
  <c r="M266" i="1"/>
  <c r="N266" i="1" s="1"/>
  <c r="Q266" i="1" s="1"/>
  <c r="M267" i="1"/>
  <c r="N267" i="1"/>
  <c r="Q267" i="1" s="1"/>
  <c r="M268" i="1"/>
  <c r="N268" i="1" s="1"/>
  <c r="Q268" i="1" s="1"/>
  <c r="M269" i="1"/>
  <c r="N269" i="1"/>
  <c r="M270" i="1"/>
  <c r="N270" i="1"/>
  <c r="Q270" i="1" s="1"/>
  <c r="M271" i="1"/>
  <c r="N271" i="1"/>
  <c r="M272" i="1"/>
  <c r="N272" i="1"/>
  <c r="Q272" i="1" s="1"/>
  <c r="M273" i="1"/>
  <c r="N273" i="1"/>
  <c r="M274" i="1"/>
  <c r="N274" i="1" s="1"/>
  <c r="Q274" i="1" s="1"/>
  <c r="M275" i="1"/>
  <c r="N275" i="1"/>
  <c r="M276" i="1"/>
  <c r="N276" i="1" s="1"/>
  <c r="Q276" i="1" s="1"/>
  <c r="M277" i="1"/>
  <c r="N277" i="1"/>
  <c r="M278" i="1"/>
  <c r="N278" i="1"/>
  <c r="M279" i="1"/>
  <c r="N279" i="1"/>
  <c r="M280" i="1"/>
  <c r="N280" i="1"/>
  <c r="Q280" i="1" s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M217" i="1"/>
  <c r="N217" i="1" s="1"/>
  <c r="M218" i="1"/>
  <c r="N218" i="1" s="1"/>
  <c r="Q218" i="1" s="1"/>
  <c r="M219" i="1"/>
  <c r="N219" i="1"/>
  <c r="Q219" i="1" s="1"/>
  <c r="M220" i="1"/>
  <c r="N220" i="1" s="1"/>
  <c r="M221" i="1"/>
  <c r="N221" i="1" s="1"/>
  <c r="M222" i="1"/>
  <c r="N222" i="1" s="1"/>
  <c r="M223" i="1"/>
  <c r="N223" i="1"/>
  <c r="Q223" i="1" s="1"/>
  <c r="M224" i="1"/>
  <c r="N224" i="1"/>
  <c r="M225" i="1"/>
  <c r="N225" i="1" s="1"/>
  <c r="Q225" i="1" s="1"/>
  <c r="M226" i="1"/>
  <c r="N226" i="1" s="1"/>
  <c r="M227" i="1"/>
  <c r="N227" i="1"/>
  <c r="M228" i="1"/>
  <c r="N228" i="1"/>
  <c r="Q228" i="1" s="1"/>
  <c r="M229" i="1"/>
  <c r="N229" i="1" s="1"/>
  <c r="Q229" i="1" s="1"/>
  <c r="M230" i="1"/>
  <c r="N230" i="1" s="1"/>
  <c r="M231" i="1"/>
  <c r="N231" i="1" s="1"/>
  <c r="Q231" i="1" s="1"/>
  <c r="M232" i="1"/>
  <c r="N232" i="1"/>
  <c r="M233" i="1"/>
  <c r="N233" i="1" s="1"/>
  <c r="Q233" i="1" s="1"/>
  <c r="M234" i="1"/>
  <c r="N234" i="1" s="1"/>
  <c r="Q234" i="1" s="1"/>
  <c r="M235" i="1"/>
  <c r="N235" i="1"/>
  <c r="M236" i="1"/>
  <c r="N236" i="1" s="1"/>
  <c r="Q236" i="1" s="1"/>
  <c r="M237" i="1"/>
  <c r="N237" i="1" s="1"/>
  <c r="Q237" i="1" s="1"/>
  <c r="M238" i="1"/>
  <c r="N238" i="1" s="1"/>
  <c r="M239" i="1"/>
  <c r="N239" i="1"/>
  <c r="M240" i="1"/>
  <c r="N240" i="1"/>
  <c r="Q240" i="1" s="1"/>
  <c r="M241" i="1"/>
  <c r="N241" i="1" s="1"/>
  <c r="Q241" i="1" s="1"/>
  <c r="M242" i="1"/>
  <c r="N242" i="1" s="1"/>
  <c r="Q242" i="1" s="1"/>
  <c r="M243" i="1"/>
  <c r="N243" i="1"/>
  <c r="Q243" i="1" s="1"/>
  <c r="M244" i="1"/>
  <c r="N244" i="1"/>
  <c r="Q244" i="1" s="1"/>
  <c r="M245" i="1"/>
  <c r="N245" i="1" s="1"/>
  <c r="M246" i="1"/>
  <c r="N246" i="1" s="1"/>
  <c r="Q246" i="1" s="1"/>
  <c r="M247" i="1"/>
  <c r="N247" i="1" s="1"/>
  <c r="Q247" i="1" s="1"/>
  <c r="M248" i="1"/>
  <c r="N248" i="1"/>
  <c r="Q248" i="1" s="1"/>
  <c r="Q226" i="1"/>
  <c r="Q227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M185" i="1"/>
  <c r="N185" i="1" s="1"/>
  <c r="Q185" i="1" s="1"/>
  <c r="M186" i="1"/>
  <c r="N186" i="1" s="1"/>
  <c r="Q186" i="1" s="1"/>
  <c r="M187" i="1"/>
  <c r="N187" i="1"/>
  <c r="M188" i="1"/>
  <c r="N188" i="1" s="1"/>
  <c r="Q188" i="1" s="1"/>
  <c r="M189" i="1"/>
  <c r="N189" i="1" s="1"/>
  <c r="Q189" i="1" s="1"/>
  <c r="M190" i="1"/>
  <c r="N190" i="1" s="1"/>
  <c r="M191" i="1"/>
  <c r="N191" i="1"/>
  <c r="Q191" i="1" s="1"/>
  <c r="M192" i="1"/>
  <c r="N192" i="1"/>
  <c r="Q192" i="1" s="1"/>
  <c r="M193" i="1"/>
  <c r="N193" i="1" s="1"/>
  <c r="Q193" i="1" s="1"/>
  <c r="M194" i="1"/>
  <c r="N194" i="1" s="1"/>
  <c r="Q194" i="1" s="1"/>
  <c r="M195" i="1"/>
  <c r="N195" i="1"/>
  <c r="M196" i="1"/>
  <c r="N196" i="1"/>
  <c r="Q196" i="1" s="1"/>
  <c r="M197" i="1"/>
  <c r="N197" i="1" s="1"/>
  <c r="M198" i="1"/>
  <c r="N198" i="1" s="1"/>
  <c r="Q198" i="1" s="1"/>
  <c r="M199" i="1"/>
  <c r="N199" i="1" s="1"/>
  <c r="Q199" i="1" s="1"/>
  <c r="M200" i="1"/>
  <c r="N200" i="1"/>
  <c r="M201" i="1"/>
  <c r="N201" i="1" s="1"/>
  <c r="M202" i="1"/>
  <c r="N202" i="1" s="1"/>
  <c r="Q202" i="1" s="1"/>
  <c r="M203" i="1"/>
  <c r="N203" i="1"/>
  <c r="Q203" i="1" s="1"/>
  <c r="M204" i="1"/>
  <c r="N204" i="1" s="1"/>
  <c r="M205" i="1"/>
  <c r="N205" i="1" s="1"/>
  <c r="M206" i="1"/>
  <c r="N206" i="1" s="1"/>
  <c r="M207" i="1"/>
  <c r="N207" i="1"/>
  <c r="M208" i="1"/>
  <c r="N208" i="1" s="1"/>
  <c r="Q208" i="1" s="1"/>
  <c r="M209" i="1"/>
  <c r="N209" i="1" s="1"/>
  <c r="Q209" i="1" s="1"/>
  <c r="M210" i="1"/>
  <c r="N210" i="1" s="1"/>
  <c r="Q210" i="1" s="1"/>
  <c r="M211" i="1"/>
  <c r="N211" i="1"/>
  <c r="Q211" i="1" s="1"/>
  <c r="M212" i="1"/>
  <c r="N212" i="1"/>
  <c r="Q212" i="1" s="1"/>
  <c r="M213" i="1"/>
  <c r="N213" i="1" s="1"/>
  <c r="M214" i="1"/>
  <c r="N214" i="1" s="1"/>
  <c r="M215" i="1"/>
  <c r="N215" i="1" s="1"/>
  <c r="Q215" i="1" s="1"/>
  <c r="M216" i="1"/>
  <c r="N216" i="1"/>
  <c r="Q205" i="1"/>
  <c r="Q200" i="1"/>
  <c r="M153" i="1"/>
  <c r="N153" i="1" s="1"/>
  <c r="M154" i="1"/>
  <c r="M155" i="1"/>
  <c r="N155" i="1" s="1"/>
  <c r="M156" i="1"/>
  <c r="M157" i="1"/>
  <c r="M158" i="1"/>
  <c r="M159" i="1"/>
  <c r="M160" i="1"/>
  <c r="M161" i="1"/>
  <c r="N161" i="1" s="1"/>
  <c r="Q161" i="1" s="1"/>
  <c r="M162" i="1"/>
  <c r="M163" i="1"/>
  <c r="N163" i="1" s="1"/>
  <c r="Q163" i="1" s="1"/>
  <c r="M164" i="1"/>
  <c r="M165" i="1"/>
  <c r="N165" i="1" s="1"/>
  <c r="Q165" i="1" s="1"/>
  <c r="M166" i="1"/>
  <c r="M167" i="1"/>
  <c r="M168" i="1"/>
  <c r="M169" i="1"/>
  <c r="N169" i="1" s="1"/>
  <c r="M170" i="1"/>
  <c r="M171" i="1"/>
  <c r="N171" i="1" s="1"/>
  <c r="Q171" i="1" s="1"/>
  <c r="M172" i="1"/>
  <c r="M173" i="1"/>
  <c r="N173" i="1" s="1"/>
  <c r="Q173" i="1" s="1"/>
  <c r="M174" i="1"/>
  <c r="M175" i="1"/>
  <c r="N175" i="1"/>
  <c r="Q175" i="1" s="1"/>
  <c r="M176" i="1"/>
  <c r="N176" i="1" s="1"/>
  <c r="Q176" i="1" s="1"/>
  <c r="M177" i="1"/>
  <c r="N177" i="1" s="1"/>
  <c r="Q177" i="1" s="1"/>
  <c r="M178" i="1"/>
  <c r="M179" i="1"/>
  <c r="N179" i="1"/>
  <c r="Q179" i="1" s="1"/>
  <c r="M180" i="1"/>
  <c r="N180" i="1" s="1"/>
  <c r="M181" i="1"/>
  <c r="N181" i="1"/>
  <c r="M182" i="1"/>
  <c r="N182" i="1"/>
  <c r="M183" i="1"/>
  <c r="N183" i="1"/>
  <c r="Q183" i="1" s="1"/>
  <c r="M184" i="1"/>
  <c r="N184" i="1" s="1"/>
  <c r="N154" i="1"/>
  <c r="Q154" i="1" s="1"/>
  <c r="N156" i="1"/>
  <c r="Q156" i="1" s="1"/>
  <c r="N157" i="1"/>
  <c r="Q157" i="1" s="1"/>
  <c r="N158" i="1"/>
  <c r="N159" i="1"/>
  <c r="Q159" i="1" s="1"/>
  <c r="N160" i="1"/>
  <c r="Q160" i="1" s="1"/>
  <c r="N162" i="1"/>
  <c r="Q162" i="1" s="1"/>
  <c r="N164" i="1"/>
  <c r="Q164" i="1" s="1"/>
  <c r="N166" i="1"/>
  <c r="Q166" i="1" s="1"/>
  <c r="N167" i="1"/>
  <c r="Q167" i="1" s="1"/>
  <c r="N168" i="1"/>
  <c r="N170" i="1"/>
  <c r="Q170" i="1" s="1"/>
  <c r="N172" i="1"/>
  <c r="Q172" i="1" s="1"/>
  <c r="N174" i="1"/>
  <c r="N178" i="1"/>
  <c r="Q178" i="1" s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Q180" i="1" s="1"/>
  <c r="P181" i="1"/>
  <c r="P182" i="1"/>
  <c r="P183" i="1"/>
  <c r="P184" i="1"/>
  <c r="P152" i="1"/>
  <c r="M152" i="1"/>
  <c r="N152" i="1"/>
  <c r="Q152" i="1" s="1"/>
  <c r="P151" i="1"/>
  <c r="M151" i="1"/>
  <c r="N151" i="1" s="1"/>
  <c r="P150" i="1"/>
  <c r="M150" i="1"/>
  <c r="N150" i="1"/>
  <c r="Q150" i="1" s="1"/>
  <c r="P149" i="1"/>
  <c r="M149" i="1"/>
  <c r="N149" i="1" s="1"/>
  <c r="Q149" i="1" s="1"/>
  <c r="P148" i="1"/>
  <c r="M148" i="1"/>
  <c r="N148" i="1"/>
  <c r="P147" i="1"/>
  <c r="M147" i="1"/>
  <c r="N147" i="1" s="1"/>
  <c r="Q147" i="1" s="1"/>
  <c r="P146" i="1"/>
  <c r="M146" i="1"/>
  <c r="N146" i="1" s="1"/>
  <c r="Q146" i="1" s="1"/>
  <c r="P145" i="1"/>
  <c r="M145" i="1"/>
  <c r="N145" i="1"/>
  <c r="Q145" i="1" s="1"/>
  <c r="P144" i="1"/>
  <c r="M144" i="1"/>
  <c r="N144" i="1"/>
  <c r="Q144" i="1" s="1"/>
  <c r="P143" i="1"/>
  <c r="M143" i="1"/>
  <c r="N143" i="1" s="1"/>
  <c r="P142" i="1"/>
  <c r="M142" i="1"/>
  <c r="N142" i="1"/>
  <c r="Q142" i="1" s="1"/>
  <c r="P141" i="1"/>
  <c r="M141" i="1"/>
  <c r="N141" i="1" s="1"/>
  <c r="Q141" i="1" s="1"/>
  <c r="P140" i="1"/>
  <c r="M140" i="1"/>
  <c r="N140" i="1" s="1"/>
  <c r="P139" i="1"/>
  <c r="M139" i="1"/>
  <c r="N139" i="1" s="1"/>
  <c r="Q139" i="1" s="1"/>
  <c r="P138" i="1"/>
  <c r="M138" i="1"/>
  <c r="N138" i="1" s="1"/>
  <c r="P137" i="1"/>
  <c r="M137" i="1"/>
  <c r="N137" i="1" s="1"/>
  <c r="Q137" i="1" s="1"/>
  <c r="P136" i="1"/>
  <c r="M136" i="1"/>
  <c r="N136" i="1"/>
  <c r="Q136" i="1" s="1"/>
  <c r="P135" i="1"/>
  <c r="M135" i="1"/>
  <c r="N135" i="1" s="1"/>
  <c r="P134" i="1"/>
  <c r="M134" i="1"/>
  <c r="N134" i="1"/>
  <c r="P133" i="1"/>
  <c r="M133" i="1"/>
  <c r="N133" i="1"/>
  <c r="Q133" i="1" s="1"/>
  <c r="P132" i="1"/>
  <c r="M132" i="1"/>
  <c r="N132" i="1" s="1"/>
  <c r="P131" i="1"/>
  <c r="M131" i="1"/>
  <c r="N131" i="1" s="1"/>
  <c r="Q131" i="1" s="1"/>
  <c r="P130" i="1"/>
  <c r="Q130" i="1" s="1"/>
  <c r="M130" i="1"/>
  <c r="N130" i="1"/>
  <c r="P129" i="1"/>
  <c r="M129" i="1"/>
  <c r="N129" i="1" s="1"/>
  <c r="P128" i="1"/>
  <c r="M128" i="1"/>
  <c r="N128" i="1"/>
  <c r="Q128" i="1" s="1"/>
  <c r="P127" i="1"/>
  <c r="M127" i="1"/>
  <c r="N127" i="1" s="1"/>
  <c r="P126" i="1"/>
  <c r="M126" i="1"/>
  <c r="N126" i="1" s="1"/>
  <c r="Q126" i="1" s="1"/>
  <c r="P125" i="1"/>
  <c r="M125" i="1"/>
  <c r="N125" i="1"/>
  <c r="P124" i="1"/>
  <c r="M124" i="1"/>
  <c r="N124" i="1" s="1"/>
  <c r="P123" i="1"/>
  <c r="M123" i="1"/>
  <c r="N123" i="1"/>
  <c r="P90" i="1"/>
  <c r="P91" i="1"/>
  <c r="P92" i="1"/>
  <c r="M90" i="1"/>
  <c r="N90" i="1" s="1"/>
  <c r="Q90" i="1" s="1"/>
  <c r="M91" i="1"/>
  <c r="N91" i="1" s="1"/>
  <c r="M92" i="1"/>
  <c r="N92" i="1"/>
  <c r="Q92" i="1" s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6" i="1"/>
  <c r="M107" i="1"/>
  <c r="N107" i="1" s="1"/>
  <c r="Q107" i="1" s="1"/>
  <c r="M108" i="1"/>
  <c r="N108" i="1"/>
  <c r="Q108" i="1" s="1"/>
  <c r="M109" i="1"/>
  <c r="N109" i="1"/>
  <c r="Q109" i="1" s="1"/>
  <c r="M110" i="1"/>
  <c r="N110" i="1" s="1"/>
  <c r="Q110" i="1" s="1"/>
  <c r="M111" i="1"/>
  <c r="N111" i="1" s="1"/>
  <c r="Q111" i="1" s="1"/>
  <c r="M112" i="1"/>
  <c r="N112" i="1"/>
  <c r="Q112" i="1" s="1"/>
  <c r="M113" i="1"/>
  <c r="N113" i="1"/>
  <c r="M114" i="1"/>
  <c r="N114" i="1" s="1"/>
  <c r="M115" i="1"/>
  <c r="N115" i="1" s="1"/>
  <c r="Q115" i="1" s="1"/>
  <c r="M116" i="1"/>
  <c r="N116" i="1"/>
  <c r="Q116" i="1" s="1"/>
  <c r="M117" i="1"/>
  <c r="N117" i="1"/>
  <c r="Q117" i="1" s="1"/>
  <c r="M118" i="1"/>
  <c r="N118" i="1" s="1"/>
  <c r="M119" i="1"/>
  <c r="N119" i="1"/>
  <c r="Q119" i="1" s="1"/>
  <c r="M120" i="1"/>
  <c r="N120" i="1"/>
  <c r="Q120" i="1" s="1"/>
  <c r="M121" i="1"/>
  <c r="N121" i="1" s="1"/>
  <c r="M122" i="1"/>
  <c r="N122" i="1" s="1"/>
  <c r="M102" i="1"/>
  <c r="N102" i="1" s="1"/>
  <c r="P102" i="1"/>
  <c r="M103" i="1"/>
  <c r="N103" i="1"/>
  <c r="P103" i="1"/>
  <c r="M104" i="1"/>
  <c r="N104" i="1" s="1"/>
  <c r="Q104" i="1" s="1"/>
  <c r="P104" i="1"/>
  <c r="M105" i="1"/>
  <c r="N105" i="1"/>
  <c r="P105" i="1"/>
  <c r="M106" i="1"/>
  <c r="N106" i="1"/>
  <c r="Q106" i="1" s="1"/>
  <c r="M67" i="1"/>
  <c r="N67" i="1" s="1"/>
  <c r="Q67" i="1" s="1"/>
  <c r="P67" i="1"/>
  <c r="P3" i="1"/>
  <c r="M4" i="1"/>
  <c r="N4" i="1" s="1"/>
  <c r="Q4" i="1" s="1"/>
  <c r="U4" i="1" s="1"/>
  <c r="M3" i="1"/>
  <c r="N3" i="1" s="1"/>
  <c r="Q3" i="1" s="1"/>
  <c r="U3" i="1" s="1"/>
  <c r="P101" i="1"/>
  <c r="M101" i="1"/>
  <c r="N101" i="1" s="1"/>
  <c r="Q101" i="1" s="1"/>
  <c r="P100" i="1"/>
  <c r="M100" i="1"/>
  <c r="N100" i="1"/>
  <c r="Q100" i="1" s="1"/>
  <c r="P99" i="1"/>
  <c r="M99" i="1"/>
  <c r="N99" i="1" s="1"/>
  <c r="P98" i="1"/>
  <c r="M98" i="1"/>
  <c r="N98" i="1"/>
  <c r="Q98" i="1" s="1"/>
  <c r="P97" i="1"/>
  <c r="M97" i="1"/>
  <c r="N97" i="1"/>
  <c r="Q97" i="1" s="1"/>
  <c r="P96" i="1"/>
  <c r="M96" i="1"/>
  <c r="N96" i="1" s="1"/>
  <c r="Q96" i="1" s="1"/>
  <c r="P95" i="1"/>
  <c r="M95" i="1"/>
  <c r="N95" i="1"/>
  <c r="Q95" i="1" s="1"/>
  <c r="P94" i="1"/>
  <c r="M94" i="1"/>
  <c r="N94" i="1" s="1"/>
  <c r="P93" i="1"/>
  <c r="M93" i="1"/>
  <c r="N93" i="1" s="1"/>
  <c r="P89" i="1"/>
  <c r="M89" i="1"/>
  <c r="N89" i="1"/>
  <c r="P88" i="1"/>
  <c r="M88" i="1"/>
  <c r="N88" i="1" s="1"/>
  <c r="P87" i="1"/>
  <c r="M87" i="1"/>
  <c r="N87" i="1"/>
  <c r="Q87" i="1" s="1"/>
  <c r="P86" i="1"/>
  <c r="M86" i="1"/>
  <c r="N86" i="1"/>
  <c r="Q86" i="1" s="1"/>
  <c r="P85" i="1"/>
  <c r="M85" i="1"/>
  <c r="N85" i="1" s="1"/>
  <c r="P84" i="1"/>
  <c r="M84" i="1"/>
  <c r="N84" i="1" s="1"/>
  <c r="Q84" i="1" s="1"/>
  <c r="P83" i="1"/>
  <c r="M83" i="1"/>
  <c r="N83" i="1" s="1"/>
  <c r="P82" i="1"/>
  <c r="M82" i="1"/>
  <c r="N82" i="1" s="1"/>
  <c r="P81" i="1"/>
  <c r="M81" i="1"/>
  <c r="N81" i="1"/>
  <c r="Q81" i="1" s="1"/>
  <c r="P80" i="1"/>
  <c r="M80" i="1"/>
  <c r="N80" i="1" s="1"/>
  <c r="Q80" i="1" s="1"/>
  <c r="P79" i="1"/>
  <c r="M79" i="1"/>
  <c r="N79" i="1"/>
  <c r="P78" i="1"/>
  <c r="M78" i="1"/>
  <c r="N78" i="1"/>
  <c r="Q78" i="1" s="1"/>
  <c r="P77" i="1"/>
  <c r="M77" i="1"/>
  <c r="N77" i="1" s="1"/>
  <c r="Q77" i="1" s="1"/>
  <c r="P76" i="1"/>
  <c r="M76" i="1"/>
  <c r="N76" i="1" s="1"/>
  <c r="Q76" i="1" s="1"/>
  <c r="P75" i="1"/>
  <c r="M75" i="1"/>
  <c r="N75" i="1" s="1"/>
  <c r="P74" i="1"/>
  <c r="M74" i="1"/>
  <c r="N74" i="1" s="1"/>
  <c r="P73" i="1"/>
  <c r="M73" i="1"/>
  <c r="N73" i="1"/>
  <c r="P72" i="1"/>
  <c r="M72" i="1"/>
  <c r="N72" i="1" s="1"/>
  <c r="P71" i="1"/>
  <c r="M71" i="1"/>
  <c r="N71" i="1"/>
  <c r="Q71" i="1" s="1"/>
  <c r="P70" i="1"/>
  <c r="M70" i="1"/>
  <c r="P69" i="1"/>
  <c r="M69" i="1"/>
  <c r="N69" i="1" s="1"/>
  <c r="Q69" i="1" s="1"/>
  <c r="P68" i="1"/>
  <c r="M68" i="1"/>
  <c r="N68" i="1"/>
  <c r="Q68" i="1" s="1"/>
  <c r="P66" i="1"/>
  <c r="M66" i="1"/>
  <c r="N66" i="1"/>
  <c r="Q66" i="1" s="1"/>
  <c r="P65" i="1"/>
  <c r="M65" i="1"/>
  <c r="N65" i="1" s="1"/>
  <c r="P64" i="1"/>
  <c r="M64" i="1"/>
  <c r="N64" i="1" s="1"/>
  <c r="Q64" i="1" s="1"/>
  <c r="P63" i="1"/>
  <c r="M63" i="1"/>
  <c r="N63" i="1" s="1"/>
  <c r="P62" i="1"/>
  <c r="M62" i="1"/>
  <c r="N62" i="1" s="1"/>
  <c r="P61" i="1"/>
  <c r="M61" i="1"/>
  <c r="N61" i="1" s="1"/>
  <c r="Q61" i="1" s="1"/>
  <c r="P60" i="1"/>
  <c r="M60" i="1"/>
  <c r="N60" i="1" s="1"/>
  <c r="Q60" i="1" s="1"/>
  <c r="P59" i="1"/>
  <c r="M59" i="1"/>
  <c r="N59" i="1" s="1"/>
  <c r="Q59" i="1" s="1"/>
  <c r="P58" i="1"/>
  <c r="M58" i="1"/>
  <c r="N58" i="1"/>
  <c r="Q58" i="1" s="1"/>
  <c r="P57" i="1"/>
  <c r="M57" i="1"/>
  <c r="N57" i="1" s="1"/>
  <c r="P56" i="1"/>
  <c r="M56" i="1"/>
  <c r="N56" i="1"/>
  <c r="P55" i="1"/>
  <c r="M55" i="1"/>
  <c r="N55" i="1"/>
  <c r="Q55" i="1" s="1"/>
  <c r="P54" i="1"/>
  <c r="M54" i="1"/>
  <c r="N54" i="1" s="1"/>
  <c r="Q54" i="1" s="1"/>
  <c r="P53" i="1"/>
  <c r="M53" i="1"/>
  <c r="N53" i="1" s="1"/>
  <c r="Q53" i="1" s="1"/>
  <c r="P52" i="1"/>
  <c r="M52" i="1"/>
  <c r="N52" i="1" s="1"/>
  <c r="Q52" i="1" s="1"/>
  <c r="P51" i="1"/>
  <c r="M51" i="1"/>
  <c r="P50" i="1"/>
  <c r="M50" i="1"/>
  <c r="N50" i="1" s="1"/>
  <c r="Q50" i="1" s="1"/>
  <c r="P49" i="1"/>
  <c r="M49" i="1"/>
  <c r="N49" i="1" s="1"/>
  <c r="P48" i="1"/>
  <c r="M48" i="1"/>
  <c r="N48" i="1" s="1"/>
  <c r="P47" i="1"/>
  <c r="M47" i="1"/>
  <c r="N47" i="1"/>
  <c r="P46" i="1"/>
  <c r="M46" i="1"/>
  <c r="N46" i="1" s="1"/>
  <c r="Q46" i="1" s="1"/>
  <c r="U46" i="1" s="1"/>
  <c r="P45" i="1"/>
  <c r="M45" i="1"/>
  <c r="N45" i="1"/>
  <c r="P44" i="1"/>
  <c r="M44" i="1"/>
  <c r="N44" i="1"/>
  <c r="Q44" i="1" s="1"/>
  <c r="P43" i="1"/>
  <c r="M43" i="1"/>
  <c r="N43" i="1" s="1"/>
  <c r="P42" i="1"/>
  <c r="M42" i="1"/>
  <c r="N42" i="1" s="1"/>
  <c r="Q42" i="1" s="1"/>
  <c r="P41" i="1"/>
  <c r="M41" i="1"/>
  <c r="N41" i="1" s="1"/>
  <c r="Q41" i="1" s="1"/>
  <c r="P40" i="1"/>
  <c r="M40" i="1"/>
  <c r="N40" i="1" s="1"/>
  <c r="Q40" i="1" s="1"/>
  <c r="P39" i="1"/>
  <c r="M39" i="1"/>
  <c r="N39" i="1"/>
  <c r="Q39" i="1" s="1"/>
  <c r="P38" i="1"/>
  <c r="M38" i="1"/>
  <c r="N38" i="1" s="1"/>
  <c r="P37" i="1"/>
  <c r="M37" i="1"/>
  <c r="N37" i="1"/>
  <c r="P36" i="1"/>
  <c r="M36" i="1"/>
  <c r="N36" i="1"/>
  <c r="Q36" i="1" s="1"/>
  <c r="P35" i="1"/>
  <c r="M35" i="1"/>
  <c r="N35" i="1" s="1"/>
  <c r="P34" i="1"/>
  <c r="M34" i="1"/>
  <c r="P33" i="1"/>
  <c r="M33" i="1"/>
  <c r="P32" i="1"/>
  <c r="M32" i="1"/>
  <c r="N32" i="1" s="1"/>
  <c r="P31" i="1"/>
  <c r="M31" i="1"/>
  <c r="N31" i="1"/>
  <c r="Q31" i="1" s="1"/>
  <c r="P30" i="1"/>
  <c r="M30" i="1"/>
  <c r="N30" i="1"/>
  <c r="Q30" i="1" s="1"/>
  <c r="P29" i="1"/>
  <c r="M29" i="1"/>
  <c r="N29" i="1" s="1"/>
  <c r="P28" i="1"/>
  <c r="M28" i="1"/>
  <c r="N28" i="1" s="1"/>
  <c r="Q28" i="1" s="1"/>
  <c r="P27" i="1"/>
  <c r="M27" i="1"/>
  <c r="N27" i="1" s="1"/>
  <c r="Q27" i="1" s="1"/>
  <c r="P26" i="1"/>
  <c r="M26" i="1"/>
  <c r="N26" i="1" s="1"/>
  <c r="Q26" i="1" s="1"/>
  <c r="P25" i="1"/>
  <c r="M25" i="1"/>
  <c r="N25" i="1"/>
  <c r="Q25" i="1" s="1"/>
  <c r="P24" i="1"/>
  <c r="M24" i="1"/>
  <c r="N24" i="1" s="1"/>
  <c r="P23" i="1"/>
  <c r="M23" i="1"/>
  <c r="N23" i="1"/>
  <c r="P22" i="1"/>
  <c r="M22" i="1"/>
  <c r="N22" i="1"/>
  <c r="Q22" i="1" s="1"/>
  <c r="U22" i="1" s="1"/>
  <c r="P21" i="1"/>
  <c r="M21" i="1"/>
  <c r="N21" i="1" s="1"/>
  <c r="P20" i="1"/>
  <c r="M20" i="1"/>
  <c r="N20" i="1" s="1"/>
  <c r="Q20" i="1" s="1"/>
  <c r="U20" i="1" s="1"/>
  <c r="P19" i="1"/>
  <c r="M19" i="1"/>
  <c r="N19" i="1" s="1"/>
  <c r="P18" i="1"/>
  <c r="M18" i="1"/>
  <c r="N18" i="1" s="1"/>
  <c r="P17" i="1"/>
  <c r="M17" i="1"/>
  <c r="N17" i="1" s="1"/>
  <c r="Q17" i="1" s="1"/>
  <c r="U17" i="1" s="1"/>
  <c r="P16" i="1"/>
  <c r="M16" i="1"/>
  <c r="N16" i="1" s="1"/>
  <c r="P15" i="1"/>
  <c r="M15" i="1"/>
  <c r="N15" i="1" s="1"/>
  <c r="P14" i="1"/>
  <c r="M14" i="1"/>
  <c r="N14" i="1"/>
  <c r="Q14" i="1" s="1"/>
  <c r="U14" i="1" s="1"/>
  <c r="P13" i="1"/>
  <c r="M13" i="1"/>
  <c r="N13" i="1" s="1"/>
  <c r="P12" i="1"/>
  <c r="M12" i="1"/>
  <c r="N12" i="1"/>
  <c r="Q12" i="1" s="1"/>
  <c r="U12" i="1" s="1"/>
  <c r="P11" i="1"/>
  <c r="M11" i="1"/>
  <c r="N11" i="1"/>
  <c r="Q11" i="1" s="1"/>
  <c r="U11" i="1" s="1"/>
  <c r="P10" i="1"/>
  <c r="M10" i="1"/>
  <c r="N10" i="1" s="1"/>
  <c r="P9" i="1"/>
  <c r="M9" i="1"/>
  <c r="N9" i="1" s="1"/>
  <c r="Q9" i="1" s="1"/>
  <c r="U9" i="1" s="1"/>
  <c r="P8" i="1"/>
  <c r="M8" i="1"/>
  <c r="N8" i="1" s="1"/>
  <c r="Q8" i="1" s="1"/>
  <c r="U8" i="1" s="1"/>
  <c r="P7" i="1"/>
  <c r="M7" i="1"/>
  <c r="N7" i="1" s="1"/>
  <c r="P6" i="1"/>
  <c r="M6" i="1"/>
  <c r="N6" i="1"/>
  <c r="Q6" i="1" s="1"/>
  <c r="U6" i="1" s="1"/>
  <c r="P5" i="1"/>
  <c r="M5" i="1"/>
  <c r="N5" i="1" s="1"/>
  <c r="P4" i="1"/>
  <c r="Q73" i="1"/>
  <c r="Q37" i="1"/>
  <c r="Q47" i="1"/>
  <c r="U47" i="1" s="1"/>
  <c r="N70" i="1"/>
  <c r="Q70" i="1" s="1"/>
  <c r="N34" i="1"/>
  <c r="Q34" i="1" s="1"/>
  <c r="N51" i="1"/>
  <c r="N33" i="1"/>
  <c r="Q33" i="1" s="1"/>
  <c r="Q440" i="1" l="1"/>
  <c r="Q536" i="1"/>
  <c r="Q520" i="1"/>
  <c r="Q279" i="1"/>
  <c r="Q238" i="1"/>
  <c r="Q397" i="1"/>
  <c r="Q661" i="1"/>
  <c r="Q655" i="1"/>
  <c r="Q424" i="1"/>
  <c r="Q581" i="1"/>
  <c r="Q143" i="1"/>
  <c r="Q576" i="1"/>
  <c r="Q653" i="1"/>
  <c r="Q123" i="1"/>
  <c r="U123" i="1" s="1"/>
  <c r="Q413" i="1"/>
  <c r="Q514" i="1"/>
  <c r="Q529" i="1"/>
  <c r="Q521" i="1"/>
  <c r="Q464" i="1"/>
  <c r="Q153" i="1"/>
  <c r="Q261" i="1"/>
  <c r="Q317" i="1"/>
  <c r="Q487" i="1"/>
  <c r="Q509" i="1"/>
  <c r="Q181" i="1"/>
  <c r="Q433" i="1"/>
  <c r="Q425" i="1"/>
  <c r="Q16" i="1"/>
  <c r="U16" i="1" s="1"/>
  <c r="Q23" i="1"/>
  <c r="U23" i="1" s="1"/>
  <c r="Q65" i="1"/>
  <c r="Q79" i="1"/>
  <c r="Q89" i="1"/>
  <c r="Q158" i="1"/>
  <c r="Q398" i="1"/>
  <c r="Q511" i="1"/>
  <c r="Q495" i="1"/>
  <c r="Q538" i="1"/>
  <c r="Q530" i="1"/>
  <c r="Q522" i="1"/>
  <c r="Q598" i="1"/>
  <c r="S598" i="1" s="1"/>
  <c r="Q601" i="1"/>
  <c r="Q51" i="1"/>
  <c r="Q118" i="1"/>
  <c r="Q294" i="1"/>
  <c r="Q405" i="1"/>
  <c r="Q389" i="1"/>
  <c r="Q21" i="1"/>
  <c r="U21" i="1" s="1"/>
  <c r="Q24" i="1"/>
  <c r="Q62" i="1"/>
  <c r="Q93" i="1"/>
  <c r="Q140" i="1"/>
  <c r="Q195" i="1"/>
  <c r="Q301" i="1"/>
  <c r="Q293" i="1"/>
  <c r="Q556" i="1"/>
  <c r="Q535" i="1"/>
  <c r="Q169" i="1"/>
  <c r="Q230" i="1"/>
  <c r="Q271" i="1"/>
  <c r="Q328" i="1"/>
  <c r="Q56" i="1"/>
  <c r="Q122" i="1"/>
  <c r="Q134" i="1"/>
  <c r="Q278" i="1"/>
  <c r="Q262" i="1"/>
  <c r="Q290" i="1"/>
  <c r="Q351" i="1"/>
  <c r="Q327" i="1"/>
  <c r="Q379" i="1"/>
  <c r="Q587" i="1"/>
  <c r="Q597" i="1"/>
  <c r="Q182" i="1"/>
  <c r="Q174" i="1"/>
  <c r="Q289" i="1"/>
  <c r="Q372" i="1"/>
  <c r="Q364" i="1"/>
  <c r="Q414" i="1"/>
  <c r="Q390" i="1"/>
  <c r="Q434" i="1"/>
  <c r="Q426" i="1"/>
  <c r="Q467" i="1"/>
  <c r="Q459" i="1"/>
  <c r="Q635" i="1"/>
  <c r="Q619" i="1"/>
  <c r="Q217" i="1"/>
  <c r="Q554" i="1"/>
  <c r="Q685" i="1"/>
  <c r="Q7" i="1"/>
  <c r="U7" i="1" s="1"/>
  <c r="Q35" i="1"/>
  <c r="Q38" i="1"/>
  <c r="Q48" i="1"/>
  <c r="Q232" i="1"/>
  <c r="Q255" i="1"/>
  <c r="Q412" i="1"/>
  <c r="Q448" i="1"/>
  <c r="Q432" i="1"/>
  <c r="Q537" i="1"/>
  <c r="Q608" i="1"/>
  <c r="S608" i="1" s="1"/>
  <c r="Q45" i="1"/>
  <c r="U45" i="1" s="1"/>
  <c r="Q103" i="1"/>
  <c r="Q318" i="1"/>
  <c r="Q281" i="1"/>
  <c r="Q485" i="1"/>
  <c r="Q544" i="1"/>
  <c r="Q222" i="1"/>
  <c r="Q277" i="1"/>
  <c r="Q269" i="1"/>
  <c r="Q334" i="1"/>
  <c r="Q438" i="1"/>
  <c r="Q592" i="1"/>
  <c r="S592" i="1" s="1"/>
  <c r="Q743" i="1"/>
  <c r="Q148" i="1"/>
  <c r="Q245" i="1"/>
  <c r="Q221" i="1"/>
  <c r="Q292" i="1"/>
  <c r="Q282" i="1"/>
  <c r="Q341" i="1"/>
  <c r="Q325" i="1"/>
  <c r="Q478" i="1"/>
  <c r="Q630" i="1"/>
  <c r="S630" i="1" s="1"/>
  <c r="Q614" i="1"/>
  <c r="S614" i="1" s="1"/>
  <c r="Q667" i="1"/>
  <c r="Q674" i="1"/>
  <c r="S674" i="1" s="1"/>
  <c r="Q105" i="1"/>
  <c r="Q102" i="1"/>
  <c r="Q125" i="1"/>
  <c r="Q132" i="1"/>
  <c r="Q135" i="1"/>
  <c r="Q214" i="1"/>
  <c r="Q206" i="1"/>
  <c r="Q190" i="1"/>
  <c r="Q275" i="1"/>
  <c r="Q299" i="1"/>
  <c r="Q291" i="1"/>
  <c r="Q283" i="1"/>
  <c r="Q374" i="1"/>
  <c r="Q366" i="1"/>
  <c r="Q444" i="1"/>
  <c r="Q525" i="1"/>
  <c r="Q629" i="1"/>
  <c r="Q113" i="1"/>
  <c r="Q323" i="1"/>
  <c r="Q399" i="1"/>
  <c r="Q468" i="1"/>
  <c r="Q578" i="1"/>
  <c r="N9" i="2"/>
  <c r="N13" i="2"/>
  <c r="N11" i="2"/>
  <c r="N5" i="2"/>
  <c r="N6" i="2"/>
  <c r="N12" i="2"/>
  <c r="N10" i="2"/>
  <c r="N8" i="2"/>
  <c r="Q43" i="1"/>
  <c r="Q18" i="1"/>
  <c r="U18" i="1" s="1"/>
  <c r="Q63" i="1"/>
  <c r="Q74" i="1"/>
  <c r="Q94" i="1"/>
  <c r="Q127" i="1"/>
  <c r="Q29" i="1"/>
  <c r="Q32" i="1"/>
  <c r="Q49" i="1"/>
  <c r="Q85" i="1"/>
  <c r="Q88" i="1"/>
  <c r="Q124" i="1"/>
  <c r="U124" i="1" s="1"/>
  <c r="Q5" i="1"/>
  <c r="U5" i="1" s="1"/>
  <c r="Q91" i="1"/>
  <c r="Q151" i="1"/>
  <c r="Q15" i="1"/>
  <c r="U15" i="1" s="1"/>
  <c r="Q19" i="1"/>
  <c r="U19" i="1" s="1"/>
  <c r="Q75" i="1"/>
  <c r="Q57" i="1"/>
  <c r="Q72" i="1"/>
  <c r="Q82" i="1"/>
  <c r="Q138" i="1"/>
  <c r="Q316" i="1"/>
  <c r="Q114" i="1"/>
  <c r="Q184" i="1"/>
  <c r="Q10" i="1"/>
  <c r="U10" i="1" s="1"/>
  <c r="Q13" i="1"/>
  <c r="U13" i="1" s="1"/>
  <c r="Q83" i="1"/>
  <c r="Q99" i="1"/>
  <c r="Q121" i="1"/>
  <c r="Q129" i="1"/>
  <c r="Q263" i="1"/>
  <c r="Q302" i="1"/>
  <c r="Q286" i="1"/>
  <c r="Q415" i="1"/>
  <c r="Q407" i="1"/>
  <c r="Q391" i="1"/>
  <c r="Q213" i="1"/>
  <c r="Q197" i="1"/>
  <c r="Q406" i="1"/>
  <c r="Q204" i="1"/>
  <c r="Q220" i="1"/>
  <c r="Q593" i="1"/>
  <c r="Q603" i="1"/>
  <c r="Q187" i="1"/>
  <c r="Q235" i="1"/>
  <c r="Q352" i="1"/>
  <c r="Q344" i="1"/>
  <c r="Q336" i="1"/>
  <c r="Q396" i="1"/>
  <c r="Q590" i="1"/>
  <c r="S590" i="1" s="1"/>
  <c r="Q600" i="1"/>
  <c r="S600" i="1" s="1"/>
  <c r="Q168" i="1"/>
  <c r="Q320" i="1"/>
  <c r="Q343" i="1"/>
  <c r="Q380" i="1"/>
  <c r="Q475" i="1"/>
  <c r="Q451" i="1"/>
  <c r="Q528" i="1"/>
  <c r="Q664" i="1"/>
  <c r="S664" i="1" s="1"/>
  <c r="Q201" i="1"/>
  <c r="Q342" i="1"/>
  <c r="Q326" i="1"/>
  <c r="Q503" i="1"/>
  <c r="Q543" i="1"/>
  <c r="Q519" i="1"/>
  <c r="Q216" i="1"/>
  <c r="Q224" i="1"/>
  <c r="Q273" i="1"/>
  <c r="Q265" i="1"/>
  <c r="Q257" i="1"/>
  <c r="Q362" i="1"/>
  <c r="Q354" i="1"/>
  <c r="Q627" i="1"/>
  <c r="Q611" i="1"/>
  <c r="Q155" i="1"/>
  <c r="Q207" i="1"/>
  <c r="Q239" i="1"/>
  <c r="Q332" i="1"/>
  <c r="Q480" i="1"/>
  <c r="Q658" i="1"/>
  <c r="S658" i="1" s="1"/>
  <c r="Q675" i="1"/>
  <c r="Q384" i="1"/>
  <c r="Q388" i="1"/>
  <c r="Q447" i="1"/>
  <c r="Q502" i="1"/>
  <c r="Q527" i="1"/>
  <c r="Q570" i="1"/>
  <c r="Q418" i="1"/>
  <c r="Q446" i="1"/>
  <c r="Q430" i="1"/>
  <c r="Q422" i="1"/>
  <c r="Q449" i="1"/>
  <c r="Q501" i="1"/>
  <c r="Q638" i="1"/>
  <c r="S638" i="1" s="1"/>
  <c r="Q649" i="1"/>
  <c r="Q402" i="1"/>
  <c r="Q394" i="1"/>
  <c r="Q472" i="1"/>
  <c r="Q492" i="1"/>
  <c r="Q637" i="1"/>
  <c r="Q621" i="1"/>
  <c r="Q643" i="1"/>
  <c r="Q365" i="1"/>
  <c r="Q357" i="1"/>
  <c r="Q436" i="1"/>
  <c r="Q420" i="1"/>
  <c r="Q636" i="1"/>
  <c r="S636" i="1" s="1"/>
  <c r="Q628" i="1"/>
  <c r="S628" i="1" s="1"/>
  <c r="Q620" i="1"/>
  <c r="S620" i="1" s="1"/>
  <c r="Q612" i="1"/>
  <c r="S612" i="1" s="1"/>
  <c r="Q687" i="1"/>
  <c r="Q504" i="1"/>
  <c r="Q523" i="1"/>
  <c r="Q560" i="1"/>
  <c r="Q552" i="1"/>
  <c r="Q622" i="1"/>
  <c r="S622" i="1" s="1"/>
  <c r="Q708" i="1"/>
  <c r="S708" i="1" s="1"/>
  <c r="Q723" i="1"/>
  <c r="Q715" i="1"/>
  <c r="N7" i="2"/>
  <c r="Q707" i="1"/>
  <c r="Q735" i="1"/>
  <c r="Q499" i="1"/>
  <c r="Q491" i="1"/>
  <c r="Q483" i="1"/>
  <c r="Q518" i="1"/>
  <c r="Q579" i="1"/>
  <c r="Q609" i="1"/>
  <c r="Q625" i="1"/>
  <c r="Q650" i="1"/>
  <c r="S650" i="1" s="1"/>
  <c r="Q656" i="1"/>
  <c r="S656" i="1" s="1"/>
  <c r="Q702" i="1"/>
  <c r="S702" i="1" s="1"/>
  <c r="Q686" i="1"/>
  <c r="S686" i="1" s="1"/>
  <c r="Q678" i="1"/>
  <c r="S678" i="1" s="1"/>
  <c r="Q742" i="1"/>
  <c r="S742" i="1" s="1"/>
  <c r="Q734" i="1"/>
  <c r="S734" i="1" s="1"/>
  <c r="Q726" i="1"/>
  <c r="S726" i="1" s="1"/>
  <c r="Q718" i="1"/>
  <c r="S718" i="1" s="1"/>
  <c r="Q710" i="1"/>
  <c r="S710" i="1" s="1"/>
  <c r="Q562" i="1"/>
  <c r="Q585" i="1"/>
  <c r="Q591" i="1"/>
  <c r="Q693" i="1"/>
  <c r="Q741" i="1"/>
  <c r="Q709" i="1"/>
  <c r="Q569" i="1"/>
  <c r="Q631" i="1"/>
  <c r="Q666" i="1"/>
  <c r="S666" i="1" s="1"/>
  <c r="Q672" i="1"/>
  <c r="S672" i="1" s="1"/>
  <c r="Q700" i="1"/>
  <c r="S700" i="1" s="1"/>
  <c r="Q676" i="1"/>
  <c r="S676" i="1" s="1"/>
  <c r="Q716" i="1"/>
  <c r="S7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hofmann-office01</author>
  </authors>
  <commentList>
    <comment ref="A16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Section 8.4 of SOP 6b (Dickson 2009 v. 3.01)
</t>
        </r>
      </text>
    </comment>
    <comment ref="A19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Use YSI salinity meter to obtain this value for each sample.
</t>
        </r>
      </text>
    </comment>
    <comment ref="A22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(8) in Section 8.2 in SOP 6b (Dickson 2009 v. 3.01)
</t>
        </r>
      </text>
    </comment>
    <comment ref="A25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hofmann-office01: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See Equation (10) in Section 8.3 in SOP 6b (Dickson 2009 v. 3.01)  This needs to reflect the correction factor calculated for each batch of m-cresol purple.
</t>
        </r>
      </text>
    </comment>
  </commentList>
</comments>
</file>

<file path=xl/sharedStrings.xml><?xml version="1.0" encoding="utf-8"?>
<sst xmlns="http://schemas.openxmlformats.org/spreadsheetml/2006/main" count="56" uniqueCount="39">
  <si>
    <t>Seawater</t>
  </si>
  <si>
    <t>no dye:</t>
  </si>
  <si>
    <t>A730</t>
  </si>
  <si>
    <t>date</t>
  </si>
  <si>
    <t>time</t>
  </si>
  <si>
    <t>sample</t>
  </si>
  <si>
    <t>A578</t>
  </si>
  <si>
    <t>A434</t>
  </si>
  <si>
    <t>A1/A2</t>
  </si>
  <si>
    <t>A1/A2 corr</t>
  </si>
  <si>
    <t>Salinity</t>
  </si>
  <si>
    <t>pK2</t>
  </si>
  <si>
    <t>pH</t>
  </si>
  <si>
    <t>temp. (ºC)</t>
  </si>
  <si>
    <t>Seawater+dye</t>
  </si>
  <si>
    <t>Vol. dye (mL)</t>
  </si>
  <si>
    <t xml:space="preserve">A1/A2 </t>
  </si>
  <si>
    <t>Salinity at 25 ºC</t>
  </si>
  <si>
    <t>Tank 12 rep 1</t>
  </si>
  <si>
    <t>Dye batch correction slope</t>
  </si>
  <si>
    <t>Dye batch correction intercept</t>
  </si>
  <si>
    <t>(1245.69/298.15)+3.8275+0.00211*(35-A19)</t>
  </si>
  <si>
    <t>A16+(C13+(B13*A16))*A13</t>
  </si>
  <si>
    <t>A22+LOG((A25-0.0069)/(2.222-A25*0.133))</t>
  </si>
  <si>
    <t>stay within 1%</t>
  </si>
  <si>
    <t>An ex on how to calculate pH</t>
  </si>
  <si>
    <t>pH of tris</t>
  </si>
  <si>
    <t>%off</t>
  </si>
  <si>
    <t>No Dye</t>
  </si>
  <si>
    <t>Addition 1</t>
  </si>
  <si>
    <t>Addition 2</t>
  </si>
  <si>
    <t>A1/A2 2nd</t>
  </si>
  <si>
    <t>Delta</t>
  </si>
  <si>
    <t>Water Sample</t>
  </si>
  <si>
    <t>50 uLdye</t>
  </si>
  <si>
    <t>5 µL dye:</t>
  </si>
  <si>
    <r>
      <t>300</t>
    </r>
    <r>
      <rPr>
        <sz val="11"/>
        <color theme="1"/>
        <rFont val="Calibri"/>
        <family val="2"/>
      </rPr>
      <t>µL sample</t>
    </r>
  </si>
  <si>
    <t>Name:</t>
  </si>
  <si>
    <t>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</si>
</sst>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09]d\-mmm\-yy;@"/>
    <numFmt numFmtId="165" formatCode="0.000"/>
    <numFmt numFmtId="166" formatCode="0.0"/>
    <numFmt numFmtId="167" formatCode="0.00000"/>
    <numFmt numFmtId="168" formatCode="0.0000"/>
  </numFmts>
  <fonts count="26" x14ac:knownFonts="1">
    <font>
      <sz val="11"/>
      <color theme="1"/>
      <name val="Calibri"/>
      <family val="2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9" applyNumberFormat="0" applyAlignment="0" applyProtection="0"/>
    <xf numFmtId="0" fontId="9" fillId="22" borderId="10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9" applyNumberFormat="0" applyAlignment="0" applyProtection="0"/>
    <xf numFmtId="0" fontId="16" fillId="0" borderId="14" applyNumberFormat="0" applyFill="0" applyAlignment="0" applyProtection="0"/>
    <xf numFmtId="0" fontId="17" fillId="23" borderId="0" applyNumberFormat="0" applyBorder="0" applyAlignment="0" applyProtection="0"/>
    <xf numFmtId="0" fontId="3" fillId="24" borderId="15" applyNumberFormat="0" applyFont="0" applyAlignment="0" applyProtection="0"/>
    <xf numFmtId="0" fontId="18" fillId="21" borderId="16" applyNumberForma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165" fontId="0" fillId="0" borderId="0" xfId="0" applyNumberFormat="1" applyFill="1" applyBorder="1"/>
    <xf numFmtId="0" fontId="0" fillId="0" borderId="1" xfId="0" applyFill="1" applyBorder="1"/>
    <xf numFmtId="0" fontId="0" fillId="0" borderId="22" xfId="0" applyFill="1" applyBorder="1"/>
    <xf numFmtId="166" fontId="0" fillId="0" borderId="0" xfId="0" applyNumberFormat="1" applyFill="1" applyBorder="1"/>
    <xf numFmtId="165" fontId="0" fillId="0" borderId="4" xfId="0" applyNumberFormat="1" applyFill="1" applyBorder="1"/>
    <xf numFmtId="0" fontId="0" fillId="0" borderId="18" xfId="0" applyFill="1" applyBorder="1"/>
    <xf numFmtId="0" fontId="0" fillId="0" borderId="0" xfId="0" applyFill="1" applyBorder="1"/>
    <xf numFmtId="0" fontId="0" fillId="0" borderId="0" xfId="0" applyFill="1"/>
    <xf numFmtId="0" fontId="4" fillId="2" borderId="0" xfId="1" applyFill="1" applyBorder="1"/>
    <xf numFmtId="0" fontId="4" fillId="0" borderId="0" xfId="1"/>
    <xf numFmtId="0" fontId="4" fillId="0" borderId="2" xfId="1" applyBorder="1"/>
    <xf numFmtId="0" fontId="4" fillId="0" borderId="3" xfId="1" applyFill="1" applyBorder="1"/>
    <xf numFmtId="0" fontId="4" fillId="0" borderId="3" xfId="1" applyBorder="1"/>
    <xf numFmtId="0" fontId="4" fillId="0" borderId="7" xfId="1" applyBorder="1"/>
    <xf numFmtId="0" fontId="4" fillId="0" borderId="4" xfId="1" applyBorder="1"/>
    <xf numFmtId="0" fontId="4" fillId="0" borderId="0" xfId="1" applyBorder="1"/>
    <xf numFmtId="0" fontId="4" fillId="0" borderId="22" xfId="1" applyBorder="1"/>
    <xf numFmtId="0" fontId="4" fillId="0" borderId="0" xfId="1" applyFill="1" applyBorder="1"/>
    <xf numFmtId="0" fontId="4" fillId="0" borderId="5" xfId="1" applyFill="1" applyBorder="1"/>
    <xf numFmtId="0" fontId="4" fillId="0" borderId="5" xfId="1" applyBorder="1"/>
    <xf numFmtId="0" fontId="4" fillId="0" borderId="6" xfId="1" applyBorder="1"/>
    <xf numFmtId="0" fontId="4" fillId="0" borderId="8" xfId="1" applyBorder="1"/>
    <xf numFmtId="164" fontId="0" fillId="25" borderId="2" xfId="0" applyNumberFormat="1" applyFill="1" applyBorder="1"/>
    <xf numFmtId="20" fontId="0" fillId="0" borderId="22" xfId="0" applyNumberFormat="1" applyFill="1" applyBorder="1"/>
    <xf numFmtId="0" fontId="0" fillId="25" borderId="1" xfId="0" applyFill="1" applyBorder="1"/>
    <xf numFmtId="0" fontId="0" fillId="25" borderId="0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right"/>
    </xf>
    <xf numFmtId="0" fontId="0" fillId="25" borderId="0" xfId="0" applyFill="1"/>
    <xf numFmtId="0" fontId="0" fillId="25" borderId="22" xfId="0" applyFill="1" applyBorder="1"/>
    <xf numFmtId="0" fontId="2" fillId="0" borderId="0" xfId="0" applyFont="1" applyFill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2" fillId="0" borderId="1" xfId="0" applyFont="1" applyFill="1" applyBorder="1"/>
    <xf numFmtId="164" fontId="0" fillId="0" borderId="2" xfId="0" applyNumberFormat="1" applyFill="1" applyBorder="1"/>
    <xf numFmtId="165" fontId="0" fillId="0" borderId="0" xfId="0" applyNumberForma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7" fontId="0" fillId="0" borderId="0" xfId="0" applyNumberFormat="1" applyFill="1"/>
    <xf numFmtId="20" fontId="0" fillId="25" borderId="22" xfId="0" applyNumberFormat="1" applyFill="1" applyBorder="1"/>
    <xf numFmtId="165" fontId="0" fillId="25" borderId="2" xfId="0" applyNumberFormat="1" applyFill="1" applyBorder="1"/>
    <xf numFmtId="165" fontId="0" fillId="25" borderId="3" xfId="0" applyNumberFormat="1" applyFill="1" applyBorder="1"/>
    <xf numFmtId="166" fontId="0" fillId="25" borderId="3" xfId="0" applyNumberFormat="1" applyFill="1" applyBorder="1"/>
    <xf numFmtId="165" fontId="0" fillId="25" borderId="4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20" fontId="0" fillId="25" borderId="0" xfId="0" applyNumberFormat="1" applyFill="1" applyBorder="1"/>
    <xf numFmtId="0" fontId="0" fillId="0" borderId="1" xfId="0" applyBorder="1"/>
    <xf numFmtId="15" fontId="0" fillId="0" borderId="18" xfId="0" applyNumberFormat="1" applyFill="1" applyBorder="1"/>
    <xf numFmtId="20" fontId="0" fillId="0" borderId="0" xfId="0" applyNumberFormat="1" applyFill="1"/>
    <xf numFmtId="14" fontId="0" fillId="0" borderId="18" xfId="0" applyNumberFormat="1" applyFill="1" applyBorder="1"/>
    <xf numFmtId="165" fontId="4" fillId="0" borderId="0" xfId="1" applyNumberFormat="1" applyBorder="1"/>
    <xf numFmtId="0" fontId="4" fillId="26" borderId="0" xfId="1" applyFill="1" applyBorder="1"/>
    <xf numFmtId="168" fontId="25" fillId="0" borderId="0" xfId="0" applyNumberFormat="1" applyFont="1" applyFill="1"/>
    <xf numFmtId="2" fontId="4" fillId="0" borderId="0" xfId="1" applyNumberFormat="1" applyBorder="1"/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9676905117738501"/>
                  <c:y val="2.0350052928466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'A1A2 corr'!$L$5:$L$13</c:f>
              <c:numCache>
                <c:formatCode>0.000</c:formatCode>
                <c:ptCount val="9"/>
                <c:pt idx="0">
                  <c:v>156.60493827160496</c:v>
                </c:pt>
                <c:pt idx="1">
                  <c:v>162.53817441465898</c:v>
                </c:pt>
                <c:pt idx="2">
                  <c:v>159.21170498656315</c:v>
                </c:pt>
                <c:pt idx="3">
                  <c:v>235.62783661119519</c:v>
                </c:pt>
                <c:pt idx="4">
                  <c:v>241.11827956989245</c:v>
                </c:pt>
                <c:pt idx="5">
                  <c:v>244.25261244888688</c:v>
                </c:pt>
                <c:pt idx="6">
                  <c:v>327.47349823321554</c:v>
                </c:pt>
                <c:pt idx="7">
                  <c:v>327.25655847043129</c:v>
                </c:pt>
                <c:pt idx="8">
                  <c:v>328.27586206896547</c:v>
                </c:pt>
              </c:numCache>
            </c:numRef>
          </c:xVal>
          <c:yVal>
            <c:numRef>
              <c:f>'A1A2 corr'!$N$5:$N$13</c:f>
              <c:numCache>
                <c:formatCode>0.000</c:formatCode>
                <c:ptCount val="9"/>
                <c:pt idx="0">
                  <c:v>-73.927263024721341</c:v>
                </c:pt>
                <c:pt idx="1">
                  <c:v>-77.737387400394354</c:v>
                </c:pt>
                <c:pt idx="2">
                  <c:v>-74.945370977518991</c:v>
                </c:pt>
                <c:pt idx="3">
                  <c:v>-117.36812602475193</c:v>
                </c:pt>
                <c:pt idx="4">
                  <c:v>-122.84754404563581</c:v>
                </c:pt>
                <c:pt idx="5">
                  <c:v>-126.26558669697022</c:v>
                </c:pt>
                <c:pt idx="6">
                  <c:v>-170.6785428081231</c:v>
                </c:pt>
                <c:pt idx="7">
                  <c:v>-169.97686498384127</c:v>
                </c:pt>
                <c:pt idx="8">
                  <c:v>-171.56673255728822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B-41CA-BD2A-C9F9826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02328"/>
        <c:axId val="2127086280"/>
      </c:scatterChart>
      <c:valAx>
        <c:axId val="21272023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7086280"/>
        <c:crosses val="autoZero"/>
        <c:crossBetween val="midCat"/>
      </c:valAx>
      <c:valAx>
        <c:axId val="2127086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20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1</xdr:row>
      <xdr:rowOff>66674</xdr:rowOff>
    </xdr:from>
    <xdr:to>
      <xdr:col>20</xdr:col>
      <xdr:colOff>596900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528"/>
  <sheetViews>
    <sheetView tabSelected="1" zoomScale="75" workbookViewId="0">
      <selection activeCell="B11" sqref="B11"/>
    </sheetView>
  </sheetViews>
  <sheetFormatPr baseColWidth="10" defaultColWidth="8.6640625" defaultRowHeight="15" x14ac:dyDescent="0.2"/>
  <cols>
    <col min="1" max="1" width="14.6640625" style="10" bestFit="1" customWidth="1"/>
    <col min="2" max="2" width="23.1640625" style="10" bestFit="1" customWidth="1"/>
    <col min="3" max="3" width="24.6640625" style="10" bestFit="1" customWidth="1"/>
    <col min="4" max="4" width="13.83203125" style="10" customWidth="1"/>
    <col min="5" max="5" width="8.6640625" style="10" customWidth="1"/>
    <col min="6" max="6" width="13.33203125" style="10" customWidth="1"/>
    <col min="7" max="13" width="8.6640625" style="10" customWidth="1"/>
    <col min="14" max="14" width="9.33203125" style="10" customWidth="1"/>
    <col min="15" max="256" width="8.6640625" style="10"/>
    <col min="257" max="259" width="8.6640625" style="10" customWidth="1"/>
    <col min="260" max="260" width="13.83203125" style="10" customWidth="1"/>
    <col min="261" max="261" width="8.6640625" style="10" customWidth="1"/>
    <col min="262" max="262" width="13.33203125" style="10" customWidth="1"/>
    <col min="263" max="269" width="8.6640625" style="10" customWidth="1"/>
    <col min="270" max="270" width="17.1640625" style="10" customWidth="1"/>
    <col min="271" max="512" width="8.6640625" style="10"/>
    <col min="513" max="515" width="8.6640625" style="10" customWidth="1"/>
    <col min="516" max="516" width="13.83203125" style="10" customWidth="1"/>
    <col min="517" max="517" width="8.6640625" style="10" customWidth="1"/>
    <col min="518" max="518" width="13.33203125" style="10" customWidth="1"/>
    <col min="519" max="525" width="8.6640625" style="10" customWidth="1"/>
    <col min="526" max="526" width="17.1640625" style="10" customWidth="1"/>
    <col min="527" max="768" width="8.6640625" style="10"/>
    <col min="769" max="771" width="8.6640625" style="10" customWidth="1"/>
    <col min="772" max="772" width="13.83203125" style="10" customWidth="1"/>
    <col min="773" max="773" width="8.6640625" style="10" customWidth="1"/>
    <col min="774" max="774" width="13.33203125" style="10" customWidth="1"/>
    <col min="775" max="781" width="8.6640625" style="10" customWidth="1"/>
    <col min="782" max="782" width="17.1640625" style="10" customWidth="1"/>
    <col min="783" max="1024" width="8.6640625" style="10"/>
    <col min="1025" max="1027" width="8.6640625" style="10" customWidth="1"/>
    <col min="1028" max="1028" width="13.83203125" style="10" customWidth="1"/>
    <col min="1029" max="1029" width="8.6640625" style="10" customWidth="1"/>
    <col min="1030" max="1030" width="13.33203125" style="10" customWidth="1"/>
    <col min="1031" max="1037" width="8.6640625" style="10" customWidth="1"/>
    <col min="1038" max="1038" width="17.1640625" style="10" customWidth="1"/>
    <col min="1039" max="1280" width="8.6640625" style="10"/>
    <col min="1281" max="1283" width="8.6640625" style="10" customWidth="1"/>
    <col min="1284" max="1284" width="13.83203125" style="10" customWidth="1"/>
    <col min="1285" max="1285" width="8.6640625" style="10" customWidth="1"/>
    <col min="1286" max="1286" width="13.33203125" style="10" customWidth="1"/>
    <col min="1287" max="1293" width="8.6640625" style="10" customWidth="1"/>
    <col min="1294" max="1294" width="17.1640625" style="10" customWidth="1"/>
    <col min="1295" max="1536" width="8.6640625" style="10"/>
    <col min="1537" max="1539" width="8.6640625" style="10" customWidth="1"/>
    <col min="1540" max="1540" width="13.83203125" style="10" customWidth="1"/>
    <col min="1541" max="1541" width="8.6640625" style="10" customWidth="1"/>
    <col min="1542" max="1542" width="13.33203125" style="10" customWidth="1"/>
    <col min="1543" max="1549" width="8.6640625" style="10" customWidth="1"/>
    <col min="1550" max="1550" width="17.1640625" style="10" customWidth="1"/>
    <col min="1551" max="1792" width="8.6640625" style="10"/>
    <col min="1793" max="1795" width="8.6640625" style="10" customWidth="1"/>
    <col min="1796" max="1796" width="13.83203125" style="10" customWidth="1"/>
    <col min="1797" max="1797" width="8.6640625" style="10" customWidth="1"/>
    <col min="1798" max="1798" width="13.33203125" style="10" customWidth="1"/>
    <col min="1799" max="1805" width="8.6640625" style="10" customWidth="1"/>
    <col min="1806" max="1806" width="17.1640625" style="10" customWidth="1"/>
    <col min="1807" max="2048" width="8.6640625" style="10"/>
    <col min="2049" max="2051" width="8.6640625" style="10" customWidth="1"/>
    <col min="2052" max="2052" width="13.83203125" style="10" customWidth="1"/>
    <col min="2053" max="2053" width="8.6640625" style="10" customWidth="1"/>
    <col min="2054" max="2054" width="13.33203125" style="10" customWidth="1"/>
    <col min="2055" max="2061" width="8.6640625" style="10" customWidth="1"/>
    <col min="2062" max="2062" width="17.1640625" style="10" customWidth="1"/>
    <col min="2063" max="2304" width="8.6640625" style="10"/>
    <col min="2305" max="2307" width="8.6640625" style="10" customWidth="1"/>
    <col min="2308" max="2308" width="13.83203125" style="10" customWidth="1"/>
    <col min="2309" max="2309" width="8.6640625" style="10" customWidth="1"/>
    <col min="2310" max="2310" width="13.33203125" style="10" customWidth="1"/>
    <col min="2311" max="2317" width="8.6640625" style="10" customWidth="1"/>
    <col min="2318" max="2318" width="17.1640625" style="10" customWidth="1"/>
    <col min="2319" max="2560" width="8.6640625" style="10"/>
    <col min="2561" max="2563" width="8.6640625" style="10" customWidth="1"/>
    <col min="2564" max="2564" width="13.83203125" style="10" customWidth="1"/>
    <col min="2565" max="2565" width="8.6640625" style="10" customWidth="1"/>
    <col min="2566" max="2566" width="13.33203125" style="10" customWidth="1"/>
    <col min="2567" max="2573" width="8.6640625" style="10" customWidth="1"/>
    <col min="2574" max="2574" width="17.1640625" style="10" customWidth="1"/>
    <col min="2575" max="2816" width="8.6640625" style="10"/>
    <col min="2817" max="2819" width="8.6640625" style="10" customWidth="1"/>
    <col min="2820" max="2820" width="13.83203125" style="10" customWidth="1"/>
    <col min="2821" max="2821" width="8.6640625" style="10" customWidth="1"/>
    <col min="2822" max="2822" width="13.33203125" style="10" customWidth="1"/>
    <col min="2823" max="2829" width="8.6640625" style="10" customWidth="1"/>
    <col min="2830" max="2830" width="17.1640625" style="10" customWidth="1"/>
    <col min="2831" max="3072" width="8.6640625" style="10"/>
    <col min="3073" max="3075" width="8.6640625" style="10" customWidth="1"/>
    <col min="3076" max="3076" width="13.83203125" style="10" customWidth="1"/>
    <col min="3077" max="3077" width="8.6640625" style="10" customWidth="1"/>
    <col min="3078" max="3078" width="13.33203125" style="10" customWidth="1"/>
    <col min="3079" max="3085" width="8.6640625" style="10" customWidth="1"/>
    <col min="3086" max="3086" width="17.1640625" style="10" customWidth="1"/>
    <col min="3087" max="3328" width="8.6640625" style="10"/>
    <col min="3329" max="3331" width="8.6640625" style="10" customWidth="1"/>
    <col min="3332" max="3332" width="13.83203125" style="10" customWidth="1"/>
    <col min="3333" max="3333" width="8.6640625" style="10" customWidth="1"/>
    <col min="3334" max="3334" width="13.33203125" style="10" customWidth="1"/>
    <col min="3335" max="3341" width="8.6640625" style="10" customWidth="1"/>
    <col min="3342" max="3342" width="17.1640625" style="10" customWidth="1"/>
    <col min="3343" max="3584" width="8.6640625" style="10"/>
    <col min="3585" max="3587" width="8.6640625" style="10" customWidth="1"/>
    <col min="3588" max="3588" width="13.83203125" style="10" customWidth="1"/>
    <col min="3589" max="3589" width="8.6640625" style="10" customWidth="1"/>
    <col min="3590" max="3590" width="13.33203125" style="10" customWidth="1"/>
    <col min="3591" max="3597" width="8.6640625" style="10" customWidth="1"/>
    <col min="3598" max="3598" width="17.1640625" style="10" customWidth="1"/>
    <col min="3599" max="3840" width="8.6640625" style="10"/>
    <col min="3841" max="3843" width="8.6640625" style="10" customWidth="1"/>
    <col min="3844" max="3844" width="13.83203125" style="10" customWidth="1"/>
    <col min="3845" max="3845" width="8.6640625" style="10" customWidth="1"/>
    <col min="3846" max="3846" width="13.33203125" style="10" customWidth="1"/>
    <col min="3847" max="3853" width="8.6640625" style="10" customWidth="1"/>
    <col min="3854" max="3854" width="17.1640625" style="10" customWidth="1"/>
    <col min="3855" max="4096" width="8.6640625" style="10"/>
    <col min="4097" max="4099" width="8.6640625" style="10" customWidth="1"/>
    <col min="4100" max="4100" width="13.83203125" style="10" customWidth="1"/>
    <col min="4101" max="4101" width="8.6640625" style="10" customWidth="1"/>
    <col min="4102" max="4102" width="13.33203125" style="10" customWidth="1"/>
    <col min="4103" max="4109" width="8.6640625" style="10" customWidth="1"/>
    <col min="4110" max="4110" width="17.1640625" style="10" customWidth="1"/>
    <col min="4111" max="4352" width="8.6640625" style="10"/>
    <col min="4353" max="4355" width="8.6640625" style="10" customWidth="1"/>
    <col min="4356" max="4356" width="13.83203125" style="10" customWidth="1"/>
    <col min="4357" max="4357" width="8.6640625" style="10" customWidth="1"/>
    <col min="4358" max="4358" width="13.33203125" style="10" customWidth="1"/>
    <col min="4359" max="4365" width="8.6640625" style="10" customWidth="1"/>
    <col min="4366" max="4366" width="17.1640625" style="10" customWidth="1"/>
    <col min="4367" max="4608" width="8.6640625" style="10"/>
    <col min="4609" max="4611" width="8.6640625" style="10" customWidth="1"/>
    <col min="4612" max="4612" width="13.83203125" style="10" customWidth="1"/>
    <col min="4613" max="4613" width="8.6640625" style="10" customWidth="1"/>
    <col min="4614" max="4614" width="13.33203125" style="10" customWidth="1"/>
    <col min="4615" max="4621" width="8.6640625" style="10" customWidth="1"/>
    <col min="4622" max="4622" width="17.1640625" style="10" customWidth="1"/>
    <col min="4623" max="4864" width="8.6640625" style="10"/>
    <col min="4865" max="4867" width="8.6640625" style="10" customWidth="1"/>
    <col min="4868" max="4868" width="13.83203125" style="10" customWidth="1"/>
    <col min="4869" max="4869" width="8.6640625" style="10" customWidth="1"/>
    <col min="4870" max="4870" width="13.33203125" style="10" customWidth="1"/>
    <col min="4871" max="4877" width="8.6640625" style="10" customWidth="1"/>
    <col min="4878" max="4878" width="17.1640625" style="10" customWidth="1"/>
    <col min="4879" max="5120" width="8.6640625" style="10"/>
    <col min="5121" max="5123" width="8.6640625" style="10" customWidth="1"/>
    <col min="5124" max="5124" width="13.83203125" style="10" customWidth="1"/>
    <col min="5125" max="5125" width="8.6640625" style="10" customWidth="1"/>
    <col min="5126" max="5126" width="13.33203125" style="10" customWidth="1"/>
    <col min="5127" max="5133" width="8.6640625" style="10" customWidth="1"/>
    <col min="5134" max="5134" width="17.1640625" style="10" customWidth="1"/>
    <col min="5135" max="5376" width="8.6640625" style="10"/>
    <col min="5377" max="5379" width="8.6640625" style="10" customWidth="1"/>
    <col min="5380" max="5380" width="13.83203125" style="10" customWidth="1"/>
    <col min="5381" max="5381" width="8.6640625" style="10" customWidth="1"/>
    <col min="5382" max="5382" width="13.33203125" style="10" customWidth="1"/>
    <col min="5383" max="5389" width="8.6640625" style="10" customWidth="1"/>
    <col min="5390" max="5390" width="17.1640625" style="10" customWidth="1"/>
    <col min="5391" max="5632" width="8.6640625" style="10"/>
    <col min="5633" max="5635" width="8.6640625" style="10" customWidth="1"/>
    <col min="5636" max="5636" width="13.83203125" style="10" customWidth="1"/>
    <col min="5637" max="5637" width="8.6640625" style="10" customWidth="1"/>
    <col min="5638" max="5638" width="13.33203125" style="10" customWidth="1"/>
    <col min="5639" max="5645" width="8.6640625" style="10" customWidth="1"/>
    <col min="5646" max="5646" width="17.1640625" style="10" customWidth="1"/>
    <col min="5647" max="5888" width="8.6640625" style="10"/>
    <col min="5889" max="5891" width="8.6640625" style="10" customWidth="1"/>
    <col min="5892" max="5892" width="13.83203125" style="10" customWidth="1"/>
    <col min="5893" max="5893" width="8.6640625" style="10" customWidth="1"/>
    <col min="5894" max="5894" width="13.33203125" style="10" customWidth="1"/>
    <col min="5895" max="5901" width="8.6640625" style="10" customWidth="1"/>
    <col min="5902" max="5902" width="17.1640625" style="10" customWidth="1"/>
    <col min="5903" max="6144" width="8.6640625" style="10"/>
    <col min="6145" max="6147" width="8.6640625" style="10" customWidth="1"/>
    <col min="6148" max="6148" width="13.83203125" style="10" customWidth="1"/>
    <col min="6149" max="6149" width="8.6640625" style="10" customWidth="1"/>
    <col min="6150" max="6150" width="13.33203125" style="10" customWidth="1"/>
    <col min="6151" max="6157" width="8.6640625" style="10" customWidth="1"/>
    <col min="6158" max="6158" width="17.1640625" style="10" customWidth="1"/>
    <col min="6159" max="6400" width="8.6640625" style="10"/>
    <col min="6401" max="6403" width="8.6640625" style="10" customWidth="1"/>
    <col min="6404" max="6404" width="13.83203125" style="10" customWidth="1"/>
    <col min="6405" max="6405" width="8.6640625" style="10" customWidth="1"/>
    <col min="6406" max="6406" width="13.33203125" style="10" customWidth="1"/>
    <col min="6407" max="6413" width="8.6640625" style="10" customWidth="1"/>
    <col min="6414" max="6414" width="17.1640625" style="10" customWidth="1"/>
    <col min="6415" max="6656" width="8.6640625" style="10"/>
    <col min="6657" max="6659" width="8.6640625" style="10" customWidth="1"/>
    <col min="6660" max="6660" width="13.83203125" style="10" customWidth="1"/>
    <col min="6661" max="6661" width="8.6640625" style="10" customWidth="1"/>
    <col min="6662" max="6662" width="13.33203125" style="10" customWidth="1"/>
    <col min="6663" max="6669" width="8.6640625" style="10" customWidth="1"/>
    <col min="6670" max="6670" width="17.1640625" style="10" customWidth="1"/>
    <col min="6671" max="6912" width="8.6640625" style="10"/>
    <col min="6913" max="6915" width="8.6640625" style="10" customWidth="1"/>
    <col min="6916" max="6916" width="13.83203125" style="10" customWidth="1"/>
    <col min="6917" max="6917" width="8.6640625" style="10" customWidth="1"/>
    <col min="6918" max="6918" width="13.33203125" style="10" customWidth="1"/>
    <col min="6919" max="6925" width="8.6640625" style="10" customWidth="1"/>
    <col min="6926" max="6926" width="17.1640625" style="10" customWidth="1"/>
    <col min="6927" max="7168" width="8.6640625" style="10"/>
    <col min="7169" max="7171" width="8.6640625" style="10" customWidth="1"/>
    <col min="7172" max="7172" width="13.83203125" style="10" customWidth="1"/>
    <col min="7173" max="7173" width="8.6640625" style="10" customWidth="1"/>
    <col min="7174" max="7174" width="13.33203125" style="10" customWidth="1"/>
    <col min="7175" max="7181" width="8.6640625" style="10" customWidth="1"/>
    <col min="7182" max="7182" width="17.1640625" style="10" customWidth="1"/>
    <col min="7183" max="7424" width="8.6640625" style="10"/>
    <col min="7425" max="7427" width="8.6640625" style="10" customWidth="1"/>
    <col min="7428" max="7428" width="13.83203125" style="10" customWidth="1"/>
    <col min="7429" max="7429" width="8.6640625" style="10" customWidth="1"/>
    <col min="7430" max="7430" width="13.33203125" style="10" customWidth="1"/>
    <col min="7431" max="7437" width="8.6640625" style="10" customWidth="1"/>
    <col min="7438" max="7438" width="17.1640625" style="10" customWidth="1"/>
    <col min="7439" max="7680" width="8.6640625" style="10"/>
    <col min="7681" max="7683" width="8.6640625" style="10" customWidth="1"/>
    <col min="7684" max="7684" width="13.83203125" style="10" customWidth="1"/>
    <col min="7685" max="7685" width="8.6640625" style="10" customWidth="1"/>
    <col min="7686" max="7686" width="13.33203125" style="10" customWidth="1"/>
    <col min="7687" max="7693" width="8.6640625" style="10" customWidth="1"/>
    <col min="7694" max="7694" width="17.1640625" style="10" customWidth="1"/>
    <col min="7695" max="7936" width="8.6640625" style="10"/>
    <col min="7937" max="7939" width="8.6640625" style="10" customWidth="1"/>
    <col min="7940" max="7940" width="13.83203125" style="10" customWidth="1"/>
    <col min="7941" max="7941" width="8.6640625" style="10" customWidth="1"/>
    <col min="7942" max="7942" width="13.33203125" style="10" customWidth="1"/>
    <col min="7943" max="7949" width="8.6640625" style="10" customWidth="1"/>
    <col min="7950" max="7950" width="17.1640625" style="10" customWidth="1"/>
    <col min="7951" max="8192" width="8.6640625" style="10"/>
    <col min="8193" max="8195" width="8.6640625" style="10" customWidth="1"/>
    <col min="8196" max="8196" width="13.83203125" style="10" customWidth="1"/>
    <col min="8197" max="8197" width="8.6640625" style="10" customWidth="1"/>
    <col min="8198" max="8198" width="13.33203125" style="10" customWidth="1"/>
    <col min="8199" max="8205" width="8.6640625" style="10" customWidth="1"/>
    <col min="8206" max="8206" width="17.1640625" style="10" customWidth="1"/>
    <col min="8207" max="8448" width="8.6640625" style="10"/>
    <col min="8449" max="8451" width="8.6640625" style="10" customWidth="1"/>
    <col min="8452" max="8452" width="13.83203125" style="10" customWidth="1"/>
    <col min="8453" max="8453" width="8.6640625" style="10" customWidth="1"/>
    <col min="8454" max="8454" width="13.33203125" style="10" customWidth="1"/>
    <col min="8455" max="8461" width="8.6640625" style="10" customWidth="1"/>
    <col min="8462" max="8462" width="17.1640625" style="10" customWidth="1"/>
    <col min="8463" max="8704" width="8.6640625" style="10"/>
    <col min="8705" max="8707" width="8.6640625" style="10" customWidth="1"/>
    <col min="8708" max="8708" width="13.83203125" style="10" customWidth="1"/>
    <col min="8709" max="8709" width="8.6640625" style="10" customWidth="1"/>
    <col min="8710" max="8710" width="13.33203125" style="10" customWidth="1"/>
    <col min="8711" max="8717" width="8.6640625" style="10" customWidth="1"/>
    <col min="8718" max="8718" width="17.1640625" style="10" customWidth="1"/>
    <col min="8719" max="8960" width="8.6640625" style="10"/>
    <col min="8961" max="8963" width="8.6640625" style="10" customWidth="1"/>
    <col min="8964" max="8964" width="13.83203125" style="10" customWidth="1"/>
    <col min="8965" max="8965" width="8.6640625" style="10" customWidth="1"/>
    <col min="8966" max="8966" width="13.33203125" style="10" customWidth="1"/>
    <col min="8967" max="8973" width="8.6640625" style="10" customWidth="1"/>
    <col min="8974" max="8974" width="17.1640625" style="10" customWidth="1"/>
    <col min="8975" max="9216" width="8.6640625" style="10"/>
    <col min="9217" max="9219" width="8.6640625" style="10" customWidth="1"/>
    <col min="9220" max="9220" width="13.83203125" style="10" customWidth="1"/>
    <col min="9221" max="9221" width="8.6640625" style="10" customWidth="1"/>
    <col min="9222" max="9222" width="13.33203125" style="10" customWidth="1"/>
    <col min="9223" max="9229" width="8.6640625" style="10" customWidth="1"/>
    <col min="9230" max="9230" width="17.1640625" style="10" customWidth="1"/>
    <col min="9231" max="9472" width="8.6640625" style="10"/>
    <col min="9473" max="9475" width="8.6640625" style="10" customWidth="1"/>
    <col min="9476" max="9476" width="13.83203125" style="10" customWidth="1"/>
    <col min="9477" max="9477" width="8.6640625" style="10" customWidth="1"/>
    <col min="9478" max="9478" width="13.33203125" style="10" customWidth="1"/>
    <col min="9479" max="9485" width="8.6640625" style="10" customWidth="1"/>
    <col min="9486" max="9486" width="17.1640625" style="10" customWidth="1"/>
    <col min="9487" max="9728" width="8.6640625" style="10"/>
    <col min="9729" max="9731" width="8.6640625" style="10" customWidth="1"/>
    <col min="9732" max="9732" width="13.83203125" style="10" customWidth="1"/>
    <col min="9733" max="9733" width="8.6640625" style="10" customWidth="1"/>
    <col min="9734" max="9734" width="13.33203125" style="10" customWidth="1"/>
    <col min="9735" max="9741" width="8.6640625" style="10" customWidth="1"/>
    <col min="9742" max="9742" width="17.1640625" style="10" customWidth="1"/>
    <col min="9743" max="9984" width="8.6640625" style="10"/>
    <col min="9985" max="9987" width="8.6640625" style="10" customWidth="1"/>
    <col min="9988" max="9988" width="13.83203125" style="10" customWidth="1"/>
    <col min="9989" max="9989" width="8.6640625" style="10" customWidth="1"/>
    <col min="9990" max="9990" width="13.33203125" style="10" customWidth="1"/>
    <col min="9991" max="9997" width="8.6640625" style="10" customWidth="1"/>
    <col min="9998" max="9998" width="17.1640625" style="10" customWidth="1"/>
    <col min="9999" max="10240" width="8.6640625" style="10"/>
    <col min="10241" max="10243" width="8.6640625" style="10" customWidth="1"/>
    <col min="10244" max="10244" width="13.83203125" style="10" customWidth="1"/>
    <col min="10245" max="10245" width="8.6640625" style="10" customWidth="1"/>
    <col min="10246" max="10246" width="13.33203125" style="10" customWidth="1"/>
    <col min="10247" max="10253" width="8.6640625" style="10" customWidth="1"/>
    <col min="10254" max="10254" width="17.1640625" style="10" customWidth="1"/>
    <col min="10255" max="10496" width="8.6640625" style="10"/>
    <col min="10497" max="10499" width="8.6640625" style="10" customWidth="1"/>
    <col min="10500" max="10500" width="13.83203125" style="10" customWidth="1"/>
    <col min="10501" max="10501" width="8.6640625" style="10" customWidth="1"/>
    <col min="10502" max="10502" width="13.33203125" style="10" customWidth="1"/>
    <col min="10503" max="10509" width="8.6640625" style="10" customWidth="1"/>
    <col min="10510" max="10510" width="17.1640625" style="10" customWidth="1"/>
    <col min="10511" max="10752" width="8.6640625" style="10"/>
    <col min="10753" max="10755" width="8.6640625" style="10" customWidth="1"/>
    <col min="10756" max="10756" width="13.83203125" style="10" customWidth="1"/>
    <col min="10757" max="10757" width="8.6640625" style="10" customWidth="1"/>
    <col min="10758" max="10758" width="13.33203125" style="10" customWidth="1"/>
    <col min="10759" max="10765" width="8.6640625" style="10" customWidth="1"/>
    <col min="10766" max="10766" width="17.1640625" style="10" customWidth="1"/>
    <col min="10767" max="11008" width="8.6640625" style="10"/>
    <col min="11009" max="11011" width="8.6640625" style="10" customWidth="1"/>
    <col min="11012" max="11012" width="13.83203125" style="10" customWidth="1"/>
    <col min="11013" max="11013" width="8.6640625" style="10" customWidth="1"/>
    <col min="11014" max="11014" width="13.33203125" style="10" customWidth="1"/>
    <col min="11015" max="11021" width="8.6640625" style="10" customWidth="1"/>
    <col min="11022" max="11022" width="17.1640625" style="10" customWidth="1"/>
    <col min="11023" max="11264" width="8.6640625" style="10"/>
    <col min="11265" max="11267" width="8.6640625" style="10" customWidth="1"/>
    <col min="11268" max="11268" width="13.83203125" style="10" customWidth="1"/>
    <col min="11269" max="11269" width="8.6640625" style="10" customWidth="1"/>
    <col min="11270" max="11270" width="13.33203125" style="10" customWidth="1"/>
    <col min="11271" max="11277" width="8.6640625" style="10" customWidth="1"/>
    <col min="11278" max="11278" width="17.1640625" style="10" customWidth="1"/>
    <col min="11279" max="11520" width="8.6640625" style="10"/>
    <col min="11521" max="11523" width="8.6640625" style="10" customWidth="1"/>
    <col min="11524" max="11524" width="13.83203125" style="10" customWidth="1"/>
    <col min="11525" max="11525" width="8.6640625" style="10" customWidth="1"/>
    <col min="11526" max="11526" width="13.33203125" style="10" customWidth="1"/>
    <col min="11527" max="11533" width="8.6640625" style="10" customWidth="1"/>
    <col min="11534" max="11534" width="17.1640625" style="10" customWidth="1"/>
    <col min="11535" max="11776" width="8.6640625" style="10"/>
    <col min="11777" max="11779" width="8.6640625" style="10" customWidth="1"/>
    <col min="11780" max="11780" width="13.83203125" style="10" customWidth="1"/>
    <col min="11781" max="11781" width="8.6640625" style="10" customWidth="1"/>
    <col min="11782" max="11782" width="13.33203125" style="10" customWidth="1"/>
    <col min="11783" max="11789" width="8.6640625" style="10" customWidth="1"/>
    <col min="11790" max="11790" width="17.1640625" style="10" customWidth="1"/>
    <col min="11791" max="12032" width="8.6640625" style="10"/>
    <col min="12033" max="12035" width="8.6640625" style="10" customWidth="1"/>
    <col min="12036" max="12036" width="13.83203125" style="10" customWidth="1"/>
    <col min="12037" max="12037" width="8.6640625" style="10" customWidth="1"/>
    <col min="12038" max="12038" width="13.33203125" style="10" customWidth="1"/>
    <col min="12039" max="12045" width="8.6640625" style="10" customWidth="1"/>
    <col min="12046" max="12046" width="17.1640625" style="10" customWidth="1"/>
    <col min="12047" max="12288" width="8.6640625" style="10"/>
    <col min="12289" max="12291" width="8.6640625" style="10" customWidth="1"/>
    <col min="12292" max="12292" width="13.83203125" style="10" customWidth="1"/>
    <col min="12293" max="12293" width="8.6640625" style="10" customWidth="1"/>
    <col min="12294" max="12294" width="13.33203125" style="10" customWidth="1"/>
    <col min="12295" max="12301" width="8.6640625" style="10" customWidth="1"/>
    <col min="12302" max="12302" width="17.1640625" style="10" customWidth="1"/>
    <col min="12303" max="12544" width="8.6640625" style="10"/>
    <col min="12545" max="12547" width="8.6640625" style="10" customWidth="1"/>
    <col min="12548" max="12548" width="13.83203125" style="10" customWidth="1"/>
    <col min="12549" max="12549" width="8.6640625" style="10" customWidth="1"/>
    <col min="12550" max="12550" width="13.33203125" style="10" customWidth="1"/>
    <col min="12551" max="12557" width="8.6640625" style="10" customWidth="1"/>
    <col min="12558" max="12558" width="17.1640625" style="10" customWidth="1"/>
    <col min="12559" max="12800" width="8.6640625" style="10"/>
    <col min="12801" max="12803" width="8.6640625" style="10" customWidth="1"/>
    <col min="12804" max="12804" width="13.83203125" style="10" customWidth="1"/>
    <col min="12805" max="12805" width="8.6640625" style="10" customWidth="1"/>
    <col min="12806" max="12806" width="13.33203125" style="10" customWidth="1"/>
    <col min="12807" max="12813" width="8.6640625" style="10" customWidth="1"/>
    <col min="12814" max="12814" width="17.1640625" style="10" customWidth="1"/>
    <col min="12815" max="13056" width="8.6640625" style="10"/>
    <col min="13057" max="13059" width="8.6640625" style="10" customWidth="1"/>
    <col min="13060" max="13060" width="13.83203125" style="10" customWidth="1"/>
    <col min="13061" max="13061" width="8.6640625" style="10" customWidth="1"/>
    <col min="13062" max="13062" width="13.33203125" style="10" customWidth="1"/>
    <col min="13063" max="13069" width="8.6640625" style="10" customWidth="1"/>
    <col min="13070" max="13070" width="17.1640625" style="10" customWidth="1"/>
    <col min="13071" max="13312" width="8.6640625" style="10"/>
    <col min="13313" max="13315" width="8.6640625" style="10" customWidth="1"/>
    <col min="13316" max="13316" width="13.83203125" style="10" customWidth="1"/>
    <col min="13317" max="13317" width="8.6640625" style="10" customWidth="1"/>
    <col min="13318" max="13318" width="13.33203125" style="10" customWidth="1"/>
    <col min="13319" max="13325" width="8.6640625" style="10" customWidth="1"/>
    <col min="13326" max="13326" width="17.1640625" style="10" customWidth="1"/>
    <col min="13327" max="13568" width="8.6640625" style="10"/>
    <col min="13569" max="13571" width="8.6640625" style="10" customWidth="1"/>
    <col min="13572" max="13572" width="13.83203125" style="10" customWidth="1"/>
    <col min="13573" max="13573" width="8.6640625" style="10" customWidth="1"/>
    <col min="13574" max="13574" width="13.33203125" style="10" customWidth="1"/>
    <col min="13575" max="13581" width="8.6640625" style="10" customWidth="1"/>
    <col min="13582" max="13582" width="17.1640625" style="10" customWidth="1"/>
    <col min="13583" max="13824" width="8.6640625" style="10"/>
    <col min="13825" max="13827" width="8.6640625" style="10" customWidth="1"/>
    <col min="13828" max="13828" width="13.83203125" style="10" customWidth="1"/>
    <col min="13829" max="13829" width="8.6640625" style="10" customWidth="1"/>
    <col min="13830" max="13830" width="13.33203125" style="10" customWidth="1"/>
    <col min="13831" max="13837" width="8.6640625" style="10" customWidth="1"/>
    <col min="13838" max="13838" width="17.1640625" style="10" customWidth="1"/>
    <col min="13839" max="14080" width="8.6640625" style="10"/>
    <col min="14081" max="14083" width="8.6640625" style="10" customWidth="1"/>
    <col min="14084" max="14084" width="13.83203125" style="10" customWidth="1"/>
    <col min="14085" max="14085" width="8.6640625" style="10" customWidth="1"/>
    <col min="14086" max="14086" width="13.33203125" style="10" customWidth="1"/>
    <col min="14087" max="14093" width="8.6640625" style="10" customWidth="1"/>
    <col min="14094" max="14094" width="17.1640625" style="10" customWidth="1"/>
    <col min="14095" max="14336" width="8.6640625" style="10"/>
    <col min="14337" max="14339" width="8.6640625" style="10" customWidth="1"/>
    <col min="14340" max="14340" width="13.83203125" style="10" customWidth="1"/>
    <col min="14341" max="14341" width="8.6640625" style="10" customWidth="1"/>
    <col min="14342" max="14342" width="13.33203125" style="10" customWidth="1"/>
    <col min="14343" max="14349" width="8.6640625" style="10" customWidth="1"/>
    <col min="14350" max="14350" width="17.1640625" style="10" customWidth="1"/>
    <col min="14351" max="14592" width="8.6640625" style="10"/>
    <col min="14593" max="14595" width="8.6640625" style="10" customWidth="1"/>
    <col min="14596" max="14596" width="13.83203125" style="10" customWidth="1"/>
    <col min="14597" max="14597" width="8.6640625" style="10" customWidth="1"/>
    <col min="14598" max="14598" width="13.33203125" style="10" customWidth="1"/>
    <col min="14599" max="14605" width="8.6640625" style="10" customWidth="1"/>
    <col min="14606" max="14606" width="17.1640625" style="10" customWidth="1"/>
    <col min="14607" max="14848" width="8.6640625" style="10"/>
    <col min="14849" max="14851" width="8.6640625" style="10" customWidth="1"/>
    <col min="14852" max="14852" width="13.83203125" style="10" customWidth="1"/>
    <col min="14853" max="14853" width="8.6640625" style="10" customWidth="1"/>
    <col min="14854" max="14854" width="13.33203125" style="10" customWidth="1"/>
    <col min="14855" max="14861" width="8.6640625" style="10" customWidth="1"/>
    <col min="14862" max="14862" width="17.1640625" style="10" customWidth="1"/>
    <col min="14863" max="15104" width="8.6640625" style="10"/>
    <col min="15105" max="15107" width="8.6640625" style="10" customWidth="1"/>
    <col min="15108" max="15108" width="13.83203125" style="10" customWidth="1"/>
    <col min="15109" max="15109" width="8.6640625" style="10" customWidth="1"/>
    <col min="15110" max="15110" width="13.33203125" style="10" customWidth="1"/>
    <col min="15111" max="15117" width="8.6640625" style="10" customWidth="1"/>
    <col min="15118" max="15118" width="17.1640625" style="10" customWidth="1"/>
    <col min="15119" max="15360" width="8.6640625" style="10"/>
    <col min="15361" max="15363" width="8.6640625" style="10" customWidth="1"/>
    <col min="15364" max="15364" width="13.83203125" style="10" customWidth="1"/>
    <col min="15365" max="15365" width="8.6640625" style="10" customWidth="1"/>
    <col min="15366" max="15366" width="13.33203125" style="10" customWidth="1"/>
    <col min="15367" max="15373" width="8.6640625" style="10" customWidth="1"/>
    <col min="15374" max="15374" width="17.1640625" style="10" customWidth="1"/>
    <col min="15375" max="15616" width="8.6640625" style="10"/>
    <col min="15617" max="15619" width="8.6640625" style="10" customWidth="1"/>
    <col min="15620" max="15620" width="13.83203125" style="10" customWidth="1"/>
    <col min="15621" max="15621" width="8.6640625" style="10" customWidth="1"/>
    <col min="15622" max="15622" width="13.33203125" style="10" customWidth="1"/>
    <col min="15623" max="15629" width="8.6640625" style="10" customWidth="1"/>
    <col min="15630" max="15630" width="17.1640625" style="10" customWidth="1"/>
    <col min="15631" max="15872" width="8.6640625" style="10"/>
    <col min="15873" max="15875" width="8.6640625" style="10" customWidth="1"/>
    <col min="15876" max="15876" width="13.83203125" style="10" customWidth="1"/>
    <col min="15877" max="15877" width="8.6640625" style="10" customWidth="1"/>
    <col min="15878" max="15878" width="13.33203125" style="10" customWidth="1"/>
    <col min="15879" max="15885" width="8.6640625" style="10" customWidth="1"/>
    <col min="15886" max="15886" width="17.1640625" style="10" customWidth="1"/>
    <col min="15887" max="16128" width="8.6640625" style="10"/>
    <col min="16129" max="16131" width="8.6640625" style="10" customWidth="1"/>
    <col min="16132" max="16132" width="13.83203125" style="10" customWidth="1"/>
    <col min="16133" max="16133" width="8.6640625" style="10" customWidth="1"/>
    <col min="16134" max="16134" width="13.33203125" style="10" customWidth="1"/>
    <col min="16135" max="16141" width="8.6640625" style="10" customWidth="1"/>
    <col min="16142" max="16142" width="17.1640625" style="10" customWidth="1"/>
    <col min="16143" max="16384" width="8.6640625" style="10"/>
  </cols>
  <sheetData>
    <row r="1" spans="1:22" x14ac:dyDescent="0.2">
      <c r="A1" s="33" t="s">
        <v>0</v>
      </c>
      <c r="B1" s="10" t="s">
        <v>25</v>
      </c>
      <c r="F1" s="9"/>
      <c r="G1" s="8" t="s">
        <v>1</v>
      </c>
      <c r="H1" s="10" t="s">
        <v>36</v>
      </c>
      <c r="I1" s="4"/>
      <c r="J1" s="10" t="s">
        <v>35</v>
      </c>
      <c r="L1" s="4"/>
      <c r="N1" s="1"/>
      <c r="Q1" s="10">
        <v>8.0835000000000008</v>
      </c>
      <c r="R1" s="10" t="s">
        <v>24</v>
      </c>
      <c r="T1" s="10" t="s">
        <v>26</v>
      </c>
      <c r="U1" s="10" t="s">
        <v>27</v>
      </c>
      <c r="V1" s="10" t="s">
        <v>37</v>
      </c>
    </row>
    <row r="2" spans="1:22" ht="16" thickBot="1" x14ac:dyDescent="0.25">
      <c r="A2" s="10" t="s">
        <v>2</v>
      </c>
      <c r="B2" s="10">
        <v>3.2800000000000003E-2</v>
      </c>
      <c r="D2" s="10" t="s">
        <v>3</v>
      </c>
      <c r="E2" s="10" t="s">
        <v>4</v>
      </c>
      <c r="F2" s="9" t="s">
        <v>5</v>
      </c>
      <c r="G2" s="34" t="s">
        <v>2</v>
      </c>
      <c r="H2" s="35" t="s">
        <v>6</v>
      </c>
      <c r="I2" s="36" t="s">
        <v>7</v>
      </c>
      <c r="J2" s="35" t="s">
        <v>2</v>
      </c>
      <c r="K2" s="35" t="s">
        <v>6</v>
      </c>
      <c r="L2" s="36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37" t="s">
        <v>12</v>
      </c>
      <c r="R2" s="2" t="s">
        <v>13</v>
      </c>
      <c r="T2" s="33"/>
      <c r="U2" s="33"/>
      <c r="V2" s="33"/>
    </row>
    <row r="3" spans="1:22" ht="16" thickBot="1" x14ac:dyDescent="0.25">
      <c r="A3" s="10" t="s">
        <v>6</v>
      </c>
      <c r="B3" s="10">
        <v>-2.7900000000000001E-2</v>
      </c>
      <c r="D3" s="25">
        <v>44750</v>
      </c>
      <c r="E3" s="43"/>
      <c r="F3" s="27" t="s">
        <v>38</v>
      </c>
      <c r="G3" s="31">
        <v>3.2800000000000003E-2</v>
      </c>
      <c r="H3" s="28">
        <v>2.7900000000000001E-2</v>
      </c>
      <c r="I3" s="28">
        <v>2.9899999999999999E-2</v>
      </c>
      <c r="J3" s="28">
        <v>3.4700000000000002E-2</v>
      </c>
      <c r="K3" s="28">
        <v>0.4965</v>
      </c>
      <c r="L3" s="28">
        <v>0.23150000000000001</v>
      </c>
      <c r="M3" s="44">
        <f>(K3-H3-(J3-G3))/(L3-I3-(J3-G3))</f>
        <v>2.3370055082623939</v>
      </c>
      <c r="N3" s="45">
        <f>M3+($C$13+($B$13*M3))*$A$13</f>
        <v>2.4029082771657491</v>
      </c>
      <c r="O3" s="46">
        <v>35</v>
      </c>
      <c r="P3" s="45">
        <f>(1245.69/(273.15+R3))+3.8275+0.00211*(35-O3)</f>
        <v>8.0055647325171897</v>
      </c>
      <c r="Q3" s="45">
        <f>P3+LOG((N3-0.00691)/(2.222-N3*0.1331))</f>
        <v>8.1058012420116672</v>
      </c>
      <c r="R3" s="32">
        <v>25</v>
      </c>
      <c r="S3" s="31"/>
      <c r="T3" s="31">
        <v>8.0935000000000006</v>
      </c>
      <c r="U3" s="31">
        <f>ABS(((T3-Q3)/T3)*100)</f>
        <v>0.15198915193262</v>
      </c>
      <c r="V3" s="39"/>
    </row>
    <row r="4" spans="1:22" ht="16" thickBot="1" x14ac:dyDescent="0.25">
      <c r="A4" s="10" t="s">
        <v>7</v>
      </c>
      <c r="B4" s="10">
        <v>2.9899999999999999E-2</v>
      </c>
      <c r="C4" s="9"/>
      <c r="D4" s="25">
        <v>44750</v>
      </c>
      <c r="E4" s="43"/>
      <c r="F4" s="27" t="s">
        <v>38</v>
      </c>
      <c r="G4" s="31">
        <v>3.2800000000000003E-2</v>
      </c>
      <c r="H4" s="28">
        <v>2.7400000000000001E-2</v>
      </c>
      <c r="I4" s="28">
        <v>2.93E-2</v>
      </c>
      <c r="J4" s="28">
        <v>3.4799999999999998E-2</v>
      </c>
      <c r="K4" s="28">
        <v>0.66500000000000004</v>
      </c>
      <c r="L4" s="28">
        <v>0.29599999999999999</v>
      </c>
      <c r="M4" s="47">
        <f>(K4-H4-(J4-G4))/(L4-I4-(J4-G4))</f>
        <v>2.4012089157536836</v>
      </c>
      <c r="N4" s="48">
        <f>M4+($C$13+($B$13*M4))*$A$13</f>
        <v>2.4669298927087269</v>
      </c>
      <c r="O4" s="49">
        <v>35</v>
      </c>
      <c r="P4" s="48">
        <f>(1245.69/(273.15+R4))+3.8275+0.00211*(35-O4)</f>
        <v>8.0055647325171897</v>
      </c>
      <c r="Q4" s="48">
        <f t="shared" ref="Q4:Q66" si="0">P4+LOG((N4-0.00691)/(2.222-N4*0.1331))</f>
        <v>8.1192032651936028</v>
      </c>
      <c r="R4" s="32">
        <v>25</v>
      </c>
      <c r="S4" s="31"/>
      <c r="T4" s="31">
        <v>8.0935000000000006</v>
      </c>
      <c r="U4" s="31">
        <f>ABS(((T4-Q4)/T4)*100)</f>
        <v>0.31757910908262454</v>
      </c>
      <c r="V4" s="39"/>
    </row>
    <row r="5" spans="1:22" ht="16" thickBot="1" x14ac:dyDescent="0.25">
      <c r="C5" s="9"/>
      <c r="D5" s="25">
        <v>44750</v>
      </c>
      <c r="E5" s="43"/>
      <c r="F5" s="27" t="s">
        <v>38</v>
      </c>
      <c r="G5" s="28">
        <v>3.5000000000000003E-2</v>
      </c>
      <c r="H5" s="28">
        <v>2.9899999999999999E-2</v>
      </c>
      <c r="I5" s="27">
        <v>3.2199999999999999E-2</v>
      </c>
      <c r="J5" s="28">
        <v>3.73E-2</v>
      </c>
      <c r="K5" s="28">
        <v>0.47720000000000001</v>
      </c>
      <c r="L5" s="27">
        <v>0.22020000000000001</v>
      </c>
      <c r="M5" s="47">
        <f t="shared" ref="M5:M66" si="1">(K5-H5-(J5-G5))/(L5-I5-(J5-G5))</f>
        <v>2.3963381798599896</v>
      </c>
      <c r="N5" s="48">
        <f t="shared" ref="N5:N68" si="2">M5+($C$13+($B$13*M5))*$A$13</f>
        <v>2.462072948303716</v>
      </c>
      <c r="O5" s="49">
        <v>35</v>
      </c>
      <c r="P5" s="48">
        <f t="shared" ref="P5:P66" si="3">(1245.69/(273.15+R5))+3.8275+0.00211*(35-O5)</f>
        <v>8.0055647325171897</v>
      </c>
      <c r="Q5" s="48">
        <f t="shared" si="0"/>
        <v>8.1181967324016799</v>
      </c>
      <c r="R5" s="32">
        <v>25</v>
      </c>
      <c r="S5" s="31"/>
      <c r="T5" s="31">
        <v>8.0935000000000006</v>
      </c>
      <c r="U5" s="31">
        <f>ABS(((T5-Q5)/T5)*100)</f>
        <v>0.30514279856278931</v>
      </c>
      <c r="V5" s="39"/>
    </row>
    <row r="6" spans="1:22" ht="16" thickBot="1" x14ac:dyDescent="0.25">
      <c r="C6" s="9"/>
      <c r="D6" s="38"/>
      <c r="E6" s="26"/>
      <c r="F6" s="4"/>
      <c r="G6" s="9"/>
      <c r="H6" s="9"/>
      <c r="I6" s="4"/>
      <c r="J6" s="9"/>
      <c r="K6" s="9"/>
      <c r="L6" s="4"/>
      <c r="M6" s="7" t="e">
        <f t="shared" si="1"/>
        <v>#DIV/0!</v>
      </c>
      <c r="N6" s="3" t="e">
        <f t="shared" si="2"/>
        <v>#DIV/0!</v>
      </c>
      <c r="O6" s="6"/>
      <c r="P6" s="3">
        <f t="shared" si="3"/>
        <v>8.4618112850082383</v>
      </c>
      <c r="Q6" s="3" t="e">
        <f t="shared" si="0"/>
        <v>#DIV/0!</v>
      </c>
      <c r="R6" s="5"/>
      <c r="U6" s="10" t="e">
        <f>ABS(((T6-Q6)/T6)*100)</f>
        <v>#DIV/0!</v>
      </c>
      <c r="V6" s="39"/>
    </row>
    <row r="7" spans="1:22" ht="17" thickBot="1" x14ac:dyDescent="0.25">
      <c r="A7" s="33" t="s">
        <v>14</v>
      </c>
      <c r="C7" s="9"/>
      <c r="D7" s="38"/>
      <c r="E7" s="26"/>
      <c r="F7" s="4"/>
      <c r="G7" s="9"/>
      <c r="H7" s="9"/>
      <c r="I7" s="4"/>
      <c r="J7" s="9"/>
      <c r="K7" s="9"/>
      <c r="L7" s="4"/>
      <c r="M7" s="7" t="e">
        <f t="shared" si="1"/>
        <v>#DIV/0!</v>
      </c>
      <c r="N7" s="3" t="e">
        <f t="shared" si="2"/>
        <v>#DIV/0!</v>
      </c>
      <c r="O7" s="6"/>
      <c r="P7" s="3">
        <f t="shared" si="3"/>
        <v>8.4618112850082383</v>
      </c>
      <c r="Q7" s="3" t="e">
        <f t="shared" si="0"/>
        <v>#DIV/0!</v>
      </c>
      <c r="R7" s="5"/>
      <c r="T7" s="57"/>
      <c r="U7" s="10" t="e">
        <f t="shared" ref="U7:U23" si="4">ABS(((T7-Q7)/T7)*100)</f>
        <v>#DIV/0!</v>
      </c>
      <c r="V7" s="39"/>
    </row>
    <row r="8" spans="1:22" ht="17" thickBot="1" x14ac:dyDescent="0.25">
      <c r="A8" s="10" t="s">
        <v>2</v>
      </c>
      <c r="B8" s="10">
        <v>3.4700000000000002E-2</v>
      </c>
      <c r="C8" s="9"/>
      <c r="D8" s="38"/>
      <c r="E8" s="26"/>
      <c r="F8" s="4"/>
      <c r="G8" s="9"/>
      <c r="H8" s="9"/>
      <c r="I8" s="4"/>
      <c r="J8" s="9"/>
      <c r="K8" s="9"/>
      <c r="L8" s="4"/>
      <c r="M8" s="7" t="e">
        <f t="shared" si="1"/>
        <v>#DIV/0!</v>
      </c>
      <c r="N8" s="3" t="e">
        <f t="shared" si="2"/>
        <v>#DIV/0!</v>
      </c>
      <c r="O8" s="6"/>
      <c r="P8" s="3">
        <f t="shared" si="3"/>
        <v>8.4618112850082383</v>
      </c>
      <c r="Q8" s="3" t="e">
        <f t="shared" si="0"/>
        <v>#DIV/0!</v>
      </c>
      <c r="R8" s="5"/>
      <c r="T8" s="57"/>
      <c r="U8" s="10" t="e">
        <f t="shared" si="4"/>
        <v>#DIV/0!</v>
      </c>
      <c r="V8" s="39"/>
    </row>
    <row r="9" spans="1:22" ht="17" thickBot="1" x14ac:dyDescent="0.25">
      <c r="A9" s="10" t="s">
        <v>6</v>
      </c>
      <c r="B9" s="10">
        <v>0.4965</v>
      </c>
      <c r="C9" s="9"/>
      <c r="D9" s="38"/>
      <c r="E9" s="26"/>
      <c r="F9" s="4"/>
      <c r="G9" s="9"/>
      <c r="H9" s="9"/>
      <c r="I9" s="4"/>
      <c r="J9" s="9"/>
      <c r="K9" s="9"/>
      <c r="L9" s="4"/>
      <c r="M9" s="7" t="e">
        <f t="shared" si="1"/>
        <v>#DIV/0!</v>
      </c>
      <c r="N9" s="3" t="e">
        <f t="shared" si="2"/>
        <v>#DIV/0!</v>
      </c>
      <c r="O9" s="6"/>
      <c r="P9" s="3">
        <f t="shared" si="3"/>
        <v>8.4618112850082383</v>
      </c>
      <c r="Q9" s="3" t="e">
        <f t="shared" si="0"/>
        <v>#DIV/0!</v>
      </c>
      <c r="R9" s="5"/>
      <c r="T9" s="57"/>
      <c r="U9" s="10" t="e">
        <f t="shared" si="4"/>
        <v>#DIV/0!</v>
      </c>
      <c r="V9" s="39"/>
    </row>
    <row r="10" spans="1:22" ht="17" thickBot="1" x14ac:dyDescent="0.25">
      <c r="A10" s="10" t="s">
        <v>7</v>
      </c>
      <c r="B10" s="10">
        <v>0.23150000000000001</v>
      </c>
      <c r="C10" s="9"/>
      <c r="D10" s="38"/>
      <c r="E10" s="26"/>
      <c r="F10" s="4"/>
      <c r="G10" s="9"/>
      <c r="H10" s="9"/>
      <c r="I10" s="4"/>
      <c r="J10" s="9"/>
      <c r="K10" s="9"/>
      <c r="L10" s="4"/>
      <c r="M10" s="7" t="e">
        <f t="shared" si="1"/>
        <v>#DIV/0!</v>
      </c>
      <c r="N10" s="3" t="e">
        <f t="shared" si="2"/>
        <v>#DIV/0!</v>
      </c>
      <c r="O10" s="6"/>
      <c r="P10" s="3">
        <f t="shared" si="3"/>
        <v>8.4618112850082383</v>
      </c>
      <c r="Q10" s="3" t="e">
        <f t="shared" si="0"/>
        <v>#DIV/0!</v>
      </c>
      <c r="R10" s="5"/>
      <c r="T10" s="57"/>
      <c r="U10" s="10" t="e">
        <f t="shared" si="4"/>
        <v>#DIV/0!</v>
      </c>
      <c r="V10" s="39"/>
    </row>
    <row r="11" spans="1:22" ht="17" thickBot="1" x14ac:dyDescent="0.25">
      <c r="C11" s="9"/>
      <c r="D11" s="38"/>
      <c r="E11" s="26"/>
      <c r="F11" s="4"/>
      <c r="G11" s="9"/>
      <c r="H11" s="9"/>
      <c r="I11" s="4"/>
      <c r="J11" s="9"/>
      <c r="K11" s="9"/>
      <c r="L11" s="4"/>
      <c r="M11" s="7" t="e">
        <f t="shared" si="1"/>
        <v>#DIV/0!</v>
      </c>
      <c r="N11" s="3" t="e">
        <f t="shared" si="2"/>
        <v>#DIV/0!</v>
      </c>
      <c r="O11" s="6"/>
      <c r="P11" s="3">
        <f t="shared" si="3"/>
        <v>8.4618112850082383</v>
      </c>
      <c r="Q11" s="3" t="e">
        <f t="shared" si="0"/>
        <v>#DIV/0!</v>
      </c>
      <c r="R11" s="5"/>
      <c r="T11" s="57"/>
      <c r="U11" s="10" t="e">
        <f t="shared" si="4"/>
        <v>#DIV/0!</v>
      </c>
      <c r="V11" s="39"/>
    </row>
    <row r="12" spans="1:22" ht="17" thickBot="1" x14ac:dyDescent="0.25">
      <c r="A12" s="33" t="s">
        <v>15</v>
      </c>
      <c r="B12" s="10" t="s">
        <v>19</v>
      </c>
      <c r="C12" s="9" t="s">
        <v>20</v>
      </c>
      <c r="D12" s="38"/>
      <c r="E12" s="26"/>
      <c r="F12" s="4"/>
      <c r="G12" s="9"/>
      <c r="H12" s="9"/>
      <c r="I12" s="4"/>
      <c r="J12" s="9"/>
      <c r="K12" s="9"/>
      <c r="L12" s="4"/>
      <c r="M12" s="7" t="e">
        <f t="shared" si="1"/>
        <v>#DIV/0!</v>
      </c>
      <c r="N12" s="3" t="e">
        <f t="shared" si="2"/>
        <v>#DIV/0!</v>
      </c>
      <c r="O12" s="6"/>
      <c r="P12" s="3">
        <f t="shared" si="3"/>
        <v>8.4618112850082383</v>
      </c>
      <c r="Q12" s="3" t="e">
        <f>P12+LOG((N12-0.00691)/(2.222-N12*0.1331))</f>
        <v>#DIV/0!</v>
      </c>
      <c r="R12" s="5"/>
      <c r="T12" s="57"/>
      <c r="U12" s="10" t="e">
        <f t="shared" si="4"/>
        <v>#DIV/0!</v>
      </c>
      <c r="V12" s="39"/>
    </row>
    <row r="13" spans="1:22" ht="17" thickBot="1" x14ac:dyDescent="0.25">
      <c r="A13" s="10">
        <v>5.0000000000000001E-3</v>
      </c>
      <c r="B13" s="20">
        <v>-0.56630000000000003</v>
      </c>
      <c r="C13" s="20">
        <v>14.504</v>
      </c>
      <c r="D13" s="38"/>
      <c r="E13" s="26"/>
      <c r="F13" s="4"/>
      <c r="G13" s="9"/>
      <c r="H13" s="9"/>
      <c r="I13" s="4"/>
      <c r="J13" s="9"/>
      <c r="K13" s="9"/>
      <c r="L13" s="4"/>
      <c r="M13" s="7" t="e">
        <f t="shared" si="1"/>
        <v>#DIV/0!</v>
      </c>
      <c r="N13" s="3" t="e">
        <f t="shared" si="2"/>
        <v>#DIV/0!</v>
      </c>
      <c r="O13" s="6"/>
      <c r="P13" s="3">
        <f t="shared" si="3"/>
        <v>8.4618112850082383</v>
      </c>
      <c r="Q13" s="3" t="e">
        <f t="shared" si="0"/>
        <v>#DIV/0!</v>
      </c>
      <c r="R13" s="5"/>
      <c r="T13" s="57"/>
      <c r="U13" s="10" t="e">
        <f t="shared" si="4"/>
        <v>#DIV/0!</v>
      </c>
      <c r="V13" s="39"/>
    </row>
    <row r="14" spans="1:22" ht="17" thickBot="1" x14ac:dyDescent="0.25">
      <c r="C14" s="9"/>
      <c r="D14" s="38"/>
      <c r="E14" s="26"/>
      <c r="F14" s="4"/>
      <c r="G14" s="9"/>
      <c r="H14" s="9"/>
      <c r="I14" s="4"/>
      <c r="J14" s="9"/>
      <c r="K14" s="9"/>
      <c r="L14" s="4"/>
      <c r="M14" s="7" t="e">
        <f t="shared" si="1"/>
        <v>#DIV/0!</v>
      </c>
      <c r="N14" s="3" t="e">
        <f t="shared" si="2"/>
        <v>#DIV/0!</v>
      </c>
      <c r="O14" s="6"/>
      <c r="P14" s="3">
        <f t="shared" si="3"/>
        <v>8.4618112850082383</v>
      </c>
      <c r="Q14" s="3" t="e">
        <f t="shared" si="0"/>
        <v>#DIV/0!</v>
      </c>
      <c r="R14" s="5"/>
      <c r="T14" s="57"/>
      <c r="U14" s="10" t="e">
        <f t="shared" si="4"/>
        <v>#DIV/0!</v>
      </c>
      <c r="V14" s="39"/>
    </row>
    <row r="15" spans="1:22" ht="17" thickBot="1" x14ac:dyDescent="0.25">
      <c r="A15" s="33" t="s">
        <v>16</v>
      </c>
      <c r="C15" s="9"/>
      <c r="D15" s="38"/>
      <c r="E15" s="26"/>
      <c r="F15" s="4"/>
      <c r="G15" s="9"/>
      <c r="H15" s="9"/>
      <c r="I15" s="4"/>
      <c r="J15" s="9"/>
      <c r="K15" s="9"/>
      <c r="L15" s="4"/>
      <c r="M15" s="7" t="e">
        <f t="shared" si="1"/>
        <v>#DIV/0!</v>
      </c>
      <c r="N15" s="3" t="e">
        <f t="shared" si="2"/>
        <v>#DIV/0!</v>
      </c>
      <c r="O15" s="6"/>
      <c r="P15" s="3">
        <f t="shared" si="3"/>
        <v>8.4618112850082383</v>
      </c>
      <c r="Q15" s="3" t="e">
        <f t="shared" si="0"/>
        <v>#DIV/0!</v>
      </c>
      <c r="R15" s="5"/>
      <c r="T15" s="57"/>
      <c r="U15" s="10" t="e">
        <f t="shared" si="4"/>
        <v>#DIV/0!</v>
      </c>
      <c r="V15" s="39"/>
    </row>
    <row r="16" spans="1:22" ht="17" thickBot="1" x14ac:dyDescent="0.25">
      <c r="A16" s="10">
        <f>(B9-B3-(B8-B2))/(B10-B4-(B8-B2))</f>
        <v>2.6164246369554331</v>
      </c>
      <c r="C16" s="9"/>
      <c r="D16" s="38"/>
      <c r="E16" s="26"/>
      <c r="F16" s="4"/>
      <c r="G16" s="9"/>
      <c r="H16" s="9"/>
      <c r="I16" s="4"/>
      <c r="J16" s="9"/>
      <c r="K16" s="9"/>
      <c r="L16" s="4"/>
      <c r="M16" s="7" t="e">
        <f t="shared" si="1"/>
        <v>#DIV/0!</v>
      </c>
      <c r="N16" s="3" t="e">
        <f t="shared" si="2"/>
        <v>#DIV/0!</v>
      </c>
      <c r="O16" s="6"/>
      <c r="P16" s="3">
        <f t="shared" si="3"/>
        <v>8.4618112850082383</v>
      </c>
      <c r="Q16" s="3" t="e">
        <f t="shared" si="0"/>
        <v>#DIV/0!</v>
      </c>
      <c r="R16" s="5"/>
      <c r="T16" s="57"/>
      <c r="U16" s="10" t="e">
        <f t="shared" si="4"/>
        <v>#DIV/0!</v>
      </c>
      <c r="V16" s="39"/>
    </row>
    <row r="17" spans="1:22" ht="17" thickBot="1" x14ac:dyDescent="0.25">
      <c r="C17" s="9"/>
      <c r="D17" s="38"/>
      <c r="E17" s="26"/>
      <c r="F17" s="4"/>
      <c r="G17" s="9"/>
      <c r="H17" s="9"/>
      <c r="I17" s="4"/>
      <c r="J17" s="9"/>
      <c r="K17" s="9"/>
      <c r="L17" s="4"/>
      <c r="M17" s="7" t="e">
        <f t="shared" si="1"/>
        <v>#DIV/0!</v>
      </c>
      <c r="N17" s="3" t="e">
        <f t="shared" si="2"/>
        <v>#DIV/0!</v>
      </c>
      <c r="O17" s="6"/>
      <c r="P17" s="3">
        <f t="shared" si="3"/>
        <v>8.4618112850082383</v>
      </c>
      <c r="Q17" s="3" t="e">
        <f t="shared" si="0"/>
        <v>#DIV/0!</v>
      </c>
      <c r="R17" s="5"/>
      <c r="T17" s="57"/>
      <c r="U17" s="10" t="e">
        <f t="shared" si="4"/>
        <v>#DIV/0!</v>
      </c>
      <c r="V17" s="39"/>
    </row>
    <row r="18" spans="1:22" ht="17" thickBot="1" x14ac:dyDescent="0.25">
      <c r="A18" s="33" t="s">
        <v>17</v>
      </c>
      <c r="C18" s="9"/>
      <c r="D18" s="38"/>
      <c r="E18" s="26"/>
      <c r="F18" s="4"/>
      <c r="G18" s="9"/>
      <c r="H18" s="9"/>
      <c r="I18" s="4"/>
      <c r="J18" s="9"/>
      <c r="K18" s="9"/>
      <c r="L18" s="4"/>
      <c r="M18" s="7" t="e">
        <f t="shared" si="1"/>
        <v>#DIV/0!</v>
      </c>
      <c r="N18" s="3" t="e">
        <f t="shared" si="2"/>
        <v>#DIV/0!</v>
      </c>
      <c r="O18" s="6"/>
      <c r="P18" s="3">
        <f t="shared" si="3"/>
        <v>8.4618112850082383</v>
      </c>
      <c r="Q18" s="3" t="e">
        <f t="shared" si="0"/>
        <v>#DIV/0!</v>
      </c>
      <c r="R18" s="5"/>
      <c r="T18" s="57"/>
      <c r="U18" s="10" t="e">
        <f t="shared" si="4"/>
        <v>#DIV/0!</v>
      </c>
      <c r="V18" s="39"/>
    </row>
    <row r="19" spans="1:22" ht="17" thickBot="1" x14ac:dyDescent="0.25">
      <c r="A19" s="10">
        <v>33.299999999999997</v>
      </c>
      <c r="C19" s="9"/>
      <c r="D19" s="38"/>
      <c r="E19" s="26"/>
      <c r="F19" s="4"/>
      <c r="G19" s="9"/>
      <c r="H19" s="9"/>
      <c r="I19" s="4"/>
      <c r="J19" s="9"/>
      <c r="K19" s="9"/>
      <c r="L19" s="4"/>
      <c r="M19" s="7" t="e">
        <f t="shared" si="1"/>
        <v>#DIV/0!</v>
      </c>
      <c r="N19" s="3" t="e">
        <f t="shared" si="2"/>
        <v>#DIV/0!</v>
      </c>
      <c r="O19" s="6"/>
      <c r="P19" s="3">
        <f t="shared" si="3"/>
        <v>8.4618112850082383</v>
      </c>
      <c r="Q19" s="3" t="e">
        <f t="shared" si="0"/>
        <v>#DIV/0!</v>
      </c>
      <c r="R19" s="5"/>
      <c r="T19" s="57"/>
      <c r="U19" s="10" t="e">
        <f t="shared" si="4"/>
        <v>#DIV/0!</v>
      </c>
    </row>
    <row r="20" spans="1:22" ht="17" thickBot="1" x14ac:dyDescent="0.25">
      <c r="C20" s="9"/>
      <c r="D20" s="38"/>
      <c r="E20" s="26"/>
      <c r="F20" s="4"/>
      <c r="G20" s="9"/>
      <c r="H20" s="9"/>
      <c r="I20" s="4"/>
      <c r="J20" s="9"/>
      <c r="K20" s="9"/>
      <c r="L20" s="4"/>
      <c r="M20" s="7" t="e">
        <f t="shared" si="1"/>
        <v>#DIV/0!</v>
      </c>
      <c r="N20" s="3" t="e">
        <f t="shared" si="2"/>
        <v>#DIV/0!</v>
      </c>
      <c r="O20" s="6"/>
      <c r="P20" s="3">
        <f t="shared" si="3"/>
        <v>8.4618112850082383</v>
      </c>
      <c r="Q20" s="3" t="e">
        <f t="shared" si="0"/>
        <v>#DIV/0!</v>
      </c>
      <c r="R20" s="5"/>
      <c r="T20" s="57"/>
      <c r="U20" s="10" t="e">
        <f t="shared" si="4"/>
        <v>#DIV/0!</v>
      </c>
    </row>
    <row r="21" spans="1:22" ht="17" thickBot="1" x14ac:dyDescent="0.25">
      <c r="A21" s="33" t="s">
        <v>11</v>
      </c>
      <c r="C21" s="9"/>
      <c r="D21" s="38"/>
      <c r="E21" s="26"/>
      <c r="F21" s="4"/>
      <c r="G21" s="9"/>
      <c r="H21" s="9"/>
      <c r="I21" s="4"/>
      <c r="J21" s="9"/>
      <c r="K21" s="9"/>
      <c r="L21" s="4"/>
      <c r="M21" s="7" t="e">
        <f t="shared" si="1"/>
        <v>#DIV/0!</v>
      </c>
      <c r="N21" s="3" t="e">
        <f t="shared" si="2"/>
        <v>#DIV/0!</v>
      </c>
      <c r="O21" s="6"/>
      <c r="P21" s="3">
        <f t="shared" si="3"/>
        <v>8.4618112850082383</v>
      </c>
      <c r="Q21" s="3" t="e">
        <f t="shared" si="0"/>
        <v>#DIV/0!</v>
      </c>
      <c r="R21" s="5"/>
      <c r="T21" s="57"/>
      <c r="U21" s="10" t="e">
        <f t="shared" si="4"/>
        <v>#DIV/0!</v>
      </c>
    </row>
    <row r="22" spans="1:22" ht="44" thickBot="1" x14ac:dyDescent="0.25">
      <c r="A22" s="10">
        <f>(1245.69/298.15)+3.8275+0.00211*(35-A19)</f>
        <v>8.0091517325171893</v>
      </c>
      <c r="B22" s="40" t="s">
        <v>21</v>
      </c>
      <c r="C22" s="9"/>
      <c r="D22" s="38"/>
      <c r="E22" s="26"/>
      <c r="F22" s="4"/>
      <c r="G22" s="9"/>
      <c r="H22" s="9"/>
      <c r="I22" s="4"/>
      <c r="J22" s="9"/>
      <c r="K22" s="9"/>
      <c r="L22" s="4"/>
      <c r="M22" s="7" t="e">
        <f t="shared" si="1"/>
        <v>#DIV/0!</v>
      </c>
      <c r="N22" s="3" t="e">
        <f t="shared" si="2"/>
        <v>#DIV/0!</v>
      </c>
      <c r="O22" s="6"/>
      <c r="P22" s="3">
        <f t="shared" si="3"/>
        <v>8.4618112850082383</v>
      </c>
      <c r="Q22" s="3" t="e">
        <f t="shared" si="0"/>
        <v>#DIV/0!</v>
      </c>
      <c r="R22" s="5"/>
      <c r="T22" s="57"/>
      <c r="U22" s="10" t="e">
        <f t="shared" si="4"/>
        <v>#DIV/0!</v>
      </c>
    </row>
    <row r="23" spans="1:22" ht="17" thickBot="1" x14ac:dyDescent="0.25">
      <c r="B23" s="41"/>
      <c r="C23" s="9"/>
      <c r="D23" s="38"/>
      <c r="E23" s="26"/>
      <c r="F23" s="4"/>
      <c r="G23" s="9"/>
      <c r="H23" s="9"/>
      <c r="I23" s="4"/>
      <c r="J23" s="9"/>
      <c r="K23" s="9"/>
      <c r="L23" s="4"/>
      <c r="M23" s="7" t="e">
        <f t="shared" si="1"/>
        <v>#DIV/0!</v>
      </c>
      <c r="N23" s="3" t="e">
        <f t="shared" si="2"/>
        <v>#DIV/0!</v>
      </c>
      <c r="O23" s="6"/>
      <c r="P23" s="3">
        <f t="shared" si="3"/>
        <v>8.4618112850082383</v>
      </c>
      <c r="Q23" s="3" t="e">
        <f t="shared" si="0"/>
        <v>#DIV/0!</v>
      </c>
      <c r="R23" s="5"/>
      <c r="T23" s="57"/>
      <c r="U23" s="10" t="e">
        <f t="shared" si="4"/>
        <v>#DIV/0!</v>
      </c>
    </row>
    <row r="24" spans="1:22" ht="16" thickBot="1" x14ac:dyDescent="0.25">
      <c r="A24" s="33" t="s">
        <v>9</v>
      </c>
      <c r="B24" s="41"/>
      <c r="C24" s="9"/>
      <c r="D24" s="38"/>
      <c r="E24" s="26"/>
      <c r="F24" s="4"/>
      <c r="G24" s="9"/>
      <c r="H24" s="9"/>
      <c r="I24" s="4"/>
      <c r="J24" s="9"/>
      <c r="K24" s="9"/>
      <c r="L24" s="4"/>
      <c r="M24" s="7" t="e">
        <f t="shared" si="1"/>
        <v>#DIV/0!</v>
      </c>
      <c r="N24" s="3" t="e">
        <f t="shared" si="2"/>
        <v>#DIV/0!</v>
      </c>
      <c r="O24" s="6"/>
      <c r="P24" s="3">
        <f t="shared" si="3"/>
        <v>8.4618112850082383</v>
      </c>
      <c r="Q24" s="3" t="e">
        <f t="shared" si="0"/>
        <v>#DIV/0!</v>
      </c>
      <c r="R24" s="5"/>
    </row>
    <row r="25" spans="1:22" ht="30" thickBot="1" x14ac:dyDescent="0.25">
      <c r="A25" s="10">
        <f>A16+(C13+(B13*A16))*A13</f>
        <v>2.6815362305958939</v>
      </c>
      <c r="B25" s="40" t="s">
        <v>22</v>
      </c>
      <c r="C25" s="9"/>
      <c r="D25" s="38"/>
      <c r="E25" s="26"/>
      <c r="F25" s="30"/>
      <c r="G25" s="9"/>
      <c r="H25" s="9"/>
      <c r="I25" s="4"/>
      <c r="J25" s="9"/>
      <c r="K25" s="9"/>
      <c r="L25" s="4"/>
      <c r="M25" s="7" t="e">
        <f t="shared" si="1"/>
        <v>#DIV/0!</v>
      </c>
      <c r="N25" s="3" t="e">
        <f t="shared" si="2"/>
        <v>#DIV/0!</v>
      </c>
      <c r="O25" s="6"/>
      <c r="P25" s="3">
        <f t="shared" si="3"/>
        <v>8.4618112850082383</v>
      </c>
      <c r="Q25" s="3" t="e">
        <f t="shared" si="0"/>
        <v>#DIV/0!</v>
      </c>
      <c r="R25" s="5"/>
    </row>
    <row r="26" spans="1:22" ht="16" thickBot="1" x14ac:dyDescent="0.25">
      <c r="B26" s="41"/>
      <c r="C26" s="9"/>
      <c r="D26" s="38"/>
      <c r="E26" s="26"/>
      <c r="F26" s="4"/>
      <c r="G26" s="9"/>
      <c r="H26" s="9"/>
      <c r="I26" s="4"/>
      <c r="J26" s="9"/>
      <c r="K26" s="9"/>
      <c r="L26" s="4"/>
      <c r="M26" s="7" t="e">
        <f t="shared" si="1"/>
        <v>#DIV/0!</v>
      </c>
      <c r="N26" s="3" t="e">
        <f t="shared" si="2"/>
        <v>#DIV/0!</v>
      </c>
      <c r="O26" s="6"/>
      <c r="P26" s="3">
        <f t="shared" si="3"/>
        <v>8.4618112850082383</v>
      </c>
      <c r="Q26" s="3" t="e">
        <f t="shared" si="0"/>
        <v>#DIV/0!</v>
      </c>
      <c r="R26" s="5"/>
    </row>
    <row r="27" spans="1:22" ht="16" thickBot="1" x14ac:dyDescent="0.25">
      <c r="B27" s="41"/>
      <c r="C27" s="9"/>
      <c r="D27" s="38"/>
      <c r="E27" s="26"/>
      <c r="F27" s="4"/>
      <c r="G27" s="9"/>
      <c r="H27" s="9"/>
      <c r="I27" s="4"/>
      <c r="J27" s="9"/>
      <c r="K27" s="9"/>
      <c r="L27" s="4"/>
      <c r="M27" s="7" t="e">
        <f t="shared" si="1"/>
        <v>#DIV/0!</v>
      </c>
      <c r="N27" s="3" t="e">
        <f t="shared" si="2"/>
        <v>#DIV/0!</v>
      </c>
      <c r="O27" s="6"/>
      <c r="P27" s="3">
        <f t="shared" si="3"/>
        <v>8.4618112850082383</v>
      </c>
      <c r="Q27" s="3" t="e">
        <f t="shared" si="0"/>
        <v>#DIV/0!</v>
      </c>
      <c r="R27" s="5"/>
    </row>
    <row r="28" spans="1:22" ht="16" thickBot="1" x14ac:dyDescent="0.25">
      <c r="A28" s="33" t="s">
        <v>12</v>
      </c>
      <c r="B28" s="41"/>
      <c r="C28" s="9"/>
      <c r="D28" s="38"/>
      <c r="E28" s="26"/>
      <c r="F28" s="4"/>
      <c r="G28" s="9"/>
      <c r="H28" s="9"/>
      <c r="I28" s="4"/>
      <c r="J28" s="9"/>
      <c r="K28" s="9"/>
      <c r="L28" s="4"/>
      <c r="M28" s="7" t="e">
        <f t="shared" si="1"/>
        <v>#DIV/0!</v>
      </c>
      <c r="N28" s="3" t="e">
        <f t="shared" si="2"/>
        <v>#DIV/0!</v>
      </c>
      <c r="O28" s="6"/>
      <c r="P28" s="3">
        <f t="shared" si="3"/>
        <v>8.4618112850082383</v>
      </c>
      <c r="Q28" s="3" t="e">
        <f t="shared" si="0"/>
        <v>#DIV/0!</v>
      </c>
      <c r="R28" s="5"/>
    </row>
    <row r="29" spans="1:22" ht="44" thickBot="1" x14ac:dyDescent="0.25">
      <c r="A29" s="10">
        <f>A22+LOG((A25-0.0069)/(2.222-A25*0.133))</f>
        <v>8.1656548015557178</v>
      </c>
      <c r="B29" s="40" t="s">
        <v>23</v>
      </c>
      <c r="C29" s="9"/>
      <c r="D29" s="38"/>
      <c r="E29" s="26"/>
      <c r="F29" s="4"/>
      <c r="G29" s="9"/>
      <c r="H29" s="9"/>
      <c r="I29" s="4"/>
      <c r="J29" s="9"/>
      <c r="K29" s="9"/>
      <c r="L29" s="4"/>
      <c r="M29" s="7" t="e">
        <f t="shared" si="1"/>
        <v>#DIV/0!</v>
      </c>
      <c r="N29" s="3" t="e">
        <f t="shared" si="2"/>
        <v>#DIV/0!</v>
      </c>
      <c r="O29" s="6"/>
      <c r="P29" s="3">
        <f t="shared" si="3"/>
        <v>8.4618112850082383</v>
      </c>
      <c r="Q29" s="3" t="e">
        <f t="shared" si="0"/>
        <v>#DIV/0!</v>
      </c>
      <c r="R29" s="5"/>
    </row>
    <row r="30" spans="1:22" ht="16" thickBot="1" x14ac:dyDescent="0.25">
      <c r="C30" s="9"/>
      <c r="D30" s="38"/>
      <c r="E30" s="26"/>
      <c r="F30" s="4"/>
      <c r="G30" s="9"/>
      <c r="H30" s="9"/>
      <c r="I30" s="4"/>
      <c r="J30" s="9"/>
      <c r="K30" s="9"/>
      <c r="L30" s="4"/>
      <c r="M30" s="7" t="e">
        <f t="shared" si="1"/>
        <v>#DIV/0!</v>
      </c>
      <c r="N30" s="3" t="e">
        <f t="shared" si="2"/>
        <v>#DIV/0!</v>
      </c>
      <c r="O30" s="6"/>
      <c r="P30" s="3">
        <f t="shared" si="3"/>
        <v>8.4618112850082383</v>
      </c>
      <c r="Q30" s="3" t="e">
        <f t="shared" si="0"/>
        <v>#DIV/0!</v>
      </c>
      <c r="R30" s="5"/>
    </row>
    <row r="31" spans="1:22" ht="16" thickBot="1" x14ac:dyDescent="0.25">
      <c r="C31" s="9"/>
      <c r="D31" s="38"/>
      <c r="E31" s="26"/>
      <c r="F31" s="4"/>
      <c r="G31" s="9"/>
      <c r="H31" s="9"/>
      <c r="I31" s="4"/>
      <c r="J31" s="9"/>
      <c r="K31" s="9"/>
      <c r="L31" s="4"/>
      <c r="M31" s="7" t="e">
        <f t="shared" si="1"/>
        <v>#DIV/0!</v>
      </c>
      <c r="N31" s="3" t="e">
        <f t="shared" si="2"/>
        <v>#DIV/0!</v>
      </c>
      <c r="O31" s="6"/>
      <c r="P31" s="3">
        <f t="shared" si="3"/>
        <v>8.4618112850082383</v>
      </c>
      <c r="Q31" s="3" t="e">
        <f t="shared" si="0"/>
        <v>#DIV/0!</v>
      </c>
      <c r="R31" s="5"/>
    </row>
    <row r="32" spans="1:22" ht="16" thickBot="1" x14ac:dyDescent="0.25">
      <c r="A32" s="39"/>
      <c r="C32" s="9"/>
      <c r="D32" s="38"/>
      <c r="E32" s="26"/>
      <c r="F32" s="4"/>
      <c r="G32" s="9"/>
      <c r="H32" s="9"/>
      <c r="I32" s="4"/>
      <c r="J32" s="9"/>
      <c r="K32" s="9"/>
      <c r="L32" s="4"/>
      <c r="M32" s="7" t="e">
        <f t="shared" si="1"/>
        <v>#DIV/0!</v>
      </c>
      <c r="N32" s="3" t="e">
        <f t="shared" si="2"/>
        <v>#DIV/0!</v>
      </c>
      <c r="O32" s="6"/>
      <c r="P32" s="3">
        <f t="shared" si="3"/>
        <v>8.4618112850082383</v>
      </c>
      <c r="Q32" s="3" t="e">
        <f t="shared" si="0"/>
        <v>#DIV/0!</v>
      </c>
      <c r="R32" s="5"/>
    </row>
    <row r="33" spans="3:21" ht="16" thickBot="1" x14ac:dyDescent="0.25">
      <c r="C33" s="9"/>
      <c r="D33" s="38"/>
      <c r="E33" s="26"/>
      <c r="F33" s="4"/>
      <c r="G33" s="9"/>
      <c r="H33" s="9"/>
      <c r="I33" s="4"/>
      <c r="J33" s="9"/>
      <c r="K33" s="9"/>
      <c r="L33" s="4"/>
      <c r="M33" s="7" t="e">
        <f t="shared" si="1"/>
        <v>#DIV/0!</v>
      </c>
      <c r="N33" s="3" t="e">
        <f t="shared" si="2"/>
        <v>#DIV/0!</v>
      </c>
      <c r="O33" s="6"/>
      <c r="P33" s="3">
        <f t="shared" si="3"/>
        <v>8.4618112850082383</v>
      </c>
      <c r="Q33" s="3" t="e">
        <f t="shared" si="0"/>
        <v>#DIV/0!</v>
      </c>
      <c r="R33" s="5"/>
    </row>
    <row r="34" spans="3:21" ht="16" thickBot="1" x14ac:dyDescent="0.25">
      <c r="C34" s="9"/>
      <c r="D34" s="38"/>
      <c r="E34" s="26"/>
      <c r="F34" s="4"/>
      <c r="I34" s="4"/>
      <c r="L34" s="4"/>
      <c r="M34" s="7" t="e">
        <f t="shared" si="1"/>
        <v>#DIV/0!</v>
      </c>
      <c r="N34" s="3" t="e">
        <f t="shared" si="2"/>
        <v>#DIV/0!</v>
      </c>
      <c r="O34" s="6"/>
      <c r="P34" s="3">
        <f t="shared" si="3"/>
        <v>8.4618112850082383</v>
      </c>
      <c r="Q34" s="3" t="e">
        <f t="shared" si="0"/>
        <v>#DIV/0!</v>
      </c>
      <c r="R34" s="5"/>
    </row>
    <row r="35" spans="3:21" s="9" customFormat="1" ht="16" thickBot="1" x14ac:dyDescent="0.25">
      <c r="D35" s="38"/>
      <c r="E35" s="26"/>
      <c r="F35" s="4"/>
      <c r="G35" s="10"/>
      <c r="H35" s="10"/>
      <c r="I35" s="4"/>
      <c r="J35" s="10"/>
      <c r="K35" s="10"/>
      <c r="L35" s="4"/>
      <c r="M35" s="7" t="e">
        <f t="shared" si="1"/>
        <v>#DIV/0!</v>
      </c>
      <c r="N35" s="3" t="e">
        <f t="shared" si="2"/>
        <v>#DIV/0!</v>
      </c>
      <c r="O35" s="6"/>
      <c r="P35" s="3">
        <f t="shared" si="3"/>
        <v>8.4618112850082383</v>
      </c>
      <c r="Q35" s="3" t="e">
        <f t="shared" si="0"/>
        <v>#DIV/0!</v>
      </c>
      <c r="R35" s="5"/>
      <c r="T35" s="10"/>
      <c r="U35" s="10"/>
    </row>
    <row r="36" spans="3:21" ht="16" thickBot="1" x14ac:dyDescent="0.25">
      <c r="C36" s="9"/>
      <c r="D36" s="38"/>
      <c r="E36" s="26"/>
      <c r="F36" s="4"/>
      <c r="G36" s="9"/>
      <c r="H36" s="9"/>
      <c r="I36" s="4"/>
      <c r="J36" s="9"/>
      <c r="K36" s="9"/>
      <c r="L36" s="4"/>
      <c r="M36" s="7" t="e">
        <f t="shared" si="1"/>
        <v>#DIV/0!</v>
      </c>
      <c r="N36" s="3" t="e">
        <f t="shared" si="2"/>
        <v>#DIV/0!</v>
      </c>
      <c r="O36" s="6"/>
      <c r="P36" s="3">
        <f t="shared" si="3"/>
        <v>8.4618112850082383</v>
      </c>
      <c r="Q36" s="3" t="e">
        <f t="shared" si="0"/>
        <v>#DIV/0!</v>
      </c>
      <c r="R36" s="5"/>
    </row>
    <row r="37" spans="3:21" ht="16" thickBot="1" x14ac:dyDescent="0.25">
      <c r="C37" s="9"/>
      <c r="D37" s="38"/>
      <c r="E37" s="26"/>
      <c r="F37" s="4"/>
      <c r="G37" s="9"/>
      <c r="H37" s="9"/>
      <c r="I37" s="4"/>
      <c r="J37" s="9"/>
      <c r="K37" s="9"/>
      <c r="L37" s="4"/>
      <c r="M37" s="7" t="e">
        <f t="shared" si="1"/>
        <v>#DIV/0!</v>
      </c>
      <c r="N37" s="3" t="e">
        <f t="shared" si="2"/>
        <v>#DIV/0!</v>
      </c>
      <c r="O37" s="6"/>
      <c r="P37" s="3">
        <f t="shared" si="3"/>
        <v>8.4618112850082383</v>
      </c>
      <c r="Q37" s="3" t="e">
        <f t="shared" si="0"/>
        <v>#DIV/0!</v>
      </c>
      <c r="R37" s="5"/>
    </row>
    <row r="38" spans="3:21" ht="16" thickBot="1" x14ac:dyDescent="0.25">
      <c r="C38" s="9"/>
      <c r="D38" s="38"/>
      <c r="E38" s="26"/>
      <c r="F38" s="4"/>
      <c r="G38" s="9"/>
      <c r="H38" s="9"/>
      <c r="I38" s="4"/>
      <c r="J38" s="9"/>
      <c r="K38" s="9"/>
      <c r="L38" s="4"/>
      <c r="M38" s="7" t="e">
        <f t="shared" si="1"/>
        <v>#DIV/0!</v>
      </c>
      <c r="N38" s="3" t="e">
        <f t="shared" si="2"/>
        <v>#DIV/0!</v>
      </c>
      <c r="O38" s="6"/>
      <c r="P38" s="3">
        <f t="shared" si="3"/>
        <v>8.4618112850082383</v>
      </c>
      <c r="Q38" s="3" t="e">
        <f t="shared" si="0"/>
        <v>#DIV/0!</v>
      </c>
      <c r="R38" s="5"/>
      <c r="S38" s="9"/>
    </row>
    <row r="39" spans="3:21" ht="16" thickBot="1" x14ac:dyDescent="0.25">
      <c r="C39" s="9"/>
      <c r="D39" s="38"/>
      <c r="E39" s="26"/>
      <c r="F39" s="4"/>
      <c r="G39" s="9"/>
      <c r="H39" s="9"/>
      <c r="I39" s="4"/>
      <c r="J39" s="9"/>
      <c r="K39" s="9"/>
      <c r="L39" s="4"/>
      <c r="M39" s="7" t="e">
        <f t="shared" si="1"/>
        <v>#DIV/0!</v>
      </c>
      <c r="N39" s="3" t="e">
        <f t="shared" si="2"/>
        <v>#DIV/0!</v>
      </c>
      <c r="O39" s="6"/>
      <c r="P39" s="3">
        <f t="shared" si="3"/>
        <v>8.4618112850082383</v>
      </c>
      <c r="Q39" s="3" t="e">
        <f t="shared" si="0"/>
        <v>#DIV/0!</v>
      </c>
      <c r="R39" s="5"/>
      <c r="S39" s="9"/>
    </row>
    <row r="40" spans="3:21" ht="16" thickBot="1" x14ac:dyDescent="0.25">
      <c r="C40" s="9"/>
      <c r="D40" s="38"/>
      <c r="E40" s="26"/>
      <c r="F40" s="4"/>
      <c r="G40" s="9"/>
      <c r="H40" s="9"/>
      <c r="I40" s="4"/>
      <c r="J40" s="9"/>
      <c r="K40" s="9"/>
      <c r="L40" s="4"/>
      <c r="M40" s="7" t="e">
        <f t="shared" si="1"/>
        <v>#DIV/0!</v>
      </c>
      <c r="N40" s="3" t="e">
        <f t="shared" si="2"/>
        <v>#DIV/0!</v>
      </c>
      <c r="O40" s="6"/>
      <c r="P40" s="3">
        <f t="shared" si="3"/>
        <v>8.4618112850082383</v>
      </c>
      <c r="Q40" s="3" t="e">
        <f t="shared" si="0"/>
        <v>#DIV/0!</v>
      </c>
      <c r="R40" s="5"/>
      <c r="S40" s="9"/>
    </row>
    <row r="41" spans="3:21" ht="16" thickBot="1" x14ac:dyDescent="0.25">
      <c r="C41" s="9"/>
      <c r="D41" s="38"/>
      <c r="E41" s="26"/>
      <c r="F41" s="29"/>
      <c r="G41" s="9"/>
      <c r="H41" s="9"/>
      <c r="I41" s="4"/>
      <c r="J41" s="9"/>
      <c r="K41" s="9"/>
      <c r="L41" s="4"/>
      <c r="M41" s="7" t="e">
        <f t="shared" si="1"/>
        <v>#DIV/0!</v>
      </c>
      <c r="N41" s="3" t="e">
        <f t="shared" si="2"/>
        <v>#DIV/0!</v>
      </c>
      <c r="O41" s="6"/>
      <c r="P41" s="3">
        <f t="shared" si="3"/>
        <v>8.4618112850082383</v>
      </c>
      <c r="Q41" s="3" t="e">
        <f t="shared" si="0"/>
        <v>#DIV/0!</v>
      </c>
      <c r="R41" s="5"/>
      <c r="S41" s="9"/>
    </row>
    <row r="42" spans="3:21" ht="16" thickBot="1" x14ac:dyDescent="0.25">
      <c r="C42" s="9"/>
      <c r="D42" s="38"/>
      <c r="E42" s="26"/>
      <c r="F42" s="29"/>
      <c r="G42" s="9"/>
      <c r="H42" s="9"/>
      <c r="I42" s="4"/>
      <c r="J42" s="9"/>
      <c r="K42" s="9"/>
      <c r="L42" s="4"/>
      <c r="M42" s="7" t="e">
        <f t="shared" si="1"/>
        <v>#DIV/0!</v>
      </c>
      <c r="N42" s="3" t="e">
        <f t="shared" si="2"/>
        <v>#DIV/0!</v>
      </c>
      <c r="O42" s="6"/>
      <c r="P42" s="3">
        <f t="shared" si="3"/>
        <v>8.4618112850082383</v>
      </c>
      <c r="Q42" s="3" t="e">
        <f t="shared" si="0"/>
        <v>#DIV/0!</v>
      </c>
      <c r="R42" s="5"/>
      <c r="S42" s="9"/>
    </row>
    <row r="43" spans="3:21" ht="16" thickBot="1" x14ac:dyDescent="0.25">
      <c r="C43" s="9"/>
      <c r="D43" s="38"/>
      <c r="E43" s="26"/>
      <c r="F43" s="29"/>
      <c r="G43" s="9"/>
      <c r="H43" s="9"/>
      <c r="I43" s="4"/>
      <c r="J43" s="9"/>
      <c r="K43" s="9"/>
      <c r="L43" s="4"/>
      <c r="M43" s="7" t="e">
        <f t="shared" si="1"/>
        <v>#DIV/0!</v>
      </c>
      <c r="N43" s="3" t="e">
        <f t="shared" si="2"/>
        <v>#DIV/0!</v>
      </c>
      <c r="O43" s="6"/>
      <c r="P43" s="3">
        <f t="shared" si="3"/>
        <v>8.4618112850082383</v>
      </c>
      <c r="Q43" s="3" t="e">
        <f t="shared" si="0"/>
        <v>#DIV/0!</v>
      </c>
      <c r="R43" s="5"/>
      <c r="S43" s="9"/>
    </row>
    <row r="44" spans="3:21" ht="16" thickBot="1" x14ac:dyDescent="0.25">
      <c r="C44" s="9"/>
      <c r="D44" s="38"/>
      <c r="E44" s="26"/>
      <c r="F44" s="4"/>
      <c r="G44" s="9"/>
      <c r="H44" s="9"/>
      <c r="I44" s="4"/>
      <c r="J44" s="9"/>
      <c r="K44" s="9"/>
      <c r="L44" s="4"/>
      <c r="M44" s="7" t="e">
        <f t="shared" si="1"/>
        <v>#DIV/0!</v>
      </c>
      <c r="N44" s="3" t="e">
        <f t="shared" si="2"/>
        <v>#DIV/0!</v>
      </c>
      <c r="O44" s="6"/>
      <c r="P44" s="3">
        <f t="shared" si="3"/>
        <v>8.4618112850082383</v>
      </c>
      <c r="Q44" s="3" t="e">
        <f t="shared" si="0"/>
        <v>#DIV/0!</v>
      </c>
      <c r="R44" s="5"/>
      <c r="S44" s="9"/>
    </row>
    <row r="45" spans="3:21" ht="16" thickBot="1" x14ac:dyDescent="0.25">
      <c r="C45" s="9"/>
      <c r="D45" s="38"/>
      <c r="E45" s="43"/>
      <c r="F45" s="27"/>
      <c r="G45" s="31"/>
      <c r="H45" s="31"/>
      <c r="I45" s="27"/>
      <c r="J45" s="31"/>
      <c r="K45" s="31"/>
      <c r="L45" s="31"/>
      <c r="M45" s="47" t="e">
        <f t="shared" si="1"/>
        <v>#DIV/0!</v>
      </c>
      <c r="N45" s="48" t="e">
        <f t="shared" si="2"/>
        <v>#DIV/0!</v>
      </c>
      <c r="O45" s="49"/>
      <c r="P45" s="48">
        <f t="shared" si="3"/>
        <v>8.4618112850082383</v>
      </c>
      <c r="Q45" s="48" t="e">
        <f t="shared" si="0"/>
        <v>#DIV/0!</v>
      </c>
      <c r="R45" s="31"/>
      <c r="S45" s="28"/>
      <c r="T45" s="31">
        <v>8.0835000000000008</v>
      </c>
      <c r="U45" s="31" t="e">
        <f>ABS(((T45-Q45)/T45)*100)</f>
        <v>#DIV/0!</v>
      </c>
    </row>
    <row r="46" spans="3:21" ht="16" thickBot="1" x14ac:dyDescent="0.25">
      <c r="C46" s="9"/>
      <c r="D46" s="38"/>
      <c r="E46" s="43"/>
      <c r="F46" s="27"/>
      <c r="G46" s="31"/>
      <c r="H46" s="31"/>
      <c r="I46" s="27"/>
      <c r="J46" s="31"/>
      <c r="K46" s="31"/>
      <c r="L46" s="31"/>
      <c r="M46" s="47" t="e">
        <f t="shared" si="1"/>
        <v>#DIV/0!</v>
      </c>
      <c r="N46" s="48" t="e">
        <f t="shared" si="2"/>
        <v>#DIV/0!</v>
      </c>
      <c r="O46" s="49"/>
      <c r="P46" s="48">
        <f t="shared" si="3"/>
        <v>8.4618112850082383</v>
      </c>
      <c r="Q46" s="48" t="e">
        <f t="shared" si="0"/>
        <v>#DIV/0!</v>
      </c>
      <c r="R46" s="31"/>
      <c r="S46" s="28"/>
      <c r="T46" s="31">
        <v>8.0835000000000008</v>
      </c>
      <c r="U46" s="31" t="e">
        <f>ABS(((T46-Q46)/T46)*100)</f>
        <v>#DIV/0!</v>
      </c>
    </row>
    <row r="47" spans="3:21" ht="16" thickBot="1" x14ac:dyDescent="0.25">
      <c r="C47" s="9"/>
      <c r="D47" s="38"/>
      <c r="E47" s="43"/>
      <c r="F47" s="27"/>
      <c r="G47" s="31"/>
      <c r="H47" s="31"/>
      <c r="I47" s="27"/>
      <c r="J47" s="31"/>
      <c r="K47" s="31"/>
      <c r="L47" s="31"/>
      <c r="M47" s="47" t="e">
        <f t="shared" si="1"/>
        <v>#DIV/0!</v>
      </c>
      <c r="N47" s="48" t="e">
        <f t="shared" si="2"/>
        <v>#DIV/0!</v>
      </c>
      <c r="O47" s="49"/>
      <c r="P47" s="48">
        <f t="shared" si="3"/>
        <v>8.4618112850082383</v>
      </c>
      <c r="Q47" s="48" t="e">
        <f t="shared" si="0"/>
        <v>#DIV/0!</v>
      </c>
      <c r="R47" s="31"/>
      <c r="S47" s="28"/>
      <c r="T47" s="31">
        <v>8.0835000000000008</v>
      </c>
      <c r="U47" s="31" t="e">
        <f>ABS(((T47-Q47)/T47)*100)</f>
        <v>#DIV/0!</v>
      </c>
    </row>
    <row r="48" spans="3:21" ht="16" thickBot="1" x14ac:dyDescent="0.25">
      <c r="C48" s="9"/>
      <c r="D48" s="38"/>
      <c r="E48" s="26"/>
      <c r="F48" s="4"/>
      <c r="I48" s="4"/>
      <c r="M48" s="7" t="e">
        <f t="shared" si="1"/>
        <v>#DIV/0!</v>
      </c>
      <c r="N48" s="3" t="e">
        <f t="shared" si="2"/>
        <v>#DIV/0!</v>
      </c>
      <c r="O48" s="6"/>
      <c r="P48" s="3">
        <f t="shared" si="3"/>
        <v>8.4618112850082383</v>
      </c>
      <c r="Q48" s="3" t="e">
        <f t="shared" si="0"/>
        <v>#DIV/0!</v>
      </c>
    </row>
    <row r="49" spans="3:19" ht="16" thickBot="1" x14ac:dyDescent="0.25">
      <c r="C49" s="9"/>
      <c r="D49" s="38"/>
      <c r="E49" s="26"/>
      <c r="F49" s="4"/>
      <c r="I49" s="4"/>
      <c r="M49" s="7" t="e">
        <f t="shared" si="1"/>
        <v>#DIV/0!</v>
      </c>
      <c r="N49" s="3" t="e">
        <f t="shared" si="2"/>
        <v>#DIV/0!</v>
      </c>
      <c r="O49" s="6"/>
      <c r="P49" s="3">
        <f t="shared" si="3"/>
        <v>8.4618112850082383</v>
      </c>
      <c r="Q49" s="3" t="e">
        <f t="shared" si="0"/>
        <v>#DIV/0!</v>
      </c>
    </row>
    <row r="50" spans="3:19" ht="16" thickBot="1" x14ac:dyDescent="0.25">
      <c r="C50" s="9"/>
      <c r="D50" s="38"/>
      <c r="E50" s="26"/>
      <c r="F50" s="29"/>
      <c r="I50" s="4"/>
      <c r="M50" s="7" t="e">
        <f t="shared" si="1"/>
        <v>#DIV/0!</v>
      </c>
      <c r="N50" s="3" t="e">
        <f t="shared" si="2"/>
        <v>#DIV/0!</v>
      </c>
      <c r="O50" s="6"/>
      <c r="P50" s="3">
        <f t="shared" si="3"/>
        <v>8.4618112850082383</v>
      </c>
      <c r="Q50" s="3" t="e">
        <f t="shared" si="0"/>
        <v>#DIV/0!</v>
      </c>
    </row>
    <row r="51" spans="3:19" ht="16" thickBot="1" x14ac:dyDescent="0.25">
      <c r="C51" s="9"/>
      <c r="D51" s="38"/>
      <c r="E51" s="26"/>
      <c r="F51" s="29"/>
      <c r="I51" s="4"/>
      <c r="M51" s="7" t="e">
        <f t="shared" si="1"/>
        <v>#DIV/0!</v>
      </c>
      <c r="N51" s="3" t="e">
        <f t="shared" si="2"/>
        <v>#DIV/0!</v>
      </c>
      <c r="O51" s="6"/>
      <c r="P51" s="3">
        <f t="shared" si="3"/>
        <v>8.4618112850082383</v>
      </c>
      <c r="Q51" s="3" t="e">
        <f t="shared" si="0"/>
        <v>#DIV/0!</v>
      </c>
    </row>
    <row r="52" spans="3:19" ht="16" thickBot="1" x14ac:dyDescent="0.25">
      <c r="C52" s="9"/>
      <c r="D52" s="38"/>
      <c r="E52" s="26"/>
      <c r="F52" s="29"/>
      <c r="I52" s="4"/>
      <c r="M52" s="7" t="e">
        <f t="shared" si="1"/>
        <v>#DIV/0!</v>
      </c>
      <c r="N52" s="3" t="e">
        <f t="shared" si="2"/>
        <v>#DIV/0!</v>
      </c>
      <c r="O52" s="6"/>
      <c r="P52" s="3">
        <f t="shared" si="3"/>
        <v>8.4618112850082383</v>
      </c>
      <c r="Q52" s="3" t="e">
        <f t="shared" si="0"/>
        <v>#DIV/0!</v>
      </c>
    </row>
    <row r="53" spans="3:19" ht="16" thickBot="1" x14ac:dyDescent="0.25">
      <c r="C53" s="9"/>
      <c r="D53" s="38"/>
      <c r="E53" s="26"/>
      <c r="F53" s="4"/>
      <c r="I53" s="4"/>
      <c r="M53" s="7" t="e">
        <f t="shared" si="1"/>
        <v>#DIV/0!</v>
      </c>
      <c r="N53" s="3" t="e">
        <f t="shared" si="2"/>
        <v>#DIV/0!</v>
      </c>
      <c r="O53" s="6"/>
      <c r="P53" s="3">
        <f t="shared" si="3"/>
        <v>8.4618112850082383</v>
      </c>
      <c r="Q53" s="3" t="e">
        <f t="shared" si="0"/>
        <v>#DIV/0!</v>
      </c>
    </row>
    <row r="54" spans="3:19" ht="16" thickBot="1" x14ac:dyDescent="0.25">
      <c r="C54" s="9"/>
      <c r="D54" s="38"/>
      <c r="E54" s="26"/>
      <c r="F54" s="4"/>
      <c r="I54" s="4"/>
      <c r="M54" s="7" t="e">
        <f t="shared" si="1"/>
        <v>#DIV/0!</v>
      </c>
      <c r="N54" s="3" t="e">
        <f t="shared" si="2"/>
        <v>#DIV/0!</v>
      </c>
      <c r="O54" s="6"/>
      <c r="P54" s="3">
        <f t="shared" si="3"/>
        <v>8.4618112850082383</v>
      </c>
      <c r="Q54" s="3" t="e">
        <f t="shared" si="0"/>
        <v>#DIV/0!</v>
      </c>
    </row>
    <row r="55" spans="3:19" ht="16" thickBot="1" x14ac:dyDescent="0.25">
      <c r="C55" s="9"/>
      <c r="D55" s="38"/>
      <c r="E55" s="26"/>
      <c r="F55" s="4"/>
      <c r="I55" s="4"/>
      <c r="M55" s="7" t="e">
        <f t="shared" si="1"/>
        <v>#DIV/0!</v>
      </c>
      <c r="N55" s="3" t="e">
        <f t="shared" si="2"/>
        <v>#DIV/0!</v>
      </c>
      <c r="O55" s="6"/>
      <c r="P55" s="3">
        <f t="shared" si="3"/>
        <v>8.4618112850082383</v>
      </c>
      <c r="Q55" s="3" t="e">
        <f t="shared" si="0"/>
        <v>#DIV/0!</v>
      </c>
    </row>
    <row r="56" spans="3:19" ht="16" thickBot="1" x14ac:dyDescent="0.25">
      <c r="C56" s="9"/>
      <c r="D56" s="38"/>
      <c r="E56" s="26"/>
      <c r="F56" s="4"/>
      <c r="I56" s="4"/>
      <c r="M56" s="7" t="e">
        <f t="shared" si="1"/>
        <v>#DIV/0!</v>
      </c>
      <c r="N56" s="3" t="e">
        <f t="shared" si="2"/>
        <v>#DIV/0!</v>
      </c>
      <c r="O56" s="6"/>
      <c r="P56" s="3">
        <f t="shared" si="3"/>
        <v>8.4618112850082383</v>
      </c>
      <c r="Q56" s="3" t="e">
        <f t="shared" si="0"/>
        <v>#DIV/0!</v>
      </c>
    </row>
    <row r="57" spans="3:19" ht="16" thickBot="1" x14ac:dyDescent="0.25">
      <c r="C57" s="9"/>
      <c r="D57" s="38"/>
      <c r="E57" s="26"/>
      <c r="F57" s="4"/>
      <c r="I57" s="4"/>
      <c r="M57" s="7" t="e">
        <f t="shared" si="1"/>
        <v>#DIV/0!</v>
      </c>
      <c r="N57" s="3" t="e">
        <f t="shared" si="2"/>
        <v>#DIV/0!</v>
      </c>
      <c r="O57" s="6"/>
      <c r="P57" s="3">
        <f t="shared" si="3"/>
        <v>8.4618112850082383</v>
      </c>
      <c r="Q57" s="3" t="e">
        <f t="shared" si="0"/>
        <v>#DIV/0!</v>
      </c>
    </row>
    <row r="58" spans="3:19" ht="16" thickBot="1" x14ac:dyDescent="0.25">
      <c r="C58" s="9"/>
      <c r="D58" s="38"/>
      <c r="E58" s="26"/>
      <c r="F58" s="4"/>
      <c r="I58" s="4"/>
      <c r="M58" s="7" t="e">
        <f t="shared" si="1"/>
        <v>#DIV/0!</v>
      </c>
      <c r="N58" s="3" t="e">
        <f t="shared" si="2"/>
        <v>#DIV/0!</v>
      </c>
      <c r="O58" s="6"/>
      <c r="P58" s="3">
        <f t="shared" si="3"/>
        <v>8.4618112850082383</v>
      </c>
      <c r="Q58" s="3" t="e">
        <f t="shared" si="0"/>
        <v>#DIV/0!</v>
      </c>
    </row>
    <row r="59" spans="3:19" ht="16" thickBot="1" x14ac:dyDescent="0.25">
      <c r="C59" s="9"/>
      <c r="D59" s="38"/>
      <c r="E59" s="26"/>
      <c r="F59" s="4"/>
      <c r="I59" s="4"/>
      <c r="M59" s="7" t="e">
        <f t="shared" si="1"/>
        <v>#DIV/0!</v>
      </c>
      <c r="N59" s="3" t="e">
        <f t="shared" si="2"/>
        <v>#DIV/0!</v>
      </c>
      <c r="O59" s="6"/>
      <c r="P59" s="3">
        <f t="shared" si="3"/>
        <v>8.4618112850082383</v>
      </c>
      <c r="Q59" s="3" t="e">
        <f t="shared" si="0"/>
        <v>#DIV/0!</v>
      </c>
    </row>
    <row r="60" spans="3:19" ht="16" thickBot="1" x14ac:dyDescent="0.25">
      <c r="C60" s="9"/>
      <c r="D60" s="38"/>
      <c r="E60" s="26"/>
      <c r="F60" s="4"/>
      <c r="I60" s="4"/>
      <c r="M60" s="7" t="e">
        <f t="shared" si="1"/>
        <v>#DIV/0!</v>
      </c>
      <c r="N60" s="3" t="e">
        <f t="shared" si="2"/>
        <v>#DIV/0!</v>
      </c>
      <c r="O60" s="6"/>
      <c r="P60" s="3">
        <f t="shared" si="3"/>
        <v>8.4618112850082383</v>
      </c>
      <c r="Q60" s="3" t="e">
        <f t="shared" si="0"/>
        <v>#DIV/0!</v>
      </c>
    </row>
    <row r="61" spans="3:19" ht="16" thickBot="1" x14ac:dyDescent="0.25">
      <c r="C61" s="9"/>
      <c r="D61" s="38"/>
      <c r="E61" s="26"/>
      <c r="F61" s="4"/>
      <c r="I61" s="4"/>
      <c r="J61" s="9"/>
      <c r="M61" s="7" t="e">
        <f t="shared" si="1"/>
        <v>#DIV/0!</v>
      </c>
      <c r="N61" s="3" t="e">
        <f t="shared" si="2"/>
        <v>#DIV/0!</v>
      </c>
      <c r="O61" s="6"/>
      <c r="P61" s="3">
        <f t="shared" si="3"/>
        <v>8.4618112850082383</v>
      </c>
      <c r="Q61" s="3" t="e">
        <f t="shared" si="0"/>
        <v>#DIV/0!</v>
      </c>
    </row>
    <row r="62" spans="3:19" ht="16" thickBot="1" x14ac:dyDescent="0.25">
      <c r="C62" s="9"/>
      <c r="D62" s="38"/>
      <c r="E62" s="26"/>
      <c r="F62" s="4"/>
      <c r="I62" s="4"/>
      <c r="J62" s="9"/>
      <c r="M62" s="7" t="e">
        <f t="shared" si="1"/>
        <v>#DIV/0!</v>
      </c>
      <c r="N62" s="3" t="e">
        <f t="shared" si="2"/>
        <v>#DIV/0!</v>
      </c>
      <c r="O62" s="6"/>
      <c r="P62" s="3">
        <f t="shared" si="3"/>
        <v>8.4618112850082383</v>
      </c>
      <c r="Q62" s="3" t="e">
        <f t="shared" si="0"/>
        <v>#DIV/0!</v>
      </c>
      <c r="S62" s="9"/>
    </row>
    <row r="63" spans="3:19" ht="16" thickBot="1" x14ac:dyDescent="0.25">
      <c r="C63" s="9"/>
      <c r="D63" s="38"/>
      <c r="E63" s="26"/>
      <c r="F63" s="4"/>
      <c r="I63" s="4"/>
      <c r="J63" s="9"/>
      <c r="M63" s="7" t="e">
        <f t="shared" si="1"/>
        <v>#DIV/0!</v>
      </c>
      <c r="N63" s="3" t="e">
        <f t="shared" si="2"/>
        <v>#DIV/0!</v>
      </c>
      <c r="O63" s="6"/>
      <c r="P63" s="3">
        <f t="shared" si="3"/>
        <v>8.4618112850082383</v>
      </c>
      <c r="Q63" s="3" t="e">
        <f t="shared" si="0"/>
        <v>#DIV/0!</v>
      </c>
      <c r="S63" s="9"/>
    </row>
    <row r="64" spans="3:19" ht="16" thickBot="1" x14ac:dyDescent="0.25">
      <c r="C64" s="9"/>
      <c r="D64" s="38"/>
      <c r="E64" s="26"/>
      <c r="F64" s="30"/>
      <c r="I64" s="4"/>
      <c r="J64" s="9"/>
      <c r="M64" s="7" t="e">
        <f t="shared" si="1"/>
        <v>#DIV/0!</v>
      </c>
      <c r="N64" s="3" t="e">
        <f t="shared" si="2"/>
        <v>#DIV/0!</v>
      </c>
      <c r="O64" s="6"/>
      <c r="P64" s="3">
        <f t="shared" si="3"/>
        <v>8.4618112850082383</v>
      </c>
      <c r="Q64" s="3" t="e">
        <f t="shared" si="0"/>
        <v>#DIV/0!</v>
      </c>
      <c r="S64" s="9"/>
    </row>
    <row r="65" spans="3:19" ht="16" thickBot="1" x14ac:dyDescent="0.25">
      <c r="C65" s="9"/>
      <c r="D65" s="38"/>
      <c r="E65" s="26"/>
      <c r="F65" s="4"/>
      <c r="I65" s="4"/>
      <c r="J65" s="9"/>
      <c r="M65" s="7" t="e">
        <f t="shared" si="1"/>
        <v>#DIV/0!</v>
      </c>
      <c r="N65" s="3" t="e">
        <f t="shared" si="2"/>
        <v>#DIV/0!</v>
      </c>
      <c r="O65" s="6"/>
      <c r="P65" s="3">
        <f t="shared" si="3"/>
        <v>8.4618112850082383</v>
      </c>
      <c r="Q65" s="3" t="e">
        <f t="shared" si="0"/>
        <v>#DIV/0!</v>
      </c>
      <c r="S65" s="9"/>
    </row>
    <row r="66" spans="3:19" ht="16" thickBot="1" x14ac:dyDescent="0.25">
      <c r="C66" s="9"/>
      <c r="D66" s="38"/>
      <c r="E66" s="26"/>
      <c r="F66" s="4"/>
      <c r="I66" s="4"/>
      <c r="J66" s="9"/>
      <c r="M66" s="7" t="e">
        <f t="shared" si="1"/>
        <v>#DIV/0!</v>
      </c>
      <c r="N66" s="3" t="e">
        <f t="shared" si="2"/>
        <v>#DIV/0!</v>
      </c>
      <c r="O66" s="6"/>
      <c r="P66" s="3">
        <f t="shared" si="3"/>
        <v>8.4618112850082383</v>
      </c>
      <c r="Q66" s="3" t="e">
        <f t="shared" si="0"/>
        <v>#DIV/0!</v>
      </c>
      <c r="S66" s="9"/>
    </row>
    <row r="67" spans="3:19" ht="16" thickBot="1" x14ac:dyDescent="0.25">
      <c r="C67" s="9"/>
      <c r="D67" s="38"/>
      <c r="E67" s="26"/>
      <c r="F67" s="4"/>
      <c r="I67" s="4"/>
      <c r="J67" s="9"/>
      <c r="M67" s="7" t="e">
        <f t="shared" ref="M67" si="5">(K67-H67-(J67-G67))/(L67-I67-(J67-G67))</f>
        <v>#DIV/0!</v>
      </c>
      <c r="N67" s="3" t="e">
        <f t="shared" si="2"/>
        <v>#DIV/0!</v>
      </c>
      <c r="O67" s="6"/>
      <c r="P67" s="3">
        <f t="shared" ref="P67" si="6">(1245.69/(273.15+R67))+3.8275+0.00211*(35-O67)</f>
        <v>8.4618112850082383</v>
      </c>
      <c r="Q67" s="3" t="e">
        <f t="shared" ref="Q67" si="7">P67+LOG((N67-0.00691)/(2.222-N67*0.1331))</f>
        <v>#DIV/0!</v>
      </c>
      <c r="S67" s="9"/>
    </row>
    <row r="68" spans="3:19" ht="16" thickBot="1" x14ac:dyDescent="0.25">
      <c r="C68" s="9"/>
      <c r="D68" s="38"/>
      <c r="E68" s="26"/>
      <c r="F68" s="4"/>
      <c r="I68" s="4"/>
      <c r="J68" s="9"/>
      <c r="M68" s="7" t="e">
        <f t="shared" ref="M68:M100" si="8">(K68-H68-(J68-G68))/(L68-I68-(J68-G68))</f>
        <v>#DIV/0!</v>
      </c>
      <c r="N68" s="3" t="e">
        <f t="shared" si="2"/>
        <v>#DIV/0!</v>
      </c>
      <c r="O68" s="6"/>
      <c r="P68" s="3">
        <f t="shared" ref="P68:P101" si="9">(1245.69/(273.15+R68))+3.8275+0.00211*(35-O68)</f>
        <v>8.4618112850082383</v>
      </c>
      <c r="Q68" s="3" t="e">
        <f t="shared" ref="Q68:Q101" si="10">P68+LOG((N68-0.00691)/(2.222-N68*0.1331))</f>
        <v>#DIV/0!</v>
      </c>
      <c r="S68" s="9"/>
    </row>
    <row r="69" spans="3:19" ht="16" thickBot="1" x14ac:dyDescent="0.25">
      <c r="C69" s="9"/>
      <c r="D69" s="38"/>
      <c r="E69" s="26"/>
      <c r="F69" s="4"/>
      <c r="I69" s="4"/>
      <c r="J69" s="9"/>
      <c r="M69" s="7" t="e">
        <f t="shared" si="8"/>
        <v>#DIV/0!</v>
      </c>
      <c r="N69" s="3" t="e">
        <f t="shared" ref="N69:N105" si="11">M69+($C$13+($B$13*M69))*$A$13</f>
        <v>#DIV/0!</v>
      </c>
      <c r="O69" s="6"/>
      <c r="P69" s="3">
        <f t="shared" si="9"/>
        <v>8.4618112850082383</v>
      </c>
      <c r="Q69" s="3" t="e">
        <f t="shared" si="10"/>
        <v>#DIV/0!</v>
      </c>
    </row>
    <row r="70" spans="3:19" ht="16" thickBot="1" x14ac:dyDescent="0.25">
      <c r="C70" s="9"/>
      <c r="D70" s="38"/>
      <c r="E70" s="26"/>
      <c r="F70" s="4"/>
      <c r="I70" s="4"/>
      <c r="J70" s="9"/>
      <c r="M70" s="7" t="e">
        <f t="shared" si="8"/>
        <v>#DIV/0!</v>
      </c>
      <c r="N70" s="3" t="e">
        <f t="shared" si="11"/>
        <v>#DIV/0!</v>
      </c>
      <c r="O70" s="6"/>
      <c r="P70" s="3">
        <f t="shared" si="9"/>
        <v>8.4618112850082383</v>
      </c>
      <c r="Q70" s="3" t="e">
        <f t="shared" si="10"/>
        <v>#DIV/0!</v>
      </c>
    </row>
    <row r="71" spans="3:19" ht="16" thickBot="1" x14ac:dyDescent="0.25">
      <c r="C71" s="9"/>
      <c r="D71" s="38"/>
      <c r="E71" s="26"/>
      <c r="F71" s="4"/>
      <c r="I71" s="4"/>
      <c r="J71" s="9"/>
      <c r="M71" s="7" t="e">
        <f t="shared" si="8"/>
        <v>#DIV/0!</v>
      </c>
      <c r="N71" s="3" t="e">
        <f t="shared" si="11"/>
        <v>#DIV/0!</v>
      </c>
      <c r="O71" s="6"/>
      <c r="P71" s="3">
        <f t="shared" si="9"/>
        <v>8.4618112850082383</v>
      </c>
      <c r="Q71" s="3" t="e">
        <f t="shared" si="10"/>
        <v>#DIV/0!</v>
      </c>
    </row>
    <row r="72" spans="3:19" ht="16" thickBot="1" x14ac:dyDescent="0.25">
      <c r="C72" s="9"/>
      <c r="D72" s="38"/>
      <c r="E72" s="26"/>
      <c r="F72" s="4"/>
      <c r="I72" s="4"/>
      <c r="J72" s="9"/>
      <c r="M72" s="7" t="e">
        <f t="shared" si="8"/>
        <v>#DIV/0!</v>
      </c>
      <c r="N72" s="3" t="e">
        <f t="shared" si="11"/>
        <v>#DIV/0!</v>
      </c>
      <c r="O72" s="6"/>
      <c r="P72" s="3">
        <f t="shared" si="9"/>
        <v>8.4618112850082383</v>
      </c>
      <c r="Q72" s="3" t="e">
        <f t="shared" si="10"/>
        <v>#DIV/0!</v>
      </c>
    </row>
    <row r="73" spans="3:19" ht="16" thickBot="1" x14ac:dyDescent="0.25">
      <c r="C73" s="9"/>
      <c r="D73" s="38"/>
      <c r="E73" s="26"/>
      <c r="F73" s="4"/>
      <c r="G73" s="9"/>
      <c r="H73" s="9"/>
      <c r="I73" s="4"/>
      <c r="J73" s="9"/>
      <c r="K73" s="9"/>
      <c r="L73" s="9"/>
      <c r="M73" s="7" t="e">
        <f t="shared" si="8"/>
        <v>#DIV/0!</v>
      </c>
      <c r="N73" s="3" t="e">
        <f t="shared" si="11"/>
        <v>#DIV/0!</v>
      </c>
      <c r="O73" s="6"/>
      <c r="P73" s="3">
        <f t="shared" si="9"/>
        <v>8.4618112850082383</v>
      </c>
      <c r="Q73" s="3" t="e">
        <f t="shared" si="10"/>
        <v>#DIV/0!</v>
      </c>
    </row>
    <row r="74" spans="3:19" ht="16" thickBot="1" x14ac:dyDescent="0.25">
      <c r="C74" s="9"/>
      <c r="D74" s="38"/>
      <c r="E74" s="26"/>
      <c r="F74" s="4"/>
      <c r="G74" s="9"/>
      <c r="H74" s="9"/>
      <c r="I74" s="4"/>
      <c r="J74" s="9"/>
      <c r="K74" s="9"/>
      <c r="L74" s="9"/>
      <c r="M74" s="7" t="e">
        <f t="shared" si="8"/>
        <v>#DIV/0!</v>
      </c>
      <c r="N74" s="3" t="e">
        <f t="shared" si="11"/>
        <v>#DIV/0!</v>
      </c>
      <c r="O74" s="6"/>
      <c r="P74" s="3">
        <f t="shared" si="9"/>
        <v>8.4618112850082383</v>
      </c>
      <c r="Q74" s="3" t="e">
        <f t="shared" si="10"/>
        <v>#DIV/0!</v>
      </c>
    </row>
    <row r="75" spans="3:19" ht="16" thickBot="1" x14ac:dyDescent="0.25">
      <c r="C75" s="9"/>
      <c r="D75" s="38"/>
      <c r="E75" s="26"/>
      <c r="F75" s="4"/>
      <c r="G75" s="9"/>
      <c r="H75" s="9"/>
      <c r="I75" s="4"/>
      <c r="J75" s="9"/>
      <c r="K75" s="9"/>
      <c r="L75" s="9"/>
      <c r="M75" s="7" t="e">
        <f t="shared" si="8"/>
        <v>#DIV/0!</v>
      </c>
      <c r="N75" s="3" t="e">
        <f t="shared" si="11"/>
        <v>#DIV/0!</v>
      </c>
      <c r="O75" s="6"/>
      <c r="P75" s="3">
        <f t="shared" si="9"/>
        <v>8.4618112850082383</v>
      </c>
      <c r="Q75" s="3" t="e">
        <f t="shared" si="10"/>
        <v>#DIV/0!</v>
      </c>
    </row>
    <row r="76" spans="3:19" ht="16" thickBot="1" x14ac:dyDescent="0.25">
      <c r="C76" s="9"/>
      <c r="D76" s="38"/>
      <c r="E76" s="26"/>
      <c r="F76" s="4"/>
      <c r="G76" s="9"/>
      <c r="H76" s="9"/>
      <c r="I76" s="4"/>
      <c r="J76" s="9"/>
      <c r="K76" s="9"/>
      <c r="L76" s="9"/>
      <c r="M76" s="7" t="e">
        <f t="shared" si="8"/>
        <v>#DIV/0!</v>
      </c>
      <c r="N76" s="3" t="e">
        <f t="shared" si="11"/>
        <v>#DIV/0!</v>
      </c>
      <c r="O76" s="6"/>
      <c r="P76" s="3">
        <f t="shared" si="9"/>
        <v>8.4618112850082383</v>
      </c>
      <c r="Q76" s="3" t="e">
        <f t="shared" si="10"/>
        <v>#DIV/0!</v>
      </c>
    </row>
    <row r="77" spans="3:19" ht="16" thickBot="1" x14ac:dyDescent="0.25">
      <c r="C77" s="9"/>
      <c r="D77" s="38"/>
      <c r="E77" s="26"/>
      <c r="F77" s="4"/>
      <c r="G77" s="4"/>
      <c r="H77" s="9"/>
      <c r="I77" s="4"/>
      <c r="J77" s="9"/>
      <c r="K77" s="9"/>
      <c r="L77" s="9"/>
      <c r="M77" s="7" t="e">
        <f t="shared" si="8"/>
        <v>#DIV/0!</v>
      </c>
      <c r="N77" s="3" t="e">
        <f t="shared" si="11"/>
        <v>#DIV/0!</v>
      </c>
      <c r="O77" s="6"/>
      <c r="P77" s="3">
        <f t="shared" si="9"/>
        <v>8.4618112850082383</v>
      </c>
      <c r="Q77" s="3" t="e">
        <f t="shared" si="10"/>
        <v>#DIV/0!</v>
      </c>
    </row>
    <row r="78" spans="3:19" ht="16" thickBot="1" x14ac:dyDescent="0.25">
      <c r="C78" s="9"/>
      <c r="D78" s="38"/>
      <c r="E78" s="26"/>
      <c r="F78" s="4"/>
      <c r="G78" s="4"/>
      <c r="H78" s="9"/>
      <c r="I78" s="4"/>
      <c r="J78" s="9"/>
      <c r="K78" s="9"/>
      <c r="L78" s="9"/>
      <c r="M78" s="7" t="e">
        <f t="shared" si="8"/>
        <v>#DIV/0!</v>
      </c>
      <c r="N78" s="3" t="e">
        <f t="shared" si="11"/>
        <v>#DIV/0!</v>
      </c>
      <c r="O78" s="6"/>
      <c r="P78" s="3">
        <f t="shared" si="9"/>
        <v>8.4618112850082383</v>
      </c>
      <c r="Q78" s="3" t="e">
        <f t="shared" si="10"/>
        <v>#DIV/0!</v>
      </c>
    </row>
    <row r="79" spans="3:19" ht="16" thickBot="1" x14ac:dyDescent="0.25">
      <c r="C79" s="9"/>
      <c r="D79" s="38"/>
      <c r="E79" s="26"/>
      <c r="F79" s="4"/>
      <c r="G79" s="4"/>
      <c r="H79" s="9"/>
      <c r="I79" s="4"/>
      <c r="J79" s="9"/>
      <c r="K79" s="9"/>
      <c r="L79" s="9"/>
      <c r="M79" s="7" t="e">
        <f t="shared" si="8"/>
        <v>#DIV/0!</v>
      </c>
      <c r="N79" s="3" t="e">
        <f t="shared" si="11"/>
        <v>#DIV/0!</v>
      </c>
      <c r="O79" s="6"/>
      <c r="P79" s="3">
        <f t="shared" si="9"/>
        <v>8.4618112850082383</v>
      </c>
      <c r="Q79" s="3" t="e">
        <f t="shared" si="10"/>
        <v>#DIV/0!</v>
      </c>
    </row>
    <row r="80" spans="3:19" ht="16" thickBot="1" x14ac:dyDescent="0.25">
      <c r="C80" s="9"/>
      <c r="D80" s="38"/>
      <c r="E80" s="26"/>
      <c r="F80" s="4"/>
      <c r="G80" s="4"/>
      <c r="H80" s="9"/>
      <c r="I80" s="4"/>
      <c r="J80" s="9"/>
      <c r="K80" s="9"/>
      <c r="L80" s="9"/>
      <c r="M80" s="7" t="e">
        <f t="shared" si="8"/>
        <v>#DIV/0!</v>
      </c>
      <c r="N80" s="3" t="e">
        <f t="shared" si="11"/>
        <v>#DIV/0!</v>
      </c>
      <c r="O80" s="6"/>
      <c r="P80" s="3">
        <f t="shared" si="9"/>
        <v>8.4618112850082383</v>
      </c>
      <c r="Q80" s="3" t="e">
        <f t="shared" si="10"/>
        <v>#DIV/0!</v>
      </c>
    </row>
    <row r="81" spans="3:22" ht="16" thickBot="1" x14ac:dyDescent="0.25">
      <c r="C81" s="9"/>
      <c r="D81" s="38"/>
      <c r="E81" s="26"/>
      <c r="F81" s="4"/>
      <c r="G81" s="4"/>
      <c r="H81" s="9"/>
      <c r="I81" s="4"/>
      <c r="J81" s="9"/>
      <c r="K81" s="9"/>
      <c r="L81" s="9"/>
      <c r="M81" s="7" t="e">
        <f t="shared" si="8"/>
        <v>#DIV/0!</v>
      </c>
      <c r="N81" s="3" t="e">
        <f t="shared" si="11"/>
        <v>#DIV/0!</v>
      </c>
      <c r="O81" s="6"/>
      <c r="P81" s="3">
        <f t="shared" si="9"/>
        <v>8.4618112850082383</v>
      </c>
      <c r="Q81" s="3" t="e">
        <f t="shared" si="10"/>
        <v>#DIV/0!</v>
      </c>
    </row>
    <row r="82" spans="3:22" ht="16" thickBot="1" x14ac:dyDescent="0.25">
      <c r="C82" s="9"/>
      <c r="D82" s="38"/>
      <c r="E82" s="26"/>
      <c r="F82" s="4"/>
      <c r="G82" s="4"/>
      <c r="H82" s="9"/>
      <c r="I82" s="4"/>
      <c r="J82" s="9"/>
      <c r="K82" s="9"/>
      <c r="L82" s="9"/>
      <c r="M82" s="7" t="e">
        <f t="shared" si="8"/>
        <v>#DIV/0!</v>
      </c>
      <c r="N82" s="3" t="e">
        <f t="shared" si="11"/>
        <v>#DIV/0!</v>
      </c>
      <c r="O82" s="6"/>
      <c r="P82" s="3">
        <f t="shared" si="9"/>
        <v>8.4618112850082383</v>
      </c>
      <c r="Q82" s="3" t="e">
        <f t="shared" si="10"/>
        <v>#DIV/0!</v>
      </c>
    </row>
    <row r="83" spans="3:22" ht="16" thickBot="1" x14ac:dyDescent="0.25">
      <c r="C83" s="9"/>
      <c r="D83" s="38"/>
      <c r="E83" s="26"/>
      <c r="F83" s="4"/>
      <c r="G83" s="4"/>
      <c r="H83" s="9"/>
      <c r="I83" s="4"/>
      <c r="J83" s="9"/>
      <c r="K83" s="9"/>
      <c r="L83" s="9"/>
      <c r="M83" s="7" t="e">
        <f t="shared" si="8"/>
        <v>#DIV/0!</v>
      </c>
      <c r="N83" s="3" t="e">
        <f t="shared" si="11"/>
        <v>#DIV/0!</v>
      </c>
      <c r="O83" s="6"/>
      <c r="P83" s="3">
        <f t="shared" si="9"/>
        <v>8.4618112850082383</v>
      </c>
      <c r="Q83" s="3" t="e">
        <f t="shared" si="10"/>
        <v>#DIV/0!</v>
      </c>
    </row>
    <row r="84" spans="3:22" ht="16" thickBot="1" x14ac:dyDescent="0.25">
      <c r="C84" s="9"/>
      <c r="D84" s="38"/>
      <c r="E84" s="26"/>
      <c r="F84" s="4"/>
      <c r="G84" s="4"/>
      <c r="H84" s="9"/>
      <c r="I84" s="4"/>
      <c r="J84" s="9"/>
      <c r="K84" s="9"/>
      <c r="L84" s="9"/>
      <c r="M84" s="7" t="e">
        <f t="shared" si="8"/>
        <v>#DIV/0!</v>
      </c>
      <c r="N84" s="3" t="e">
        <f t="shared" si="11"/>
        <v>#DIV/0!</v>
      </c>
      <c r="O84" s="6"/>
      <c r="P84" s="3">
        <f t="shared" si="9"/>
        <v>8.4618112850082383</v>
      </c>
      <c r="Q84" s="3" t="e">
        <f t="shared" si="10"/>
        <v>#DIV/0!</v>
      </c>
    </row>
    <row r="85" spans="3:22" ht="16" thickBot="1" x14ac:dyDescent="0.25">
      <c r="C85" s="9"/>
      <c r="D85" s="38"/>
      <c r="E85" s="26"/>
      <c r="F85" s="4"/>
      <c r="G85" s="4"/>
      <c r="H85" s="9"/>
      <c r="I85" s="4"/>
      <c r="J85" s="9"/>
      <c r="K85" s="9"/>
      <c r="L85" s="9"/>
      <c r="M85" s="7" t="e">
        <f t="shared" si="8"/>
        <v>#DIV/0!</v>
      </c>
      <c r="N85" s="3" t="e">
        <f t="shared" si="11"/>
        <v>#DIV/0!</v>
      </c>
      <c r="O85" s="6"/>
      <c r="P85" s="3">
        <f t="shared" si="9"/>
        <v>8.4618112850082383</v>
      </c>
      <c r="Q85" s="3" t="e">
        <f t="shared" si="10"/>
        <v>#DIV/0!</v>
      </c>
    </row>
    <row r="86" spans="3:22" ht="16" thickBot="1" x14ac:dyDescent="0.25">
      <c r="C86" s="9"/>
      <c r="D86" s="38"/>
      <c r="E86" s="26"/>
      <c r="F86" s="4"/>
      <c r="G86" s="4"/>
      <c r="H86" s="9"/>
      <c r="I86" s="4"/>
      <c r="J86" s="9"/>
      <c r="K86" s="9"/>
      <c r="L86" s="9"/>
      <c r="M86" s="7" t="e">
        <f t="shared" si="8"/>
        <v>#DIV/0!</v>
      </c>
      <c r="N86" s="3" t="e">
        <f t="shared" si="11"/>
        <v>#DIV/0!</v>
      </c>
      <c r="O86" s="6"/>
      <c r="P86" s="3">
        <f t="shared" si="9"/>
        <v>8.4618112850082383</v>
      </c>
      <c r="Q86" s="3" t="e">
        <f t="shared" si="10"/>
        <v>#DIV/0!</v>
      </c>
    </row>
    <row r="87" spans="3:22" ht="16" thickBot="1" x14ac:dyDescent="0.25">
      <c r="C87" s="9"/>
      <c r="D87" s="38"/>
      <c r="E87" s="26"/>
      <c r="F87" s="4"/>
      <c r="G87" s="4"/>
      <c r="H87" s="9"/>
      <c r="I87" s="4"/>
      <c r="J87" s="9"/>
      <c r="K87" s="9"/>
      <c r="L87" s="9"/>
      <c r="M87" s="7" t="e">
        <f t="shared" si="8"/>
        <v>#DIV/0!</v>
      </c>
      <c r="N87" s="3" t="e">
        <f t="shared" si="11"/>
        <v>#DIV/0!</v>
      </c>
      <c r="O87" s="6"/>
      <c r="P87" s="3">
        <f t="shared" si="9"/>
        <v>8.4618112850082383</v>
      </c>
      <c r="Q87" s="3" t="e">
        <f t="shared" si="10"/>
        <v>#DIV/0!</v>
      </c>
    </row>
    <row r="88" spans="3:22" ht="16" thickBot="1" x14ac:dyDescent="0.25">
      <c r="C88" s="9"/>
      <c r="D88" s="38"/>
      <c r="E88" s="26"/>
      <c r="F88" s="4"/>
      <c r="G88" s="4"/>
      <c r="H88" s="9"/>
      <c r="I88" s="4"/>
      <c r="J88" s="9"/>
      <c r="K88" s="9"/>
      <c r="M88" s="7" t="e">
        <f t="shared" si="8"/>
        <v>#DIV/0!</v>
      </c>
      <c r="N88" s="3" t="e">
        <f t="shared" si="11"/>
        <v>#DIV/0!</v>
      </c>
      <c r="O88" s="6"/>
      <c r="P88" s="3">
        <f t="shared" si="9"/>
        <v>8.4618112850082383</v>
      </c>
      <c r="Q88" s="3" t="e">
        <f t="shared" si="10"/>
        <v>#DIV/0!</v>
      </c>
      <c r="V88" s="42"/>
    </row>
    <row r="89" spans="3:22" ht="16" thickBot="1" x14ac:dyDescent="0.25">
      <c r="C89" s="9"/>
      <c r="D89" s="38"/>
      <c r="E89" s="26"/>
      <c r="F89" s="4"/>
      <c r="G89" s="9"/>
      <c r="H89" s="9"/>
      <c r="I89" s="4"/>
      <c r="J89" s="9"/>
      <c r="K89" s="9"/>
      <c r="L89" s="9"/>
      <c r="M89" s="7" t="e">
        <f t="shared" si="8"/>
        <v>#DIV/0!</v>
      </c>
      <c r="N89" s="3" t="e">
        <f t="shared" si="11"/>
        <v>#DIV/0!</v>
      </c>
      <c r="O89" s="6"/>
      <c r="P89" s="3">
        <f t="shared" si="9"/>
        <v>8.4618112850082383</v>
      </c>
      <c r="Q89" s="3" t="e">
        <f t="shared" si="10"/>
        <v>#DIV/0!</v>
      </c>
    </row>
    <row r="90" spans="3:22" ht="16" thickBot="1" x14ac:dyDescent="0.25">
      <c r="C90" s="9"/>
      <c r="D90" s="38"/>
      <c r="E90" s="43"/>
      <c r="F90" s="4"/>
      <c r="G90" s="9"/>
      <c r="H90" s="9"/>
      <c r="I90" s="51"/>
      <c r="J90" s="9"/>
      <c r="K90" s="9"/>
      <c r="L90" s="9"/>
      <c r="M90" s="7" t="e">
        <f t="shared" si="8"/>
        <v>#DIV/0!</v>
      </c>
      <c r="N90" s="3" t="e">
        <f t="shared" si="11"/>
        <v>#DIV/0!</v>
      </c>
      <c r="O90" s="6"/>
      <c r="P90" s="3">
        <f t="shared" si="9"/>
        <v>8.4618112850082383</v>
      </c>
      <c r="Q90" s="3" t="e">
        <f t="shared" si="10"/>
        <v>#DIV/0!</v>
      </c>
      <c r="S90" s="28"/>
    </row>
    <row r="91" spans="3:22" ht="16" thickBot="1" x14ac:dyDescent="0.25">
      <c r="C91" s="9"/>
      <c r="D91" s="38"/>
      <c r="E91" s="43"/>
      <c r="F91" s="4"/>
      <c r="G91" s="9"/>
      <c r="H91" s="9"/>
      <c r="I91" s="51"/>
      <c r="J91" s="9"/>
      <c r="K91" s="9"/>
      <c r="L91" s="9"/>
      <c r="M91" s="7" t="e">
        <f t="shared" si="8"/>
        <v>#DIV/0!</v>
      </c>
      <c r="N91" s="3" t="e">
        <f t="shared" si="11"/>
        <v>#DIV/0!</v>
      </c>
      <c r="O91" s="6"/>
      <c r="P91" s="3">
        <f t="shared" si="9"/>
        <v>8.4618112850082383</v>
      </c>
      <c r="Q91" s="3" t="e">
        <f t="shared" si="10"/>
        <v>#DIV/0!</v>
      </c>
      <c r="S91" s="28"/>
    </row>
    <row r="92" spans="3:22" ht="16" thickBot="1" x14ac:dyDescent="0.25">
      <c r="C92" s="9"/>
      <c r="D92" s="38"/>
      <c r="E92" s="43"/>
      <c r="F92" s="4"/>
      <c r="G92" s="9"/>
      <c r="H92" s="9"/>
      <c r="I92" s="51"/>
      <c r="J92" s="9"/>
      <c r="K92" s="9"/>
      <c r="L92" s="9"/>
      <c r="M92" s="7" t="e">
        <f t="shared" si="8"/>
        <v>#DIV/0!</v>
      </c>
      <c r="N92" s="3" t="e">
        <f t="shared" si="11"/>
        <v>#DIV/0!</v>
      </c>
      <c r="O92" s="6"/>
      <c r="P92" s="3">
        <f t="shared" si="9"/>
        <v>8.4618112850082383</v>
      </c>
      <c r="Q92" s="3" t="e">
        <f t="shared" si="10"/>
        <v>#DIV/0!</v>
      </c>
      <c r="S92" s="28"/>
    </row>
    <row r="93" spans="3:22" ht="16" thickBot="1" x14ac:dyDescent="0.25">
      <c r="C93" s="9"/>
      <c r="D93" s="38"/>
      <c r="E93" s="50"/>
      <c r="F93" s="4"/>
      <c r="G93"/>
      <c r="H93"/>
      <c r="I93"/>
      <c r="J93"/>
      <c r="K93"/>
      <c r="L93"/>
      <c r="M93" s="7" t="e">
        <f t="shared" si="8"/>
        <v>#DIV/0!</v>
      </c>
      <c r="N93" s="3" t="e">
        <f t="shared" si="11"/>
        <v>#DIV/0!</v>
      </c>
      <c r="O93" s="6"/>
      <c r="P93" s="3">
        <f t="shared" si="9"/>
        <v>8.4618112850082383</v>
      </c>
      <c r="Q93" s="3" t="e">
        <f t="shared" si="10"/>
        <v>#DIV/0!</v>
      </c>
      <c r="R93" s="5"/>
    </row>
    <row r="94" spans="3:22" ht="16" thickBot="1" x14ac:dyDescent="0.25">
      <c r="C94" s="9"/>
      <c r="D94" s="38"/>
      <c r="E94" s="50"/>
      <c r="F94" s="4"/>
      <c r="G94"/>
      <c r="H94"/>
      <c r="I94"/>
      <c r="J94"/>
      <c r="K94"/>
      <c r="L94"/>
      <c r="M94" s="7" t="e">
        <f t="shared" si="8"/>
        <v>#DIV/0!</v>
      </c>
      <c r="N94" s="3" t="e">
        <f t="shared" si="11"/>
        <v>#DIV/0!</v>
      </c>
      <c r="O94" s="6"/>
      <c r="P94" s="3">
        <f t="shared" si="9"/>
        <v>8.4618112850082383</v>
      </c>
      <c r="Q94" s="3" t="e">
        <f t="shared" si="10"/>
        <v>#DIV/0!</v>
      </c>
      <c r="R94" s="5"/>
    </row>
    <row r="95" spans="3:22" ht="16" thickBot="1" x14ac:dyDescent="0.25">
      <c r="C95" s="9"/>
      <c r="D95" s="38"/>
      <c r="E95" s="50"/>
      <c r="F95" s="4"/>
      <c r="G95"/>
      <c r="H95"/>
      <c r="I95"/>
      <c r="J95"/>
      <c r="K95"/>
      <c r="L95"/>
      <c r="M95" s="7" t="e">
        <f t="shared" si="8"/>
        <v>#DIV/0!</v>
      </c>
      <c r="N95" s="3" t="e">
        <f t="shared" si="11"/>
        <v>#DIV/0!</v>
      </c>
      <c r="O95" s="6"/>
      <c r="P95" s="3">
        <f t="shared" si="9"/>
        <v>8.4618112850082383</v>
      </c>
      <c r="Q95" s="3" t="e">
        <f t="shared" si="10"/>
        <v>#DIV/0!</v>
      </c>
      <c r="R95" s="5"/>
    </row>
    <row r="96" spans="3:22" ht="16" thickBot="1" x14ac:dyDescent="0.25">
      <c r="C96" s="9"/>
      <c r="D96" s="38"/>
      <c r="E96" s="50"/>
      <c r="F96" s="4"/>
      <c r="G96"/>
      <c r="H96"/>
      <c r="I96"/>
      <c r="J96"/>
      <c r="K96"/>
      <c r="L96"/>
      <c r="M96" s="7" t="e">
        <f t="shared" si="8"/>
        <v>#DIV/0!</v>
      </c>
      <c r="N96" s="3" t="e">
        <f t="shared" si="11"/>
        <v>#DIV/0!</v>
      </c>
      <c r="O96" s="6"/>
      <c r="P96" s="3">
        <f t="shared" si="9"/>
        <v>8.4618112850082383</v>
      </c>
      <c r="Q96" s="3" t="e">
        <f t="shared" si="10"/>
        <v>#DIV/0!</v>
      </c>
      <c r="R96" s="5"/>
    </row>
    <row r="97" spans="3:18" ht="16" thickBot="1" x14ac:dyDescent="0.25">
      <c r="C97" s="9"/>
      <c r="D97" s="38"/>
      <c r="E97" s="50"/>
      <c r="G97"/>
      <c r="H97"/>
      <c r="I97"/>
      <c r="J97"/>
      <c r="K97"/>
      <c r="L97"/>
      <c r="M97" s="7" t="e">
        <f t="shared" si="8"/>
        <v>#DIV/0!</v>
      </c>
      <c r="N97" s="3" t="e">
        <f t="shared" si="11"/>
        <v>#DIV/0!</v>
      </c>
      <c r="O97" s="6"/>
      <c r="P97" s="3">
        <f t="shared" si="9"/>
        <v>8.4618112850082383</v>
      </c>
      <c r="Q97" s="3" t="e">
        <f t="shared" si="10"/>
        <v>#DIV/0!</v>
      </c>
      <c r="R97" s="5"/>
    </row>
    <row r="98" spans="3:18" ht="16" thickBot="1" x14ac:dyDescent="0.25">
      <c r="C98" s="9"/>
      <c r="D98" s="38"/>
      <c r="E98" s="50"/>
      <c r="G98"/>
      <c r="H98"/>
      <c r="I98"/>
      <c r="J98"/>
      <c r="K98"/>
      <c r="L98"/>
      <c r="M98" s="7" t="e">
        <f t="shared" si="8"/>
        <v>#DIV/0!</v>
      </c>
      <c r="N98" s="3" t="e">
        <f t="shared" si="11"/>
        <v>#DIV/0!</v>
      </c>
      <c r="O98" s="6"/>
      <c r="P98" s="3">
        <f t="shared" si="9"/>
        <v>8.4618112850082383</v>
      </c>
      <c r="Q98" s="3" t="e">
        <f t="shared" si="10"/>
        <v>#DIV/0!</v>
      </c>
      <c r="R98" s="5"/>
    </row>
    <row r="99" spans="3:18" ht="16" thickBot="1" x14ac:dyDescent="0.25">
      <c r="C99" s="9"/>
      <c r="D99" s="38"/>
      <c r="E99" s="50"/>
      <c r="G99"/>
      <c r="H99"/>
      <c r="I99"/>
      <c r="J99"/>
      <c r="K99"/>
      <c r="L99"/>
      <c r="M99" s="7" t="e">
        <f t="shared" si="8"/>
        <v>#DIV/0!</v>
      </c>
      <c r="N99" s="3" t="e">
        <f t="shared" si="11"/>
        <v>#DIV/0!</v>
      </c>
      <c r="O99" s="6"/>
      <c r="P99" s="3">
        <f t="shared" si="9"/>
        <v>8.4618112850082383</v>
      </c>
      <c r="Q99" s="3" t="e">
        <f t="shared" si="10"/>
        <v>#DIV/0!</v>
      </c>
      <c r="R99" s="5"/>
    </row>
    <row r="100" spans="3:18" ht="16" thickBot="1" x14ac:dyDescent="0.25">
      <c r="C100" s="9"/>
      <c r="D100" s="38"/>
      <c r="E100" s="50"/>
      <c r="F100" s="9"/>
      <c r="G100"/>
      <c r="H100"/>
      <c r="I100"/>
      <c r="J100"/>
      <c r="K100"/>
      <c r="L100"/>
      <c r="M100" s="7" t="e">
        <f t="shared" si="8"/>
        <v>#DIV/0!</v>
      </c>
      <c r="N100" s="3" t="e">
        <f t="shared" si="11"/>
        <v>#DIV/0!</v>
      </c>
      <c r="O100" s="6"/>
      <c r="P100" s="3">
        <f t="shared" si="9"/>
        <v>8.4618112850082383</v>
      </c>
      <c r="Q100" s="3" t="e">
        <f t="shared" si="10"/>
        <v>#DIV/0!</v>
      </c>
      <c r="R100" s="5"/>
    </row>
    <row r="101" spans="3:18" ht="16" thickBot="1" x14ac:dyDescent="0.25">
      <c r="C101" s="9"/>
      <c r="D101" s="38"/>
      <c r="E101" s="50"/>
      <c r="F101" s="9"/>
      <c r="G101"/>
      <c r="H101"/>
      <c r="I101"/>
      <c r="J101"/>
      <c r="K101"/>
      <c r="L101"/>
      <c r="M101" s="7" t="e">
        <f>(K101-H101-(J101-G101))/(L101-I101-(J101-G101))</f>
        <v>#DIV/0!</v>
      </c>
      <c r="N101" s="3" t="e">
        <f t="shared" si="11"/>
        <v>#DIV/0!</v>
      </c>
      <c r="O101" s="6"/>
      <c r="P101" s="3">
        <f t="shared" si="9"/>
        <v>8.4618112850082383</v>
      </c>
      <c r="Q101" s="3" t="e">
        <f t="shared" si="10"/>
        <v>#DIV/0!</v>
      </c>
      <c r="R101" s="5"/>
    </row>
    <row r="102" spans="3:18" ht="16" thickBot="1" x14ac:dyDescent="0.25">
      <c r="D102" s="38"/>
      <c r="E102" s="50"/>
      <c r="F102" s="9"/>
      <c r="G102"/>
      <c r="H102"/>
      <c r="I102"/>
      <c r="J102"/>
      <c r="K102"/>
      <c r="L102"/>
      <c r="M102" s="7" t="e">
        <f t="shared" ref="M102:M165" si="12">(K102-H102-(J102-G102))/(L102-I102-(J102-G102))</f>
        <v>#DIV/0!</v>
      </c>
      <c r="N102" s="3" t="e">
        <f t="shared" si="11"/>
        <v>#DIV/0!</v>
      </c>
      <c r="O102" s="6"/>
      <c r="P102" s="3">
        <f t="shared" ref="P102:P105" si="13">(1245.69/(273.15+R102))+3.8275+0.00211*(35-O102)</f>
        <v>8.4618112850082383</v>
      </c>
      <c r="Q102" s="3" t="e">
        <f t="shared" ref="Q102:Q105" si="14">P102+LOG((N102-0.00691)/(2.222-N102*0.1331))</f>
        <v>#DIV/0!</v>
      </c>
      <c r="R102" s="5"/>
    </row>
    <row r="103" spans="3:18" ht="16" thickBot="1" x14ac:dyDescent="0.25">
      <c r="D103" s="38"/>
      <c r="E103" s="50"/>
      <c r="F103" s="9"/>
      <c r="G103"/>
      <c r="H103"/>
      <c r="I103"/>
      <c r="J103"/>
      <c r="K103"/>
      <c r="L103"/>
      <c r="M103" s="7" t="e">
        <f t="shared" si="12"/>
        <v>#DIV/0!</v>
      </c>
      <c r="N103" s="3" t="e">
        <f t="shared" si="11"/>
        <v>#DIV/0!</v>
      </c>
      <c r="O103" s="6"/>
      <c r="P103" s="3">
        <f t="shared" si="13"/>
        <v>8.4618112850082383</v>
      </c>
      <c r="Q103" s="3" t="e">
        <f t="shared" si="14"/>
        <v>#DIV/0!</v>
      </c>
      <c r="R103" s="5"/>
    </row>
    <row r="104" spans="3:18" ht="16" thickBot="1" x14ac:dyDescent="0.25">
      <c r="D104" s="38"/>
      <c r="E104" s="50"/>
      <c r="F104" s="9"/>
      <c r="G104"/>
      <c r="H104"/>
      <c r="I104"/>
      <c r="J104"/>
      <c r="K104"/>
      <c r="L104"/>
      <c r="M104" s="7" t="e">
        <f t="shared" si="12"/>
        <v>#DIV/0!</v>
      </c>
      <c r="N104" s="3" t="e">
        <f t="shared" si="11"/>
        <v>#DIV/0!</v>
      </c>
      <c r="O104" s="6"/>
      <c r="P104" s="3">
        <f t="shared" si="13"/>
        <v>8.4618112850082383</v>
      </c>
      <c r="Q104" s="3" t="e">
        <f t="shared" si="14"/>
        <v>#DIV/0!</v>
      </c>
      <c r="R104" s="5"/>
    </row>
    <row r="105" spans="3:18" ht="16" thickBot="1" x14ac:dyDescent="0.25">
      <c r="D105" s="38"/>
      <c r="E105" s="50"/>
      <c r="F105" s="9"/>
      <c r="G105"/>
      <c r="H105"/>
      <c r="I105"/>
      <c r="J105"/>
      <c r="K105"/>
      <c r="L105"/>
      <c r="M105" s="7" t="e">
        <f t="shared" si="12"/>
        <v>#DIV/0!</v>
      </c>
      <c r="N105" s="3" t="e">
        <f t="shared" si="11"/>
        <v>#DIV/0!</v>
      </c>
      <c r="O105" s="6"/>
      <c r="P105" s="3">
        <f t="shared" si="13"/>
        <v>8.4618112850082383</v>
      </c>
      <c r="Q105" s="3" t="e">
        <f t="shared" si="14"/>
        <v>#DIV/0!</v>
      </c>
      <c r="R105" s="5"/>
    </row>
    <row r="106" spans="3:18" ht="16" thickBot="1" x14ac:dyDescent="0.25">
      <c r="D106" s="38"/>
      <c r="E106" s="50"/>
      <c r="F106" s="9"/>
      <c r="G106"/>
      <c r="H106"/>
      <c r="I106"/>
      <c r="J106"/>
      <c r="K106"/>
      <c r="L106"/>
      <c r="M106" s="7" t="e">
        <f t="shared" si="12"/>
        <v>#DIV/0!</v>
      </c>
      <c r="N106" s="3" t="e">
        <f t="shared" ref="N106:N107" si="15">M106+($C$13+($B$13*M106))*$A$13</f>
        <v>#DIV/0!</v>
      </c>
      <c r="O106" s="6"/>
      <c r="P106" s="3">
        <f t="shared" ref="P106:P107" si="16">(1245.69/(273.15+R106))+3.8275+0.00211*(35-O106)</f>
        <v>8.4618112850082383</v>
      </c>
      <c r="Q106" s="3" t="e">
        <f t="shared" ref="Q106:Q107" si="17">P106+LOG((N106-0.00691)/(2.222-N106*0.1331))</f>
        <v>#DIV/0!</v>
      </c>
      <c r="R106" s="5"/>
    </row>
    <row r="107" spans="3:18" ht="16" thickBot="1" x14ac:dyDescent="0.25">
      <c r="D107" s="38"/>
      <c r="E107" s="50"/>
      <c r="F107" s="9"/>
      <c r="G107"/>
      <c r="H107"/>
      <c r="I107"/>
      <c r="J107"/>
      <c r="K107"/>
      <c r="L107"/>
      <c r="M107" s="7" t="e">
        <f t="shared" si="12"/>
        <v>#DIV/0!</v>
      </c>
      <c r="N107" s="3" t="e">
        <f t="shared" si="15"/>
        <v>#DIV/0!</v>
      </c>
      <c r="O107" s="6"/>
      <c r="P107" s="3">
        <f t="shared" si="16"/>
        <v>8.4618112850082383</v>
      </c>
      <c r="Q107" s="3" t="e">
        <f t="shared" si="17"/>
        <v>#DIV/0!</v>
      </c>
      <c r="R107" s="5"/>
    </row>
    <row r="108" spans="3:18" ht="16" thickBot="1" x14ac:dyDescent="0.25">
      <c r="D108" s="38"/>
      <c r="E108" s="50"/>
      <c r="F108" s="9"/>
      <c r="G108"/>
      <c r="H108"/>
      <c r="I108"/>
      <c r="J108"/>
      <c r="K108"/>
      <c r="L108"/>
      <c r="M108" s="7" t="e">
        <f t="shared" si="12"/>
        <v>#DIV/0!</v>
      </c>
      <c r="N108" s="3" t="e">
        <f t="shared" ref="N108:N171" si="18">M108+($C$13+($B$13*M108))*$A$13</f>
        <v>#DIV/0!</v>
      </c>
      <c r="O108" s="6"/>
      <c r="P108" s="3">
        <f t="shared" ref="P108:P171" si="19">(1245.69/(273.15+R108))+3.8275+0.00211*(35-O108)</f>
        <v>8.4618112850082383</v>
      </c>
      <c r="Q108" s="3" t="e">
        <f t="shared" ref="Q108:Q171" si="20">P108+LOG((N108-0.00691)/(2.222-N108*0.1331))</f>
        <v>#DIV/0!</v>
      </c>
      <c r="R108" s="5"/>
    </row>
    <row r="109" spans="3:18" ht="16" thickBot="1" x14ac:dyDescent="0.25">
      <c r="D109" s="38"/>
      <c r="E109" s="50"/>
      <c r="F109" s="9"/>
      <c r="G109"/>
      <c r="H109"/>
      <c r="I109"/>
      <c r="J109"/>
      <c r="K109"/>
      <c r="L109"/>
      <c r="M109" s="7" t="e">
        <f t="shared" si="12"/>
        <v>#DIV/0!</v>
      </c>
      <c r="N109" s="3" t="e">
        <f t="shared" si="18"/>
        <v>#DIV/0!</v>
      </c>
      <c r="O109" s="6"/>
      <c r="P109" s="3">
        <f t="shared" si="19"/>
        <v>8.4618112850082383</v>
      </c>
      <c r="Q109" s="3" t="e">
        <f t="shared" si="20"/>
        <v>#DIV/0!</v>
      </c>
      <c r="R109" s="5"/>
    </row>
    <row r="110" spans="3:18" ht="16" thickBot="1" x14ac:dyDescent="0.25">
      <c r="D110" s="38"/>
      <c r="E110" s="50"/>
      <c r="F110" s="9"/>
      <c r="G110"/>
      <c r="H110"/>
      <c r="I110"/>
      <c r="J110"/>
      <c r="K110"/>
      <c r="L110"/>
      <c r="M110" s="7" t="e">
        <f t="shared" si="12"/>
        <v>#DIV/0!</v>
      </c>
      <c r="N110" s="3" t="e">
        <f t="shared" si="18"/>
        <v>#DIV/0!</v>
      </c>
      <c r="O110" s="6"/>
      <c r="P110" s="3">
        <f t="shared" si="19"/>
        <v>8.4618112850082383</v>
      </c>
      <c r="Q110" s="3" t="e">
        <f t="shared" si="20"/>
        <v>#DIV/0!</v>
      </c>
      <c r="R110" s="5"/>
    </row>
    <row r="111" spans="3:18" ht="16" thickBot="1" x14ac:dyDescent="0.25">
      <c r="D111" s="38"/>
      <c r="E111" s="50"/>
      <c r="F111" s="9"/>
      <c r="G111"/>
      <c r="H111"/>
      <c r="I111"/>
      <c r="J111"/>
      <c r="K111"/>
      <c r="L111"/>
      <c r="M111" s="7" t="e">
        <f t="shared" si="12"/>
        <v>#DIV/0!</v>
      </c>
      <c r="N111" s="3" t="e">
        <f t="shared" si="18"/>
        <v>#DIV/0!</v>
      </c>
      <c r="O111" s="6"/>
      <c r="P111" s="3">
        <f t="shared" si="19"/>
        <v>8.4618112850082383</v>
      </c>
      <c r="Q111" s="3" t="e">
        <f t="shared" si="20"/>
        <v>#DIV/0!</v>
      </c>
      <c r="R111" s="5"/>
    </row>
    <row r="112" spans="3:18" ht="16" thickBot="1" x14ac:dyDescent="0.25">
      <c r="D112" s="38"/>
      <c r="E112" s="50"/>
      <c r="F112" s="9"/>
      <c r="G112"/>
      <c r="H112"/>
      <c r="I112"/>
      <c r="J112"/>
      <c r="K112"/>
      <c r="L112"/>
      <c r="M112" s="7" t="e">
        <f t="shared" si="12"/>
        <v>#DIV/0!</v>
      </c>
      <c r="N112" s="3" t="e">
        <f t="shared" si="18"/>
        <v>#DIV/0!</v>
      </c>
      <c r="O112" s="6"/>
      <c r="P112" s="3">
        <f t="shared" si="19"/>
        <v>8.4618112850082383</v>
      </c>
      <c r="Q112" s="3" t="e">
        <f t="shared" si="20"/>
        <v>#DIV/0!</v>
      </c>
      <c r="R112" s="5"/>
    </row>
    <row r="113" spans="3:21" ht="16" thickBot="1" x14ac:dyDescent="0.25">
      <c r="D113" s="38"/>
      <c r="E113" s="50"/>
      <c r="F113" s="9"/>
      <c r="G113"/>
      <c r="H113"/>
      <c r="I113"/>
      <c r="J113"/>
      <c r="K113"/>
      <c r="L113"/>
      <c r="M113" s="7" t="e">
        <f t="shared" si="12"/>
        <v>#DIV/0!</v>
      </c>
      <c r="N113" s="3" t="e">
        <f t="shared" si="18"/>
        <v>#DIV/0!</v>
      </c>
      <c r="O113" s="6"/>
      <c r="P113" s="3">
        <f t="shared" si="19"/>
        <v>8.4618112850082383</v>
      </c>
      <c r="Q113" s="3" t="e">
        <f t="shared" si="20"/>
        <v>#DIV/0!</v>
      </c>
      <c r="R113" s="5"/>
    </row>
    <row r="114" spans="3:21" ht="16" thickBot="1" x14ac:dyDescent="0.25">
      <c r="D114" s="38"/>
      <c r="E114" s="50"/>
      <c r="F114" s="9"/>
      <c r="G114"/>
      <c r="H114"/>
      <c r="I114"/>
      <c r="J114"/>
      <c r="K114"/>
      <c r="L114"/>
      <c r="M114" s="7" t="e">
        <f t="shared" si="12"/>
        <v>#DIV/0!</v>
      </c>
      <c r="N114" s="3" t="e">
        <f t="shared" si="18"/>
        <v>#DIV/0!</v>
      </c>
      <c r="O114" s="6"/>
      <c r="P114" s="3">
        <f t="shared" si="19"/>
        <v>8.4618112850082383</v>
      </c>
      <c r="Q114" s="3" t="e">
        <f t="shared" si="20"/>
        <v>#DIV/0!</v>
      </c>
      <c r="R114" s="5"/>
    </row>
    <row r="115" spans="3:21" ht="16" thickBot="1" x14ac:dyDescent="0.25">
      <c r="D115" s="38"/>
      <c r="E115" s="50"/>
      <c r="F115" s="9"/>
      <c r="G115"/>
      <c r="H115"/>
      <c r="I115"/>
      <c r="J115"/>
      <c r="K115"/>
      <c r="L115"/>
      <c r="M115" s="7" t="e">
        <f t="shared" si="12"/>
        <v>#DIV/0!</v>
      </c>
      <c r="N115" s="3" t="e">
        <f t="shared" si="18"/>
        <v>#DIV/0!</v>
      </c>
      <c r="O115" s="6"/>
      <c r="P115" s="3">
        <f t="shared" si="19"/>
        <v>8.4618112850082383</v>
      </c>
      <c r="Q115" s="3" t="e">
        <f t="shared" si="20"/>
        <v>#DIV/0!</v>
      </c>
      <c r="R115" s="5"/>
    </row>
    <row r="116" spans="3:21" ht="16" thickBot="1" x14ac:dyDescent="0.25">
      <c r="D116" s="38"/>
      <c r="E116" s="50"/>
      <c r="F116" s="9"/>
      <c r="G116"/>
      <c r="H116"/>
      <c r="I116"/>
      <c r="J116"/>
      <c r="K116"/>
      <c r="L116"/>
      <c r="M116" s="7" t="e">
        <f t="shared" si="12"/>
        <v>#DIV/0!</v>
      </c>
      <c r="N116" s="3" t="e">
        <f t="shared" si="18"/>
        <v>#DIV/0!</v>
      </c>
      <c r="O116" s="6"/>
      <c r="P116" s="3">
        <f t="shared" si="19"/>
        <v>8.4618112850082383</v>
      </c>
      <c r="Q116" s="3" t="e">
        <f t="shared" si="20"/>
        <v>#DIV/0!</v>
      </c>
      <c r="R116" s="5"/>
    </row>
    <row r="117" spans="3:21" ht="16" thickBot="1" x14ac:dyDescent="0.25">
      <c r="D117" s="38"/>
      <c r="E117" s="50"/>
      <c r="F117" s="9"/>
      <c r="G117"/>
      <c r="H117"/>
      <c r="I117"/>
      <c r="J117"/>
      <c r="K117"/>
      <c r="L117"/>
      <c r="M117" s="7" t="e">
        <f t="shared" si="12"/>
        <v>#DIV/0!</v>
      </c>
      <c r="N117" s="3" t="e">
        <f t="shared" si="18"/>
        <v>#DIV/0!</v>
      </c>
      <c r="O117" s="6"/>
      <c r="P117" s="3">
        <f t="shared" si="19"/>
        <v>8.4618112850082383</v>
      </c>
      <c r="Q117" s="3" t="e">
        <f t="shared" si="20"/>
        <v>#DIV/0!</v>
      </c>
      <c r="R117" s="5"/>
    </row>
    <row r="118" spans="3:21" ht="16" thickBot="1" x14ac:dyDescent="0.25">
      <c r="D118" s="38"/>
      <c r="E118" s="50"/>
      <c r="F118" s="9"/>
      <c r="G118"/>
      <c r="H118"/>
      <c r="I118"/>
      <c r="J118"/>
      <c r="K118"/>
      <c r="L118"/>
      <c r="M118" s="7" t="e">
        <f t="shared" si="12"/>
        <v>#DIV/0!</v>
      </c>
      <c r="N118" s="3" t="e">
        <f t="shared" si="18"/>
        <v>#DIV/0!</v>
      </c>
      <c r="O118" s="6"/>
      <c r="P118" s="3">
        <f t="shared" si="19"/>
        <v>8.4618112850082383</v>
      </c>
      <c r="Q118" s="3" t="e">
        <f t="shared" si="20"/>
        <v>#DIV/0!</v>
      </c>
      <c r="R118" s="5"/>
    </row>
    <row r="119" spans="3:21" ht="16" thickBot="1" x14ac:dyDescent="0.25">
      <c r="D119" s="38"/>
      <c r="E119" s="50"/>
      <c r="F119" s="9"/>
      <c r="G119"/>
      <c r="H119"/>
      <c r="I119"/>
      <c r="J119"/>
      <c r="K119"/>
      <c r="L119"/>
      <c r="M119" s="7" t="e">
        <f t="shared" si="12"/>
        <v>#DIV/0!</v>
      </c>
      <c r="N119" s="3" t="e">
        <f t="shared" si="18"/>
        <v>#DIV/0!</v>
      </c>
      <c r="O119" s="6"/>
      <c r="P119" s="3">
        <f t="shared" si="19"/>
        <v>8.4618112850082383</v>
      </c>
      <c r="Q119" s="3" t="e">
        <f t="shared" si="20"/>
        <v>#DIV/0!</v>
      </c>
      <c r="R119" s="5"/>
    </row>
    <row r="120" spans="3:21" ht="16" thickBot="1" x14ac:dyDescent="0.25">
      <c r="D120" s="38"/>
      <c r="E120" s="50"/>
      <c r="F120" s="9"/>
      <c r="G120"/>
      <c r="H120"/>
      <c r="I120"/>
      <c r="J120"/>
      <c r="K120"/>
      <c r="L120"/>
      <c r="M120" s="7" t="e">
        <f t="shared" si="12"/>
        <v>#DIV/0!</v>
      </c>
      <c r="N120" s="3" t="e">
        <f t="shared" si="18"/>
        <v>#DIV/0!</v>
      </c>
      <c r="O120" s="6"/>
      <c r="P120" s="3">
        <f t="shared" si="19"/>
        <v>8.4618112850082383</v>
      </c>
      <c r="Q120" s="3" t="e">
        <f t="shared" si="20"/>
        <v>#DIV/0!</v>
      </c>
      <c r="R120" s="5"/>
    </row>
    <row r="121" spans="3:21" ht="16" thickBot="1" x14ac:dyDescent="0.25">
      <c r="D121" s="38"/>
      <c r="E121" s="50"/>
      <c r="F121" s="9"/>
      <c r="G121"/>
      <c r="H121"/>
      <c r="I121"/>
      <c r="J121"/>
      <c r="K121"/>
      <c r="L121"/>
      <c r="M121" s="7" t="e">
        <f t="shared" si="12"/>
        <v>#DIV/0!</v>
      </c>
      <c r="N121" s="3" t="e">
        <f t="shared" si="18"/>
        <v>#DIV/0!</v>
      </c>
      <c r="O121" s="6"/>
      <c r="P121" s="3">
        <f t="shared" si="19"/>
        <v>8.4618112850082383</v>
      </c>
      <c r="Q121" s="3" t="e">
        <f t="shared" si="20"/>
        <v>#DIV/0!</v>
      </c>
      <c r="R121" s="5"/>
    </row>
    <row r="122" spans="3:21" ht="16" thickBot="1" x14ac:dyDescent="0.25">
      <c r="D122" s="38"/>
      <c r="E122" s="50"/>
      <c r="F122" s="9"/>
      <c r="G122"/>
      <c r="H122"/>
      <c r="I122"/>
      <c r="J122"/>
      <c r="K122"/>
      <c r="L122"/>
      <c r="M122" s="7" t="e">
        <f t="shared" si="12"/>
        <v>#DIV/0!</v>
      </c>
      <c r="N122" s="3" t="e">
        <f t="shared" si="18"/>
        <v>#DIV/0!</v>
      </c>
      <c r="O122" s="6"/>
      <c r="P122" s="3">
        <f t="shared" si="19"/>
        <v>8.4618112850082383</v>
      </c>
      <c r="Q122" s="3" t="e">
        <f t="shared" si="20"/>
        <v>#DIV/0!</v>
      </c>
      <c r="R122" s="5"/>
    </row>
    <row r="123" spans="3:21" ht="16" thickBot="1" x14ac:dyDescent="0.25">
      <c r="C123" s="9"/>
      <c r="D123" s="38"/>
      <c r="E123" s="43"/>
      <c r="F123" s="27"/>
      <c r="M123" s="7" t="e">
        <f t="shared" si="12"/>
        <v>#DIV/0!</v>
      </c>
      <c r="N123" s="48" t="e">
        <f t="shared" si="18"/>
        <v>#DIV/0!</v>
      </c>
      <c r="O123" s="49"/>
      <c r="P123" s="48">
        <f t="shared" si="19"/>
        <v>8.4618112850082383</v>
      </c>
      <c r="Q123" s="48" t="e">
        <f t="shared" si="20"/>
        <v>#DIV/0!</v>
      </c>
      <c r="R123" s="31"/>
      <c r="T123" s="31">
        <v>8.0835000000000008</v>
      </c>
      <c r="U123" s="31" t="e">
        <f>ABS(((T123-Q123)/T123)*100)</f>
        <v>#DIV/0!</v>
      </c>
    </row>
    <row r="124" spans="3:21" ht="16" thickBot="1" x14ac:dyDescent="0.25">
      <c r="C124" s="9"/>
      <c r="D124" s="38"/>
      <c r="E124" s="43"/>
      <c r="F124" s="27"/>
      <c r="M124" s="7" t="e">
        <f t="shared" si="12"/>
        <v>#DIV/0!</v>
      </c>
      <c r="N124" s="48" t="e">
        <f t="shared" si="18"/>
        <v>#DIV/0!</v>
      </c>
      <c r="O124" s="49"/>
      <c r="P124" s="48">
        <f t="shared" si="19"/>
        <v>8.4618112850082383</v>
      </c>
      <c r="Q124" s="48" t="e">
        <f t="shared" si="20"/>
        <v>#DIV/0!</v>
      </c>
      <c r="R124" s="31"/>
      <c r="T124" s="31">
        <v>8.0835000000000008</v>
      </c>
      <c r="U124" s="31" t="e">
        <f>ABS(((T124-Q124)/T124)*100)</f>
        <v>#DIV/0!</v>
      </c>
    </row>
    <row r="125" spans="3:21" ht="16" thickBot="1" x14ac:dyDescent="0.25">
      <c r="D125" s="38"/>
      <c r="E125" s="43"/>
      <c r="F125"/>
      <c r="G125"/>
      <c r="H125"/>
      <c r="I125"/>
      <c r="J125"/>
      <c r="K125"/>
      <c r="L125"/>
      <c r="M125" s="7" t="e">
        <f t="shared" si="12"/>
        <v>#DIV/0!</v>
      </c>
      <c r="N125" s="3" t="e">
        <f t="shared" si="18"/>
        <v>#DIV/0!</v>
      </c>
      <c r="O125" s="6"/>
      <c r="P125" s="3">
        <f t="shared" si="19"/>
        <v>8.4618112850082383</v>
      </c>
      <c r="Q125" s="3" t="e">
        <f t="shared" si="20"/>
        <v>#DIV/0!</v>
      </c>
      <c r="R125" s="5"/>
    </row>
    <row r="126" spans="3:21" ht="16" thickBot="1" x14ac:dyDescent="0.25">
      <c r="D126" s="38"/>
      <c r="E126" s="43"/>
      <c r="F126"/>
      <c r="G126"/>
      <c r="H126"/>
      <c r="I126"/>
      <c r="J126"/>
      <c r="K126"/>
      <c r="L126"/>
      <c r="M126" s="7" t="e">
        <f t="shared" si="12"/>
        <v>#DIV/0!</v>
      </c>
      <c r="N126" s="3" t="e">
        <f t="shared" si="18"/>
        <v>#DIV/0!</v>
      </c>
      <c r="O126" s="6"/>
      <c r="P126" s="3">
        <f t="shared" si="19"/>
        <v>8.4618112850082383</v>
      </c>
      <c r="Q126" s="3" t="e">
        <f t="shared" si="20"/>
        <v>#DIV/0!</v>
      </c>
      <c r="R126" s="5"/>
    </row>
    <row r="127" spans="3:21" ht="16" thickBot="1" x14ac:dyDescent="0.25">
      <c r="D127" s="38"/>
      <c r="E127" s="43"/>
      <c r="F127"/>
      <c r="G127"/>
      <c r="H127"/>
      <c r="I127"/>
      <c r="J127"/>
      <c r="K127"/>
      <c r="L127"/>
      <c r="M127" s="7" t="e">
        <f t="shared" si="12"/>
        <v>#DIV/0!</v>
      </c>
      <c r="N127" s="3" t="e">
        <f t="shared" si="18"/>
        <v>#DIV/0!</v>
      </c>
      <c r="O127" s="6"/>
      <c r="P127" s="3">
        <f t="shared" si="19"/>
        <v>8.4618112850082383</v>
      </c>
      <c r="Q127" s="3" t="e">
        <f t="shared" si="20"/>
        <v>#DIV/0!</v>
      </c>
      <c r="R127" s="5"/>
    </row>
    <row r="128" spans="3:21" ht="16" thickBot="1" x14ac:dyDescent="0.25">
      <c r="D128" s="38"/>
      <c r="E128" s="43"/>
      <c r="F128"/>
      <c r="G128"/>
      <c r="H128"/>
      <c r="I128"/>
      <c r="J128"/>
      <c r="K128"/>
      <c r="L128"/>
      <c r="M128" s="7" t="e">
        <f t="shared" si="12"/>
        <v>#DIV/0!</v>
      </c>
      <c r="N128" s="3" t="e">
        <f t="shared" si="18"/>
        <v>#DIV/0!</v>
      </c>
      <c r="O128" s="6"/>
      <c r="P128" s="3">
        <f t="shared" si="19"/>
        <v>8.4618112850082383</v>
      </c>
      <c r="Q128" s="3" t="e">
        <f t="shared" si="20"/>
        <v>#DIV/0!</v>
      </c>
      <c r="R128" s="5"/>
    </row>
    <row r="129" spans="4:19" ht="16" thickBot="1" x14ac:dyDescent="0.25">
      <c r="D129" s="38"/>
      <c r="E129" s="43"/>
      <c r="F129"/>
      <c r="G129"/>
      <c r="H129"/>
      <c r="I129"/>
      <c r="J129"/>
      <c r="K129"/>
      <c r="L129"/>
      <c r="M129" s="7" t="e">
        <f t="shared" si="12"/>
        <v>#DIV/0!</v>
      </c>
      <c r="N129" s="3" t="e">
        <f t="shared" si="18"/>
        <v>#DIV/0!</v>
      </c>
      <c r="O129" s="6"/>
      <c r="P129" s="3">
        <f t="shared" si="19"/>
        <v>8.4618112850082383</v>
      </c>
      <c r="Q129" s="3" t="e">
        <f t="shared" si="20"/>
        <v>#DIV/0!</v>
      </c>
      <c r="R129" s="5"/>
    </row>
    <row r="130" spans="4:19" ht="16" thickBot="1" x14ac:dyDescent="0.25">
      <c r="D130" s="38"/>
      <c r="E130" s="43"/>
      <c r="F130"/>
      <c r="G130"/>
      <c r="H130"/>
      <c r="I130"/>
      <c r="J130"/>
      <c r="K130"/>
      <c r="L130"/>
      <c r="M130" s="7" t="e">
        <f t="shared" si="12"/>
        <v>#DIV/0!</v>
      </c>
      <c r="N130" s="3" t="e">
        <f t="shared" si="18"/>
        <v>#DIV/0!</v>
      </c>
      <c r="O130" s="6"/>
      <c r="P130" s="3">
        <f t="shared" si="19"/>
        <v>8.4618112850082383</v>
      </c>
      <c r="Q130" s="3" t="e">
        <f t="shared" si="20"/>
        <v>#DIV/0!</v>
      </c>
      <c r="R130" s="5"/>
    </row>
    <row r="131" spans="4:19" ht="16" thickBot="1" x14ac:dyDescent="0.25">
      <c r="D131" s="38"/>
      <c r="E131" s="43"/>
      <c r="F131"/>
      <c r="G131"/>
      <c r="H131"/>
      <c r="I131"/>
      <c r="J131"/>
      <c r="K131"/>
      <c r="L131"/>
      <c r="M131" s="7" t="e">
        <f t="shared" si="12"/>
        <v>#DIV/0!</v>
      </c>
      <c r="N131" s="3" t="e">
        <f t="shared" si="18"/>
        <v>#DIV/0!</v>
      </c>
      <c r="O131" s="6"/>
      <c r="P131" s="3">
        <f t="shared" si="19"/>
        <v>8.4618112850082383</v>
      </c>
      <c r="Q131" s="3" t="e">
        <f t="shared" si="20"/>
        <v>#DIV/0!</v>
      </c>
      <c r="R131" s="5"/>
    </row>
    <row r="132" spans="4:19" ht="16" thickBot="1" x14ac:dyDescent="0.25">
      <c r="D132" s="38"/>
      <c r="E132" s="43"/>
      <c r="F132"/>
      <c r="G132"/>
      <c r="H132"/>
      <c r="I132"/>
      <c r="J132"/>
      <c r="K132"/>
      <c r="L132"/>
      <c r="M132" s="7" t="e">
        <f t="shared" si="12"/>
        <v>#DIV/0!</v>
      </c>
      <c r="N132" s="3" t="e">
        <f t="shared" si="18"/>
        <v>#DIV/0!</v>
      </c>
      <c r="O132" s="6"/>
      <c r="P132" s="3">
        <f t="shared" si="19"/>
        <v>8.4618112850082383</v>
      </c>
      <c r="Q132" s="3" t="e">
        <f t="shared" si="20"/>
        <v>#DIV/0!</v>
      </c>
      <c r="R132" s="5"/>
      <c r="S132" s="28"/>
    </row>
    <row r="133" spans="4:19" ht="16" thickBot="1" x14ac:dyDescent="0.25">
      <c r="D133" s="38"/>
      <c r="E133" s="43"/>
      <c r="F133"/>
      <c r="G133"/>
      <c r="H133"/>
      <c r="I133"/>
      <c r="J133"/>
      <c r="K133"/>
      <c r="L133"/>
      <c r="M133" s="7" t="e">
        <f t="shared" si="12"/>
        <v>#DIV/0!</v>
      </c>
      <c r="N133" s="3" t="e">
        <f t="shared" si="18"/>
        <v>#DIV/0!</v>
      </c>
      <c r="O133" s="6"/>
      <c r="P133" s="3">
        <f t="shared" si="19"/>
        <v>8.4618112850082383</v>
      </c>
      <c r="Q133" s="3" t="e">
        <f t="shared" si="20"/>
        <v>#DIV/0!</v>
      </c>
      <c r="R133" s="5"/>
      <c r="S133" s="28"/>
    </row>
    <row r="134" spans="4:19" ht="16" thickBot="1" x14ac:dyDescent="0.25">
      <c r="D134" s="38"/>
      <c r="E134" s="43"/>
      <c r="F134"/>
      <c r="G134"/>
      <c r="H134"/>
      <c r="I134"/>
      <c r="J134"/>
      <c r="K134"/>
      <c r="L134"/>
      <c r="M134" s="7" t="e">
        <f t="shared" si="12"/>
        <v>#DIV/0!</v>
      </c>
      <c r="N134" s="3" t="e">
        <f t="shared" si="18"/>
        <v>#DIV/0!</v>
      </c>
      <c r="O134" s="6"/>
      <c r="P134" s="3">
        <f t="shared" si="19"/>
        <v>8.4618112850082383</v>
      </c>
      <c r="Q134" s="3" t="e">
        <f t="shared" si="20"/>
        <v>#DIV/0!</v>
      </c>
      <c r="R134" s="5"/>
    </row>
    <row r="135" spans="4:19" ht="16" thickBot="1" x14ac:dyDescent="0.25">
      <c r="D135" s="38"/>
      <c r="E135" s="43"/>
      <c r="F135"/>
      <c r="G135"/>
      <c r="H135"/>
      <c r="I135"/>
      <c r="J135"/>
      <c r="K135"/>
      <c r="L135"/>
      <c r="M135" s="7" t="e">
        <f t="shared" si="12"/>
        <v>#DIV/0!</v>
      </c>
      <c r="N135" s="3" t="e">
        <f t="shared" si="18"/>
        <v>#DIV/0!</v>
      </c>
      <c r="O135" s="6"/>
      <c r="P135" s="3">
        <f t="shared" si="19"/>
        <v>8.4618112850082383</v>
      </c>
      <c r="Q135" s="3" t="e">
        <f t="shared" si="20"/>
        <v>#DIV/0!</v>
      </c>
      <c r="R135" s="5"/>
    </row>
    <row r="136" spans="4:19" ht="16" thickBot="1" x14ac:dyDescent="0.25">
      <c r="D136" s="38"/>
      <c r="E136" s="43"/>
      <c r="F136"/>
      <c r="G136"/>
      <c r="H136"/>
      <c r="I136"/>
      <c r="J136"/>
      <c r="K136"/>
      <c r="L136"/>
      <c r="M136" s="7" t="e">
        <f t="shared" si="12"/>
        <v>#DIV/0!</v>
      </c>
      <c r="N136" s="3" t="e">
        <f t="shared" si="18"/>
        <v>#DIV/0!</v>
      </c>
      <c r="O136" s="6"/>
      <c r="P136" s="3">
        <f t="shared" si="19"/>
        <v>8.4618112850082383</v>
      </c>
      <c r="Q136" s="3" t="e">
        <f t="shared" si="20"/>
        <v>#DIV/0!</v>
      </c>
      <c r="R136" s="5"/>
    </row>
    <row r="137" spans="4:19" ht="16" thickBot="1" x14ac:dyDescent="0.25">
      <c r="D137" s="38"/>
      <c r="E137" s="43"/>
      <c r="F137"/>
      <c r="G137"/>
      <c r="H137"/>
      <c r="I137"/>
      <c r="J137"/>
      <c r="K137"/>
      <c r="L137"/>
      <c r="M137" s="7" t="e">
        <f t="shared" si="12"/>
        <v>#DIV/0!</v>
      </c>
      <c r="N137" s="3" t="e">
        <f t="shared" si="18"/>
        <v>#DIV/0!</v>
      </c>
      <c r="O137" s="6"/>
      <c r="P137" s="3">
        <f t="shared" si="19"/>
        <v>8.4618112850082383</v>
      </c>
      <c r="Q137" s="3" t="e">
        <f t="shared" si="20"/>
        <v>#DIV/0!</v>
      </c>
      <c r="R137" s="5"/>
    </row>
    <row r="138" spans="4:19" ht="16" thickBot="1" x14ac:dyDescent="0.25">
      <c r="D138" s="38"/>
      <c r="E138" s="43"/>
      <c r="F138"/>
      <c r="G138"/>
      <c r="H138"/>
      <c r="I138"/>
      <c r="J138"/>
      <c r="K138"/>
      <c r="L138"/>
      <c r="M138" s="7" t="e">
        <f t="shared" si="12"/>
        <v>#DIV/0!</v>
      </c>
      <c r="N138" s="3" t="e">
        <f t="shared" si="18"/>
        <v>#DIV/0!</v>
      </c>
      <c r="O138" s="6"/>
      <c r="P138" s="3">
        <f t="shared" si="19"/>
        <v>8.4618112850082383</v>
      </c>
      <c r="Q138" s="3" t="e">
        <f t="shared" si="20"/>
        <v>#DIV/0!</v>
      </c>
      <c r="R138" s="5"/>
    </row>
    <row r="139" spans="4:19" ht="16" thickBot="1" x14ac:dyDescent="0.25">
      <c r="D139" s="38"/>
      <c r="E139" s="43"/>
      <c r="G139"/>
      <c r="H139"/>
      <c r="I139"/>
      <c r="J139"/>
      <c r="K139"/>
      <c r="L139"/>
      <c r="M139" s="7" t="e">
        <f t="shared" si="12"/>
        <v>#DIV/0!</v>
      </c>
      <c r="N139" s="3" t="e">
        <f t="shared" si="18"/>
        <v>#DIV/0!</v>
      </c>
      <c r="O139" s="6"/>
      <c r="P139" s="3">
        <f t="shared" si="19"/>
        <v>8.4618112850082383</v>
      </c>
      <c r="Q139" s="3" t="e">
        <f t="shared" si="20"/>
        <v>#DIV/0!</v>
      </c>
      <c r="R139" s="5"/>
    </row>
    <row r="140" spans="4:19" ht="16" thickBot="1" x14ac:dyDescent="0.25">
      <c r="D140" s="38"/>
      <c r="E140" s="43"/>
      <c r="G140"/>
      <c r="H140"/>
      <c r="I140"/>
      <c r="J140"/>
      <c r="K140"/>
      <c r="L140"/>
      <c r="M140" s="7" t="e">
        <f t="shared" si="12"/>
        <v>#DIV/0!</v>
      </c>
      <c r="N140" s="3" t="e">
        <f t="shared" si="18"/>
        <v>#DIV/0!</v>
      </c>
      <c r="O140" s="6"/>
      <c r="P140" s="3">
        <f t="shared" si="19"/>
        <v>8.4618112850082383</v>
      </c>
      <c r="Q140" s="3" t="e">
        <f t="shared" si="20"/>
        <v>#DIV/0!</v>
      </c>
      <c r="R140" s="5"/>
    </row>
    <row r="141" spans="4:19" ht="16" thickBot="1" x14ac:dyDescent="0.25">
      <c r="D141" s="38"/>
      <c r="E141" s="43"/>
      <c r="G141"/>
      <c r="H141"/>
      <c r="I141"/>
      <c r="J141"/>
      <c r="K141"/>
      <c r="L141"/>
      <c r="M141" s="7" t="e">
        <f t="shared" si="12"/>
        <v>#DIV/0!</v>
      </c>
      <c r="N141" s="3" t="e">
        <f t="shared" si="18"/>
        <v>#DIV/0!</v>
      </c>
      <c r="O141" s="6"/>
      <c r="P141" s="3">
        <f t="shared" si="19"/>
        <v>8.4618112850082383</v>
      </c>
      <c r="Q141" s="3" t="e">
        <f t="shared" si="20"/>
        <v>#DIV/0!</v>
      </c>
      <c r="R141" s="5"/>
    </row>
    <row r="142" spans="4:19" ht="16" thickBot="1" x14ac:dyDescent="0.25">
      <c r="D142" s="38"/>
      <c r="E142" s="43"/>
      <c r="G142"/>
      <c r="H142"/>
      <c r="I142"/>
      <c r="J142"/>
      <c r="K142"/>
      <c r="L142"/>
      <c r="M142" s="7" t="e">
        <f t="shared" si="12"/>
        <v>#DIV/0!</v>
      </c>
      <c r="N142" s="3" t="e">
        <f t="shared" si="18"/>
        <v>#DIV/0!</v>
      </c>
      <c r="O142" s="6"/>
      <c r="P142" s="3">
        <f t="shared" si="19"/>
        <v>8.4618112850082383</v>
      </c>
      <c r="Q142" s="3" t="e">
        <f t="shared" si="20"/>
        <v>#DIV/0!</v>
      </c>
      <c r="R142" s="5"/>
    </row>
    <row r="143" spans="4:19" ht="16" thickBot="1" x14ac:dyDescent="0.25">
      <c r="D143" s="38"/>
      <c r="E143" s="43"/>
      <c r="G143"/>
      <c r="H143"/>
      <c r="I143"/>
      <c r="J143"/>
      <c r="K143"/>
      <c r="L143"/>
      <c r="M143" s="7" t="e">
        <f t="shared" si="12"/>
        <v>#DIV/0!</v>
      </c>
      <c r="N143" s="3" t="e">
        <f t="shared" si="18"/>
        <v>#DIV/0!</v>
      </c>
      <c r="O143" s="6"/>
      <c r="P143" s="3">
        <f t="shared" si="19"/>
        <v>8.4618112850082383</v>
      </c>
      <c r="Q143" s="3" t="e">
        <f t="shared" si="20"/>
        <v>#DIV/0!</v>
      </c>
      <c r="R143" s="5"/>
    </row>
    <row r="144" spans="4:19" ht="16" thickBot="1" x14ac:dyDescent="0.25">
      <c r="D144" s="38"/>
      <c r="E144" s="43"/>
      <c r="G144"/>
      <c r="H144"/>
      <c r="I144"/>
      <c r="J144"/>
      <c r="K144"/>
      <c r="L144"/>
      <c r="M144" s="7" t="e">
        <f t="shared" si="12"/>
        <v>#DIV/0!</v>
      </c>
      <c r="N144" s="3" t="e">
        <f t="shared" si="18"/>
        <v>#DIV/0!</v>
      </c>
      <c r="O144" s="6"/>
      <c r="P144" s="3">
        <f t="shared" si="19"/>
        <v>8.4618112850082383</v>
      </c>
      <c r="Q144" s="3" t="e">
        <f t="shared" si="20"/>
        <v>#DIV/0!</v>
      </c>
      <c r="R144" s="5"/>
    </row>
    <row r="145" spans="4:18" ht="16" thickBot="1" x14ac:dyDescent="0.25">
      <c r="D145" s="38"/>
      <c r="E145" s="43"/>
      <c r="G145"/>
      <c r="H145"/>
      <c r="I145"/>
      <c r="J145"/>
      <c r="K145"/>
      <c r="L145"/>
      <c r="M145" s="7" t="e">
        <f t="shared" si="12"/>
        <v>#DIV/0!</v>
      </c>
      <c r="N145" s="3" t="e">
        <f t="shared" si="18"/>
        <v>#DIV/0!</v>
      </c>
      <c r="O145" s="6"/>
      <c r="P145" s="3">
        <f t="shared" si="19"/>
        <v>8.4618112850082383</v>
      </c>
      <c r="Q145" s="3" t="e">
        <f t="shared" si="20"/>
        <v>#DIV/0!</v>
      </c>
      <c r="R145" s="5"/>
    </row>
    <row r="146" spans="4:18" ht="16" thickBot="1" x14ac:dyDescent="0.25">
      <c r="D146" s="38"/>
      <c r="E146" s="43"/>
      <c r="G146"/>
      <c r="H146"/>
      <c r="I146"/>
      <c r="J146"/>
      <c r="K146"/>
      <c r="L146"/>
      <c r="M146" s="7" t="e">
        <f t="shared" si="12"/>
        <v>#DIV/0!</v>
      </c>
      <c r="N146" s="3" t="e">
        <f t="shared" si="18"/>
        <v>#DIV/0!</v>
      </c>
      <c r="O146" s="6"/>
      <c r="P146" s="3">
        <f t="shared" si="19"/>
        <v>8.4618112850082383</v>
      </c>
      <c r="Q146" s="3" t="e">
        <f t="shared" si="20"/>
        <v>#DIV/0!</v>
      </c>
      <c r="R146" s="5"/>
    </row>
    <row r="147" spans="4:18" ht="16" thickBot="1" x14ac:dyDescent="0.25">
      <c r="D147" s="38"/>
      <c r="E147" s="43"/>
      <c r="G147"/>
      <c r="H147"/>
      <c r="I147"/>
      <c r="J147"/>
      <c r="K147"/>
      <c r="L147"/>
      <c r="M147" s="7" t="e">
        <f t="shared" si="12"/>
        <v>#DIV/0!</v>
      </c>
      <c r="N147" s="3" t="e">
        <f t="shared" si="18"/>
        <v>#DIV/0!</v>
      </c>
      <c r="O147" s="6"/>
      <c r="P147" s="3">
        <f t="shared" si="19"/>
        <v>8.4618112850082383</v>
      </c>
      <c r="Q147" s="3" t="e">
        <f t="shared" si="20"/>
        <v>#DIV/0!</v>
      </c>
      <c r="R147" s="5"/>
    </row>
    <row r="148" spans="4:18" ht="16" thickBot="1" x14ac:dyDescent="0.25">
      <c r="D148" s="38"/>
      <c r="E148" s="43"/>
      <c r="G148"/>
      <c r="H148"/>
      <c r="I148"/>
      <c r="J148"/>
      <c r="K148"/>
      <c r="L148"/>
      <c r="M148" s="7" t="e">
        <f t="shared" si="12"/>
        <v>#DIV/0!</v>
      </c>
      <c r="N148" s="3" t="e">
        <f t="shared" si="18"/>
        <v>#DIV/0!</v>
      </c>
      <c r="O148" s="6"/>
      <c r="P148" s="3">
        <f t="shared" si="19"/>
        <v>8.4618112850082383</v>
      </c>
      <c r="Q148" s="3" t="e">
        <f t="shared" si="20"/>
        <v>#DIV/0!</v>
      </c>
      <c r="R148" s="5"/>
    </row>
    <row r="149" spans="4:18" ht="16" thickBot="1" x14ac:dyDescent="0.25">
      <c r="D149" s="38"/>
      <c r="E149" s="43"/>
      <c r="G149"/>
      <c r="H149"/>
      <c r="I149"/>
      <c r="J149"/>
      <c r="K149"/>
      <c r="L149"/>
      <c r="M149" s="7" t="e">
        <f t="shared" si="12"/>
        <v>#DIV/0!</v>
      </c>
      <c r="N149" s="3" t="e">
        <f t="shared" si="18"/>
        <v>#DIV/0!</v>
      </c>
      <c r="O149" s="6"/>
      <c r="P149" s="3">
        <f t="shared" si="19"/>
        <v>8.4618112850082383</v>
      </c>
      <c r="Q149" s="3" t="e">
        <f t="shared" si="20"/>
        <v>#DIV/0!</v>
      </c>
      <c r="R149" s="5"/>
    </row>
    <row r="150" spans="4:18" ht="16" thickBot="1" x14ac:dyDescent="0.25">
      <c r="D150" s="38"/>
      <c r="E150" s="43"/>
      <c r="G150"/>
      <c r="H150"/>
      <c r="I150"/>
      <c r="J150"/>
      <c r="K150"/>
      <c r="L150"/>
      <c r="M150" s="7" t="e">
        <f t="shared" si="12"/>
        <v>#DIV/0!</v>
      </c>
      <c r="N150" s="3" t="e">
        <f t="shared" si="18"/>
        <v>#DIV/0!</v>
      </c>
      <c r="O150" s="6"/>
      <c r="P150" s="3">
        <f t="shared" si="19"/>
        <v>8.4618112850082383</v>
      </c>
      <c r="Q150" s="3" t="e">
        <f t="shared" si="20"/>
        <v>#DIV/0!</v>
      </c>
      <c r="R150" s="5"/>
    </row>
    <row r="151" spans="4:18" ht="16" thickBot="1" x14ac:dyDescent="0.25">
      <c r="D151" s="38"/>
      <c r="E151" s="43"/>
      <c r="G151"/>
      <c r="H151"/>
      <c r="I151"/>
      <c r="J151"/>
      <c r="K151"/>
      <c r="L151"/>
      <c r="M151" s="7" t="e">
        <f t="shared" si="12"/>
        <v>#DIV/0!</v>
      </c>
      <c r="N151" s="3" t="e">
        <f t="shared" si="18"/>
        <v>#DIV/0!</v>
      </c>
      <c r="O151" s="6"/>
      <c r="P151" s="3">
        <f t="shared" si="19"/>
        <v>8.4618112850082383</v>
      </c>
      <c r="Q151" s="3" t="e">
        <f t="shared" si="20"/>
        <v>#DIV/0!</v>
      </c>
      <c r="R151" s="5"/>
    </row>
    <row r="152" spans="4:18" ht="16" thickBot="1" x14ac:dyDescent="0.25">
      <c r="D152" s="38"/>
      <c r="E152" s="43"/>
      <c r="G152"/>
      <c r="H152"/>
      <c r="I152"/>
      <c r="J152"/>
      <c r="K152"/>
      <c r="L152"/>
      <c r="M152" s="7" t="e">
        <f t="shared" si="12"/>
        <v>#DIV/0!</v>
      </c>
      <c r="N152" s="3" t="e">
        <f t="shared" si="18"/>
        <v>#DIV/0!</v>
      </c>
      <c r="O152" s="6"/>
      <c r="P152" s="3">
        <f t="shared" si="19"/>
        <v>8.4618112850082383</v>
      </c>
      <c r="Q152" s="3" t="e">
        <f t="shared" si="20"/>
        <v>#DIV/0!</v>
      </c>
      <c r="R152" s="5"/>
    </row>
    <row r="153" spans="4:18" ht="16" thickBot="1" x14ac:dyDescent="0.25">
      <c r="D153" s="38"/>
      <c r="E153" s="43"/>
      <c r="G153" s="8"/>
      <c r="I153" s="4"/>
      <c r="M153" s="7" t="e">
        <f t="shared" si="12"/>
        <v>#DIV/0!</v>
      </c>
      <c r="N153" s="3" t="e">
        <f t="shared" si="18"/>
        <v>#DIV/0!</v>
      </c>
      <c r="O153" s="6"/>
      <c r="P153" s="3">
        <f t="shared" si="19"/>
        <v>8.4618112850082383</v>
      </c>
      <c r="Q153" s="3" t="e">
        <f t="shared" si="20"/>
        <v>#DIV/0!</v>
      </c>
      <c r="R153" s="5"/>
    </row>
    <row r="154" spans="4:18" ht="16" thickBot="1" x14ac:dyDescent="0.25">
      <c r="D154" s="38"/>
      <c r="E154" s="43"/>
      <c r="F154" s="9"/>
      <c r="G154" s="8"/>
      <c r="I154" s="4"/>
      <c r="M154" s="7" t="e">
        <f t="shared" si="12"/>
        <v>#DIV/0!</v>
      </c>
      <c r="N154" s="3" t="e">
        <f t="shared" si="18"/>
        <v>#DIV/0!</v>
      </c>
      <c r="O154" s="6"/>
      <c r="P154" s="3">
        <f t="shared" si="19"/>
        <v>8.4618112850082383</v>
      </c>
      <c r="Q154" s="3" t="e">
        <f t="shared" si="20"/>
        <v>#DIV/0!</v>
      </c>
      <c r="R154" s="5"/>
    </row>
    <row r="155" spans="4:18" ht="16" thickBot="1" x14ac:dyDescent="0.25">
      <c r="D155" s="38"/>
      <c r="E155" s="43"/>
      <c r="F155"/>
      <c r="G155" s="8"/>
      <c r="I155" s="4"/>
      <c r="M155" s="7" t="e">
        <f t="shared" si="12"/>
        <v>#DIV/0!</v>
      </c>
      <c r="N155" s="3" t="e">
        <f t="shared" si="18"/>
        <v>#DIV/0!</v>
      </c>
      <c r="O155" s="6"/>
      <c r="P155" s="3">
        <f t="shared" si="19"/>
        <v>8.4618112850082383</v>
      </c>
      <c r="Q155" s="3" t="e">
        <f t="shared" si="20"/>
        <v>#DIV/0!</v>
      </c>
      <c r="R155" s="5"/>
    </row>
    <row r="156" spans="4:18" ht="16" thickBot="1" x14ac:dyDescent="0.25">
      <c r="D156" s="38"/>
      <c r="E156" s="43"/>
      <c r="F156"/>
      <c r="G156" s="8"/>
      <c r="I156" s="4"/>
      <c r="M156" s="7" t="e">
        <f t="shared" si="12"/>
        <v>#DIV/0!</v>
      </c>
      <c r="N156" s="3" t="e">
        <f t="shared" si="18"/>
        <v>#DIV/0!</v>
      </c>
      <c r="O156" s="6"/>
      <c r="P156" s="3">
        <f t="shared" si="19"/>
        <v>8.4618112850082383</v>
      </c>
      <c r="Q156" s="3" t="e">
        <f t="shared" si="20"/>
        <v>#DIV/0!</v>
      </c>
      <c r="R156" s="5"/>
    </row>
    <row r="157" spans="4:18" ht="16" thickBot="1" x14ac:dyDescent="0.25">
      <c r="D157" s="38"/>
      <c r="E157" s="43"/>
      <c r="F157"/>
      <c r="G157" s="8"/>
      <c r="I157" s="4"/>
      <c r="M157" s="7" t="e">
        <f t="shared" si="12"/>
        <v>#DIV/0!</v>
      </c>
      <c r="N157" s="3" t="e">
        <f t="shared" si="18"/>
        <v>#DIV/0!</v>
      </c>
      <c r="O157" s="6"/>
      <c r="P157" s="3">
        <f t="shared" si="19"/>
        <v>8.4618112850082383</v>
      </c>
      <c r="Q157" s="3" t="e">
        <f t="shared" si="20"/>
        <v>#DIV/0!</v>
      </c>
      <c r="R157" s="5"/>
    </row>
    <row r="158" spans="4:18" ht="16" thickBot="1" x14ac:dyDescent="0.25">
      <c r="D158" s="38"/>
      <c r="E158" s="43"/>
      <c r="F158"/>
      <c r="G158" s="8"/>
      <c r="I158" s="4"/>
      <c r="M158" s="7" t="e">
        <f t="shared" si="12"/>
        <v>#DIV/0!</v>
      </c>
      <c r="N158" s="3" t="e">
        <f t="shared" si="18"/>
        <v>#DIV/0!</v>
      </c>
      <c r="O158" s="6"/>
      <c r="P158" s="3">
        <f t="shared" si="19"/>
        <v>8.4618112850082383</v>
      </c>
      <c r="Q158" s="3" t="e">
        <f t="shared" si="20"/>
        <v>#DIV/0!</v>
      </c>
      <c r="R158" s="5"/>
    </row>
    <row r="159" spans="4:18" ht="16" thickBot="1" x14ac:dyDescent="0.25">
      <c r="D159" s="38"/>
      <c r="E159" s="43"/>
      <c r="F159"/>
      <c r="G159" s="8"/>
      <c r="I159" s="4"/>
      <c r="M159" s="7" t="e">
        <f t="shared" si="12"/>
        <v>#DIV/0!</v>
      </c>
      <c r="N159" s="3" t="e">
        <f t="shared" si="18"/>
        <v>#DIV/0!</v>
      </c>
      <c r="O159" s="6"/>
      <c r="P159" s="3">
        <f t="shared" si="19"/>
        <v>8.4618112850082383</v>
      </c>
      <c r="Q159" s="3" t="e">
        <f t="shared" si="20"/>
        <v>#DIV/0!</v>
      </c>
      <c r="R159" s="5"/>
    </row>
    <row r="160" spans="4:18" ht="16" thickBot="1" x14ac:dyDescent="0.25">
      <c r="D160" s="38"/>
      <c r="E160" s="43"/>
      <c r="F160"/>
      <c r="G160" s="8"/>
      <c r="I160" s="4"/>
      <c r="M160" s="7" t="e">
        <f t="shared" si="12"/>
        <v>#DIV/0!</v>
      </c>
      <c r="N160" s="3" t="e">
        <f t="shared" si="18"/>
        <v>#DIV/0!</v>
      </c>
      <c r="O160" s="6"/>
      <c r="P160" s="3">
        <f t="shared" si="19"/>
        <v>8.4618112850082383</v>
      </c>
      <c r="Q160" s="3" t="e">
        <f t="shared" si="20"/>
        <v>#DIV/0!</v>
      </c>
      <c r="R160" s="5"/>
    </row>
    <row r="161" spans="4:18" ht="16" thickBot="1" x14ac:dyDescent="0.25">
      <c r="D161" s="38"/>
      <c r="E161" s="43"/>
      <c r="F161"/>
      <c r="G161" s="8"/>
      <c r="I161" s="4"/>
      <c r="M161" s="7" t="e">
        <f t="shared" si="12"/>
        <v>#DIV/0!</v>
      </c>
      <c r="N161" s="3" t="e">
        <f t="shared" si="18"/>
        <v>#DIV/0!</v>
      </c>
      <c r="O161" s="6"/>
      <c r="P161" s="3">
        <f t="shared" si="19"/>
        <v>8.4618112850082383</v>
      </c>
      <c r="Q161" s="3" t="e">
        <f t="shared" si="20"/>
        <v>#DIV/0!</v>
      </c>
      <c r="R161" s="5"/>
    </row>
    <row r="162" spans="4:18" ht="16" thickBot="1" x14ac:dyDescent="0.25">
      <c r="D162" s="38"/>
      <c r="E162" s="43"/>
      <c r="F162"/>
      <c r="G162" s="8"/>
      <c r="I162" s="4"/>
      <c r="M162" s="7" t="e">
        <f t="shared" si="12"/>
        <v>#DIV/0!</v>
      </c>
      <c r="N162" s="3" t="e">
        <f t="shared" si="18"/>
        <v>#DIV/0!</v>
      </c>
      <c r="O162" s="6"/>
      <c r="P162" s="3">
        <f t="shared" si="19"/>
        <v>8.4618112850082383</v>
      </c>
      <c r="Q162" s="3" t="e">
        <f t="shared" si="20"/>
        <v>#DIV/0!</v>
      </c>
      <c r="R162" s="5"/>
    </row>
    <row r="163" spans="4:18" ht="16" thickBot="1" x14ac:dyDescent="0.25">
      <c r="D163" s="38"/>
      <c r="E163" s="43"/>
      <c r="F163"/>
      <c r="G163" s="8"/>
      <c r="I163" s="4"/>
      <c r="M163" s="7" t="e">
        <f t="shared" si="12"/>
        <v>#DIV/0!</v>
      </c>
      <c r="N163" s="3" t="e">
        <f t="shared" si="18"/>
        <v>#DIV/0!</v>
      </c>
      <c r="O163" s="6"/>
      <c r="P163" s="3">
        <f t="shared" si="19"/>
        <v>8.4618112850082383</v>
      </c>
      <c r="Q163" s="3" t="e">
        <f t="shared" si="20"/>
        <v>#DIV/0!</v>
      </c>
      <c r="R163" s="5"/>
    </row>
    <row r="164" spans="4:18" ht="16" thickBot="1" x14ac:dyDescent="0.25">
      <c r="D164" s="38"/>
      <c r="E164" s="43"/>
      <c r="F164"/>
      <c r="G164" s="8"/>
      <c r="I164" s="4"/>
      <c r="M164" s="7" t="e">
        <f t="shared" si="12"/>
        <v>#DIV/0!</v>
      </c>
      <c r="N164" s="3" t="e">
        <f t="shared" si="18"/>
        <v>#DIV/0!</v>
      </c>
      <c r="O164" s="6"/>
      <c r="P164" s="3">
        <f t="shared" si="19"/>
        <v>8.4618112850082383</v>
      </c>
      <c r="Q164" s="3" t="e">
        <f t="shared" si="20"/>
        <v>#DIV/0!</v>
      </c>
      <c r="R164" s="5"/>
    </row>
    <row r="165" spans="4:18" ht="16" thickBot="1" x14ac:dyDescent="0.25">
      <c r="D165" s="38"/>
      <c r="E165" s="43"/>
      <c r="F165"/>
      <c r="G165" s="8"/>
      <c r="I165" s="4"/>
      <c r="M165" s="7" t="e">
        <f t="shared" si="12"/>
        <v>#DIV/0!</v>
      </c>
      <c r="N165" s="3" t="e">
        <f t="shared" si="18"/>
        <v>#DIV/0!</v>
      </c>
      <c r="O165" s="6"/>
      <c r="P165" s="3">
        <f t="shared" si="19"/>
        <v>8.4618112850082383</v>
      </c>
      <c r="Q165" s="3" t="e">
        <f t="shared" si="20"/>
        <v>#DIV/0!</v>
      </c>
      <c r="R165" s="5"/>
    </row>
    <row r="166" spans="4:18" ht="16" thickBot="1" x14ac:dyDescent="0.25">
      <c r="D166" s="38"/>
      <c r="E166" s="43"/>
      <c r="F166"/>
      <c r="G166" s="8"/>
      <c r="I166" s="4"/>
      <c r="M166" s="7" t="e">
        <f t="shared" ref="M166:M229" si="21">(K166-H166-(J166-G166))/(L166-I166-(J166-G166))</f>
        <v>#DIV/0!</v>
      </c>
      <c r="N166" s="3" t="e">
        <f t="shared" si="18"/>
        <v>#DIV/0!</v>
      </c>
      <c r="O166" s="6"/>
      <c r="P166" s="3">
        <f t="shared" si="19"/>
        <v>8.4618112850082383</v>
      </c>
      <c r="Q166" s="3" t="e">
        <f t="shared" si="20"/>
        <v>#DIV/0!</v>
      </c>
      <c r="R166" s="5"/>
    </row>
    <row r="167" spans="4:18" ht="16" thickBot="1" x14ac:dyDescent="0.25">
      <c r="D167" s="38"/>
      <c r="E167" s="43"/>
      <c r="F167"/>
      <c r="G167" s="8"/>
      <c r="I167" s="4"/>
      <c r="M167" s="7" t="e">
        <f t="shared" si="21"/>
        <v>#DIV/0!</v>
      </c>
      <c r="N167" s="3" t="e">
        <f t="shared" si="18"/>
        <v>#DIV/0!</v>
      </c>
      <c r="O167" s="6"/>
      <c r="P167" s="3">
        <f t="shared" si="19"/>
        <v>8.4618112850082383</v>
      </c>
      <c r="Q167" s="3" t="e">
        <f t="shared" si="20"/>
        <v>#DIV/0!</v>
      </c>
      <c r="R167" s="5"/>
    </row>
    <row r="168" spans="4:18" ht="16" thickBot="1" x14ac:dyDescent="0.25">
      <c r="D168" s="38"/>
      <c r="E168" s="43"/>
      <c r="F168"/>
      <c r="G168" s="8"/>
      <c r="I168" s="4"/>
      <c r="M168" s="7" t="e">
        <f t="shared" si="21"/>
        <v>#DIV/0!</v>
      </c>
      <c r="N168" s="3" t="e">
        <f t="shared" si="18"/>
        <v>#DIV/0!</v>
      </c>
      <c r="O168" s="6"/>
      <c r="P168" s="3">
        <f t="shared" si="19"/>
        <v>8.4618112850082383</v>
      </c>
      <c r="Q168" s="3" t="e">
        <f t="shared" si="20"/>
        <v>#DIV/0!</v>
      </c>
      <c r="R168" s="5"/>
    </row>
    <row r="169" spans="4:18" ht="16" thickBot="1" x14ac:dyDescent="0.25">
      <c r="D169" s="38"/>
      <c r="E169" s="43"/>
      <c r="G169" s="8"/>
      <c r="I169" s="4"/>
      <c r="M169" s="7" t="e">
        <f t="shared" si="21"/>
        <v>#DIV/0!</v>
      </c>
      <c r="N169" s="3" t="e">
        <f t="shared" si="18"/>
        <v>#DIV/0!</v>
      </c>
      <c r="O169" s="6"/>
      <c r="P169" s="3">
        <f t="shared" si="19"/>
        <v>8.4618112850082383</v>
      </c>
      <c r="Q169" s="3" t="e">
        <f t="shared" si="20"/>
        <v>#DIV/0!</v>
      </c>
      <c r="R169" s="5"/>
    </row>
    <row r="170" spans="4:18" ht="16" thickBot="1" x14ac:dyDescent="0.25">
      <c r="D170" s="38"/>
      <c r="E170" s="43"/>
      <c r="G170" s="8"/>
      <c r="I170" s="4"/>
      <c r="M170" s="7" t="e">
        <f t="shared" si="21"/>
        <v>#DIV/0!</v>
      </c>
      <c r="N170" s="3" t="e">
        <f t="shared" si="18"/>
        <v>#DIV/0!</v>
      </c>
      <c r="O170" s="6"/>
      <c r="P170" s="3">
        <f t="shared" si="19"/>
        <v>8.4618112850082383</v>
      </c>
      <c r="Q170" s="3" t="e">
        <f t="shared" si="20"/>
        <v>#DIV/0!</v>
      </c>
      <c r="R170" s="5"/>
    </row>
    <row r="171" spans="4:18" ht="16" thickBot="1" x14ac:dyDescent="0.25">
      <c r="D171" s="38"/>
      <c r="E171" s="43"/>
      <c r="G171" s="8"/>
      <c r="I171" s="4"/>
      <c r="M171" s="7" t="e">
        <f t="shared" si="21"/>
        <v>#DIV/0!</v>
      </c>
      <c r="N171" s="3" t="e">
        <f t="shared" si="18"/>
        <v>#DIV/0!</v>
      </c>
      <c r="O171" s="6"/>
      <c r="P171" s="3">
        <f t="shared" si="19"/>
        <v>8.4618112850082383</v>
      </c>
      <c r="Q171" s="3" t="e">
        <f t="shared" si="20"/>
        <v>#DIV/0!</v>
      </c>
      <c r="R171" s="5"/>
    </row>
    <row r="172" spans="4:18" ht="16" thickBot="1" x14ac:dyDescent="0.25">
      <c r="D172" s="38"/>
      <c r="E172" s="43"/>
      <c r="G172" s="8"/>
      <c r="I172" s="4"/>
      <c r="M172" s="7" t="e">
        <f t="shared" si="21"/>
        <v>#DIV/0!</v>
      </c>
      <c r="N172" s="3" t="e">
        <f t="shared" ref="N172:N235" si="22">M172+($C$13+($B$13*M172))*$A$13</f>
        <v>#DIV/0!</v>
      </c>
      <c r="O172" s="6"/>
      <c r="P172" s="3">
        <f t="shared" ref="P172:P235" si="23">(1245.69/(273.15+R172))+3.8275+0.00211*(35-O172)</f>
        <v>8.4618112850082383</v>
      </c>
      <c r="Q172" s="3" t="e">
        <f t="shared" ref="Q172:Q235" si="24">P172+LOG((N172-0.00691)/(2.222-N172*0.1331))</f>
        <v>#DIV/0!</v>
      </c>
      <c r="R172" s="5"/>
    </row>
    <row r="173" spans="4:18" ht="16" thickBot="1" x14ac:dyDescent="0.25">
      <c r="D173" s="38"/>
      <c r="E173" s="43"/>
      <c r="G173" s="8"/>
      <c r="I173" s="4"/>
      <c r="M173" s="7" t="e">
        <f t="shared" si="21"/>
        <v>#DIV/0!</v>
      </c>
      <c r="N173" s="3" t="e">
        <f t="shared" si="22"/>
        <v>#DIV/0!</v>
      </c>
      <c r="O173" s="6"/>
      <c r="P173" s="3">
        <f t="shared" si="23"/>
        <v>8.4618112850082383</v>
      </c>
      <c r="Q173" s="3" t="e">
        <f t="shared" si="24"/>
        <v>#DIV/0!</v>
      </c>
      <c r="R173" s="5"/>
    </row>
    <row r="174" spans="4:18" ht="16" thickBot="1" x14ac:dyDescent="0.25">
      <c r="D174" s="38"/>
      <c r="E174" s="43"/>
      <c r="G174" s="8"/>
      <c r="I174" s="4"/>
      <c r="M174" s="7" t="e">
        <f t="shared" si="21"/>
        <v>#DIV/0!</v>
      </c>
      <c r="N174" s="3" t="e">
        <f t="shared" si="22"/>
        <v>#DIV/0!</v>
      </c>
      <c r="O174" s="6"/>
      <c r="P174" s="3">
        <f t="shared" si="23"/>
        <v>8.4618112850082383</v>
      </c>
      <c r="Q174" s="3" t="e">
        <f t="shared" si="24"/>
        <v>#DIV/0!</v>
      </c>
      <c r="R174" s="5"/>
    </row>
    <row r="175" spans="4:18" ht="16" thickBot="1" x14ac:dyDescent="0.25">
      <c r="D175" s="38"/>
      <c r="E175" s="43"/>
      <c r="G175" s="8"/>
      <c r="I175" s="4"/>
      <c r="M175" s="7" t="e">
        <f t="shared" si="21"/>
        <v>#DIV/0!</v>
      </c>
      <c r="N175" s="3" t="e">
        <f t="shared" si="22"/>
        <v>#DIV/0!</v>
      </c>
      <c r="O175" s="6"/>
      <c r="P175" s="3">
        <f t="shared" si="23"/>
        <v>8.4618112850082383</v>
      </c>
      <c r="Q175" s="3" t="e">
        <f t="shared" si="24"/>
        <v>#DIV/0!</v>
      </c>
      <c r="R175" s="5"/>
    </row>
    <row r="176" spans="4:18" ht="16" thickBot="1" x14ac:dyDescent="0.25">
      <c r="D176" s="38"/>
      <c r="E176" s="43"/>
      <c r="G176" s="8"/>
      <c r="I176" s="4"/>
      <c r="M176" s="7" t="e">
        <f t="shared" si="21"/>
        <v>#DIV/0!</v>
      </c>
      <c r="N176" s="3" t="e">
        <f t="shared" si="22"/>
        <v>#DIV/0!</v>
      </c>
      <c r="O176" s="6"/>
      <c r="P176" s="3">
        <f t="shared" si="23"/>
        <v>8.4618112850082383</v>
      </c>
      <c r="Q176" s="3" t="e">
        <f t="shared" si="24"/>
        <v>#DIV/0!</v>
      </c>
      <c r="R176" s="5"/>
    </row>
    <row r="177" spans="4:18" ht="16" thickBot="1" x14ac:dyDescent="0.25">
      <c r="D177" s="38"/>
      <c r="E177" s="43"/>
      <c r="G177" s="8"/>
      <c r="I177" s="4"/>
      <c r="M177" s="7" t="e">
        <f t="shared" si="21"/>
        <v>#DIV/0!</v>
      </c>
      <c r="N177" s="3" t="e">
        <f t="shared" si="22"/>
        <v>#DIV/0!</v>
      </c>
      <c r="O177" s="6"/>
      <c r="P177" s="3">
        <f t="shared" si="23"/>
        <v>8.4618112850082383</v>
      </c>
      <c r="Q177" s="3" t="e">
        <f t="shared" si="24"/>
        <v>#DIV/0!</v>
      </c>
      <c r="R177" s="5"/>
    </row>
    <row r="178" spans="4:18" ht="16" thickBot="1" x14ac:dyDescent="0.25">
      <c r="D178" s="38"/>
      <c r="E178" s="43"/>
      <c r="G178" s="8"/>
      <c r="I178" s="4"/>
      <c r="M178" s="7" t="e">
        <f t="shared" si="21"/>
        <v>#DIV/0!</v>
      </c>
      <c r="N178" s="3" t="e">
        <f t="shared" si="22"/>
        <v>#DIV/0!</v>
      </c>
      <c r="O178" s="6"/>
      <c r="P178" s="3">
        <f t="shared" si="23"/>
        <v>8.4618112850082383</v>
      </c>
      <c r="Q178" s="3" t="e">
        <f t="shared" si="24"/>
        <v>#DIV/0!</v>
      </c>
      <c r="R178" s="5"/>
    </row>
    <row r="179" spans="4:18" ht="16" thickBot="1" x14ac:dyDescent="0.25">
      <c r="D179" s="38"/>
      <c r="E179" s="43"/>
      <c r="G179" s="8"/>
      <c r="I179" s="4"/>
      <c r="M179" s="7" t="e">
        <f t="shared" si="21"/>
        <v>#DIV/0!</v>
      </c>
      <c r="N179" s="3" t="e">
        <f t="shared" si="22"/>
        <v>#DIV/0!</v>
      </c>
      <c r="O179" s="6"/>
      <c r="P179" s="3">
        <f t="shared" si="23"/>
        <v>8.4618112850082383</v>
      </c>
      <c r="Q179" s="3" t="e">
        <f t="shared" si="24"/>
        <v>#DIV/0!</v>
      </c>
      <c r="R179" s="5"/>
    </row>
    <row r="180" spans="4:18" ht="16" thickBot="1" x14ac:dyDescent="0.25">
      <c r="D180" s="38"/>
      <c r="E180" s="43"/>
      <c r="G180" s="8"/>
      <c r="I180" s="4"/>
      <c r="M180" s="7" t="e">
        <f t="shared" si="21"/>
        <v>#DIV/0!</v>
      </c>
      <c r="N180" s="3" t="e">
        <f t="shared" si="22"/>
        <v>#DIV/0!</v>
      </c>
      <c r="O180" s="6"/>
      <c r="P180" s="3">
        <f t="shared" si="23"/>
        <v>8.4618112850082383</v>
      </c>
      <c r="Q180" s="3" t="e">
        <f t="shared" si="24"/>
        <v>#DIV/0!</v>
      </c>
      <c r="R180" s="5"/>
    </row>
    <row r="181" spans="4:18" ht="16" thickBot="1" x14ac:dyDescent="0.25">
      <c r="D181" s="38"/>
      <c r="E181" s="43"/>
      <c r="G181" s="8"/>
      <c r="I181" s="4"/>
      <c r="M181" s="7" t="e">
        <f t="shared" si="21"/>
        <v>#DIV/0!</v>
      </c>
      <c r="N181" s="3" t="e">
        <f t="shared" si="22"/>
        <v>#DIV/0!</v>
      </c>
      <c r="O181" s="6"/>
      <c r="P181" s="3">
        <f t="shared" si="23"/>
        <v>8.4618112850082383</v>
      </c>
      <c r="Q181" s="3" t="e">
        <f t="shared" si="24"/>
        <v>#DIV/0!</v>
      </c>
      <c r="R181" s="5"/>
    </row>
    <row r="182" spans="4:18" ht="16" thickBot="1" x14ac:dyDescent="0.25">
      <c r="D182" s="38"/>
      <c r="E182" s="43"/>
      <c r="G182" s="8"/>
      <c r="I182" s="4"/>
      <c r="M182" s="7" t="e">
        <f t="shared" si="21"/>
        <v>#DIV/0!</v>
      </c>
      <c r="N182" s="3" t="e">
        <f t="shared" si="22"/>
        <v>#DIV/0!</v>
      </c>
      <c r="O182" s="6"/>
      <c r="P182" s="3">
        <f t="shared" si="23"/>
        <v>8.4618112850082383</v>
      </c>
      <c r="Q182" s="3" t="e">
        <f t="shared" si="24"/>
        <v>#DIV/0!</v>
      </c>
      <c r="R182" s="5"/>
    </row>
    <row r="183" spans="4:18" ht="16" thickBot="1" x14ac:dyDescent="0.25">
      <c r="D183" s="38"/>
      <c r="E183" s="43"/>
      <c r="G183" s="8"/>
      <c r="I183" s="4"/>
      <c r="M183" s="7" t="e">
        <f t="shared" si="21"/>
        <v>#DIV/0!</v>
      </c>
      <c r="N183" s="3" t="e">
        <f t="shared" si="22"/>
        <v>#DIV/0!</v>
      </c>
      <c r="O183" s="6"/>
      <c r="P183" s="3">
        <f t="shared" si="23"/>
        <v>8.4618112850082383</v>
      </c>
      <c r="Q183" s="3" t="e">
        <f t="shared" si="24"/>
        <v>#DIV/0!</v>
      </c>
      <c r="R183" s="5"/>
    </row>
    <row r="184" spans="4:18" x14ac:dyDescent="0.2">
      <c r="D184" s="38"/>
      <c r="E184" s="43"/>
      <c r="G184" s="8"/>
      <c r="I184" s="4"/>
      <c r="M184" s="7" t="e">
        <f t="shared" si="21"/>
        <v>#DIV/0!</v>
      </c>
      <c r="N184" s="3" t="e">
        <f t="shared" si="22"/>
        <v>#DIV/0!</v>
      </c>
      <c r="O184" s="6"/>
      <c r="P184" s="3">
        <f t="shared" si="23"/>
        <v>8.4618112850082383</v>
      </c>
      <c r="Q184" s="3" t="e">
        <f t="shared" si="24"/>
        <v>#DIV/0!</v>
      </c>
      <c r="R184" s="5"/>
    </row>
    <row r="185" spans="4:18" x14ac:dyDescent="0.2">
      <c r="D185" s="52"/>
      <c r="E185" s="43"/>
      <c r="G185" s="8"/>
      <c r="I185" s="4"/>
      <c r="M185" s="7" t="e">
        <f t="shared" si="21"/>
        <v>#DIV/0!</v>
      </c>
      <c r="N185" s="3" t="e">
        <f t="shared" si="22"/>
        <v>#DIV/0!</v>
      </c>
      <c r="O185" s="6"/>
      <c r="P185" s="3">
        <f t="shared" si="23"/>
        <v>8.4618112850082383</v>
      </c>
      <c r="Q185" s="3" t="e">
        <f t="shared" si="24"/>
        <v>#DIV/0!</v>
      </c>
      <c r="R185" s="5"/>
    </row>
    <row r="186" spans="4:18" x14ac:dyDescent="0.2">
      <c r="D186" s="52"/>
      <c r="E186" s="43"/>
      <c r="G186" s="8"/>
      <c r="I186" s="4"/>
      <c r="M186" s="7" t="e">
        <f t="shared" si="21"/>
        <v>#DIV/0!</v>
      </c>
      <c r="N186" s="3" t="e">
        <f t="shared" si="22"/>
        <v>#DIV/0!</v>
      </c>
      <c r="O186" s="6"/>
      <c r="P186" s="3">
        <f t="shared" si="23"/>
        <v>8.4618112850082383</v>
      </c>
      <c r="Q186" s="3" t="e">
        <f t="shared" si="24"/>
        <v>#DIV/0!</v>
      </c>
      <c r="R186" s="5"/>
    </row>
    <row r="187" spans="4:18" x14ac:dyDescent="0.2">
      <c r="D187" s="52"/>
      <c r="E187" s="43"/>
      <c r="G187" s="8"/>
      <c r="I187" s="4"/>
      <c r="M187" s="7" t="e">
        <f t="shared" si="21"/>
        <v>#DIV/0!</v>
      </c>
      <c r="N187" s="3" t="e">
        <f t="shared" si="22"/>
        <v>#DIV/0!</v>
      </c>
      <c r="O187" s="6"/>
      <c r="P187" s="3">
        <f t="shared" si="23"/>
        <v>8.4618112850082383</v>
      </c>
      <c r="Q187" s="3" t="e">
        <f t="shared" si="24"/>
        <v>#DIV/0!</v>
      </c>
      <c r="R187" s="5"/>
    </row>
    <row r="188" spans="4:18" x14ac:dyDescent="0.2">
      <c r="D188" s="52"/>
      <c r="E188" s="43"/>
      <c r="G188" s="8"/>
      <c r="I188" s="4"/>
      <c r="M188" s="7" t="e">
        <f t="shared" si="21"/>
        <v>#DIV/0!</v>
      </c>
      <c r="N188" s="3" t="e">
        <f t="shared" si="22"/>
        <v>#DIV/0!</v>
      </c>
      <c r="O188" s="6"/>
      <c r="P188" s="3">
        <f t="shared" si="23"/>
        <v>8.4618112850082383</v>
      </c>
      <c r="Q188" s="3" t="e">
        <f t="shared" si="24"/>
        <v>#DIV/0!</v>
      </c>
      <c r="R188" s="5"/>
    </row>
    <row r="189" spans="4:18" x14ac:dyDescent="0.2">
      <c r="D189" s="52"/>
      <c r="E189" s="43"/>
      <c r="G189" s="8"/>
      <c r="I189" s="4"/>
      <c r="M189" s="7" t="e">
        <f t="shared" si="21"/>
        <v>#DIV/0!</v>
      </c>
      <c r="N189" s="3" t="e">
        <f t="shared" si="22"/>
        <v>#DIV/0!</v>
      </c>
      <c r="O189" s="6"/>
      <c r="P189" s="3">
        <f t="shared" si="23"/>
        <v>8.4618112850082383</v>
      </c>
      <c r="Q189" s="3" t="e">
        <f t="shared" si="24"/>
        <v>#DIV/0!</v>
      </c>
      <c r="R189" s="5"/>
    </row>
    <row r="190" spans="4:18" x14ac:dyDescent="0.2">
      <c r="D190" s="52"/>
      <c r="E190" s="43"/>
      <c r="G190" s="8"/>
      <c r="I190" s="4"/>
      <c r="M190" s="7" t="e">
        <f t="shared" si="21"/>
        <v>#DIV/0!</v>
      </c>
      <c r="N190" s="3" t="e">
        <f t="shared" si="22"/>
        <v>#DIV/0!</v>
      </c>
      <c r="O190" s="6"/>
      <c r="P190" s="3">
        <f t="shared" si="23"/>
        <v>8.4618112850082383</v>
      </c>
      <c r="Q190" s="3" t="e">
        <f t="shared" si="24"/>
        <v>#DIV/0!</v>
      </c>
      <c r="R190" s="5"/>
    </row>
    <row r="191" spans="4:18" x14ac:dyDescent="0.2">
      <c r="D191" s="52"/>
      <c r="E191" s="43"/>
      <c r="G191" s="8"/>
      <c r="I191" s="4"/>
      <c r="M191" s="7" t="e">
        <f t="shared" si="21"/>
        <v>#DIV/0!</v>
      </c>
      <c r="N191" s="3" t="e">
        <f t="shared" si="22"/>
        <v>#DIV/0!</v>
      </c>
      <c r="O191" s="6"/>
      <c r="P191" s="3">
        <f t="shared" si="23"/>
        <v>8.4618112850082383</v>
      </c>
      <c r="Q191" s="3" t="e">
        <f t="shared" si="24"/>
        <v>#DIV/0!</v>
      </c>
      <c r="R191" s="5"/>
    </row>
    <row r="192" spans="4:18" x14ac:dyDescent="0.2">
      <c r="D192" s="52"/>
      <c r="E192" s="43"/>
      <c r="G192" s="8"/>
      <c r="I192" s="4"/>
      <c r="M192" s="7" t="e">
        <f t="shared" si="21"/>
        <v>#DIV/0!</v>
      </c>
      <c r="N192" s="3" t="e">
        <f t="shared" si="22"/>
        <v>#DIV/0!</v>
      </c>
      <c r="O192" s="6"/>
      <c r="P192" s="3">
        <f t="shared" si="23"/>
        <v>8.4618112850082383</v>
      </c>
      <c r="Q192" s="3" t="e">
        <f t="shared" si="24"/>
        <v>#DIV/0!</v>
      </c>
      <c r="R192" s="5"/>
    </row>
    <row r="193" spans="4:19" x14ac:dyDescent="0.2">
      <c r="D193" s="52"/>
      <c r="E193" s="43"/>
      <c r="G193" s="8"/>
      <c r="I193" s="4"/>
      <c r="M193" s="7" t="e">
        <f t="shared" si="21"/>
        <v>#DIV/0!</v>
      </c>
      <c r="N193" s="3" t="e">
        <f t="shared" si="22"/>
        <v>#DIV/0!</v>
      </c>
      <c r="O193" s="6"/>
      <c r="P193" s="3">
        <f t="shared" si="23"/>
        <v>8.4618112850082383</v>
      </c>
      <c r="Q193" s="3" t="e">
        <f t="shared" si="24"/>
        <v>#DIV/0!</v>
      </c>
      <c r="R193" s="5"/>
    </row>
    <row r="194" spans="4:19" x14ac:dyDescent="0.2">
      <c r="D194" s="52"/>
      <c r="E194" s="43"/>
      <c r="G194" s="8"/>
      <c r="I194" s="4"/>
      <c r="M194" s="7" t="e">
        <f t="shared" si="21"/>
        <v>#DIV/0!</v>
      </c>
      <c r="N194" s="3" t="e">
        <f t="shared" si="22"/>
        <v>#DIV/0!</v>
      </c>
      <c r="O194" s="6"/>
      <c r="P194" s="3">
        <f t="shared" si="23"/>
        <v>8.4618112850082383</v>
      </c>
      <c r="Q194" s="3" t="e">
        <f t="shared" si="24"/>
        <v>#DIV/0!</v>
      </c>
      <c r="R194" s="5"/>
      <c r="S194" s="39"/>
    </row>
    <row r="195" spans="4:19" x14ac:dyDescent="0.2">
      <c r="D195" s="52"/>
      <c r="E195" s="43"/>
      <c r="G195" s="8"/>
      <c r="I195" s="4"/>
      <c r="M195" s="7" t="e">
        <f t="shared" si="21"/>
        <v>#DIV/0!</v>
      </c>
      <c r="N195" s="3" t="e">
        <f t="shared" si="22"/>
        <v>#DIV/0!</v>
      </c>
      <c r="O195" s="6"/>
      <c r="P195" s="3">
        <f t="shared" si="23"/>
        <v>8.4618112850082383</v>
      </c>
      <c r="Q195" s="3" t="e">
        <f t="shared" si="24"/>
        <v>#DIV/0!</v>
      </c>
      <c r="R195" s="5"/>
      <c r="S195" s="39"/>
    </row>
    <row r="196" spans="4:19" x14ac:dyDescent="0.2">
      <c r="D196" s="52"/>
      <c r="E196" s="43"/>
      <c r="G196"/>
      <c r="H196"/>
      <c r="I196"/>
      <c r="J196"/>
      <c r="K196"/>
      <c r="L196"/>
      <c r="M196" s="7" t="e">
        <f t="shared" si="21"/>
        <v>#DIV/0!</v>
      </c>
      <c r="N196" s="3" t="e">
        <f t="shared" si="22"/>
        <v>#DIV/0!</v>
      </c>
      <c r="O196" s="6"/>
      <c r="P196" s="3">
        <f t="shared" si="23"/>
        <v>8.4618112850082383</v>
      </c>
      <c r="Q196" s="3" t="e">
        <f t="shared" si="24"/>
        <v>#DIV/0!</v>
      </c>
      <c r="R196" s="5"/>
      <c r="S196" s="39"/>
    </row>
    <row r="197" spans="4:19" x14ac:dyDescent="0.2">
      <c r="D197" s="52"/>
      <c r="E197" s="43"/>
      <c r="G197" s="8"/>
      <c r="I197" s="4"/>
      <c r="M197" s="7" t="e">
        <f t="shared" si="21"/>
        <v>#DIV/0!</v>
      </c>
      <c r="N197" s="3" t="e">
        <f t="shared" si="22"/>
        <v>#DIV/0!</v>
      </c>
      <c r="O197" s="6"/>
      <c r="P197" s="3">
        <f t="shared" si="23"/>
        <v>8.4618112850082383</v>
      </c>
      <c r="Q197" s="3" t="e">
        <f t="shared" si="24"/>
        <v>#DIV/0!</v>
      </c>
      <c r="R197" s="5"/>
      <c r="S197" s="39"/>
    </row>
    <row r="198" spans="4:19" x14ac:dyDescent="0.2">
      <c r="D198" s="52"/>
      <c r="E198" s="43"/>
      <c r="G198" s="8"/>
      <c r="I198" s="4"/>
      <c r="M198" s="7" t="e">
        <f t="shared" si="21"/>
        <v>#DIV/0!</v>
      </c>
      <c r="N198" s="3" t="e">
        <f t="shared" si="22"/>
        <v>#DIV/0!</v>
      </c>
      <c r="O198" s="6"/>
      <c r="P198" s="3">
        <f t="shared" si="23"/>
        <v>8.4618112850082383</v>
      </c>
      <c r="Q198" s="3" t="e">
        <f t="shared" si="24"/>
        <v>#DIV/0!</v>
      </c>
      <c r="R198" s="5"/>
      <c r="S198" s="39"/>
    </row>
    <row r="199" spans="4:19" x14ac:dyDescent="0.2">
      <c r="D199" s="52"/>
      <c r="E199" s="43"/>
      <c r="G199" s="8"/>
      <c r="I199" s="4"/>
      <c r="M199" s="7" t="e">
        <f t="shared" si="21"/>
        <v>#DIV/0!</v>
      </c>
      <c r="N199" s="3" t="e">
        <f t="shared" si="22"/>
        <v>#DIV/0!</v>
      </c>
      <c r="O199" s="6"/>
      <c r="P199" s="3">
        <f t="shared" si="23"/>
        <v>8.4618112850082383</v>
      </c>
      <c r="Q199" s="3" t="e">
        <f t="shared" si="24"/>
        <v>#DIV/0!</v>
      </c>
      <c r="R199" s="5"/>
      <c r="S199" s="39"/>
    </row>
    <row r="200" spans="4:19" x14ac:dyDescent="0.2">
      <c r="D200" s="52"/>
      <c r="E200" s="43"/>
      <c r="G200" s="8"/>
      <c r="I200" s="4"/>
      <c r="M200" s="7" t="e">
        <f t="shared" si="21"/>
        <v>#DIV/0!</v>
      </c>
      <c r="N200" s="3" t="e">
        <f t="shared" si="22"/>
        <v>#DIV/0!</v>
      </c>
      <c r="O200" s="6"/>
      <c r="P200" s="3">
        <f t="shared" si="23"/>
        <v>8.4618112850082383</v>
      </c>
      <c r="Q200" s="3" t="e">
        <f t="shared" si="24"/>
        <v>#DIV/0!</v>
      </c>
      <c r="R200" s="5"/>
      <c r="S200" s="39"/>
    </row>
    <row r="201" spans="4:19" x14ac:dyDescent="0.2">
      <c r="D201" s="52"/>
      <c r="E201" s="43"/>
      <c r="G201" s="8"/>
      <c r="I201" s="4"/>
      <c r="M201" s="7" t="e">
        <f t="shared" si="21"/>
        <v>#DIV/0!</v>
      </c>
      <c r="N201" s="3" t="e">
        <f t="shared" si="22"/>
        <v>#DIV/0!</v>
      </c>
      <c r="O201" s="6"/>
      <c r="P201" s="3">
        <f t="shared" si="23"/>
        <v>8.4618112850082383</v>
      </c>
      <c r="Q201" s="3" t="e">
        <f t="shared" si="24"/>
        <v>#DIV/0!</v>
      </c>
      <c r="R201" s="5"/>
      <c r="S201" s="39"/>
    </row>
    <row r="202" spans="4:19" x14ac:dyDescent="0.2">
      <c r="D202" s="52"/>
      <c r="E202" s="43"/>
      <c r="G202" s="8"/>
      <c r="I202" s="4"/>
      <c r="M202" s="7" t="e">
        <f t="shared" si="21"/>
        <v>#DIV/0!</v>
      </c>
      <c r="N202" s="3" t="e">
        <f t="shared" si="22"/>
        <v>#DIV/0!</v>
      </c>
      <c r="O202" s="6"/>
      <c r="P202" s="3">
        <f t="shared" si="23"/>
        <v>8.4618112850082383</v>
      </c>
      <c r="Q202" s="3" t="e">
        <f t="shared" si="24"/>
        <v>#DIV/0!</v>
      </c>
      <c r="R202" s="5"/>
      <c r="S202" s="39"/>
    </row>
    <row r="203" spans="4:19" x14ac:dyDescent="0.2">
      <c r="D203" s="52"/>
      <c r="E203" s="43"/>
      <c r="G203" s="8"/>
      <c r="I203" s="4"/>
      <c r="M203" s="7" t="e">
        <f t="shared" si="21"/>
        <v>#DIV/0!</v>
      </c>
      <c r="N203" s="3" t="e">
        <f t="shared" si="22"/>
        <v>#DIV/0!</v>
      </c>
      <c r="O203" s="6"/>
      <c r="P203" s="3">
        <f t="shared" si="23"/>
        <v>8.4618112850082383</v>
      </c>
      <c r="Q203" s="3" t="e">
        <f t="shared" si="24"/>
        <v>#DIV/0!</v>
      </c>
      <c r="R203" s="5"/>
      <c r="S203" s="39"/>
    </row>
    <row r="204" spans="4:19" x14ac:dyDescent="0.2">
      <c r="D204" s="52"/>
      <c r="E204" s="43"/>
      <c r="G204" s="8"/>
      <c r="I204" s="4"/>
      <c r="M204" s="7" t="e">
        <f t="shared" si="21"/>
        <v>#DIV/0!</v>
      </c>
      <c r="N204" s="3" t="e">
        <f t="shared" si="22"/>
        <v>#DIV/0!</v>
      </c>
      <c r="O204" s="6"/>
      <c r="P204" s="3">
        <f t="shared" si="23"/>
        <v>8.4618112850082383</v>
      </c>
      <c r="Q204" s="3" t="e">
        <f t="shared" si="24"/>
        <v>#DIV/0!</v>
      </c>
      <c r="R204" s="5"/>
      <c r="S204" s="39"/>
    </row>
    <row r="205" spans="4:19" x14ac:dyDescent="0.2">
      <c r="D205" s="52"/>
      <c r="E205" s="43"/>
      <c r="G205" s="8"/>
      <c r="I205" s="4"/>
      <c r="M205" s="7" t="e">
        <f t="shared" si="21"/>
        <v>#DIV/0!</v>
      </c>
      <c r="N205" s="3" t="e">
        <f t="shared" si="22"/>
        <v>#DIV/0!</v>
      </c>
      <c r="O205" s="6"/>
      <c r="P205" s="3">
        <f t="shared" si="23"/>
        <v>8.4618112850082383</v>
      </c>
      <c r="Q205" s="3" t="e">
        <f t="shared" si="24"/>
        <v>#DIV/0!</v>
      </c>
      <c r="R205" s="5"/>
      <c r="S205" s="39"/>
    </row>
    <row r="206" spans="4:19" x14ac:dyDescent="0.2">
      <c r="D206" s="52"/>
      <c r="E206" s="43"/>
      <c r="G206" s="8"/>
      <c r="I206" s="4"/>
      <c r="M206" s="7" t="e">
        <f t="shared" si="21"/>
        <v>#DIV/0!</v>
      </c>
      <c r="N206" s="3" t="e">
        <f t="shared" si="22"/>
        <v>#DIV/0!</v>
      </c>
      <c r="O206" s="6"/>
      <c r="P206" s="3">
        <f t="shared" si="23"/>
        <v>8.4618112850082383</v>
      </c>
      <c r="Q206" s="3" t="e">
        <f t="shared" si="24"/>
        <v>#DIV/0!</v>
      </c>
      <c r="R206" s="5"/>
      <c r="S206" s="39"/>
    </row>
    <row r="207" spans="4:19" x14ac:dyDescent="0.2">
      <c r="D207" s="52"/>
      <c r="E207" s="43"/>
      <c r="G207" s="8"/>
      <c r="I207" s="4"/>
      <c r="M207" s="7" t="e">
        <f t="shared" si="21"/>
        <v>#DIV/0!</v>
      </c>
      <c r="N207" s="3" t="e">
        <f t="shared" si="22"/>
        <v>#DIV/0!</v>
      </c>
      <c r="O207" s="6"/>
      <c r="P207" s="3">
        <f t="shared" si="23"/>
        <v>8.4618112850082383</v>
      </c>
      <c r="Q207" s="3" t="e">
        <f t="shared" si="24"/>
        <v>#DIV/0!</v>
      </c>
      <c r="R207" s="5"/>
      <c r="S207" s="39"/>
    </row>
    <row r="208" spans="4:19" x14ac:dyDescent="0.2">
      <c r="D208" s="52"/>
      <c r="E208" s="43"/>
      <c r="G208" s="8"/>
      <c r="I208" s="4"/>
      <c r="M208" s="7" t="e">
        <f t="shared" si="21"/>
        <v>#DIV/0!</v>
      </c>
      <c r="N208" s="3" t="e">
        <f t="shared" si="22"/>
        <v>#DIV/0!</v>
      </c>
      <c r="O208" s="6"/>
      <c r="P208" s="3">
        <f t="shared" si="23"/>
        <v>8.4618112850082383</v>
      </c>
      <c r="Q208" s="3" t="e">
        <f t="shared" si="24"/>
        <v>#DIV/0!</v>
      </c>
      <c r="R208" s="5"/>
      <c r="S208" s="39"/>
    </row>
    <row r="209" spans="4:19" x14ac:dyDescent="0.2">
      <c r="D209" s="52"/>
      <c r="E209" s="43"/>
      <c r="G209" s="8"/>
      <c r="I209" s="4"/>
      <c r="M209" s="7" t="e">
        <f t="shared" si="21"/>
        <v>#DIV/0!</v>
      </c>
      <c r="N209" s="3" t="e">
        <f t="shared" si="22"/>
        <v>#DIV/0!</v>
      </c>
      <c r="O209" s="6"/>
      <c r="P209" s="3">
        <f t="shared" si="23"/>
        <v>8.4618112850082383</v>
      </c>
      <c r="Q209" s="3" t="e">
        <f t="shared" si="24"/>
        <v>#DIV/0!</v>
      </c>
      <c r="R209" s="5"/>
      <c r="S209" s="39"/>
    </row>
    <row r="210" spans="4:19" x14ac:dyDescent="0.2">
      <c r="D210" s="52"/>
      <c r="E210" s="43"/>
      <c r="G210" s="8"/>
      <c r="I210" s="4"/>
      <c r="M210" s="7" t="e">
        <f t="shared" si="21"/>
        <v>#DIV/0!</v>
      </c>
      <c r="N210" s="3" t="e">
        <f t="shared" si="22"/>
        <v>#DIV/0!</v>
      </c>
      <c r="O210" s="6"/>
      <c r="P210" s="3">
        <f t="shared" si="23"/>
        <v>8.4618112850082383</v>
      </c>
      <c r="Q210" s="3" t="e">
        <f t="shared" si="24"/>
        <v>#DIV/0!</v>
      </c>
      <c r="R210" s="5"/>
      <c r="S210" s="39"/>
    </row>
    <row r="211" spans="4:19" x14ac:dyDescent="0.2">
      <c r="D211" s="52"/>
      <c r="E211" s="43"/>
      <c r="G211" s="8"/>
      <c r="I211" s="4"/>
      <c r="M211" s="7" t="e">
        <f t="shared" si="21"/>
        <v>#DIV/0!</v>
      </c>
      <c r="N211" s="3" t="e">
        <f t="shared" si="22"/>
        <v>#DIV/0!</v>
      </c>
      <c r="O211" s="6"/>
      <c r="P211" s="3">
        <f t="shared" si="23"/>
        <v>8.4618112850082383</v>
      </c>
      <c r="Q211" s="3" t="e">
        <f t="shared" si="24"/>
        <v>#DIV/0!</v>
      </c>
      <c r="R211" s="5"/>
      <c r="S211" s="39"/>
    </row>
    <row r="212" spans="4:19" x14ac:dyDescent="0.2">
      <c r="D212" s="52"/>
      <c r="E212" s="43"/>
      <c r="G212" s="8"/>
      <c r="I212" s="4"/>
      <c r="M212" s="7" t="e">
        <f t="shared" si="21"/>
        <v>#DIV/0!</v>
      </c>
      <c r="N212" s="3" t="e">
        <f t="shared" si="22"/>
        <v>#DIV/0!</v>
      </c>
      <c r="O212" s="6"/>
      <c r="P212" s="3">
        <f t="shared" si="23"/>
        <v>8.4618112850082383</v>
      </c>
      <c r="Q212" s="3" t="e">
        <f t="shared" si="24"/>
        <v>#DIV/0!</v>
      </c>
      <c r="R212" s="5"/>
      <c r="S212" s="39"/>
    </row>
    <row r="213" spans="4:19" x14ac:dyDescent="0.2">
      <c r="D213" s="52"/>
      <c r="E213" s="43"/>
      <c r="G213" s="8"/>
      <c r="I213" s="4"/>
      <c r="M213" s="7" t="e">
        <f t="shared" si="21"/>
        <v>#DIV/0!</v>
      </c>
      <c r="N213" s="3" t="e">
        <f t="shared" si="22"/>
        <v>#DIV/0!</v>
      </c>
      <c r="O213" s="6"/>
      <c r="P213" s="3">
        <f t="shared" si="23"/>
        <v>8.4618112850082383</v>
      </c>
      <c r="Q213" s="3" t="e">
        <f t="shared" si="24"/>
        <v>#DIV/0!</v>
      </c>
      <c r="R213" s="5"/>
      <c r="S213" s="39"/>
    </row>
    <row r="214" spans="4:19" x14ac:dyDescent="0.2">
      <c r="D214" s="52"/>
      <c r="E214" s="43"/>
      <c r="G214" s="8"/>
      <c r="I214" s="4"/>
      <c r="M214" s="7" t="e">
        <f t="shared" si="21"/>
        <v>#DIV/0!</v>
      </c>
      <c r="N214" s="3" t="e">
        <f t="shared" si="22"/>
        <v>#DIV/0!</v>
      </c>
      <c r="O214" s="6"/>
      <c r="P214" s="3">
        <f t="shared" si="23"/>
        <v>8.4618112850082383</v>
      </c>
      <c r="Q214" s="3" t="e">
        <f t="shared" si="24"/>
        <v>#DIV/0!</v>
      </c>
      <c r="R214" s="5"/>
      <c r="S214" s="39"/>
    </row>
    <row r="215" spans="4:19" x14ac:dyDescent="0.2">
      <c r="D215" s="52"/>
      <c r="E215" s="43"/>
      <c r="G215" s="8"/>
      <c r="I215" s="4"/>
      <c r="M215" s="7" t="e">
        <f t="shared" si="21"/>
        <v>#DIV/0!</v>
      </c>
      <c r="N215" s="3" t="e">
        <f t="shared" si="22"/>
        <v>#DIV/0!</v>
      </c>
      <c r="O215" s="6"/>
      <c r="P215" s="3">
        <f t="shared" si="23"/>
        <v>8.4618112850082383</v>
      </c>
      <c r="Q215" s="3" t="e">
        <f t="shared" si="24"/>
        <v>#DIV/0!</v>
      </c>
      <c r="R215" s="5"/>
      <c r="S215" s="39"/>
    </row>
    <row r="216" spans="4:19" x14ac:dyDescent="0.2">
      <c r="D216" s="52"/>
      <c r="E216" s="43"/>
      <c r="G216" s="8"/>
      <c r="I216" s="4"/>
      <c r="M216" s="7" t="e">
        <f t="shared" si="21"/>
        <v>#DIV/0!</v>
      </c>
      <c r="N216" s="3" t="e">
        <f t="shared" si="22"/>
        <v>#DIV/0!</v>
      </c>
      <c r="O216" s="6"/>
      <c r="P216" s="3">
        <f t="shared" si="23"/>
        <v>8.4618112850082383</v>
      </c>
      <c r="Q216" s="3" t="e">
        <f t="shared" si="24"/>
        <v>#DIV/0!</v>
      </c>
      <c r="R216" s="5"/>
      <c r="S216" s="39"/>
    </row>
    <row r="217" spans="4:19" x14ac:dyDescent="0.2">
      <c r="D217" s="52"/>
      <c r="E217" s="43"/>
      <c r="G217"/>
      <c r="H217"/>
      <c r="I217"/>
      <c r="J217"/>
      <c r="K217"/>
      <c r="L217"/>
      <c r="M217" s="7" t="e">
        <f t="shared" si="21"/>
        <v>#DIV/0!</v>
      </c>
      <c r="N217" s="3" t="e">
        <f t="shared" si="22"/>
        <v>#DIV/0!</v>
      </c>
      <c r="O217" s="6"/>
      <c r="P217" s="3">
        <f t="shared" si="23"/>
        <v>8.4618112850082383</v>
      </c>
      <c r="Q217" s="3" t="e">
        <f t="shared" si="24"/>
        <v>#DIV/0!</v>
      </c>
      <c r="R217" s="5"/>
      <c r="S217" s="39"/>
    </row>
    <row r="218" spans="4:19" x14ac:dyDescent="0.2">
      <c r="D218" s="52"/>
      <c r="E218" s="43"/>
      <c r="G218"/>
      <c r="H218"/>
      <c r="I218"/>
      <c r="J218"/>
      <c r="K218"/>
      <c r="L218"/>
      <c r="M218" s="7" t="e">
        <f t="shared" si="21"/>
        <v>#DIV/0!</v>
      </c>
      <c r="N218" s="3" t="e">
        <f t="shared" si="22"/>
        <v>#DIV/0!</v>
      </c>
      <c r="O218" s="6"/>
      <c r="P218" s="3">
        <f t="shared" si="23"/>
        <v>8.4618112850082383</v>
      </c>
      <c r="Q218" s="3" t="e">
        <f t="shared" si="24"/>
        <v>#DIV/0!</v>
      </c>
      <c r="R218" s="5"/>
      <c r="S218" s="39"/>
    </row>
    <row r="219" spans="4:19" x14ac:dyDescent="0.2">
      <c r="D219" s="52"/>
      <c r="E219" s="43"/>
      <c r="G219"/>
      <c r="H219"/>
      <c r="I219"/>
      <c r="J219"/>
      <c r="K219"/>
      <c r="L219"/>
      <c r="M219" s="7" t="e">
        <f t="shared" si="21"/>
        <v>#DIV/0!</v>
      </c>
      <c r="N219" s="3" t="e">
        <f t="shared" si="22"/>
        <v>#DIV/0!</v>
      </c>
      <c r="O219" s="6"/>
      <c r="P219" s="3">
        <f t="shared" si="23"/>
        <v>8.4618112850082383</v>
      </c>
      <c r="Q219" s="3" t="e">
        <f t="shared" si="24"/>
        <v>#DIV/0!</v>
      </c>
      <c r="R219" s="5"/>
      <c r="S219" s="39"/>
    </row>
    <row r="220" spans="4:19" x14ac:dyDescent="0.2">
      <c r="D220" s="52"/>
      <c r="E220" s="43"/>
      <c r="G220"/>
      <c r="H220"/>
      <c r="I220"/>
      <c r="J220"/>
      <c r="K220"/>
      <c r="L220"/>
      <c r="M220" s="7" t="e">
        <f t="shared" si="21"/>
        <v>#DIV/0!</v>
      </c>
      <c r="N220" s="3" t="e">
        <f t="shared" si="22"/>
        <v>#DIV/0!</v>
      </c>
      <c r="O220" s="6"/>
      <c r="P220" s="3">
        <f t="shared" si="23"/>
        <v>8.4618112850082383</v>
      </c>
      <c r="Q220" s="3" t="e">
        <f t="shared" si="24"/>
        <v>#DIV/0!</v>
      </c>
      <c r="R220" s="5"/>
      <c r="S220" s="39"/>
    </row>
    <row r="221" spans="4:19" x14ac:dyDescent="0.2">
      <c r="D221" s="52"/>
      <c r="E221" s="43"/>
      <c r="G221"/>
      <c r="H221"/>
      <c r="I221"/>
      <c r="J221"/>
      <c r="K221"/>
      <c r="L221"/>
      <c r="M221" s="7" t="e">
        <f t="shared" si="21"/>
        <v>#DIV/0!</v>
      </c>
      <c r="N221" s="3" t="e">
        <f t="shared" si="22"/>
        <v>#DIV/0!</v>
      </c>
      <c r="O221" s="6"/>
      <c r="P221" s="3">
        <f t="shared" si="23"/>
        <v>8.4618112850082383</v>
      </c>
      <c r="Q221" s="3" t="e">
        <f t="shared" si="24"/>
        <v>#DIV/0!</v>
      </c>
      <c r="R221" s="5"/>
      <c r="S221" s="39"/>
    </row>
    <row r="222" spans="4:19" x14ac:dyDescent="0.2">
      <c r="D222" s="52"/>
      <c r="E222" s="43"/>
      <c r="G222"/>
      <c r="H222"/>
      <c r="I222"/>
      <c r="J222"/>
      <c r="K222"/>
      <c r="L222"/>
      <c r="M222" s="7" t="e">
        <f t="shared" si="21"/>
        <v>#DIV/0!</v>
      </c>
      <c r="N222" s="3" t="e">
        <f t="shared" si="22"/>
        <v>#DIV/0!</v>
      </c>
      <c r="O222" s="6"/>
      <c r="P222" s="3">
        <f t="shared" si="23"/>
        <v>8.4618112850082383</v>
      </c>
      <c r="Q222" s="3" t="e">
        <f t="shared" si="24"/>
        <v>#DIV/0!</v>
      </c>
      <c r="R222" s="5"/>
      <c r="S222" s="39"/>
    </row>
    <row r="223" spans="4:19" x14ac:dyDescent="0.2">
      <c r="D223" s="52"/>
      <c r="E223" s="43"/>
      <c r="G223"/>
      <c r="H223"/>
      <c r="I223"/>
      <c r="J223"/>
      <c r="K223"/>
      <c r="L223"/>
      <c r="M223" s="7" t="e">
        <f t="shared" si="21"/>
        <v>#DIV/0!</v>
      </c>
      <c r="N223" s="3" t="e">
        <f t="shared" si="22"/>
        <v>#DIV/0!</v>
      </c>
      <c r="O223" s="6"/>
      <c r="P223" s="3">
        <f t="shared" si="23"/>
        <v>8.4618112850082383</v>
      </c>
      <c r="Q223" s="3" t="e">
        <f t="shared" si="24"/>
        <v>#DIV/0!</v>
      </c>
      <c r="R223" s="5"/>
      <c r="S223" s="39"/>
    </row>
    <row r="224" spans="4:19" x14ac:dyDescent="0.2">
      <c r="D224" s="52"/>
      <c r="E224" s="43"/>
      <c r="G224"/>
      <c r="H224"/>
      <c r="I224"/>
      <c r="J224"/>
      <c r="K224"/>
      <c r="L224"/>
      <c r="M224" s="7" t="e">
        <f t="shared" si="21"/>
        <v>#DIV/0!</v>
      </c>
      <c r="N224" s="3" t="e">
        <f t="shared" si="22"/>
        <v>#DIV/0!</v>
      </c>
      <c r="O224" s="6"/>
      <c r="P224" s="3">
        <f t="shared" si="23"/>
        <v>8.4618112850082383</v>
      </c>
      <c r="Q224" s="3" t="e">
        <f t="shared" si="24"/>
        <v>#DIV/0!</v>
      </c>
      <c r="R224" s="5"/>
      <c r="S224" s="39"/>
    </row>
    <row r="225" spans="4:19" x14ac:dyDescent="0.2">
      <c r="D225" s="52"/>
      <c r="E225" s="43"/>
      <c r="G225"/>
      <c r="H225"/>
      <c r="I225"/>
      <c r="J225"/>
      <c r="K225"/>
      <c r="L225"/>
      <c r="M225" s="7" t="e">
        <f t="shared" si="21"/>
        <v>#DIV/0!</v>
      </c>
      <c r="N225" s="3" t="e">
        <f t="shared" si="22"/>
        <v>#DIV/0!</v>
      </c>
      <c r="O225" s="6"/>
      <c r="P225" s="3">
        <f t="shared" si="23"/>
        <v>8.4618112850082383</v>
      </c>
      <c r="Q225" s="3" t="e">
        <f t="shared" si="24"/>
        <v>#DIV/0!</v>
      </c>
      <c r="R225" s="5"/>
      <c r="S225" s="39"/>
    </row>
    <row r="226" spans="4:19" x14ac:dyDescent="0.2">
      <c r="D226" s="52"/>
      <c r="E226" s="43"/>
      <c r="G226"/>
      <c r="H226"/>
      <c r="I226"/>
      <c r="J226"/>
      <c r="K226"/>
      <c r="L226"/>
      <c r="M226" s="7" t="e">
        <f t="shared" si="21"/>
        <v>#DIV/0!</v>
      </c>
      <c r="N226" s="3" t="e">
        <f t="shared" si="22"/>
        <v>#DIV/0!</v>
      </c>
      <c r="O226" s="6"/>
      <c r="P226" s="3">
        <f t="shared" si="23"/>
        <v>8.4618112850082383</v>
      </c>
      <c r="Q226" s="3" t="e">
        <f t="shared" si="24"/>
        <v>#DIV/0!</v>
      </c>
      <c r="R226" s="5"/>
      <c r="S226" s="39"/>
    </row>
    <row r="227" spans="4:19" x14ac:dyDescent="0.2">
      <c r="D227" s="52"/>
      <c r="E227" s="43"/>
      <c r="G227"/>
      <c r="H227"/>
      <c r="I227"/>
      <c r="J227"/>
      <c r="K227"/>
      <c r="L227"/>
      <c r="M227" s="7" t="e">
        <f t="shared" si="21"/>
        <v>#DIV/0!</v>
      </c>
      <c r="N227" s="3" t="e">
        <f t="shared" si="22"/>
        <v>#DIV/0!</v>
      </c>
      <c r="O227" s="6"/>
      <c r="P227" s="3">
        <f t="shared" si="23"/>
        <v>8.4618112850082383</v>
      </c>
      <c r="Q227" s="3" t="e">
        <f t="shared" si="24"/>
        <v>#DIV/0!</v>
      </c>
      <c r="R227" s="5"/>
      <c r="S227" s="39"/>
    </row>
    <row r="228" spans="4:19" x14ac:dyDescent="0.2">
      <c r="D228" s="52"/>
      <c r="E228" s="43"/>
      <c r="G228"/>
      <c r="H228"/>
      <c r="I228"/>
      <c r="J228"/>
      <c r="K228"/>
      <c r="L228"/>
      <c r="M228" s="7" t="e">
        <f t="shared" si="21"/>
        <v>#DIV/0!</v>
      </c>
      <c r="N228" s="3" t="e">
        <f t="shared" si="22"/>
        <v>#DIV/0!</v>
      </c>
      <c r="O228" s="6"/>
      <c r="P228" s="3">
        <f t="shared" si="23"/>
        <v>8.4618112850082383</v>
      </c>
      <c r="Q228" s="3" t="e">
        <f t="shared" si="24"/>
        <v>#DIV/0!</v>
      </c>
      <c r="R228" s="5"/>
      <c r="S228" s="39"/>
    </row>
    <row r="229" spans="4:19" x14ac:dyDescent="0.2">
      <c r="D229" s="52"/>
      <c r="E229" s="43"/>
      <c r="G229"/>
      <c r="H229"/>
      <c r="I229"/>
      <c r="J229"/>
      <c r="K229"/>
      <c r="L229"/>
      <c r="M229" s="7" t="e">
        <f t="shared" si="21"/>
        <v>#DIV/0!</v>
      </c>
      <c r="N229" s="3" t="e">
        <f t="shared" si="22"/>
        <v>#DIV/0!</v>
      </c>
      <c r="O229" s="6"/>
      <c r="P229" s="3">
        <f t="shared" si="23"/>
        <v>8.4618112850082383</v>
      </c>
      <c r="Q229" s="3" t="e">
        <f t="shared" si="24"/>
        <v>#DIV/0!</v>
      </c>
      <c r="R229" s="5"/>
      <c r="S229" s="39"/>
    </row>
    <row r="230" spans="4:19" x14ac:dyDescent="0.2">
      <c r="D230" s="52"/>
      <c r="E230" s="43"/>
      <c r="G230"/>
      <c r="H230"/>
      <c r="I230"/>
      <c r="J230"/>
      <c r="K230"/>
      <c r="L230"/>
      <c r="M230" s="7" t="e">
        <f t="shared" ref="M230:M293" si="25">(K230-H230-(J230-G230))/(L230-I230-(J230-G230))</f>
        <v>#DIV/0!</v>
      </c>
      <c r="N230" s="3" t="e">
        <f t="shared" si="22"/>
        <v>#DIV/0!</v>
      </c>
      <c r="O230" s="6"/>
      <c r="P230" s="3">
        <f t="shared" si="23"/>
        <v>8.4618112850082383</v>
      </c>
      <c r="Q230" s="3" t="e">
        <f t="shared" si="24"/>
        <v>#DIV/0!</v>
      </c>
      <c r="R230" s="5"/>
      <c r="S230" s="39"/>
    </row>
    <row r="231" spans="4:19" x14ac:dyDescent="0.2">
      <c r="D231" s="52"/>
      <c r="E231" s="43"/>
      <c r="G231"/>
      <c r="H231"/>
      <c r="I231"/>
      <c r="J231"/>
      <c r="K231"/>
      <c r="L231"/>
      <c r="M231" s="7" t="e">
        <f t="shared" si="25"/>
        <v>#DIV/0!</v>
      </c>
      <c r="N231" s="3" t="e">
        <f t="shared" si="22"/>
        <v>#DIV/0!</v>
      </c>
      <c r="O231" s="6"/>
      <c r="P231" s="3">
        <f t="shared" si="23"/>
        <v>8.4618112850082383</v>
      </c>
      <c r="Q231" s="3" t="e">
        <f t="shared" si="24"/>
        <v>#DIV/0!</v>
      </c>
      <c r="R231" s="5"/>
      <c r="S231" s="39"/>
    </row>
    <row r="232" spans="4:19" x14ac:dyDescent="0.2">
      <c r="D232" s="52"/>
      <c r="E232" s="43"/>
      <c r="G232"/>
      <c r="H232"/>
      <c r="I232"/>
      <c r="J232"/>
      <c r="K232"/>
      <c r="L232"/>
      <c r="M232" s="7" t="e">
        <f t="shared" si="25"/>
        <v>#DIV/0!</v>
      </c>
      <c r="N232" s="3" t="e">
        <f t="shared" si="22"/>
        <v>#DIV/0!</v>
      </c>
      <c r="O232" s="6"/>
      <c r="P232" s="3">
        <f t="shared" si="23"/>
        <v>8.4618112850082383</v>
      </c>
      <c r="Q232" s="3" t="e">
        <f t="shared" si="24"/>
        <v>#DIV/0!</v>
      </c>
      <c r="R232" s="5"/>
      <c r="S232" s="39"/>
    </row>
    <row r="233" spans="4:19" x14ac:dyDescent="0.2">
      <c r="D233" s="52"/>
      <c r="E233" s="43"/>
      <c r="G233"/>
      <c r="H233"/>
      <c r="I233"/>
      <c r="J233"/>
      <c r="K233"/>
      <c r="L233"/>
      <c r="M233" s="7" t="e">
        <f t="shared" si="25"/>
        <v>#DIV/0!</v>
      </c>
      <c r="N233" s="3" t="e">
        <f t="shared" si="22"/>
        <v>#DIV/0!</v>
      </c>
      <c r="O233" s="6"/>
      <c r="P233" s="3">
        <f t="shared" si="23"/>
        <v>8.4618112850082383</v>
      </c>
      <c r="Q233" s="3" t="e">
        <f t="shared" si="24"/>
        <v>#DIV/0!</v>
      </c>
      <c r="R233" s="5"/>
      <c r="S233" s="39"/>
    </row>
    <row r="234" spans="4:19" x14ac:dyDescent="0.2">
      <c r="D234" s="52"/>
      <c r="E234" s="43"/>
      <c r="G234"/>
      <c r="H234"/>
      <c r="I234"/>
      <c r="J234"/>
      <c r="K234"/>
      <c r="L234"/>
      <c r="M234" s="7" t="e">
        <f t="shared" si="25"/>
        <v>#DIV/0!</v>
      </c>
      <c r="N234" s="3" t="e">
        <f t="shared" si="22"/>
        <v>#DIV/0!</v>
      </c>
      <c r="O234" s="6"/>
      <c r="P234" s="3">
        <f t="shared" si="23"/>
        <v>8.4618112850082383</v>
      </c>
      <c r="Q234" s="3" t="e">
        <f t="shared" si="24"/>
        <v>#DIV/0!</v>
      </c>
      <c r="R234" s="5"/>
      <c r="S234" s="39"/>
    </row>
    <row r="235" spans="4:19" x14ac:dyDescent="0.2">
      <c r="D235" s="52"/>
      <c r="E235" s="43"/>
      <c r="G235"/>
      <c r="H235"/>
      <c r="I235"/>
      <c r="J235"/>
      <c r="K235"/>
      <c r="L235"/>
      <c r="M235" s="7" t="e">
        <f t="shared" si="25"/>
        <v>#DIV/0!</v>
      </c>
      <c r="N235" s="3" t="e">
        <f t="shared" si="22"/>
        <v>#DIV/0!</v>
      </c>
      <c r="O235" s="6"/>
      <c r="P235" s="3">
        <f t="shared" si="23"/>
        <v>8.4618112850082383</v>
      </c>
      <c r="Q235" s="3" t="e">
        <f t="shared" si="24"/>
        <v>#DIV/0!</v>
      </c>
      <c r="R235" s="5"/>
      <c r="S235" s="39"/>
    </row>
    <row r="236" spans="4:19" x14ac:dyDescent="0.2">
      <c r="D236" s="52"/>
      <c r="E236" s="43"/>
      <c r="G236"/>
      <c r="H236"/>
      <c r="I236"/>
      <c r="J236"/>
      <c r="K236"/>
      <c r="L236"/>
      <c r="M236" s="7" t="e">
        <f t="shared" si="25"/>
        <v>#DIV/0!</v>
      </c>
      <c r="N236" s="3" t="e">
        <f t="shared" ref="N236:N299" si="26">M236+($C$13+($B$13*M236))*$A$13</f>
        <v>#DIV/0!</v>
      </c>
      <c r="O236" s="6"/>
      <c r="P236" s="3">
        <f t="shared" ref="P236:P299" si="27">(1245.69/(273.15+R236))+3.8275+0.00211*(35-O236)</f>
        <v>8.4618112850082383</v>
      </c>
      <c r="Q236" s="3" t="e">
        <f t="shared" ref="Q236:Q299" si="28">P236+LOG((N236-0.00691)/(2.222-N236*0.1331))</f>
        <v>#DIV/0!</v>
      </c>
      <c r="R236" s="5"/>
      <c r="S236" s="39"/>
    </row>
    <row r="237" spans="4:19" x14ac:dyDescent="0.2">
      <c r="D237" s="52"/>
      <c r="E237" s="43"/>
      <c r="G237"/>
      <c r="H237"/>
      <c r="I237"/>
      <c r="J237"/>
      <c r="K237"/>
      <c r="L237"/>
      <c r="M237" s="7" t="e">
        <f t="shared" si="25"/>
        <v>#DIV/0!</v>
      </c>
      <c r="N237" s="3" t="e">
        <f t="shared" si="26"/>
        <v>#DIV/0!</v>
      </c>
      <c r="O237" s="6"/>
      <c r="P237" s="3">
        <f t="shared" si="27"/>
        <v>8.4618112850082383</v>
      </c>
      <c r="Q237" s="3" t="e">
        <f t="shared" si="28"/>
        <v>#DIV/0!</v>
      </c>
      <c r="R237" s="5"/>
      <c r="S237" s="39"/>
    </row>
    <row r="238" spans="4:19" x14ac:dyDescent="0.2">
      <c r="D238" s="52"/>
      <c r="E238" s="43"/>
      <c r="G238"/>
      <c r="H238"/>
      <c r="I238"/>
      <c r="J238"/>
      <c r="K238"/>
      <c r="L238"/>
      <c r="M238" s="7" t="e">
        <f t="shared" si="25"/>
        <v>#DIV/0!</v>
      </c>
      <c r="N238" s="3" t="e">
        <f t="shared" si="26"/>
        <v>#DIV/0!</v>
      </c>
      <c r="O238" s="6"/>
      <c r="P238" s="3">
        <f t="shared" si="27"/>
        <v>8.4618112850082383</v>
      </c>
      <c r="Q238" s="3" t="e">
        <f t="shared" si="28"/>
        <v>#DIV/0!</v>
      </c>
      <c r="R238" s="5"/>
      <c r="S238" s="39"/>
    </row>
    <row r="239" spans="4:19" x14ac:dyDescent="0.2">
      <c r="D239" s="52"/>
      <c r="E239" s="43"/>
      <c r="G239"/>
      <c r="H239"/>
      <c r="I239"/>
      <c r="J239"/>
      <c r="K239"/>
      <c r="L239"/>
      <c r="M239" s="7" t="e">
        <f t="shared" si="25"/>
        <v>#DIV/0!</v>
      </c>
      <c r="N239" s="3" t="e">
        <f t="shared" si="26"/>
        <v>#DIV/0!</v>
      </c>
      <c r="O239" s="6"/>
      <c r="P239" s="3">
        <f t="shared" si="27"/>
        <v>8.4618112850082383</v>
      </c>
      <c r="Q239" s="3" t="e">
        <f t="shared" si="28"/>
        <v>#DIV/0!</v>
      </c>
      <c r="R239" s="5"/>
      <c r="S239" s="39"/>
    </row>
    <row r="240" spans="4:19" x14ac:dyDescent="0.2">
      <c r="D240" s="52"/>
      <c r="E240" s="43"/>
      <c r="G240"/>
      <c r="H240"/>
      <c r="I240"/>
      <c r="J240"/>
      <c r="K240"/>
      <c r="L240"/>
      <c r="M240" s="7" t="e">
        <f t="shared" si="25"/>
        <v>#DIV/0!</v>
      </c>
      <c r="N240" s="3" t="e">
        <f t="shared" si="26"/>
        <v>#DIV/0!</v>
      </c>
      <c r="O240" s="6"/>
      <c r="P240" s="3">
        <f t="shared" si="27"/>
        <v>8.4618112850082383</v>
      </c>
      <c r="Q240" s="3" t="e">
        <f t="shared" si="28"/>
        <v>#DIV/0!</v>
      </c>
      <c r="R240" s="5"/>
      <c r="S240" s="39"/>
    </row>
    <row r="241" spans="4:19" x14ac:dyDescent="0.2">
      <c r="D241" s="52"/>
      <c r="E241" s="43"/>
      <c r="G241"/>
      <c r="H241"/>
      <c r="I241"/>
      <c r="J241"/>
      <c r="K241"/>
      <c r="L241"/>
      <c r="M241" s="7" t="e">
        <f t="shared" si="25"/>
        <v>#DIV/0!</v>
      </c>
      <c r="N241" s="3" t="e">
        <f t="shared" si="26"/>
        <v>#DIV/0!</v>
      </c>
      <c r="O241" s="6"/>
      <c r="P241" s="3">
        <f t="shared" si="27"/>
        <v>8.4618112850082383</v>
      </c>
      <c r="Q241" s="3" t="e">
        <f t="shared" si="28"/>
        <v>#DIV/0!</v>
      </c>
      <c r="R241" s="5"/>
      <c r="S241" s="39"/>
    </row>
    <row r="242" spans="4:19" x14ac:dyDescent="0.2">
      <c r="D242" s="52"/>
      <c r="E242" s="43"/>
      <c r="G242"/>
      <c r="H242"/>
      <c r="I242"/>
      <c r="J242"/>
      <c r="K242"/>
      <c r="L242"/>
      <c r="M242" s="7" t="e">
        <f t="shared" si="25"/>
        <v>#DIV/0!</v>
      </c>
      <c r="N242" s="3" t="e">
        <f t="shared" si="26"/>
        <v>#DIV/0!</v>
      </c>
      <c r="O242" s="6"/>
      <c r="P242" s="3">
        <f t="shared" si="27"/>
        <v>8.4618112850082383</v>
      </c>
      <c r="Q242" s="3" t="e">
        <f t="shared" si="28"/>
        <v>#DIV/0!</v>
      </c>
      <c r="R242" s="5"/>
      <c r="S242" s="39"/>
    </row>
    <row r="243" spans="4:19" x14ac:dyDescent="0.2">
      <c r="D243" s="52"/>
      <c r="E243" s="43"/>
      <c r="G243"/>
      <c r="H243"/>
      <c r="I243"/>
      <c r="J243"/>
      <c r="K243"/>
      <c r="L243"/>
      <c r="M243" s="7" t="e">
        <f t="shared" si="25"/>
        <v>#DIV/0!</v>
      </c>
      <c r="N243" s="3" t="e">
        <f t="shared" si="26"/>
        <v>#DIV/0!</v>
      </c>
      <c r="O243" s="6"/>
      <c r="P243" s="3">
        <f t="shared" si="27"/>
        <v>8.4618112850082383</v>
      </c>
      <c r="Q243" s="3" t="e">
        <f t="shared" si="28"/>
        <v>#DIV/0!</v>
      </c>
      <c r="R243" s="5"/>
      <c r="S243" s="39"/>
    </row>
    <row r="244" spans="4:19" x14ac:dyDescent="0.2">
      <c r="D244" s="52"/>
      <c r="E244" s="43"/>
      <c r="G244"/>
      <c r="H244"/>
      <c r="I244"/>
      <c r="J244"/>
      <c r="K244"/>
      <c r="L244"/>
      <c r="M244" s="7" t="e">
        <f t="shared" si="25"/>
        <v>#DIV/0!</v>
      </c>
      <c r="N244" s="3" t="e">
        <f t="shared" si="26"/>
        <v>#DIV/0!</v>
      </c>
      <c r="O244" s="6"/>
      <c r="P244" s="3">
        <f t="shared" si="27"/>
        <v>8.4618112850082383</v>
      </c>
      <c r="Q244" s="3" t="e">
        <f t="shared" si="28"/>
        <v>#DIV/0!</v>
      </c>
      <c r="R244" s="5"/>
      <c r="S244" s="39"/>
    </row>
    <row r="245" spans="4:19" x14ac:dyDescent="0.2">
      <c r="D245" s="52"/>
      <c r="E245" s="43"/>
      <c r="G245"/>
      <c r="H245"/>
      <c r="I245"/>
      <c r="J245"/>
      <c r="K245"/>
      <c r="L245"/>
      <c r="M245" s="7" t="e">
        <f t="shared" si="25"/>
        <v>#DIV/0!</v>
      </c>
      <c r="N245" s="3" t="e">
        <f t="shared" si="26"/>
        <v>#DIV/0!</v>
      </c>
      <c r="O245" s="6"/>
      <c r="P245" s="3">
        <f t="shared" si="27"/>
        <v>8.4618112850082383</v>
      </c>
      <c r="Q245" s="3" t="e">
        <f t="shared" si="28"/>
        <v>#DIV/0!</v>
      </c>
      <c r="R245" s="5"/>
      <c r="S245" s="39"/>
    </row>
    <row r="246" spans="4:19" x14ac:dyDescent="0.2">
      <c r="D246" s="52"/>
      <c r="E246" s="43"/>
      <c r="G246"/>
      <c r="H246"/>
      <c r="I246"/>
      <c r="J246"/>
      <c r="K246"/>
      <c r="L246"/>
      <c r="M246" s="7" t="e">
        <f t="shared" si="25"/>
        <v>#DIV/0!</v>
      </c>
      <c r="N246" s="3" t="e">
        <f t="shared" si="26"/>
        <v>#DIV/0!</v>
      </c>
      <c r="O246" s="6"/>
      <c r="P246" s="3">
        <f t="shared" si="27"/>
        <v>8.4618112850082383</v>
      </c>
      <c r="Q246" s="3" t="e">
        <f t="shared" si="28"/>
        <v>#DIV/0!</v>
      </c>
      <c r="R246" s="5"/>
      <c r="S246" s="39"/>
    </row>
    <row r="247" spans="4:19" x14ac:dyDescent="0.2">
      <c r="D247" s="52"/>
      <c r="E247" s="43"/>
      <c r="G247"/>
      <c r="H247"/>
      <c r="I247"/>
      <c r="J247"/>
      <c r="K247"/>
      <c r="L247"/>
      <c r="M247" s="7" t="e">
        <f t="shared" si="25"/>
        <v>#DIV/0!</v>
      </c>
      <c r="N247" s="3" t="e">
        <f t="shared" si="26"/>
        <v>#DIV/0!</v>
      </c>
      <c r="O247" s="6"/>
      <c r="P247" s="3">
        <f t="shared" si="27"/>
        <v>8.4618112850082383</v>
      </c>
      <c r="Q247" s="3" t="e">
        <f t="shared" si="28"/>
        <v>#DIV/0!</v>
      </c>
      <c r="R247" s="5"/>
      <c r="S247" s="39"/>
    </row>
    <row r="248" spans="4:19" x14ac:dyDescent="0.2">
      <c r="D248" s="52"/>
      <c r="E248" s="43"/>
      <c r="G248"/>
      <c r="H248"/>
      <c r="I248"/>
      <c r="J248"/>
      <c r="K248"/>
      <c r="L248"/>
      <c r="M248" s="7" t="e">
        <f t="shared" si="25"/>
        <v>#DIV/0!</v>
      </c>
      <c r="N248" s="3" t="e">
        <f t="shared" si="26"/>
        <v>#DIV/0!</v>
      </c>
      <c r="O248" s="6"/>
      <c r="P248" s="3">
        <f t="shared" si="27"/>
        <v>8.4618112850082383</v>
      </c>
      <c r="Q248" s="3" t="e">
        <f t="shared" si="28"/>
        <v>#DIV/0!</v>
      </c>
      <c r="R248" s="5"/>
      <c r="S248" s="39"/>
    </row>
    <row r="249" spans="4:19" x14ac:dyDescent="0.2">
      <c r="D249" s="52"/>
      <c r="E249" s="43"/>
      <c r="J249"/>
      <c r="M249" s="7" t="e">
        <f t="shared" si="25"/>
        <v>#DIV/0!</v>
      </c>
      <c r="N249" s="3" t="e">
        <f t="shared" si="26"/>
        <v>#DIV/0!</v>
      </c>
      <c r="O249" s="6"/>
      <c r="P249" s="3">
        <f t="shared" si="27"/>
        <v>8.4618112850082383</v>
      </c>
      <c r="Q249" s="3" t="e">
        <f t="shared" si="28"/>
        <v>#DIV/0!</v>
      </c>
      <c r="R249" s="5"/>
      <c r="S249" s="39"/>
    </row>
    <row r="250" spans="4:19" x14ac:dyDescent="0.2">
      <c r="D250" s="52"/>
      <c r="E250" s="43"/>
      <c r="J250"/>
      <c r="M250" s="7" t="e">
        <f t="shared" si="25"/>
        <v>#DIV/0!</v>
      </c>
      <c r="N250" s="3" t="e">
        <f t="shared" si="26"/>
        <v>#DIV/0!</v>
      </c>
      <c r="O250" s="6"/>
      <c r="P250" s="3">
        <f t="shared" si="27"/>
        <v>8.4618112850082383</v>
      </c>
      <c r="Q250" s="3" t="e">
        <f t="shared" si="28"/>
        <v>#DIV/0!</v>
      </c>
      <c r="R250" s="5"/>
      <c r="S250" s="39"/>
    </row>
    <row r="251" spans="4:19" x14ac:dyDescent="0.2">
      <c r="D251" s="52"/>
      <c r="E251" s="43"/>
      <c r="J251"/>
      <c r="M251" s="7" t="e">
        <f t="shared" si="25"/>
        <v>#DIV/0!</v>
      </c>
      <c r="N251" s="3" t="e">
        <f t="shared" si="26"/>
        <v>#DIV/0!</v>
      </c>
      <c r="O251" s="6"/>
      <c r="P251" s="3">
        <f t="shared" si="27"/>
        <v>8.4618112850082383</v>
      </c>
      <c r="Q251" s="3" t="e">
        <f t="shared" si="28"/>
        <v>#DIV/0!</v>
      </c>
      <c r="R251" s="5"/>
      <c r="S251" s="39"/>
    </row>
    <row r="252" spans="4:19" x14ac:dyDescent="0.2">
      <c r="D252" s="52"/>
      <c r="E252" s="43"/>
      <c r="J252"/>
      <c r="M252" s="7" t="e">
        <f t="shared" si="25"/>
        <v>#DIV/0!</v>
      </c>
      <c r="N252" s="3" t="e">
        <f t="shared" si="26"/>
        <v>#DIV/0!</v>
      </c>
      <c r="O252" s="6"/>
      <c r="P252" s="3">
        <f t="shared" si="27"/>
        <v>8.4618112850082383</v>
      </c>
      <c r="Q252" s="3" t="e">
        <f t="shared" si="28"/>
        <v>#DIV/0!</v>
      </c>
      <c r="R252" s="5"/>
      <c r="S252" s="39"/>
    </row>
    <row r="253" spans="4:19" x14ac:dyDescent="0.2">
      <c r="D253" s="52"/>
      <c r="E253" s="43"/>
      <c r="J253"/>
      <c r="M253" s="7" t="e">
        <f t="shared" si="25"/>
        <v>#DIV/0!</v>
      </c>
      <c r="N253" s="3" t="e">
        <f t="shared" si="26"/>
        <v>#DIV/0!</v>
      </c>
      <c r="O253" s="6"/>
      <c r="P253" s="3">
        <f t="shared" si="27"/>
        <v>8.4618112850082383</v>
      </c>
      <c r="Q253" s="3" t="e">
        <f t="shared" si="28"/>
        <v>#DIV/0!</v>
      </c>
      <c r="R253" s="5"/>
      <c r="S253" s="39"/>
    </row>
    <row r="254" spans="4:19" x14ac:dyDescent="0.2">
      <c r="D254" s="52"/>
      <c r="E254" s="43"/>
      <c r="J254"/>
      <c r="M254" s="7" t="e">
        <f t="shared" si="25"/>
        <v>#DIV/0!</v>
      </c>
      <c r="N254" s="3" t="e">
        <f t="shared" si="26"/>
        <v>#DIV/0!</v>
      </c>
      <c r="O254" s="6"/>
      <c r="P254" s="3">
        <f t="shared" si="27"/>
        <v>8.4618112850082383</v>
      </c>
      <c r="Q254" s="3" t="e">
        <f t="shared" si="28"/>
        <v>#DIV/0!</v>
      </c>
      <c r="R254" s="5"/>
      <c r="S254" s="39"/>
    </row>
    <row r="255" spans="4:19" x14ac:dyDescent="0.2">
      <c r="D255" s="52"/>
      <c r="E255" s="43"/>
      <c r="J255"/>
      <c r="M255" s="7" t="e">
        <f t="shared" si="25"/>
        <v>#DIV/0!</v>
      </c>
      <c r="N255" s="3" t="e">
        <f t="shared" si="26"/>
        <v>#DIV/0!</v>
      </c>
      <c r="O255" s="6"/>
      <c r="P255" s="3">
        <f t="shared" si="27"/>
        <v>8.4618112850082383</v>
      </c>
      <c r="Q255" s="3" t="e">
        <f t="shared" si="28"/>
        <v>#DIV/0!</v>
      </c>
      <c r="R255" s="5"/>
      <c r="S255" s="39"/>
    </row>
    <row r="256" spans="4:19" x14ac:dyDescent="0.2">
      <c r="D256" s="52"/>
      <c r="E256" s="43"/>
      <c r="J256"/>
      <c r="M256" s="7" t="e">
        <f t="shared" si="25"/>
        <v>#DIV/0!</v>
      </c>
      <c r="N256" s="3" t="e">
        <f t="shared" si="26"/>
        <v>#DIV/0!</v>
      </c>
      <c r="O256" s="6"/>
      <c r="P256" s="3">
        <f t="shared" si="27"/>
        <v>8.4618112850082383</v>
      </c>
      <c r="Q256" s="3" t="e">
        <f t="shared" si="28"/>
        <v>#DIV/0!</v>
      </c>
      <c r="R256" s="5"/>
      <c r="S256" s="39"/>
    </row>
    <row r="257" spans="4:19" x14ac:dyDescent="0.2">
      <c r="D257" s="52"/>
      <c r="E257" s="43"/>
      <c r="J257"/>
      <c r="M257" s="7" t="e">
        <f t="shared" si="25"/>
        <v>#DIV/0!</v>
      </c>
      <c r="N257" s="3" t="e">
        <f t="shared" si="26"/>
        <v>#DIV/0!</v>
      </c>
      <c r="O257" s="6"/>
      <c r="P257" s="3">
        <f t="shared" si="27"/>
        <v>8.4618112850082383</v>
      </c>
      <c r="Q257" s="3" t="e">
        <f t="shared" si="28"/>
        <v>#DIV/0!</v>
      </c>
      <c r="R257" s="5"/>
      <c r="S257" s="39"/>
    </row>
    <row r="258" spans="4:19" x14ac:dyDescent="0.2">
      <c r="D258" s="52"/>
      <c r="E258" s="43"/>
      <c r="J258"/>
      <c r="M258" s="7" t="e">
        <f t="shared" si="25"/>
        <v>#DIV/0!</v>
      </c>
      <c r="N258" s="3" t="e">
        <f t="shared" si="26"/>
        <v>#DIV/0!</v>
      </c>
      <c r="O258" s="6"/>
      <c r="P258" s="3">
        <f t="shared" si="27"/>
        <v>8.4618112850082383</v>
      </c>
      <c r="Q258" s="3" t="e">
        <f t="shared" si="28"/>
        <v>#DIV/0!</v>
      </c>
      <c r="R258" s="5"/>
      <c r="S258" s="39"/>
    </row>
    <row r="259" spans="4:19" x14ac:dyDescent="0.2">
      <c r="D259" s="52"/>
      <c r="E259" s="43"/>
      <c r="J259"/>
      <c r="M259" s="7" t="e">
        <f t="shared" si="25"/>
        <v>#DIV/0!</v>
      </c>
      <c r="N259" s="3" t="e">
        <f t="shared" si="26"/>
        <v>#DIV/0!</v>
      </c>
      <c r="O259" s="6"/>
      <c r="P259" s="3">
        <f t="shared" si="27"/>
        <v>8.4618112850082383</v>
      </c>
      <c r="Q259" s="3" t="e">
        <f t="shared" si="28"/>
        <v>#DIV/0!</v>
      </c>
      <c r="R259" s="5"/>
      <c r="S259" s="39"/>
    </row>
    <row r="260" spans="4:19" x14ac:dyDescent="0.2">
      <c r="D260" s="52"/>
      <c r="E260" s="43"/>
      <c r="J260"/>
      <c r="M260" s="7" t="e">
        <f t="shared" si="25"/>
        <v>#DIV/0!</v>
      </c>
      <c r="N260" s="3" t="e">
        <f t="shared" si="26"/>
        <v>#DIV/0!</v>
      </c>
      <c r="O260" s="6"/>
      <c r="P260" s="3">
        <f t="shared" si="27"/>
        <v>8.4618112850082383</v>
      </c>
      <c r="Q260" s="3" t="e">
        <f t="shared" si="28"/>
        <v>#DIV/0!</v>
      </c>
      <c r="R260" s="5"/>
      <c r="S260" s="39"/>
    </row>
    <row r="261" spans="4:19" x14ac:dyDescent="0.2">
      <c r="D261" s="52"/>
      <c r="E261" s="43"/>
      <c r="J261"/>
      <c r="M261" s="7" t="e">
        <f t="shared" si="25"/>
        <v>#DIV/0!</v>
      </c>
      <c r="N261" s="3" t="e">
        <f t="shared" si="26"/>
        <v>#DIV/0!</v>
      </c>
      <c r="O261" s="6"/>
      <c r="P261" s="3">
        <f t="shared" si="27"/>
        <v>8.4618112850082383</v>
      </c>
      <c r="Q261" s="3" t="e">
        <f t="shared" si="28"/>
        <v>#DIV/0!</v>
      </c>
      <c r="R261" s="5"/>
      <c r="S261" s="39"/>
    </row>
    <row r="262" spans="4:19" x14ac:dyDescent="0.2">
      <c r="D262" s="52"/>
      <c r="E262" s="43"/>
      <c r="J262"/>
      <c r="M262" s="7" t="e">
        <f t="shared" si="25"/>
        <v>#DIV/0!</v>
      </c>
      <c r="N262" s="3" t="e">
        <f t="shared" si="26"/>
        <v>#DIV/0!</v>
      </c>
      <c r="O262" s="6"/>
      <c r="P262" s="3">
        <f t="shared" si="27"/>
        <v>8.4618112850082383</v>
      </c>
      <c r="Q262" s="3" t="e">
        <f t="shared" si="28"/>
        <v>#DIV/0!</v>
      </c>
      <c r="R262" s="5"/>
      <c r="S262" s="39"/>
    </row>
    <row r="263" spans="4:19" x14ac:dyDescent="0.2">
      <c r="D263" s="52"/>
      <c r="E263" s="43"/>
      <c r="J263"/>
      <c r="M263" s="7" t="e">
        <f t="shared" si="25"/>
        <v>#DIV/0!</v>
      </c>
      <c r="N263" s="3" t="e">
        <f t="shared" si="26"/>
        <v>#DIV/0!</v>
      </c>
      <c r="O263" s="6"/>
      <c r="P263" s="3">
        <f t="shared" si="27"/>
        <v>8.4618112850082383</v>
      </c>
      <c r="Q263" s="3" t="e">
        <f t="shared" si="28"/>
        <v>#DIV/0!</v>
      </c>
      <c r="R263" s="5"/>
      <c r="S263" s="39"/>
    </row>
    <row r="264" spans="4:19" x14ac:dyDescent="0.2">
      <c r="D264" s="52"/>
      <c r="E264" s="43"/>
      <c r="J264"/>
      <c r="M264" s="7" t="e">
        <f t="shared" si="25"/>
        <v>#DIV/0!</v>
      </c>
      <c r="N264" s="3" t="e">
        <f t="shared" si="26"/>
        <v>#DIV/0!</v>
      </c>
      <c r="O264" s="6"/>
      <c r="P264" s="3">
        <f t="shared" si="27"/>
        <v>8.4618112850082383</v>
      </c>
      <c r="Q264" s="3" t="e">
        <f t="shared" si="28"/>
        <v>#DIV/0!</v>
      </c>
      <c r="R264" s="5"/>
      <c r="S264" s="39"/>
    </row>
    <row r="265" spans="4:19" x14ac:dyDescent="0.2">
      <c r="D265" s="52"/>
      <c r="E265" s="43"/>
      <c r="J265"/>
      <c r="M265" s="7" t="e">
        <f t="shared" si="25"/>
        <v>#DIV/0!</v>
      </c>
      <c r="N265" s="3" t="e">
        <f t="shared" si="26"/>
        <v>#DIV/0!</v>
      </c>
      <c r="O265" s="6"/>
      <c r="P265" s="3">
        <f t="shared" si="27"/>
        <v>8.4618112850082383</v>
      </c>
      <c r="Q265" s="3" t="e">
        <f t="shared" si="28"/>
        <v>#DIV/0!</v>
      </c>
      <c r="R265" s="5"/>
      <c r="S265" s="39"/>
    </row>
    <row r="266" spans="4:19" x14ac:dyDescent="0.2">
      <c r="D266" s="52"/>
      <c r="E266" s="43"/>
      <c r="J266"/>
      <c r="M266" s="7" t="e">
        <f t="shared" si="25"/>
        <v>#DIV/0!</v>
      </c>
      <c r="N266" s="3" t="e">
        <f t="shared" si="26"/>
        <v>#DIV/0!</v>
      </c>
      <c r="O266" s="6"/>
      <c r="P266" s="3">
        <f t="shared" si="27"/>
        <v>8.4618112850082383</v>
      </c>
      <c r="Q266" s="3" t="e">
        <f t="shared" si="28"/>
        <v>#DIV/0!</v>
      </c>
      <c r="R266" s="5"/>
      <c r="S266" s="39"/>
    </row>
    <row r="267" spans="4:19" x14ac:dyDescent="0.2">
      <c r="D267" s="52"/>
      <c r="E267" s="43"/>
      <c r="J267"/>
      <c r="M267" s="7" t="e">
        <f t="shared" si="25"/>
        <v>#DIV/0!</v>
      </c>
      <c r="N267" s="3" t="e">
        <f t="shared" si="26"/>
        <v>#DIV/0!</v>
      </c>
      <c r="O267" s="6"/>
      <c r="P267" s="3">
        <f t="shared" si="27"/>
        <v>8.4618112850082383</v>
      </c>
      <c r="Q267" s="3" t="e">
        <f t="shared" si="28"/>
        <v>#DIV/0!</v>
      </c>
      <c r="R267" s="5"/>
      <c r="S267" s="39"/>
    </row>
    <row r="268" spans="4:19" x14ac:dyDescent="0.2">
      <c r="D268" s="52"/>
      <c r="E268" s="43"/>
      <c r="J268"/>
      <c r="M268" s="7" t="e">
        <f t="shared" si="25"/>
        <v>#DIV/0!</v>
      </c>
      <c r="N268" s="3" t="e">
        <f t="shared" si="26"/>
        <v>#DIV/0!</v>
      </c>
      <c r="O268" s="6"/>
      <c r="P268" s="3">
        <f t="shared" si="27"/>
        <v>8.4618112850082383</v>
      </c>
      <c r="Q268" s="3" t="e">
        <f t="shared" si="28"/>
        <v>#DIV/0!</v>
      </c>
      <c r="R268" s="5"/>
      <c r="S268" s="39"/>
    </row>
    <row r="269" spans="4:19" x14ac:dyDescent="0.2">
      <c r="D269" s="52"/>
      <c r="E269" s="43"/>
      <c r="J269"/>
      <c r="M269" s="7" t="e">
        <f t="shared" si="25"/>
        <v>#DIV/0!</v>
      </c>
      <c r="N269" s="3" t="e">
        <f t="shared" si="26"/>
        <v>#DIV/0!</v>
      </c>
      <c r="O269" s="6"/>
      <c r="P269" s="3">
        <f t="shared" si="27"/>
        <v>8.4618112850082383</v>
      </c>
      <c r="Q269" s="3" t="e">
        <f t="shared" si="28"/>
        <v>#DIV/0!</v>
      </c>
      <c r="R269" s="5"/>
      <c r="S269" s="39"/>
    </row>
    <row r="270" spans="4:19" x14ac:dyDescent="0.2">
      <c r="D270" s="52"/>
      <c r="E270" s="43"/>
      <c r="J270"/>
      <c r="M270" s="7" t="e">
        <f t="shared" si="25"/>
        <v>#DIV/0!</v>
      </c>
      <c r="N270" s="3" t="e">
        <f t="shared" si="26"/>
        <v>#DIV/0!</v>
      </c>
      <c r="O270" s="6"/>
      <c r="P270" s="3">
        <f t="shared" si="27"/>
        <v>8.4618112850082383</v>
      </c>
      <c r="Q270" s="3" t="e">
        <f t="shared" si="28"/>
        <v>#DIV/0!</v>
      </c>
      <c r="R270" s="5"/>
      <c r="S270" s="39"/>
    </row>
    <row r="271" spans="4:19" x14ac:dyDescent="0.2">
      <c r="D271" s="52"/>
      <c r="E271" s="43"/>
      <c r="J271"/>
      <c r="M271" s="7" t="e">
        <f t="shared" si="25"/>
        <v>#DIV/0!</v>
      </c>
      <c r="N271" s="3" t="e">
        <f t="shared" si="26"/>
        <v>#DIV/0!</v>
      </c>
      <c r="O271" s="6"/>
      <c r="P271" s="3">
        <f t="shared" si="27"/>
        <v>8.4618112850082383</v>
      </c>
      <c r="Q271" s="3" t="e">
        <f t="shared" si="28"/>
        <v>#DIV/0!</v>
      </c>
      <c r="R271" s="5"/>
      <c r="S271" s="39"/>
    </row>
    <row r="272" spans="4:19" x14ac:dyDescent="0.2">
      <c r="D272" s="52"/>
      <c r="E272" s="43"/>
      <c r="J272"/>
      <c r="M272" s="7" t="e">
        <f t="shared" si="25"/>
        <v>#DIV/0!</v>
      </c>
      <c r="N272" s="3" t="e">
        <f t="shared" si="26"/>
        <v>#DIV/0!</v>
      </c>
      <c r="O272" s="6"/>
      <c r="P272" s="3">
        <f t="shared" si="27"/>
        <v>8.4618112850082383</v>
      </c>
      <c r="Q272" s="3" t="e">
        <f t="shared" si="28"/>
        <v>#DIV/0!</v>
      </c>
      <c r="R272" s="5"/>
      <c r="S272" s="39"/>
    </row>
    <row r="273" spans="4:19" x14ac:dyDescent="0.2">
      <c r="D273" s="52"/>
      <c r="E273" s="43"/>
      <c r="J273"/>
      <c r="M273" s="7" t="e">
        <f t="shared" si="25"/>
        <v>#DIV/0!</v>
      </c>
      <c r="N273" s="3" t="e">
        <f t="shared" si="26"/>
        <v>#DIV/0!</v>
      </c>
      <c r="O273" s="6"/>
      <c r="P273" s="3">
        <f t="shared" si="27"/>
        <v>8.4618112850082383</v>
      </c>
      <c r="Q273" s="3" t="e">
        <f t="shared" si="28"/>
        <v>#DIV/0!</v>
      </c>
      <c r="R273" s="5"/>
      <c r="S273" s="39"/>
    </row>
    <row r="274" spans="4:19" x14ac:dyDescent="0.2">
      <c r="D274" s="52"/>
      <c r="E274" s="43"/>
      <c r="J274"/>
      <c r="M274" s="7" t="e">
        <f t="shared" si="25"/>
        <v>#DIV/0!</v>
      </c>
      <c r="N274" s="3" t="e">
        <f t="shared" si="26"/>
        <v>#DIV/0!</v>
      </c>
      <c r="O274" s="6"/>
      <c r="P274" s="3">
        <f t="shared" si="27"/>
        <v>8.4618112850082383</v>
      </c>
      <c r="Q274" s="3" t="e">
        <f t="shared" si="28"/>
        <v>#DIV/0!</v>
      </c>
      <c r="R274" s="5"/>
      <c r="S274" s="39"/>
    </row>
    <row r="275" spans="4:19" x14ac:dyDescent="0.2">
      <c r="D275" s="52"/>
      <c r="E275" s="43"/>
      <c r="J275"/>
      <c r="M275" s="7" t="e">
        <f t="shared" si="25"/>
        <v>#DIV/0!</v>
      </c>
      <c r="N275" s="3" t="e">
        <f t="shared" si="26"/>
        <v>#DIV/0!</v>
      </c>
      <c r="O275" s="6"/>
      <c r="P275" s="3">
        <f t="shared" si="27"/>
        <v>8.4618112850082383</v>
      </c>
      <c r="Q275" s="3" t="e">
        <f t="shared" si="28"/>
        <v>#DIV/0!</v>
      </c>
      <c r="R275" s="5"/>
      <c r="S275" s="39"/>
    </row>
    <row r="276" spans="4:19" x14ac:dyDescent="0.2">
      <c r="D276" s="52"/>
      <c r="E276" s="43"/>
      <c r="J276"/>
      <c r="M276" s="7" t="e">
        <f t="shared" si="25"/>
        <v>#DIV/0!</v>
      </c>
      <c r="N276" s="3" t="e">
        <f t="shared" si="26"/>
        <v>#DIV/0!</v>
      </c>
      <c r="O276" s="6"/>
      <c r="P276" s="3">
        <f t="shared" si="27"/>
        <v>8.4618112850082383</v>
      </c>
      <c r="Q276" s="3" t="e">
        <f t="shared" si="28"/>
        <v>#DIV/0!</v>
      </c>
      <c r="R276" s="5"/>
      <c r="S276" s="39"/>
    </row>
    <row r="277" spans="4:19" x14ac:dyDescent="0.2">
      <c r="D277" s="52"/>
      <c r="E277" s="43"/>
      <c r="J277"/>
      <c r="M277" s="7" t="e">
        <f t="shared" si="25"/>
        <v>#DIV/0!</v>
      </c>
      <c r="N277" s="3" t="e">
        <f t="shared" si="26"/>
        <v>#DIV/0!</v>
      </c>
      <c r="O277" s="6"/>
      <c r="P277" s="3">
        <f t="shared" si="27"/>
        <v>8.4618112850082383</v>
      </c>
      <c r="Q277" s="3" t="e">
        <f t="shared" si="28"/>
        <v>#DIV/0!</v>
      </c>
      <c r="R277" s="5"/>
      <c r="S277" s="39"/>
    </row>
    <row r="278" spans="4:19" x14ac:dyDescent="0.2">
      <c r="D278" s="52"/>
      <c r="E278" s="43"/>
      <c r="J278"/>
      <c r="M278" s="7" t="e">
        <f t="shared" si="25"/>
        <v>#DIV/0!</v>
      </c>
      <c r="N278" s="3" t="e">
        <f t="shared" si="26"/>
        <v>#DIV/0!</v>
      </c>
      <c r="O278" s="6"/>
      <c r="P278" s="3">
        <f t="shared" si="27"/>
        <v>8.4618112850082383</v>
      </c>
      <c r="Q278" s="3" t="e">
        <f t="shared" si="28"/>
        <v>#DIV/0!</v>
      </c>
      <c r="R278" s="5"/>
      <c r="S278" s="39"/>
    </row>
    <row r="279" spans="4:19" x14ac:dyDescent="0.2">
      <c r="D279" s="52"/>
      <c r="E279" s="43"/>
      <c r="J279"/>
      <c r="M279" s="7" t="e">
        <f t="shared" si="25"/>
        <v>#DIV/0!</v>
      </c>
      <c r="N279" s="3" t="e">
        <f t="shared" si="26"/>
        <v>#DIV/0!</v>
      </c>
      <c r="O279" s="6"/>
      <c r="P279" s="3">
        <f t="shared" si="27"/>
        <v>8.4618112850082383</v>
      </c>
      <c r="Q279" s="3" t="e">
        <f>P279+LOG((N279-0.00691)/(2.222-N279*0.1331))</f>
        <v>#DIV/0!</v>
      </c>
      <c r="R279" s="5"/>
      <c r="S279" s="39"/>
    </row>
    <row r="280" spans="4:19" x14ac:dyDescent="0.2">
      <c r="D280" s="52"/>
      <c r="E280" s="43"/>
      <c r="J280"/>
      <c r="M280" s="7" t="e">
        <f t="shared" si="25"/>
        <v>#DIV/0!</v>
      </c>
      <c r="N280" s="3" t="e">
        <f t="shared" si="26"/>
        <v>#DIV/0!</v>
      </c>
      <c r="O280" s="6"/>
      <c r="P280" s="3">
        <f t="shared" si="27"/>
        <v>8.4618112850082383</v>
      </c>
      <c r="Q280" s="3" t="e">
        <f t="shared" si="28"/>
        <v>#DIV/0!</v>
      </c>
      <c r="R280" s="5"/>
      <c r="S280" s="39"/>
    </row>
    <row r="281" spans="4:19" x14ac:dyDescent="0.2">
      <c r="D281" s="52"/>
      <c r="E281" s="43"/>
      <c r="G281"/>
      <c r="H281"/>
      <c r="I281"/>
      <c r="J281"/>
      <c r="K281"/>
      <c r="L281"/>
      <c r="M281" s="7" t="e">
        <f t="shared" si="25"/>
        <v>#DIV/0!</v>
      </c>
      <c r="N281" s="3" t="e">
        <f t="shared" si="26"/>
        <v>#DIV/0!</v>
      </c>
      <c r="O281" s="6"/>
      <c r="P281" s="3">
        <f t="shared" si="27"/>
        <v>8.4618112850082383</v>
      </c>
      <c r="Q281" s="3" t="e">
        <f t="shared" si="28"/>
        <v>#DIV/0!</v>
      </c>
      <c r="R281" s="5"/>
      <c r="S281" s="39"/>
    </row>
    <row r="282" spans="4:19" x14ac:dyDescent="0.2">
      <c r="D282" s="52"/>
      <c r="E282" s="43"/>
      <c r="F282" s="9"/>
      <c r="G282"/>
      <c r="H282"/>
      <c r="I282"/>
      <c r="J282"/>
      <c r="K282"/>
      <c r="L282"/>
      <c r="M282" s="7" t="e">
        <f t="shared" si="25"/>
        <v>#DIV/0!</v>
      </c>
      <c r="N282" s="3" t="e">
        <f t="shared" si="26"/>
        <v>#DIV/0!</v>
      </c>
      <c r="O282" s="6"/>
      <c r="P282" s="3">
        <f t="shared" si="27"/>
        <v>8.4618112850082383</v>
      </c>
      <c r="Q282" s="3" t="e">
        <f t="shared" si="28"/>
        <v>#DIV/0!</v>
      </c>
      <c r="R282" s="5"/>
      <c r="S282" s="39"/>
    </row>
    <row r="283" spans="4:19" x14ac:dyDescent="0.2">
      <c r="D283" s="52"/>
      <c r="E283" s="43"/>
      <c r="F283"/>
      <c r="G283"/>
      <c r="H283"/>
      <c r="I283"/>
      <c r="J283"/>
      <c r="K283"/>
      <c r="L283"/>
      <c r="M283" s="7" t="e">
        <f t="shared" si="25"/>
        <v>#DIV/0!</v>
      </c>
      <c r="N283" s="3" t="e">
        <f t="shared" si="26"/>
        <v>#DIV/0!</v>
      </c>
      <c r="O283" s="6"/>
      <c r="P283" s="3">
        <f t="shared" si="27"/>
        <v>8.4618112850082383</v>
      </c>
      <c r="Q283" s="3" t="e">
        <f t="shared" si="28"/>
        <v>#DIV/0!</v>
      </c>
      <c r="R283" s="5"/>
      <c r="S283" s="39"/>
    </row>
    <row r="284" spans="4:19" x14ac:dyDescent="0.2">
      <c r="D284" s="52"/>
      <c r="E284" s="43"/>
      <c r="F284"/>
      <c r="G284"/>
      <c r="H284"/>
      <c r="I284"/>
      <c r="J284"/>
      <c r="K284"/>
      <c r="L284"/>
      <c r="M284" s="7" t="e">
        <f t="shared" si="25"/>
        <v>#DIV/0!</v>
      </c>
      <c r="N284" s="3" t="e">
        <f t="shared" si="26"/>
        <v>#DIV/0!</v>
      </c>
      <c r="O284" s="6"/>
      <c r="P284" s="3">
        <f t="shared" si="27"/>
        <v>8.4618112850082383</v>
      </c>
      <c r="Q284" s="3" t="e">
        <f t="shared" si="28"/>
        <v>#DIV/0!</v>
      </c>
      <c r="R284" s="5"/>
      <c r="S284" s="39"/>
    </row>
    <row r="285" spans="4:19" x14ac:dyDescent="0.2">
      <c r="D285" s="52"/>
      <c r="E285" s="43"/>
      <c r="F285"/>
      <c r="G285"/>
      <c r="H285"/>
      <c r="I285"/>
      <c r="J285"/>
      <c r="K285"/>
      <c r="L285"/>
      <c r="M285" s="7" t="e">
        <f t="shared" si="25"/>
        <v>#DIV/0!</v>
      </c>
      <c r="N285" s="3" t="e">
        <f t="shared" si="26"/>
        <v>#DIV/0!</v>
      </c>
      <c r="O285" s="6"/>
      <c r="P285" s="3">
        <f t="shared" si="27"/>
        <v>8.4618112850082383</v>
      </c>
      <c r="Q285" s="3" t="e">
        <f t="shared" si="28"/>
        <v>#DIV/0!</v>
      </c>
      <c r="R285" s="5"/>
      <c r="S285" s="39"/>
    </row>
    <row r="286" spans="4:19" x14ac:dyDescent="0.2">
      <c r="D286" s="52"/>
      <c r="E286" s="43"/>
      <c r="F286"/>
      <c r="G286"/>
      <c r="H286"/>
      <c r="I286"/>
      <c r="J286"/>
      <c r="K286"/>
      <c r="L286"/>
      <c r="M286" s="7" t="e">
        <f t="shared" si="25"/>
        <v>#DIV/0!</v>
      </c>
      <c r="N286" s="3" t="e">
        <f t="shared" si="26"/>
        <v>#DIV/0!</v>
      </c>
      <c r="O286" s="6"/>
      <c r="P286" s="3">
        <f t="shared" si="27"/>
        <v>8.4618112850082383</v>
      </c>
      <c r="Q286" s="3" t="e">
        <f t="shared" si="28"/>
        <v>#DIV/0!</v>
      </c>
      <c r="R286" s="5"/>
      <c r="S286" s="39"/>
    </row>
    <row r="287" spans="4:19" x14ac:dyDescent="0.2">
      <c r="D287" s="52"/>
      <c r="E287" s="43"/>
      <c r="F287"/>
      <c r="G287"/>
      <c r="H287"/>
      <c r="I287"/>
      <c r="J287"/>
      <c r="K287"/>
      <c r="L287"/>
      <c r="M287" s="7" t="e">
        <f t="shared" si="25"/>
        <v>#DIV/0!</v>
      </c>
      <c r="N287" s="3" t="e">
        <f t="shared" si="26"/>
        <v>#DIV/0!</v>
      </c>
      <c r="O287" s="6"/>
      <c r="P287" s="3">
        <f t="shared" si="27"/>
        <v>8.4618112850082383</v>
      </c>
      <c r="Q287" s="3" t="e">
        <f t="shared" si="28"/>
        <v>#DIV/0!</v>
      </c>
      <c r="R287" s="5"/>
      <c r="S287" s="39"/>
    </row>
    <row r="288" spans="4:19" x14ac:dyDescent="0.2">
      <c r="D288" s="52"/>
      <c r="E288" s="43"/>
      <c r="F288"/>
      <c r="G288"/>
      <c r="H288"/>
      <c r="I288"/>
      <c r="J288"/>
      <c r="K288"/>
      <c r="L288"/>
      <c r="M288" s="7" t="e">
        <f t="shared" si="25"/>
        <v>#DIV/0!</v>
      </c>
      <c r="N288" s="3" t="e">
        <f t="shared" si="26"/>
        <v>#DIV/0!</v>
      </c>
      <c r="O288" s="6"/>
      <c r="P288" s="3">
        <f t="shared" si="27"/>
        <v>8.4618112850082383</v>
      </c>
      <c r="Q288" s="3" t="e">
        <f t="shared" si="28"/>
        <v>#DIV/0!</v>
      </c>
      <c r="R288" s="5"/>
      <c r="S288" s="39"/>
    </row>
    <row r="289" spans="4:19" x14ac:dyDescent="0.2">
      <c r="D289" s="52"/>
      <c r="E289" s="43"/>
      <c r="F289"/>
      <c r="G289"/>
      <c r="H289"/>
      <c r="I289"/>
      <c r="J289"/>
      <c r="K289"/>
      <c r="L289"/>
      <c r="M289" s="7" t="e">
        <f t="shared" si="25"/>
        <v>#DIV/0!</v>
      </c>
      <c r="N289" s="3" t="e">
        <f t="shared" si="26"/>
        <v>#DIV/0!</v>
      </c>
      <c r="O289" s="6"/>
      <c r="P289" s="3">
        <f t="shared" si="27"/>
        <v>8.4618112850082383</v>
      </c>
      <c r="Q289" s="3" t="e">
        <f t="shared" si="28"/>
        <v>#DIV/0!</v>
      </c>
      <c r="R289" s="5"/>
      <c r="S289" s="39"/>
    </row>
    <row r="290" spans="4:19" x14ac:dyDescent="0.2">
      <c r="D290" s="52"/>
      <c r="E290" s="43"/>
      <c r="F290"/>
      <c r="G290"/>
      <c r="H290"/>
      <c r="I290"/>
      <c r="J290"/>
      <c r="K290"/>
      <c r="L290"/>
      <c r="M290" s="7" t="e">
        <f t="shared" si="25"/>
        <v>#DIV/0!</v>
      </c>
      <c r="N290" s="3" t="e">
        <f t="shared" si="26"/>
        <v>#DIV/0!</v>
      </c>
      <c r="O290" s="6"/>
      <c r="P290" s="3">
        <f t="shared" si="27"/>
        <v>8.4618112850082383</v>
      </c>
      <c r="Q290" s="3" t="e">
        <f t="shared" si="28"/>
        <v>#DIV/0!</v>
      </c>
      <c r="R290" s="5"/>
      <c r="S290" s="39"/>
    </row>
    <row r="291" spans="4:19" x14ac:dyDescent="0.2">
      <c r="D291" s="52"/>
      <c r="E291" s="43"/>
      <c r="F291"/>
      <c r="G291"/>
      <c r="H291"/>
      <c r="I291"/>
      <c r="J291"/>
      <c r="K291"/>
      <c r="L291"/>
      <c r="M291" s="7" t="e">
        <f t="shared" si="25"/>
        <v>#DIV/0!</v>
      </c>
      <c r="N291" s="3" t="e">
        <f t="shared" si="26"/>
        <v>#DIV/0!</v>
      </c>
      <c r="O291" s="6"/>
      <c r="P291" s="3">
        <f t="shared" si="27"/>
        <v>8.4618112850082383</v>
      </c>
      <c r="Q291" s="3" t="e">
        <f t="shared" si="28"/>
        <v>#DIV/0!</v>
      </c>
      <c r="R291" s="5"/>
      <c r="S291" s="39"/>
    </row>
    <row r="292" spans="4:19" x14ac:dyDescent="0.2">
      <c r="D292" s="52"/>
      <c r="E292" s="43"/>
      <c r="F292"/>
      <c r="G292"/>
      <c r="H292"/>
      <c r="I292"/>
      <c r="J292"/>
      <c r="K292"/>
      <c r="L292"/>
      <c r="M292" s="7" t="e">
        <f t="shared" si="25"/>
        <v>#DIV/0!</v>
      </c>
      <c r="N292" s="3" t="e">
        <f t="shared" si="26"/>
        <v>#DIV/0!</v>
      </c>
      <c r="O292" s="6"/>
      <c r="P292" s="3">
        <f t="shared" si="27"/>
        <v>8.4618112850082383</v>
      </c>
      <c r="Q292" s="3" t="e">
        <f t="shared" si="28"/>
        <v>#DIV/0!</v>
      </c>
      <c r="R292" s="5"/>
      <c r="S292" s="39"/>
    </row>
    <row r="293" spans="4:19" x14ac:dyDescent="0.2">
      <c r="D293" s="52"/>
      <c r="E293" s="43"/>
      <c r="F293"/>
      <c r="G293"/>
      <c r="H293"/>
      <c r="I293"/>
      <c r="J293"/>
      <c r="K293"/>
      <c r="L293"/>
      <c r="M293" s="7" t="e">
        <f t="shared" si="25"/>
        <v>#DIV/0!</v>
      </c>
      <c r="N293" s="3" t="e">
        <f t="shared" si="26"/>
        <v>#DIV/0!</v>
      </c>
      <c r="O293" s="6"/>
      <c r="P293" s="3">
        <f t="shared" si="27"/>
        <v>8.4618112850082383</v>
      </c>
      <c r="Q293" s="3" t="e">
        <f t="shared" si="28"/>
        <v>#DIV/0!</v>
      </c>
      <c r="R293" s="5"/>
      <c r="S293" s="39"/>
    </row>
    <row r="294" spans="4:19" x14ac:dyDescent="0.2">
      <c r="D294" s="52"/>
      <c r="E294" s="43"/>
      <c r="F294"/>
      <c r="G294"/>
      <c r="H294"/>
      <c r="I294"/>
      <c r="J294"/>
      <c r="K294"/>
      <c r="L294"/>
      <c r="M294" s="7" t="e">
        <f t="shared" ref="M294:M357" si="29">(K294-H294-(J294-G294))/(L294-I294-(J294-G294))</f>
        <v>#DIV/0!</v>
      </c>
      <c r="N294" s="3" t="e">
        <f t="shared" si="26"/>
        <v>#DIV/0!</v>
      </c>
      <c r="O294" s="6"/>
      <c r="P294" s="3">
        <f t="shared" si="27"/>
        <v>8.4618112850082383</v>
      </c>
      <c r="Q294" s="3" t="e">
        <f t="shared" si="28"/>
        <v>#DIV/0!</v>
      </c>
      <c r="R294" s="5"/>
      <c r="S294" s="39"/>
    </row>
    <row r="295" spans="4:19" x14ac:dyDescent="0.2">
      <c r="D295" s="52"/>
      <c r="E295" s="43"/>
      <c r="F295"/>
      <c r="G295"/>
      <c r="H295"/>
      <c r="I295"/>
      <c r="J295"/>
      <c r="K295"/>
      <c r="L295"/>
      <c r="M295" s="7" t="e">
        <f t="shared" si="29"/>
        <v>#DIV/0!</v>
      </c>
      <c r="N295" s="3" t="e">
        <f t="shared" si="26"/>
        <v>#DIV/0!</v>
      </c>
      <c r="O295" s="6"/>
      <c r="P295" s="3">
        <f t="shared" si="27"/>
        <v>8.4618112850082383</v>
      </c>
      <c r="Q295" s="3" t="e">
        <f t="shared" si="28"/>
        <v>#DIV/0!</v>
      </c>
      <c r="R295" s="5"/>
      <c r="S295" s="39"/>
    </row>
    <row r="296" spans="4:19" x14ac:dyDescent="0.2">
      <c r="D296" s="52"/>
      <c r="E296" s="43"/>
      <c r="F296"/>
      <c r="G296"/>
      <c r="H296"/>
      <c r="I296"/>
      <c r="J296"/>
      <c r="K296"/>
      <c r="L296"/>
      <c r="M296" s="7" t="e">
        <f t="shared" si="29"/>
        <v>#DIV/0!</v>
      </c>
      <c r="N296" s="3" t="e">
        <f t="shared" si="26"/>
        <v>#DIV/0!</v>
      </c>
      <c r="O296" s="6"/>
      <c r="P296" s="3">
        <f t="shared" si="27"/>
        <v>8.4618112850082383</v>
      </c>
      <c r="Q296" s="3" t="e">
        <f t="shared" si="28"/>
        <v>#DIV/0!</v>
      </c>
      <c r="R296" s="5"/>
      <c r="S296" s="39"/>
    </row>
    <row r="297" spans="4:19" x14ac:dyDescent="0.2">
      <c r="D297" s="52"/>
      <c r="E297" s="43"/>
      <c r="F297"/>
      <c r="G297"/>
      <c r="H297"/>
      <c r="I297"/>
      <c r="J297"/>
      <c r="K297"/>
      <c r="L297"/>
      <c r="M297" s="7" t="e">
        <f t="shared" si="29"/>
        <v>#DIV/0!</v>
      </c>
      <c r="N297" s="3" t="e">
        <f t="shared" si="26"/>
        <v>#DIV/0!</v>
      </c>
      <c r="O297" s="6"/>
      <c r="P297" s="3">
        <f t="shared" si="27"/>
        <v>8.4618112850082383</v>
      </c>
      <c r="Q297" s="3" t="e">
        <f t="shared" si="28"/>
        <v>#DIV/0!</v>
      </c>
      <c r="R297" s="5"/>
      <c r="S297" s="39"/>
    </row>
    <row r="298" spans="4:19" x14ac:dyDescent="0.2">
      <c r="D298" s="52"/>
      <c r="E298" s="43"/>
      <c r="F298"/>
      <c r="G298"/>
      <c r="H298"/>
      <c r="I298"/>
      <c r="J298"/>
      <c r="K298"/>
      <c r="L298"/>
      <c r="M298" s="7" t="e">
        <f t="shared" si="29"/>
        <v>#DIV/0!</v>
      </c>
      <c r="N298" s="3" t="e">
        <f t="shared" si="26"/>
        <v>#DIV/0!</v>
      </c>
      <c r="O298" s="6"/>
      <c r="P298" s="3">
        <f t="shared" si="27"/>
        <v>8.4618112850082383</v>
      </c>
      <c r="Q298" s="3" t="e">
        <f t="shared" si="28"/>
        <v>#DIV/0!</v>
      </c>
      <c r="R298" s="5"/>
      <c r="S298" s="39"/>
    </row>
    <row r="299" spans="4:19" x14ac:dyDescent="0.2">
      <c r="D299" s="52"/>
      <c r="E299" s="43"/>
      <c r="F299"/>
      <c r="G299"/>
      <c r="H299"/>
      <c r="I299"/>
      <c r="J299"/>
      <c r="K299"/>
      <c r="L299"/>
      <c r="M299" s="7" t="e">
        <f t="shared" si="29"/>
        <v>#DIV/0!</v>
      </c>
      <c r="N299" s="3" t="e">
        <f t="shared" si="26"/>
        <v>#DIV/0!</v>
      </c>
      <c r="O299" s="6"/>
      <c r="P299" s="3">
        <f t="shared" si="27"/>
        <v>8.4618112850082383</v>
      </c>
      <c r="Q299" s="3" t="e">
        <f t="shared" si="28"/>
        <v>#DIV/0!</v>
      </c>
      <c r="R299" s="5"/>
      <c r="S299" s="39"/>
    </row>
    <row r="300" spans="4:19" x14ac:dyDescent="0.2">
      <c r="D300" s="52"/>
      <c r="E300" s="43"/>
      <c r="F300"/>
      <c r="G300"/>
      <c r="H300"/>
      <c r="I300"/>
      <c r="J300"/>
      <c r="K300"/>
      <c r="L300"/>
      <c r="M300" s="7" t="e">
        <f t="shared" si="29"/>
        <v>#DIV/0!</v>
      </c>
      <c r="N300" s="3" t="e">
        <f t="shared" ref="N300:N363" si="30">M300+($C$13+($B$13*M300))*$A$13</f>
        <v>#DIV/0!</v>
      </c>
      <c r="O300" s="6"/>
      <c r="P300" s="3">
        <f t="shared" ref="P300:P363" si="31">(1245.69/(273.15+R300))+3.8275+0.00211*(35-O300)</f>
        <v>8.4618112850082383</v>
      </c>
      <c r="Q300" s="3" t="e">
        <f t="shared" ref="Q300:Q363" si="32">P300+LOG((N300-0.00691)/(2.222-N300*0.1331))</f>
        <v>#DIV/0!</v>
      </c>
      <c r="R300" s="5"/>
      <c r="S300" s="39"/>
    </row>
    <row r="301" spans="4:19" x14ac:dyDescent="0.2">
      <c r="D301" s="52"/>
      <c r="E301" s="43"/>
      <c r="F301"/>
      <c r="G301"/>
      <c r="H301"/>
      <c r="I301"/>
      <c r="J301"/>
      <c r="K301"/>
      <c r="L301"/>
      <c r="M301" s="7" t="e">
        <f t="shared" si="29"/>
        <v>#DIV/0!</v>
      </c>
      <c r="N301" s="3" t="e">
        <f t="shared" si="30"/>
        <v>#DIV/0!</v>
      </c>
      <c r="O301" s="6"/>
      <c r="P301" s="3">
        <f t="shared" si="31"/>
        <v>8.4618112850082383</v>
      </c>
      <c r="Q301" s="3" t="e">
        <f t="shared" si="32"/>
        <v>#DIV/0!</v>
      </c>
      <c r="R301" s="5"/>
      <c r="S301" s="39"/>
    </row>
    <row r="302" spans="4:19" x14ac:dyDescent="0.2">
      <c r="D302" s="52"/>
      <c r="E302" s="43"/>
      <c r="F302"/>
      <c r="G302"/>
      <c r="H302"/>
      <c r="I302"/>
      <c r="J302"/>
      <c r="K302"/>
      <c r="L302"/>
      <c r="M302" s="7" t="e">
        <f t="shared" si="29"/>
        <v>#DIV/0!</v>
      </c>
      <c r="N302" s="3" t="e">
        <f t="shared" si="30"/>
        <v>#DIV/0!</v>
      </c>
      <c r="O302" s="6"/>
      <c r="P302" s="3">
        <f t="shared" si="31"/>
        <v>8.4618112850082383</v>
      </c>
      <c r="Q302" s="3" t="e">
        <f t="shared" si="32"/>
        <v>#DIV/0!</v>
      </c>
      <c r="R302" s="5"/>
      <c r="S302" s="39"/>
    </row>
    <row r="303" spans="4:19" x14ac:dyDescent="0.2">
      <c r="D303" s="52"/>
      <c r="E303" s="43"/>
      <c r="F303"/>
      <c r="G303"/>
      <c r="H303"/>
      <c r="I303"/>
      <c r="J303"/>
      <c r="K303"/>
      <c r="L303"/>
      <c r="M303" s="7" t="e">
        <f t="shared" si="29"/>
        <v>#DIV/0!</v>
      </c>
      <c r="N303" s="3" t="e">
        <f t="shared" si="30"/>
        <v>#DIV/0!</v>
      </c>
      <c r="O303" s="6"/>
      <c r="P303" s="3">
        <f t="shared" si="31"/>
        <v>8.4618112850082383</v>
      </c>
      <c r="Q303" s="3" t="e">
        <f t="shared" si="32"/>
        <v>#DIV/0!</v>
      </c>
      <c r="R303" s="5"/>
      <c r="S303" s="39"/>
    </row>
    <row r="304" spans="4:19" x14ac:dyDescent="0.2">
      <c r="D304" s="52"/>
      <c r="E304" s="43"/>
      <c r="F304"/>
      <c r="G304"/>
      <c r="H304"/>
      <c r="I304"/>
      <c r="J304"/>
      <c r="K304"/>
      <c r="L304"/>
      <c r="M304" s="7" t="e">
        <f t="shared" si="29"/>
        <v>#DIV/0!</v>
      </c>
      <c r="N304" s="3" t="e">
        <f t="shared" si="30"/>
        <v>#DIV/0!</v>
      </c>
      <c r="O304" s="6"/>
      <c r="P304" s="3">
        <f t="shared" si="31"/>
        <v>8.4618112850082383</v>
      </c>
      <c r="Q304" s="3" t="e">
        <f t="shared" si="32"/>
        <v>#DIV/0!</v>
      </c>
      <c r="R304" s="5"/>
      <c r="S304" s="39"/>
    </row>
    <row r="305" spans="4:19" x14ac:dyDescent="0.2">
      <c r="D305" s="52"/>
      <c r="E305" s="43"/>
      <c r="F305"/>
      <c r="G305"/>
      <c r="H305"/>
      <c r="I305"/>
      <c r="J305"/>
      <c r="K305"/>
      <c r="L305"/>
      <c r="M305" s="7" t="e">
        <f t="shared" si="29"/>
        <v>#DIV/0!</v>
      </c>
      <c r="N305" s="3" t="e">
        <f t="shared" si="30"/>
        <v>#DIV/0!</v>
      </c>
      <c r="O305" s="6"/>
      <c r="P305" s="3">
        <f t="shared" si="31"/>
        <v>8.4618112850082383</v>
      </c>
      <c r="Q305" s="3" t="e">
        <f t="shared" si="32"/>
        <v>#DIV/0!</v>
      </c>
      <c r="R305" s="5"/>
      <c r="S305" s="39"/>
    </row>
    <row r="306" spans="4:19" x14ac:dyDescent="0.2">
      <c r="D306" s="52"/>
      <c r="E306" s="43"/>
      <c r="F306"/>
      <c r="G306"/>
      <c r="H306"/>
      <c r="I306"/>
      <c r="J306"/>
      <c r="K306"/>
      <c r="L306"/>
      <c r="M306" s="7" t="e">
        <f t="shared" si="29"/>
        <v>#DIV/0!</v>
      </c>
      <c r="N306" s="3" t="e">
        <f t="shared" si="30"/>
        <v>#DIV/0!</v>
      </c>
      <c r="O306" s="6"/>
      <c r="P306" s="3">
        <f t="shared" si="31"/>
        <v>8.4618112850082383</v>
      </c>
      <c r="Q306" s="3" t="e">
        <f t="shared" si="32"/>
        <v>#DIV/0!</v>
      </c>
      <c r="R306" s="5"/>
      <c r="S306" s="39"/>
    </row>
    <row r="307" spans="4:19" x14ac:dyDescent="0.2">
      <c r="D307" s="52"/>
      <c r="E307" s="43"/>
      <c r="F307"/>
      <c r="G307"/>
      <c r="H307"/>
      <c r="I307"/>
      <c r="J307"/>
      <c r="K307"/>
      <c r="L307"/>
      <c r="M307" s="7" t="e">
        <f t="shared" si="29"/>
        <v>#DIV/0!</v>
      </c>
      <c r="N307" s="3" t="e">
        <f t="shared" si="30"/>
        <v>#DIV/0!</v>
      </c>
      <c r="O307" s="6"/>
      <c r="P307" s="3">
        <f t="shared" si="31"/>
        <v>8.4618112850082383</v>
      </c>
      <c r="Q307" s="3" t="e">
        <f t="shared" si="32"/>
        <v>#DIV/0!</v>
      </c>
      <c r="R307" s="5"/>
      <c r="S307" s="39"/>
    </row>
    <row r="308" spans="4:19" x14ac:dyDescent="0.2">
      <c r="D308" s="52"/>
      <c r="E308" s="43"/>
      <c r="F308"/>
      <c r="G308"/>
      <c r="H308"/>
      <c r="I308"/>
      <c r="J308"/>
      <c r="K308"/>
      <c r="L308"/>
      <c r="M308" s="7" t="e">
        <f t="shared" si="29"/>
        <v>#DIV/0!</v>
      </c>
      <c r="N308" s="3" t="e">
        <f t="shared" si="30"/>
        <v>#DIV/0!</v>
      </c>
      <c r="O308" s="6"/>
      <c r="P308" s="3">
        <f t="shared" si="31"/>
        <v>8.4618112850082383</v>
      </c>
      <c r="Q308" s="3" t="e">
        <f t="shared" si="32"/>
        <v>#DIV/0!</v>
      </c>
      <c r="R308" s="5"/>
      <c r="S308" s="39"/>
    </row>
    <row r="309" spans="4:19" x14ac:dyDescent="0.2">
      <c r="D309" s="52"/>
      <c r="E309" s="43"/>
      <c r="F309"/>
      <c r="G309"/>
      <c r="H309"/>
      <c r="I309"/>
      <c r="J309"/>
      <c r="K309"/>
      <c r="L309"/>
      <c r="M309" s="7" t="e">
        <f t="shared" si="29"/>
        <v>#DIV/0!</v>
      </c>
      <c r="N309" s="3" t="e">
        <f t="shared" si="30"/>
        <v>#DIV/0!</v>
      </c>
      <c r="O309" s="6"/>
      <c r="P309" s="3">
        <f t="shared" si="31"/>
        <v>8.4618112850082383</v>
      </c>
      <c r="Q309" s="3" t="e">
        <f t="shared" si="32"/>
        <v>#DIV/0!</v>
      </c>
      <c r="R309" s="5"/>
      <c r="S309" s="39"/>
    </row>
    <row r="310" spans="4:19" x14ac:dyDescent="0.2">
      <c r="D310" s="52"/>
      <c r="E310" s="43"/>
      <c r="F310"/>
      <c r="G310"/>
      <c r="H310"/>
      <c r="I310"/>
      <c r="J310"/>
      <c r="K310"/>
      <c r="L310"/>
      <c r="M310" s="7" t="e">
        <f t="shared" si="29"/>
        <v>#DIV/0!</v>
      </c>
      <c r="N310" s="3" t="e">
        <f t="shared" si="30"/>
        <v>#DIV/0!</v>
      </c>
      <c r="O310" s="6"/>
      <c r="P310" s="3">
        <f t="shared" si="31"/>
        <v>8.4618112850082383</v>
      </c>
      <c r="Q310" s="3" t="e">
        <f t="shared" si="32"/>
        <v>#DIV/0!</v>
      </c>
      <c r="R310" s="5"/>
      <c r="S310" s="39"/>
    </row>
    <row r="311" spans="4:19" x14ac:dyDescent="0.2">
      <c r="D311" s="52"/>
      <c r="E311" s="43"/>
      <c r="F311"/>
      <c r="G311"/>
      <c r="H311"/>
      <c r="I311"/>
      <c r="J311"/>
      <c r="K311"/>
      <c r="L311"/>
      <c r="M311" s="7" t="e">
        <f t="shared" si="29"/>
        <v>#DIV/0!</v>
      </c>
      <c r="N311" s="3" t="e">
        <f t="shared" si="30"/>
        <v>#DIV/0!</v>
      </c>
      <c r="O311" s="6"/>
      <c r="P311" s="3">
        <f t="shared" si="31"/>
        <v>8.4618112850082383</v>
      </c>
      <c r="Q311" s="3" t="e">
        <f t="shared" si="32"/>
        <v>#DIV/0!</v>
      </c>
      <c r="R311" s="5"/>
      <c r="S311" s="39"/>
    </row>
    <row r="312" spans="4:19" x14ac:dyDescent="0.2">
      <c r="D312" s="52"/>
      <c r="E312" s="43"/>
      <c r="F312"/>
      <c r="G312"/>
      <c r="H312"/>
      <c r="I312"/>
      <c r="J312"/>
      <c r="K312"/>
      <c r="L312"/>
      <c r="M312" s="7" t="e">
        <f t="shared" si="29"/>
        <v>#DIV/0!</v>
      </c>
      <c r="N312" s="3" t="e">
        <f t="shared" si="30"/>
        <v>#DIV/0!</v>
      </c>
      <c r="O312" s="6"/>
      <c r="P312" s="3">
        <f t="shared" si="31"/>
        <v>8.4618112850082383</v>
      </c>
      <c r="Q312" s="3" t="e">
        <f t="shared" si="32"/>
        <v>#DIV/0!</v>
      </c>
      <c r="R312" s="5"/>
      <c r="S312" s="39"/>
    </row>
    <row r="313" spans="4:19" x14ac:dyDescent="0.2">
      <c r="D313" s="52"/>
      <c r="E313" s="43"/>
      <c r="F313"/>
      <c r="G313"/>
      <c r="H313"/>
      <c r="I313"/>
      <c r="J313"/>
      <c r="K313"/>
      <c r="L313"/>
      <c r="M313" s="7" t="e">
        <f t="shared" si="29"/>
        <v>#DIV/0!</v>
      </c>
      <c r="N313" s="3" t="e">
        <f t="shared" si="30"/>
        <v>#DIV/0!</v>
      </c>
      <c r="O313" s="6"/>
      <c r="P313" s="3">
        <f t="shared" si="31"/>
        <v>8.4618112850082383</v>
      </c>
      <c r="Q313" s="3" t="e">
        <f t="shared" si="32"/>
        <v>#DIV/0!</v>
      </c>
      <c r="R313" s="5"/>
      <c r="S313" s="39"/>
    </row>
    <row r="314" spans="4:19" x14ac:dyDescent="0.2">
      <c r="D314" s="52"/>
      <c r="E314" s="43"/>
      <c r="F314"/>
      <c r="G314"/>
      <c r="H314"/>
      <c r="I314"/>
      <c r="J314"/>
      <c r="K314"/>
      <c r="L314"/>
      <c r="M314" s="7" t="e">
        <f t="shared" si="29"/>
        <v>#DIV/0!</v>
      </c>
      <c r="N314" s="3" t="e">
        <f t="shared" si="30"/>
        <v>#DIV/0!</v>
      </c>
      <c r="O314" s="6"/>
      <c r="P314" s="3">
        <f t="shared" si="31"/>
        <v>8.4618112850082383</v>
      </c>
      <c r="Q314" s="3" t="e">
        <f t="shared" si="32"/>
        <v>#DIV/0!</v>
      </c>
      <c r="R314" s="5"/>
      <c r="S314" s="39"/>
    </row>
    <row r="315" spans="4:19" x14ac:dyDescent="0.2">
      <c r="D315" s="52"/>
      <c r="E315" s="43"/>
      <c r="F315"/>
      <c r="G315"/>
      <c r="H315"/>
      <c r="I315"/>
      <c r="J315"/>
      <c r="K315"/>
      <c r="L315"/>
      <c r="M315" s="7" t="e">
        <f t="shared" si="29"/>
        <v>#DIV/0!</v>
      </c>
      <c r="N315" s="3" t="e">
        <f t="shared" si="30"/>
        <v>#DIV/0!</v>
      </c>
      <c r="O315" s="6"/>
      <c r="P315" s="3">
        <f t="shared" si="31"/>
        <v>8.4618112850082383</v>
      </c>
      <c r="Q315" s="3" t="e">
        <f t="shared" si="32"/>
        <v>#DIV/0!</v>
      </c>
      <c r="R315" s="5"/>
      <c r="S315" s="39"/>
    </row>
    <row r="316" spans="4:19" x14ac:dyDescent="0.2">
      <c r="D316" s="52"/>
      <c r="E316" s="43"/>
      <c r="F316"/>
      <c r="G316"/>
      <c r="H316"/>
      <c r="I316"/>
      <c r="J316"/>
      <c r="K316"/>
      <c r="L316"/>
      <c r="M316" s="7" t="e">
        <f t="shared" si="29"/>
        <v>#DIV/0!</v>
      </c>
      <c r="N316" s="3" t="e">
        <f t="shared" si="30"/>
        <v>#DIV/0!</v>
      </c>
      <c r="O316" s="6"/>
      <c r="P316" s="3">
        <f t="shared" si="31"/>
        <v>8.4618112850082383</v>
      </c>
      <c r="Q316" s="3" t="e">
        <f t="shared" si="32"/>
        <v>#DIV/0!</v>
      </c>
      <c r="R316" s="5"/>
      <c r="S316" s="39"/>
    </row>
    <row r="317" spans="4:19" x14ac:dyDescent="0.2">
      <c r="D317" s="52"/>
      <c r="E317" s="43"/>
      <c r="F317"/>
      <c r="G317"/>
      <c r="H317"/>
      <c r="I317"/>
      <c r="J317"/>
      <c r="K317"/>
      <c r="L317"/>
      <c r="M317" s="7" t="e">
        <f t="shared" si="29"/>
        <v>#DIV/0!</v>
      </c>
      <c r="N317" s="3" t="e">
        <f t="shared" si="30"/>
        <v>#DIV/0!</v>
      </c>
      <c r="O317" s="6"/>
      <c r="P317" s="3">
        <f t="shared" si="31"/>
        <v>8.4618112850082383</v>
      </c>
      <c r="Q317" s="3" t="e">
        <f t="shared" si="32"/>
        <v>#DIV/0!</v>
      </c>
      <c r="R317" s="5"/>
      <c r="S317" s="39"/>
    </row>
    <row r="318" spans="4:19" x14ac:dyDescent="0.2">
      <c r="D318" s="52"/>
      <c r="E318" s="43"/>
      <c r="F318"/>
      <c r="G318"/>
      <c r="H318"/>
      <c r="I318"/>
      <c r="J318"/>
      <c r="K318"/>
      <c r="L318"/>
      <c r="M318" s="7" t="e">
        <f t="shared" si="29"/>
        <v>#DIV/0!</v>
      </c>
      <c r="N318" s="3" t="e">
        <f t="shared" si="30"/>
        <v>#DIV/0!</v>
      </c>
      <c r="O318" s="6"/>
      <c r="P318" s="3">
        <f t="shared" si="31"/>
        <v>8.4618112850082383</v>
      </c>
      <c r="Q318" s="3" t="e">
        <f t="shared" si="32"/>
        <v>#DIV/0!</v>
      </c>
      <c r="R318" s="5"/>
      <c r="S318" s="39"/>
    </row>
    <row r="319" spans="4:19" x14ac:dyDescent="0.2">
      <c r="D319" s="52"/>
      <c r="E319" s="43"/>
      <c r="F319"/>
      <c r="G319"/>
      <c r="H319"/>
      <c r="I319"/>
      <c r="J319"/>
      <c r="K319"/>
      <c r="L319"/>
      <c r="M319" s="7" t="e">
        <f t="shared" si="29"/>
        <v>#DIV/0!</v>
      </c>
      <c r="N319" s="3" t="e">
        <f t="shared" si="30"/>
        <v>#DIV/0!</v>
      </c>
      <c r="O319" s="6"/>
      <c r="P319" s="3">
        <f t="shared" si="31"/>
        <v>8.4618112850082383</v>
      </c>
      <c r="Q319" s="3" t="e">
        <f t="shared" si="32"/>
        <v>#DIV/0!</v>
      </c>
      <c r="R319" s="5"/>
      <c r="S319" s="39"/>
    </row>
    <row r="320" spans="4:19" x14ac:dyDescent="0.2">
      <c r="D320" s="52"/>
      <c r="E320" s="43"/>
      <c r="F320"/>
      <c r="G320"/>
      <c r="H320"/>
      <c r="I320"/>
      <c r="J320"/>
      <c r="K320"/>
      <c r="L320"/>
      <c r="M320" s="7" t="e">
        <f t="shared" si="29"/>
        <v>#DIV/0!</v>
      </c>
      <c r="N320" s="3" t="e">
        <f t="shared" si="30"/>
        <v>#DIV/0!</v>
      </c>
      <c r="O320" s="6"/>
      <c r="P320" s="3">
        <f t="shared" si="31"/>
        <v>8.4618112850082383</v>
      </c>
      <c r="Q320" s="3" t="e">
        <f t="shared" si="32"/>
        <v>#DIV/0!</v>
      </c>
      <c r="R320" s="5"/>
      <c r="S320" s="39"/>
    </row>
    <row r="321" spans="4:19" x14ac:dyDescent="0.2">
      <c r="D321" s="52"/>
      <c r="E321" s="53"/>
      <c r="M321" s="7" t="e">
        <f t="shared" si="29"/>
        <v>#DIV/0!</v>
      </c>
      <c r="N321" s="3" t="e">
        <f t="shared" si="30"/>
        <v>#DIV/0!</v>
      </c>
      <c r="O321" s="6"/>
      <c r="P321" s="3">
        <f t="shared" si="31"/>
        <v>8.4618112850082383</v>
      </c>
      <c r="Q321" s="3" t="e">
        <f t="shared" si="32"/>
        <v>#DIV/0!</v>
      </c>
      <c r="R321" s="5"/>
      <c r="S321" s="39"/>
    </row>
    <row r="322" spans="4:19" x14ac:dyDescent="0.2">
      <c r="D322" s="52"/>
      <c r="M322" s="7" t="e">
        <f t="shared" si="29"/>
        <v>#DIV/0!</v>
      </c>
      <c r="N322" s="3" t="e">
        <f t="shared" si="30"/>
        <v>#DIV/0!</v>
      </c>
      <c r="O322" s="6"/>
      <c r="P322" s="3">
        <f t="shared" si="31"/>
        <v>8.4618112850082383</v>
      </c>
      <c r="Q322" s="3" t="e">
        <f t="shared" si="32"/>
        <v>#DIV/0!</v>
      </c>
      <c r="R322" s="5"/>
      <c r="S322" s="39"/>
    </row>
    <row r="323" spans="4:19" x14ac:dyDescent="0.2">
      <c r="D323" s="52"/>
      <c r="M323" s="7" t="e">
        <f t="shared" si="29"/>
        <v>#DIV/0!</v>
      </c>
      <c r="N323" s="3" t="e">
        <f t="shared" si="30"/>
        <v>#DIV/0!</v>
      </c>
      <c r="O323" s="6"/>
      <c r="P323" s="3">
        <f t="shared" si="31"/>
        <v>8.4618112850082383</v>
      </c>
      <c r="Q323" s="3" t="e">
        <f t="shared" si="32"/>
        <v>#DIV/0!</v>
      </c>
      <c r="R323" s="5"/>
      <c r="S323" s="39"/>
    </row>
    <row r="324" spans="4:19" x14ac:dyDescent="0.2">
      <c r="D324" s="52"/>
      <c r="M324" s="7" t="e">
        <f t="shared" si="29"/>
        <v>#DIV/0!</v>
      </c>
      <c r="N324" s="3" t="e">
        <f t="shared" si="30"/>
        <v>#DIV/0!</v>
      </c>
      <c r="O324" s="6"/>
      <c r="P324" s="3">
        <f t="shared" si="31"/>
        <v>8.4618112850082383</v>
      </c>
      <c r="Q324" s="3" t="e">
        <f t="shared" si="32"/>
        <v>#DIV/0!</v>
      </c>
      <c r="R324" s="5"/>
      <c r="S324" s="39"/>
    </row>
    <row r="325" spans="4:19" x14ac:dyDescent="0.2">
      <c r="D325" s="52"/>
      <c r="M325" s="7" t="e">
        <f t="shared" si="29"/>
        <v>#DIV/0!</v>
      </c>
      <c r="N325" s="3" t="e">
        <f t="shared" si="30"/>
        <v>#DIV/0!</v>
      </c>
      <c r="O325" s="6"/>
      <c r="P325" s="3">
        <f t="shared" si="31"/>
        <v>8.4618112850082383</v>
      </c>
      <c r="Q325" s="3" t="e">
        <f t="shared" si="32"/>
        <v>#DIV/0!</v>
      </c>
      <c r="R325" s="5"/>
      <c r="S325" s="39"/>
    </row>
    <row r="326" spans="4:19" x14ac:dyDescent="0.2">
      <c r="D326" s="52"/>
      <c r="M326" s="7" t="e">
        <f t="shared" si="29"/>
        <v>#DIV/0!</v>
      </c>
      <c r="N326" s="3" t="e">
        <f t="shared" si="30"/>
        <v>#DIV/0!</v>
      </c>
      <c r="O326" s="6"/>
      <c r="P326" s="3">
        <f t="shared" si="31"/>
        <v>8.4618112850082383</v>
      </c>
      <c r="Q326" s="3" t="e">
        <f t="shared" si="32"/>
        <v>#DIV/0!</v>
      </c>
      <c r="R326" s="5"/>
      <c r="S326" s="39"/>
    </row>
    <row r="327" spans="4:19" x14ac:dyDescent="0.2">
      <c r="D327" s="52"/>
      <c r="M327" s="7" t="e">
        <f t="shared" si="29"/>
        <v>#DIV/0!</v>
      </c>
      <c r="N327" s="3" t="e">
        <f t="shared" si="30"/>
        <v>#DIV/0!</v>
      </c>
      <c r="O327" s="6"/>
      <c r="P327" s="3">
        <f t="shared" si="31"/>
        <v>8.4618112850082383</v>
      </c>
      <c r="Q327" s="3" t="e">
        <f t="shared" si="32"/>
        <v>#DIV/0!</v>
      </c>
      <c r="R327" s="5"/>
      <c r="S327" s="39"/>
    </row>
    <row r="328" spans="4:19" x14ac:dyDescent="0.2">
      <c r="D328" s="52"/>
      <c r="M328" s="7" t="e">
        <f t="shared" si="29"/>
        <v>#DIV/0!</v>
      </c>
      <c r="N328" s="3" t="e">
        <f t="shared" si="30"/>
        <v>#DIV/0!</v>
      </c>
      <c r="O328" s="6"/>
      <c r="P328" s="3">
        <f t="shared" si="31"/>
        <v>8.4618112850082383</v>
      </c>
      <c r="Q328" s="3" t="e">
        <f t="shared" si="32"/>
        <v>#DIV/0!</v>
      </c>
      <c r="R328" s="5"/>
      <c r="S328" s="39"/>
    </row>
    <row r="329" spans="4:19" x14ac:dyDescent="0.2">
      <c r="D329" s="52"/>
      <c r="M329" s="7" t="e">
        <f t="shared" si="29"/>
        <v>#DIV/0!</v>
      </c>
      <c r="N329" s="3" t="e">
        <f t="shared" si="30"/>
        <v>#DIV/0!</v>
      </c>
      <c r="O329" s="6"/>
      <c r="P329" s="3">
        <f t="shared" si="31"/>
        <v>8.4618112850082383</v>
      </c>
      <c r="Q329" s="3" t="e">
        <f t="shared" si="32"/>
        <v>#DIV/0!</v>
      </c>
      <c r="R329" s="5"/>
      <c r="S329" s="39"/>
    </row>
    <row r="330" spans="4:19" x14ac:dyDescent="0.2">
      <c r="D330" s="52"/>
      <c r="M330" s="7" t="e">
        <f t="shared" si="29"/>
        <v>#DIV/0!</v>
      </c>
      <c r="N330" s="3" t="e">
        <f t="shared" si="30"/>
        <v>#DIV/0!</v>
      </c>
      <c r="O330" s="6"/>
      <c r="P330" s="3">
        <f t="shared" si="31"/>
        <v>8.4618112850082383</v>
      </c>
      <c r="Q330" s="3" t="e">
        <f t="shared" si="32"/>
        <v>#DIV/0!</v>
      </c>
      <c r="R330" s="5"/>
      <c r="S330" s="39"/>
    </row>
    <row r="331" spans="4:19" x14ac:dyDescent="0.2">
      <c r="D331" s="52"/>
      <c r="M331" s="7" t="e">
        <f t="shared" si="29"/>
        <v>#DIV/0!</v>
      </c>
      <c r="N331" s="3" t="e">
        <f t="shared" si="30"/>
        <v>#DIV/0!</v>
      </c>
      <c r="O331" s="6"/>
      <c r="P331" s="3">
        <f t="shared" si="31"/>
        <v>8.4618112850082383</v>
      </c>
      <c r="Q331" s="3" t="e">
        <f t="shared" si="32"/>
        <v>#DIV/0!</v>
      </c>
      <c r="R331" s="5"/>
      <c r="S331" s="39"/>
    </row>
    <row r="332" spans="4:19" x14ac:dyDescent="0.2">
      <c r="D332" s="52"/>
      <c r="M332" s="7" t="e">
        <f t="shared" si="29"/>
        <v>#DIV/0!</v>
      </c>
      <c r="N332" s="3" t="e">
        <f t="shared" si="30"/>
        <v>#DIV/0!</v>
      </c>
      <c r="O332" s="6"/>
      <c r="P332" s="3">
        <f t="shared" si="31"/>
        <v>8.4618112850082383</v>
      </c>
      <c r="Q332" s="3" t="e">
        <f t="shared" si="32"/>
        <v>#DIV/0!</v>
      </c>
      <c r="R332" s="5"/>
      <c r="S332" s="39"/>
    </row>
    <row r="333" spans="4:19" x14ac:dyDescent="0.2">
      <c r="D333" s="52"/>
      <c r="M333" s="7" t="e">
        <f t="shared" si="29"/>
        <v>#DIV/0!</v>
      </c>
      <c r="N333" s="3" t="e">
        <f t="shared" si="30"/>
        <v>#DIV/0!</v>
      </c>
      <c r="O333" s="6"/>
      <c r="P333" s="3">
        <f t="shared" si="31"/>
        <v>8.4618112850082383</v>
      </c>
      <c r="Q333" s="3" t="e">
        <f t="shared" si="32"/>
        <v>#DIV/0!</v>
      </c>
      <c r="R333" s="5"/>
      <c r="S333" s="39"/>
    </row>
    <row r="334" spans="4:19" x14ac:dyDescent="0.2">
      <c r="D334" s="52"/>
      <c r="M334" s="7" t="e">
        <f t="shared" si="29"/>
        <v>#DIV/0!</v>
      </c>
      <c r="N334" s="3" t="e">
        <f t="shared" si="30"/>
        <v>#DIV/0!</v>
      </c>
      <c r="O334" s="6"/>
      <c r="P334" s="3">
        <f t="shared" si="31"/>
        <v>8.4618112850082383</v>
      </c>
      <c r="Q334" s="3" t="e">
        <f t="shared" si="32"/>
        <v>#DIV/0!</v>
      </c>
      <c r="R334" s="5"/>
      <c r="S334" s="39"/>
    </row>
    <row r="335" spans="4:19" x14ac:dyDescent="0.2">
      <c r="D335" s="52"/>
      <c r="M335" s="7" t="e">
        <f t="shared" si="29"/>
        <v>#DIV/0!</v>
      </c>
      <c r="N335" s="3" t="e">
        <f t="shared" si="30"/>
        <v>#DIV/0!</v>
      </c>
      <c r="O335" s="6"/>
      <c r="P335" s="3">
        <f t="shared" si="31"/>
        <v>8.4618112850082383</v>
      </c>
      <c r="Q335" s="3" t="e">
        <f t="shared" si="32"/>
        <v>#DIV/0!</v>
      </c>
      <c r="R335" s="5"/>
      <c r="S335" s="39"/>
    </row>
    <row r="336" spans="4:19" x14ac:dyDescent="0.2">
      <c r="D336" s="52"/>
      <c r="M336" s="7" t="e">
        <f t="shared" si="29"/>
        <v>#DIV/0!</v>
      </c>
      <c r="N336" s="3" t="e">
        <f t="shared" si="30"/>
        <v>#DIV/0!</v>
      </c>
      <c r="O336" s="6"/>
      <c r="P336" s="3">
        <f t="shared" si="31"/>
        <v>8.4618112850082383</v>
      </c>
      <c r="Q336" s="3" t="e">
        <f t="shared" si="32"/>
        <v>#DIV/0!</v>
      </c>
      <c r="R336" s="5"/>
      <c r="S336" s="39"/>
    </row>
    <row r="337" spans="4:19" x14ac:dyDescent="0.2">
      <c r="D337" s="52"/>
      <c r="M337" s="7" t="e">
        <f t="shared" si="29"/>
        <v>#DIV/0!</v>
      </c>
      <c r="N337" s="3" t="e">
        <f t="shared" si="30"/>
        <v>#DIV/0!</v>
      </c>
      <c r="O337" s="6"/>
      <c r="P337" s="3">
        <f t="shared" si="31"/>
        <v>8.4618112850082383</v>
      </c>
      <c r="Q337" s="3" t="e">
        <f t="shared" si="32"/>
        <v>#DIV/0!</v>
      </c>
      <c r="R337" s="5"/>
      <c r="S337" s="39"/>
    </row>
    <row r="338" spans="4:19" x14ac:dyDescent="0.2">
      <c r="D338" s="52"/>
      <c r="M338" s="7" t="e">
        <f t="shared" si="29"/>
        <v>#DIV/0!</v>
      </c>
      <c r="N338" s="3" t="e">
        <f t="shared" si="30"/>
        <v>#DIV/0!</v>
      </c>
      <c r="O338" s="6"/>
      <c r="P338" s="3">
        <f t="shared" si="31"/>
        <v>8.4618112850082383</v>
      </c>
      <c r="Q338" s="3" t="e">
        <f t="shared" si="32"/>
        <v>#DIV/0!</v>
      </c>
      <c r="R338" s="5"/>
      <c r="S338" s="39"/>
    </row>
    <row r="339" spans="4:19" x14ac:dyDescent="0.2">
      <c r="D339" s="52"/>
      <c r="M339" s="7" t="e">
        <f t="shared" si="29"/>
        <v>#DIV/0!</v>
      </c>
      <c r="N339" s="3" t="e">
        <f t="shared" si="30"/>
        <v>#DIV/0!</v>
      </c>
      <c r="O339" s="6"/>
      <c r="P339" s="3">
        <f t="shared" si="31"/>
        <v>8.4618112850082383</v>
      </c>
      <c r="Q339" s="3" t="e">
        <f t="shared" si="32"/>
        <v>#DIV/0!</v>
      </c>
      <c r="R339" s="5"/>
      <c r="S339" s="39"/>
    </row>
    <row r="340" spans="4:19" x14ac:dyDescent="0.2">
      <c r="D340" s="52"/>
      <c r="M340" s="7" t="e">
        <f t="shared" si="29"/>
        <v>#DIV/0!</v>
      </c>
      <c r="N340" s="3" t="e">
        <f t="shared" si="30"/>
        <v>#DIV/0!</v>
      </c>
      <c r="O340" s="6"/>
      <c r="P340" s="3">
        <f t="shared" si="31"/>
        <v>8.4618112850082383</v>
      </c>
      <c r="Q340" s="3" t="e">
        <f t="shared" si="32"/>
        <v>#DIV/0!</v>
      </c>
      <c r="R340" s="5"/>
      <c r="S340" s="39"/>
    </row>
    <row r="341" spans="4:19" x14ac:dyDescent="0.2">
      <c r="D341" s="52"/>
      <c r="M341" s="7" t="e">
        <f t="shared" si="29"/>
        <v>#DIV/0!</v>
      </c>
      <c r="N341" s="3" t="e">
        <f t="shared" si="30"/>
        <v>#DIV/0!</v>
      </c>
      <c r="O341" s="6"/>
      <c r="P341" s="3">
        <f t="shared" si="31"/>
        <v>8.4618112850082383</v>
      </c>
      <c r="Q341" s="3" t="e">
        <f t="shared" si="32"/>
        <v>#DIV/0!</v>
      </c>
      <c r="R341" s="5"/>
      <c r="S341" s="39"/>
    </row>
    <row r="342" spans="4:19" x14ac:dyDescent="0.2">
      <c r="D342" s="52"/>
      <c r="M342" s="7" t="e">
        <f t="shared" si="29"/>
        <v>#DIV/0!</v>
      </c>
      <c r="N342" s="3" t="e">
        <f t="shared" si="30"/>
        <v>#DIV/0!</v>
      </c>
      <c r="O342" s="6"/>
      <c r="P342" s="3">
        <f t="shared" si="31"/>
        <v>8.4618112850082383</v>
      </c>
      <c r="Q342" s="3" t="e">
        <f t="shared" si="32"/>
        <v>#DIV/0!</v>
      </c>
      <c r="R342" s="5"/>
      <c r="S342" s="39"/>
    </row>
    <row r="343" spans="4:19" x14ac:dyDescent="0.2">
      <c r="D343" s="52"/>
      <c r="M343" s="7" t="e">
        <f t="shared" si="29"/>
        <v>#DIV/0!</v>
      </c>
      <c r="N343" s="3" t="e">
        <f t="shared" si="30"/>
        <v>#DIV/0!</v>
      </c>
      <c r="O343" s="6"/>
      <c r="P343" s="3">
        <f t="shared" si="31"/>
        <v>8.4618112850082383</v>
      </c>
      <c r="Q343" s="3" t="e">
        <f t="shared" si="32"/>
        <v>#DIV/0!</v>
      </c>
      <c r="R343" s="5"/>
      <c r="S343" s="39"/>
    </row>
    <row r="344" spans="4:19" x14ac:dyDescent="0.2">
      <c r="D344" s="52"/>
      <c r="M344" s="7" t="e">
        <f t="shared" si="29"/>
        <v>#DIV/0!</v>
      </c>
      <c r="N344" s="3" t="e">
        <f t="shared" si="30"/>
        <v>#DIV/0!</v>
      </c>
      <c r="O344" s="6"/>
      <c r="P344" s="3">
        <f t="shared" si="31"/>
        <v>8.4618112850082383</v>
      </c>
      <c r="Q344" s="3" t="e">
        <f t="shared" si="32"/>
        <v>#DIV/0!</v>
      </c>
      <c r="R344" s="5"/>
      <c r="S344" s="39"/>
    </row>
    <row r="345" spans="4:19" x14ac:dyDescent="0.2">
      <c r="D345" s="52"/>
      <c r="M345" s="7" t="e">
        <f t="shared" si="29"/>
        <v>#DIV/0!</v>
      </c>
      <c r="N345" s="3" t="e">
        <f t="shared" si="30"/>
        <v>#DIV/0!</v>
      </c>
      <c r="O345" s="6"/>
      <c r="P345" s="3">
        <f t="shared" si="31"/>
        <v>8.4618112850082383</v>
      </c>
      <c r="Q345" s="3" t="e">
        <f t="shared" si="32"/>
        <v>#DIV/0!</v>
      </c>
      <c r="R345" s="5"/>
      <c r="S345" s="39"/>
    </row>
    <row r="346" spans="4:19" x14ac:dyDescent="0.2">
      <c r="D346" s="52"/>
      <c r="M346" s="7" t="e">
        <f t="shared" si="29"/>
        <v>#DIV/0!</v>
      </c>
      <c r="N346" s="3" t="e">
        <f t="shared" si="30"/>
        <v>#DIV/0!</v>
      </c>
      <c r="O346" s="6"/>
      <c r="P346" s="3">
        <f t="shared" si="31"/>
        <v>8.4618112850082383</v>
      </c>
      <c r="Q346" s="3" t="e">
        <f t="shared" si="32"/>
        <v>#DIV/0!</v>
      </c>
      <c r="R346" s="5"/>
      <c r="S346" s="39"/>
    </row>
    <row r="347" spans="4:19" x14ac:dyDescent="0.2">
      <c r="D347" s="52"/>
      <c r="M347" s="7" t="e">
        <f t="shared" si="29"/>
        <v>#DIV/0!</v>
      </c>
      <c r="N347" s="3" t="e">
        <f t="shared" si="30"/>
        <v>#DIV/0!</v>
      </c>
      <c r="O347" s="6"/>
      <c r="P347" s="3">
        <f t="shared" si="31"/>
        <v>8.4618112850082383</v>
      </c>
      <c r="Q347" s="3" t="e">
        <f t="shared" si="32"/>
        <v>#DIV/0!</v>
      </c>
      <c r="R347" s="5"/>
      <c r="S347" s="39"/>
    </row>
    <row r="348" spans="4:19" x14ac:dyDescent="0.2">
      <c r="D348" s="52"/>
      <c r="M348" s="7" t="e">
        <f t="shared" si="29"/>
        <v>#DIV/0!</v>
      </c>
      <c r="N348" s="3" t="e">
        <f t="shared" si="30"/>
        <v>#DIV/0!</v>
      </c>
      <c r="O348" s="6"/>
      <c r="P348" s="3">
        <f t="shared" si="31"/>
        <v>8.4618112850082383</v>
      </c>
      <c r="Q348" s="3" t="e">
        <f t="shared" si="32"/>
        <v>#DIV/0!</v>
      </c>
      <c r="R348" s="5"/>
      <c r="S348" s="39"/>
    </row>
    <row r="349" spans="4:19" x14ac:dyDescent="0.2">
      <c r="D349" s="52"/>
      <c r="M349" s="7" t="e">
        <f t="shared" si="29"/>
        <v>#DIV/0!</v>
      </c>
      <c r="N349" s="3" t="e">
        <f t="shared" si="30"/>
        <v>#DIV/0!</v>
      </c>
      <c r="O349" s="6"/>
      <c r="P349" s="3">
        <f t="shared" si="31"/>
        <v>8.4618112850082383</v>
      </c>
      <c r="Q349" s="3" t="e">
        <f t="shared" si="32"/>
        <v>#DIV/0!</v>
      </c>
      <c r="R349" s="5"/>
      <c r="S349" s="39"/>
    </row>
    <row r="350" spans="4:19" x14ac:dyDescent="0.2">
      <c r="D350" s="52"/>
      <c r="M350" s="7" t="e">
        <f t="shared" si="29"/>
        <v>#DIV/0!</v>
      </c>
      <c r="N350" s="3" t="e">
        <f t="shared" si="30"/>
        <v>#DIV/0!</v>
      </c>
      <c r="O350" s="6"/>
      <c r="P350" s="3">
        <f t="shared" si="31"/>
        <v>8.4618112850082383</v>
      </c>
      <c r="Q350" s="3" t="e">
        <f t="shared" si="32"/>
        <v>#DIV/0!</v>
      </c>
      <c r="R350" s="5"/>
      <c r="S350" s="39"/>
    </row>
    <row r="351" spans="4:19" x14ac:dyDescent="0.2">
      <c r="D351" s="52"/>
      <c r="M351" s="7" t="e">
        <f t="shared" si="29"/>
        <v>#DIV/0!</v>
      </c>
      <c r="N351" s="3" t="e">
        <f t="shared" si="30"/>
        <v>#DIV/0!</v>
      </c>
      <c r="O351" s="6"/>
      <c r="P351" s="3">
        <f t="shared" si="31"/>
        <v>8.4618112850082383</v>
      </c>
      <c r="Q351" s="3" t="e">
        <f t="shared" si="32"/>
        <v>#DIV/0!</v>
      </c>
      <c r="R351" s="5"/>
      <c r="S351" s="39"/>
    </row>
    <row r="352" spans="4:19" x14ac:dyDescent="0.2">
      <c r="D352" s="52"/>
      <c r="M352" s="7" t="e">
        <f t="shared" si="29"/>
        <v>#DIV/0!</v>
      </c>
      <c r="N352" s="3" t="e">
        <f t="shared" si="30"/>
        <v>#DIV/0!</v>
      </c>
      <c r="O352" s="6"/>
      <c r="P352" s="3">
        <f t="shared" si="31"/>
        <v>8.4618112850082383</v>
      </c>
      <c r="Q352" s="3" t="e">
        <f t="shared" si="32"/>
        <v>#DIV/0!</v>
      </c>
      <c r="R352" s="5"/>
      <c r="S352" s="39"/>
    </row>
    <row r="353" spans="4:19" x14ac:dyDescent="0.2">
      <c r="D353" s="54"/>
      <c r="E353" s="53"/>
      <c r="F353"/>
      <c r="G353"/>
      <c r="H353"/>
      <c r="I353"/>
      <c r="J353"/>
      <c r="K353"/>
      <c r="L353"/>
      <c r="M353" s="7" t="e">
        <f t="shared" si="29"/>
        <v>#DIV/0!</v>
      </c>
      <c r="N353" s="3" t="e">
        <f t="shared" si="30"/>
        <v>#DIV/0!</v>
      </c>
      <c r="O353" s="6"/>
      <c r="P353" s="3">
        <f t="shared" si="31"/>
        <v>8.4618112850082383</v>
      </c>
      <c r="Q353" s="3" t="e">
        <f t="shared" si="32"/>
        <v>#DIV/0!</v>
      </c>
      <c r="R353" s="5"/>
      <c r="S353" s="39"/>
    </row>
    <row r="354" spans="4:19" x14ac:dyDescent="0.2">
      <c r="D354" s="54"/>
      <c r="E354" s="53"/>
      <c r="F354"/>
      <c r="G354"/>
      <c r="H354"/>
      <c r="I354"/>
      <c r="J354"/>
      <c r="K354"/>
      <c r="L354"/>
      <c r="M354" s="7" t="e">
        <f t="shared" si="29"/>
        <v>#DIV/0!</v>
      </c>
      <c r="N354" s="3" t="e">
        <f t="shared" si="30"/>
        <v>#DIV/0!</v>
      </c>
      <c r="O354" s="6"/>
      <c r="P354" s="3">
        <f t="shared" si="31"/>
        <v>8.4618112850082383</v>
      </c>
      <c r="Q354" s="3" t="e">
        <f t="shared" si="32"/>
        <v>#DIV/0!</v>
      </c>
      <c r="R354" s="5"/>
      <c r="S354" s="39"/>
    </row>
    <row r="355" spans="4:19" x14ac:dyDescent="0.2">
      <c r="D355" s="54"/>
      <c r="E355" s="53"/>
      <c r="F355"/>
      <c r="G355"/>
      <c r="H355"/>
      <c r="I355"/>
      <c r="J355"/>
      <c r="K355"/>
      <c r="L355"/>
      <c r="M355" s="7" t="e">
        <f t="shared" si="29"/>
        <v>#DIV/0!</v>
      </c>
      <c r="N355" s="3" t="e">
        <f t="shared" si="30"/>
        <v>#DIV/0!</v>
      </c>
      <c r="O355" s="6"/>
      <c r="P355" s="3">
        <f t="shared" si="31"/>
        <v>8.4618112850082383</v>
      </c>
      <c r="Q355" s="3" t="e">
        <f t="shared" si="32"/>
        <v>#DIV/0!</v>
      </c>
      <c r="R355" s="5"/>
      <c r="S355" s="39"/>
    </row>
    <row r="356" spans="4:19" x14ac:dyDescent="0.2">
      <c r="D356" s="54"/>
      <c r="E356" s="53"/>
      <c r="F356"/>
      <c r="G356"/>
      <c r="H356"/>
      <c r="I356"/>
      <c r="J356"/>
      <c r="K356"/>
      <c r="L356"/>
      <c r="M356" s="7" t="e">
        <f t="shared" si="29"/>
        <v>#DIV/0!</v>
      </c>
      <c r="N356" s="3" t="e">
        <f t="shared" si="30"/>
        <v>#DIV/0!</v>
      </c>
      <c r="O356" s="6"/>
      <c r="P356" s="3">
        <f t="shared" si="31"/>
        <v>8.4618112850082383</v>
      </c>
      <c r="Q356" s="3" t="e">
        <f t="shared" si="32"/>
        <v>#DIV/0!</v>
      </c>
      <c r="R356" s="5"/>
      <c r="S356" s="39"/>
    </row>
    <row r="357" spans="4:19" x14ac:dyDescent="0.2">
      <c r="D357" s="54"/>
      <c r="E357" s="53"/>
      <c r="F357"/>
      <c r="G357"/>
      <c r="H357"/>
      <c r="I357"/>
      <c r="J357"/>
      <c r="K357"/>
      <c r="L357"/>
      <c r="M357" s="7" t="e">
        <f t="shared" si="29"/>
        <v>#DIV/0!</v>
      </c>
      <c r="N357" s="3" t="e">
        <f t="shared" si="30"/>
        <v>#DIV/0!</v>
      </c>
      <c r="O357" s="6"/>
      <c r="P357" s="3">
        <f t="shared" si="31"/>
        <v>8.4618112850082383</v>
      </c>
      <c r="Q357" s="3" t="e">
        <f t="shared" si="32"/>
        <v>#DIV/0!</v>
      </c>
      <c r="R357" s="5"/>
      <c r="S357" s="39"/>
    </row>
    <row r="358" spans="4:19" x14ac:dyDescent="0.2">
      <c r="D358" s="54"/>
      <c r="E358" s="53"/>
      <c r="F358"/>
      <c r="G358"/>
      <c r="H358"/>
      <c r="I358"/>
      <c r="J358"/>
      <c r="K358"/>
      <c r="L358"/>
      <c r="M358" s="7" t="e">
        <f t="shared" ref="M358:M421" si="33">(K358-H358-(J358-G358))/(L358-I358-(J358-G358))</f>
        <v>#DIV/0!</v>
      </c>
      <c r="N358" s="3" t="e">
        <f t="shared" si="30"/>
        <v>#DIV/0!</v>
      </c>
      <c r="O358" s="6"/>
      <c r="P358" s="3">
        <f t="shared" si="31"/>
        <v>8.4618112850082383</v>
      </c>
      <c r="Q358" s="3" t="e">
        <f t="shared" si="32"/>
        <v>#DIV/0!</v>
      </c>
      <c r="R358" s="5"/>
      <c r="S358" s="39"/>
    </row>
    <row r="359" spans="4:19" x14ac:dyDescent="0.2">
      <c r="D359" s="54"/>
      <c r="E359" s="53"/>
      <c r="F359"/>
      <c r="G359"/>
      <c r="H359"/>
      <c r="I359"/>
      <c r="J359"/>
      <c r="K359"/>
      <c r="L359"/>
      <c r="M359" s="7" t="e">
        <f t="shared" si="33"/>
        <v>#DIV/0!</v>
      </c>
      <c r="N359" s="3" t="e">
        <f t="shared" si="30"/>
        <v>#DIV/0!</v>
      </c>
      <c r="O359" s="6"/>
      <c r="P359" s="3">
        <f t="shared" si="31"/>
        <v>8.4618112850082383</v>
      </c>
      <c r="Q359" s="3" t="e">
        <f t="shared" si="32"/>
        <v>#DIV/0!</v>
      </c>
      <c r="R359" s="5"/>
      <c r="S359" s="39"/>
    </row>
    <row r="360" spans="4:19" x14ac:dyDescent="0.2">
      <c r="D360" s="54"/>
      <c r="E360" s="53"/>
      <c r="F360"/>
      <c r="G360"/>
      <c r="H360"/>
      <c r="I360"/>
      <c r="J360"/>
      <c r="K360"/>
      <c r="L360"/>
      <c r="M360" s="7" t="e">
        <f t="shared" si="33"/>
        <v>#DIV/0!</v>
      </c>
      <c r="N360" s="3" t="e">
        <f t="shared" si="30"/>
        <v>#DIV/0!</v>
      </c>
      <c r="O360" s="6"/>
      <c r="P360" s="3">
        <f t="shared" si="31"/>
        <v>8.4618112850082383</v>
      </c>
      <c r="Q360" s="3" t="e">
        <f t="shared" si="32"/>
        <v>#DIV/0!</v>
      </c>
      <c r="R360" s="5"/>
      <c r="S360" s="39"/>
    </row>
    <row r="361" spans="4:19" x14ac:dyDescent="0.2">
      <c r="D361" s="54"/>
      <c r="E361" s="53"/>
      <c r="F361"/>
      <c r="G361"/>
      <c r="H361"/>
      <c r="I361"/>
      <c r="J361"/>
      <c r="K361"/>
      <c r="L361"/>
      <c r="M361" s="7" t="e">
        <f t="shared" si="33"/>
        <v>#DIV/0!</v>
      </c>
      <c r="N361" s="3" t="e">
        <f t="shared" si="30"/>
        <v>#DIV/0!</v>
      </c>
      <c r="O361" s="6"/>
      <c r="P361" s="3">
        <f t="shared" si="31"/>
        <v>8.4618112850082383</v>
      </c>
      <c r="Q361" s="3" t="e">
        <f t="shared" si="32"/>
        <v>#DIV/0!</v>
      </c>
      <c r="R361" s="5"/>
      <c r="S361" s="39"/>
    </row>
    <row r="362" spans="4:19" x14ac:dyDescent="0.2">
      <c r="D362" s="54"/>
      <c r="E362" s="53"/>
      <c r="F362"/>
      <c r="G362"/>
      <c r="H362"/>
      <c r="I362"/>
      <c r="J362"/>
      <c r="K362"/>
      <c r="L362"/>
      <c r="M362" s="7" t="e">
        <f t="shared" si="33"/>
        <v>#DIV/0!</v>
      </c>
      <c r="N362" s="3" t="e">
        <f t="shared" si="30"/>
        <v>#DIV/0!</v>
      </c>
      <c r="O362" s="6"/>
      <c r="P362" s="3">
        <f t="shared" si="31"/>
        <v>8.4618112850082383</v>
      </c>
      <c r="Q362" s="3" t="e">
        <f t="shared" si="32"/>
        <v>#DIV/0!</v>
      </c>
      <c r="R362" s="5"/>
      <c r="S362" s="39"/>
    </row>
    <row r="363" spans="4:19" x14ac:dyDescent="0.2">
      <c r="D363" s="54"/>
      <c r="E363" s="53"/>
      <c r="F363"/>
      <c r="G363"/>
      <c r="H363"/>
      <c r="I363"/>
      <c r="J363"/>
      <c r="K363"/>
      <c r="L363"/>
      <c r="M363" s="7" t="e">
        <f t="shared" si="33"/>
        <v>#DIV/0!</v>
      </c>
      <c r="N363" s="3" t="e">
        <f t="shared" si="30"/>
        <v>#DIV/0!</v>
      </c>
      <c r="O363" s="6"/>
      <c r="P363" s="3">
        <f t="shared" si="31"/>
        <v>8.4618112850082383</v>
      </c>
      <c r="Q363" s="3" t="e">
        <f t="shared" si="32"/>
        <v>#DIV/0!</v>
      </c>
      <c r="R363" s="5"/>
      <c r="S363" s="39"/>
    </row>
    <row r="364" spans="4:19" x14ac:dyDescent="0.2">
      <c r="D364" s="54"/>
      <c r="E364" s="53"/>
      <c r="F364"/>
      <c r="G364"/>
      <c r="H364"/>
      <c r="I364"/>
      <c r="J364"/>
      <c r="K364"/>
      <c r="L364"/>
      <c r="M364" s="7" t="e">
        <f t="shared" si="33"/>
        <v>#DIV/0!</v>
      </c>
      <c r="N364" s="3" t="e">
        <f t="shared" ref="N364:N427" si="34">M364+($C$13+($B$13*M364))*$A$13</f>
        <v>#DIV/0!</v>
      </c>
      <c r="O364" s="6"/>
      <c r="P364" s="3">
        <f t="shared" ref="P364:P427" si="35">(1245.69/(273.15+R364))+3.8275+0.00211*(35-O364)</f>
        <v>8.4618112850082383</v>
      </c>
      <c r="Q364" s="3" t="e">
        <f t="shared" ref="Q364:Q427" si="36">P364+LOG((N364-0.00691)/(2.222-N364*0.1331))</f>
        <v>#DIV/0!</v>
      </c>
      <c r="R364" s="5"/>
      <c r="S364" s="39"/>
    </row>
    <row r="365" spans="4:19" x14ac:dyDescent="0.2">
      <c r="D365" s="54"/>
      <c r="E365" s="53"/>
      <c r="F365"/>
      <c r="G365"/>
      <c r="H365"/>
      <c r="I365"/>
      <c r="J365"/>
      <c r="K365"/>
      <c r="L365"/>
      <c r="M365" s="7" t="e">
        <f t="shared" si="33"/>
        <v>#DIV/0!</v>
      </c>
      <c r="N365" s="3" t="e">
        <f t="shared" si="34"/>
        <v>#DIV/0!</v>
      </c>
      <c r="O365" s="6"/>
      <c r="P365" s="3">
        <f t="shared" si="35"/>
        <v>8.4618112850082383</v>
      </c>
      <c r="Q365" s="3" t="e">
        <f t="shared" si="36"/>
        <v>#DIV/0!</v>
      </c>
      <c r="R365" s="5"/>
      <c r="S365" s="39"/>
    </row>
    <row r="366" spans="4:19" x14ac:dyDescent="0.2">
      <c r="D366" s="54"/>
      <c r="E366" s="53"/>
      <c r="F366"/>
      <c r="G366"/>
      <c r="H366"/>
      <c r="I366"/>
      <c r="J366"/>
      <c r="K366"/>
      <c r="L366"/>
      <c r="M366" s="7" t="e">
        <f t="shared" si="33"/>
        <v>#DIV/0!</v>
      </c>
      <c r="N366" s="3" t="e">
        <f t="shared" si="34"/>
        <v>#DIV/0!</v>
      </c>
      <c r="O366" s="6"/>
      <c r="P366" s="3">
        <f t="shared" si="35"/>
        <v>8.4618112850082383</v>
      </c>
      <c r="Q366" s="3" t="e">
        <f t="shared" si="36"/>
        <v>#DIV/0!</v>
      </c>
      <c r="R366" s="5"/>
      <c r="S366" s="39"/>
    </row>
    <row r="367" spans="4:19" x14ac:dyDescent="0.2">
      <c r="D367" s="54"/>
      <c r="E367" s="53"/>
      <c r="F367"/>
      <c r="G367"/>
      <c r="H367"/>
      <c r="I367"/>
      <c r="J367"/>
      <c r="K367"/>
      <c r="L367"/>
      <c r="M367" s="7" t="e">
        <f t="shared" si="33"/>
        <v>#DIV/0!</v>
      </c>
      <c r="N367" s="3" t="e">
        <f t="shared" si="34"/>
        <v>#DIV/0!</v>
      </c>
      <c r="O367" s="6"/>
      <c r="P367" s="3">
        <f t="shared" si="35"/>
        <v>8.4618112850082383</v>
      </c>
      <c r="Q367" s="3" t="e">
        <f t="shared" si="36"/>
        <v>#DIV/0!</v>
      </c>
      <c r="R367" s="5"/>
      <c r="S367" s="39"/>
    </row>
    <row r="368" spans="4:19" x14ac:dyDescent="0.2">
      <c r="D368" s="54"/>
      <c r="E368" s="53"/>
      <c r="F368"/>
      <c r="G368"/>
      <c r="H368"/>
      <c r="I368"/>
      <c r="J368"/>
      <c r="K368"/>
      <c r="L368"/>
      <c r="M368" s="7" t="e">
        <f t="shared" si="33"/>
        <v>#DIV/0!</v>
      </c>
      <c r="N368" s="3" t="e">
        <f t="shared" si="34"/>
        <v>#DIV/0!</v>
      </c>
      <c r="O368" s="6"/>
      <c r="P368" s="3">
        <f t="shared" si="35"/>
        <v>8.4618112850082383</v>
      </c>
      <c r="Q368" s="3" t="e">
        <f t="shared" si="36"/>
        <v>#DIV/0!</v>
      </c>
      <c r="R368" s="5"/>
      <c r="S368" s="39"/>
    </row>
    <row r="369" spans="4:19" x14ac:dyDescent="0.2">
      <c r="D369" s="54"/>
      <c r="E369" s="53"/>
      <c r="F369"/>
      <c r="G369"/>
      <c r="H369"/>
      <c r="I369"/>
      <c r="J369"/>
      <c r="K369"/>
      <c r="L369"/>
      <c r="M369" s="7" t="e">
        <f t="shared" si="33"/>
        <v>#DIV/0!</v>
      </c>
      <c r="N369" s="3" t="e">
        <f t="shared" si="34"/>
        <v>#DIV/0!</v>
      </c>
      <c r="O369" s="6"/>
      <c r="P369" s="3">
        <f t="shared" si="35"/>
        <v>8.4618112850082383</v>
      </c>
      <c r="Q369" s="3" t="e">
        <f t="shared" si="36"/>
        <v>#DIV/0!</v>
      </c>
      <c r="R369" s="5"/>
      <c r="S369" s="39"/>
    </row>
    <row r="370" spans="4:19" x14ac:dyDescent="0.2">
      <c r="D370" s="54"/>
      <c r="E370" s="53"/>
      <c r="F370"/>
      <c r="G370"/>
      <c r="H370"/>
      <c r="I370"/>
      <c r="J370"/>
      <c r="K370"/>
      <c r="L370"/>
      <c r="M370" s="7" t="e">
        <f t="shared" si="33"/>
        <v>#DIV/0!</v>
      </c>
      <c r="N370" s="3" t="e">
        <f t="shared" si="34"/>
        <v>#DIV/0!</v>
      </c>
      <c r="O370" s="6"/>
      <c r="P370" s="3">
        <f t="shared" si="35"/>
        <v>8.4618112850082383</v>
      </c>
      <c r="Q370" s="3" t="e">
        <f t="shared" si="36"/>
        <v>#DIV/0!</v>
      </c>
      <c r="R370" s="5"/>
      <c r="S370" s="39"/>
    </row>
    <row r="371" spans="4:19" x14ac:dyDescent="0.2">
      <c r="D371" s="54"/>
      <c r="E371" s="53"/>
      <c r="F371"/>
      <c r="G371"/>
      <c r="H371"/>
      <c r="I371"/>
      <c r="J371"/>
      <c r="K371"/>
      <c r="L371"/>
      <c r="M371" s="7" t="e">
        <f t="shared" si="33"/>
        <v>#DIV/0!</v>
      </c>
      <c r="N371" s="3" t="e">
        <f t="shared" si="34"/>
        <v>#DIV/0!</v>
      </c>
      <c r="O371" s="6"/>
      <c r="P371" s="3">
        <f t="shared" si="35"/>
        <v>8.4618112850082383</v>
      </c>
      <c r="Q371" s="3" t="e">
        <f t="shared" si="36"/>
        <v>#DIV/0!</v>
      </c>
      <c r="R371" s="5"/>
      <c r="S371" s="39"/>
    </row>
    <row r="372" spans="4:19" x14ac:dyDescent="0.2">
      <c r="D372" s="54"/>
      <c r="E372" s="53"/>
      <c r="F372"/>
      <c r="G372"/>
      <c r="H372"/>
      <c r="I372"/>
      <c r="J372"/>
      <c r="K372"/>
      <c r="L372"/>
      <c r="M372" s="7" t="e">
        <f t="shared" si="33"/>
        <v>#DIV/0!</v>
      </c>
      <c r="N372" s="3" t="e">
        <f t="shared" si="34"/>
        <v>#DIV/0!</v>
      </c>
      <c r="O372" s="6"/>
      <c r="P372" s="3">
        <f t="shared" si="35"/>
        <v>8.4618112850082383</v>
      </c>
      <c r="Q372" s="3" t="e">
        <f t="shared" si="36"/>
        <v>#DIV/0!</v>
      </c>
      <c r="R372" s="5"/>
      <c r="S372" s="39"/>
    </row>
    <row r="373" spans="4:19" x14ac:dyDescent="0.2">
      <c r="D373" s="54"/>
      <c r="E373" s="53"/>
      <c r="F373"/>
      <c r="G373"/>
      <c r="H373"/>
      <c r="I373"/>
      <c r="J373"/>
      <c r="K373"/>
      <c r="L373"/>
      <c r="M373" s="7" t="e">
        <f t="shared" si="33"/>
        <v>#DIV/0!</v>
      </c>
      <c r="N373" s="3" t="e">
        <f t="shared" si="34"/>
        <v>#DIV/0!</v>
      </c>
      <c r="O373" s="6"/>
      <c r="P373" s="3">
        <f t="shared" si="35"/>
        <v>8.4618112850082383</v>
      </c>
      <c r="Q373" s="3" t="e">
        <f t="shared" si="36"/>
        <v>#DIV/0!</v>
      </c>
      <c r="R373" s="5"/>
      <c r="S373" s="39"/>
    </row>
    <row r="374" spans="4:19" x14ac:dyDescent="0.2">
      <c r="D374" s="54"/>
      <c r="E374" s="53"/>
      <c r="F374"/>
      <c r="G374"/>
      <c r="H374"/>
      <c r="I374"/>
      <c r="J374"/>
      <c r="K374"/>
      <c r="L374"/>
      <c r="M374" s="7" t="e">
        <f t="shared" si="33"/>
        <v>#DIV/0!</v>
      </c>
      <c r="N374" s="3" t="e">
        <f t="shared" si="34"/>
        <v>#DIV/0!</v>
      </c>
      <c r="O374" s="6"/>
      <c r="P374" s="3">
        <f t="shared" si="35"/>
        <v>8.4618112850082383</v>
      </c>
      <c r="Q374" s="3" t="e">
        <f t="shared" si="36"/>
        <v>#DIV/0!</v>
      </c>
      <c r="R374" s="5"/>
      <c r="S374" s="39"/>
    </row>
    <row r="375" spans="4:19" x14ac:dyDescent="0.2">
      <c r="D375" s="54"/>
      <c r="E375" s="53"/>
      <c r="F375"/>
      <c r="G375"/>
      <c r="H375"/>
      <c r="I375"/>
      <c r="J375"/>
      <c r="K375"/>
      <c r="L375"/>
      <c r="M375" s="7" t="e">
        <f t="shared" si="33"/>
        <v>#DIV/0!</v>
      </c>
      <c r="N375" s="3" t="e">
        <f t="shared" si="34"/>
        <v>#DIV/0!</v>
      </c>
      <c r="O375" s="6"/>
      <c r="P375" s="3">
        <f t="shared" si="35"/>
        <v>8.4618112850082383</v>
      </c>
      <c r="Q375" s="3" t="e">
        <f t="shared" si="36"/>
        <v>#DIV/0!</v>
      </c>
      <c r="R375" s="5"/>
      <c r="S375" s="39"/>
    </row>
    <row r="376" spans="4:19" x14ac:dyDescent="0.2">
      <c r="D376" s="54"/>
      <c r="E376" s="53"/>
      <c r="F376"/>
      <c r="G376"/>
      <c r="H376"/>
      <c r="I376"/>
      <c r="J376"/>
      <c r="K376"/>
      <c r="L376"/>
      <c r="M376" s="7" t="e">
        <f t="shared" si="33"/>
        <v>#DIV/0!</v>
      </c>
      <c r="N376" s="3" t="e">
        <f t="shared" si="34"/>
        <v>#DIV/0!</v>
      </c>
      <c r="O376" s="6"/>
      <c r="P376" s="3">
        <f t="shared" si="35"/>
        <v>8.4618112850082383</v>
      </c>
      <c r="Q376" s="3" t="e">
        <f t="shared" si="36"/>
        <v>#DIV/0!</v>
      </c>
      <c r="R376" s="5"/>
      <c r="S376" s="39"/>
    </row>
    <row r="377" spans="4:19" x14ac:dyDescent="0.2">
      <c r="D377" s="54"/>
      <c r="E377" s="53"/>
      <c r="F377"/>
      <c r="G377"/>
      <c r="H377"/>
      <c r="I377"/>
      <c r="J377"/>
      <c r="K377"/>
      <c r="L377"/>
      <c r="M377" s="7" t="e">
        <f t="shared" si="33"/>
        <v>#DIV/0!</v>
      </c>
      <c r="N377" s="3" t="e">
        <f t="shared" si="34"/>
        <v>#DIV/0!</v>
      </c>
      <c r="O377" s="6"/>
      <c r="P377" s="3">
        <f t="shared" si="35"/>
        <v>8.4618112850082383</v>
      </c>
      <c r="Q377" s="3" t="e">
        <f t="shared" si="36"/>
        <v>#DIV/0!</v>
      </c>
      <c r="R377" s="5"/>
      <c r="S377" s="39"/>
    </row>
    <row r="378" spans="4:19" x14ac:dyDescent="0.2">
      <c r="D378" s="54"/>
      <c r="E378" s="53"/>
      <c r="F378"/>
      <c r="G378"/>
      <c r="H378"/>
      <c r="I378"/>
      <c r="J378"/>
      <c r="K378"/>
      <c r="L378"/>
      <c r="M378" s="7" t="e">
        <f t="shared" si="33"/>
        <v>#DIV/0!</v>
      </c>
      <c r="N378" s="3" t="e">
        <f t="shared" si="34"/>
        <v>#DIV/0!</v>
      </c>
      <c r="O378" s="6"/>
      <c r="P378" s="3">
        <f t="shared" si="35"/>
        <v>8.4618112850082383</v>
      </c>
      <c r="Q378" s="3" t="e">
        <f t="shared" si="36"/>
        <v>#DIV/0!</v>
      </c>
      <c r="R378" s="5"/>
      <c r="S378" s="39"/>
    </row>
    <row r="379" spans="4:19" x14ac:dyDescent="0.2">
      <c r="D379" s="54"/>
      <c r="E379" s="53"/>
      <c r="F379"/>
      <c r="G379"/>
      <c r="H379"/>
      <c r="I379"/>
      <c r="J379"/>
      <c r="K379"/>
      <c r="L379"/>
      <c r="M379" s="7" t="e">
        <f t="shared" si="33"/>
        <v>#DIV/0!</v>
      </c>
      <c r="N379" s="3" t="e">
        <f t="shared" si="34"/>
        <v>#DIV/0!</v>
      </c>
      <c r="O379" s="6"/>
      <c r="P379" s="3">
        <f t="shared" si="35"/>
        <v>8.4618112850082383</v>
      </c>
      <c r="Q379" s="3" t="e">
        <f t="shared" si="36"/>
        <v>#DIV/0!</v>
      </c>
      <c r="R379" s="5"/>
      <c r="S379" s="39"/>
    </row>
    <row r="380" spans="4:19" x14ac:dyDescent="0.2">
      <c r="D380" s="54"/>
      <c r="E380" s="53"/>
      <c r="F380"/>
      <c r="G380"/>
      <c r="H380"/>
      <c r="I380"/>
      <c r="J380"/>
      <c r="K380"/>
      <c r="L380"/>
      <c r="M380" s="7" t="e">
        <f t="shared" si="33"/>
        <v>#DIV/0!</v>
      </c>
      <c r="N380" s="3" t="e">
        <f t="shared" si="34"/>
        <v>#DIV/0!</v>
      </c>
      <c r="O380" s="6"/>
      <c r="P380" s="3">
        <f t="shared" si="35"/>
        <v>8.4618112850082383</v>
      </c>
      <c r="Q380" s="3" t="e">
        <f t="shared" si="36"/>
        <v>#DIV/0!</v>
      </c>
      <c r="R380" s="5"/>
      <c r="S380" s="39"/>
    </row>
    <row r="381" spans="4:19" x14ac:dyDescent="0.2">
      <c r="D381" s="54"/>
      <c r="E381" s="53"/>
      <c r="F381"/>
      <c r="G381"/>
      <c r="H381"/>
      <c r="I381"/>
      <c r="J381"/>
      <c r="K381"/>
      <c r="L381"/>
      <c r="M381" s="7" t="e">
        <f t="shared" si="33"/>
        <v>#DIV/0!</v>
      </c>
      <c r="N381" s="3" t="e">
        <f t="shared" si="34"/>
        <v>#DIV/0!</v>
      </c>
      <c r="O381" s="6"/>
      <c r="P381" s="3">
        <f t="shared" si="35"/>
        <v>8.4618112850082383</v>
      </c>
      <c r="Q381" s="3" t="e">
        <f t="shared" si="36"/>
        <v>#DIV/0!</v>
      </c>
      <c r="R381" s="5"/>
      <c r="S381" s="39"/>
    </row>
    <row r="382" spans="4:19" x14ac:dyDescent="0.2">
      <c r="D382" s="54"/>
      <c r="E382" s="53"/>
      <c r="F382"/>
      <c r="G382"/>
      <c r="H382"/>
      <c r="I382"/>
      <c r="J382"/>
      <c r="K382"/>
      <c r="L382"/>
      <c r="M382" s="7" t="e">
        <f t="shared" si="33"/>
        <v>#DIV/0!</v>
      </c>
      <c r="N382" s="3" t="e">
        <f t="shared" si="34"/>
        <v>#DIV/0!</v>
      </c>
      <c r="O382" s="6"/>
      <c r="P382" s="3">
        <f t="shared" si="35"/>
        <v>8.4618112850082383</v>
      </c>
      <c r="Q382" s="3" t="e">
        <f t="shared" si="36"/>
        <v>#DIV/0!</v>
      </c>
      <c r="R382" s="5"/>
      <c r="S382" s="39"/>
    </row>
    <row r="383" spans="4:19" x14ac:dyDescent="0.2">
      <c r="D383" s="54"/>
      <c r="E383" s="53"/>
      <c r="F383"/>
      <c r="G383"/>
      <c r="H383"/>
      <c r="I383"/>
      <c r="J383"/>
      <c r="K383"/>
      <c r="L383"/>
      <c r="M383" s="7" t="e">
        <f t="shared" si="33"/>
        <v>#DIV/0!</v>
      </c>
      <c r="N383" s="3" t="e">
        <f t="shared" si="34"/>
        <v>#DIV/0!</v>
      </c>
      <c r="O383" s="6"/>
      <c r="P383" s="3">
        <f t="shared" si="35"/>
        <v>8.4618112850082383</v>
      </c>
      <c r="Q383" s="3" t="e">
        <f t="shared" si="36"/>
        <v>#DIV/0!</v>
      </c>
      <c r="R383" s="5"/>
      <c r="S383" s="39"/>
    </row>
    <row r="384" spans="4:19" x14ac:dyDescent="0.2">
      <c r="D384" s="54"/>
      <c r="E384" s="53"/>
      <c r="F384"/>
      <c r="G384"/>
      <c r="H384"/>
      <c r="I384"/>
      <c r="J384"/>
      <c r="K384"/>
      <c r="L384"/>
      <c r="M384" s="7" t="e">
        <f t="shared" si="33"/>
        <v>#DIV/0!</v>
      </c>
      <c r="N384" s="3" t="e">
        <f t="shared" si="34"/>
        <v>#DIV/0!</v>
      </c>
      <c r="O384" s="6"/>
      <c r="P384" s="3">
        <f t="shared" si="35"/>
        <v>8.4618112850082383</v>
      </c>
      <c r="Q384" s="3" t="e">
        <f t="shared" si="36"/>
        <v>#DIV/0!</v>
      </c>
      <c r="R384" s="5"/>
      <c r="S384" s="39"/>
    </row>
    <row r="385" spans="4:19" x14ac:dyDescent="0.2">
      <c r="D385" s="54"/>
      <c r="E385" s="53"/>
      <c r="G385"/>
      <c r="H385"/>
      <c r="I385"/>
      <c r="J385"/>
      <c r="K385"/>
      <c r="L385"/>
      <c r="M385" s="7" t="e">
        <f t="shared" si="33"/>
        <v>#DIV/0!</v>
      </c>
      <c r="N385" s="3" t="e">
        <f t="shared" si="34"/>
        <v>#DIV/0!</v>
      </c>
      <c r="O385" s="6"/>
      <c r="P385" s="3">
        <f t="shared" si="35"/>
        <v>8.4618112850082383</v>
      </c>
      <c r="Q385" s="3" t="e">
        <f t="shared" si="36"/>
        <v>#DIV/0!</v>
      </c>
      <c r="R385" s="5"/>
      <c r="S385" s="39"/>
    </row>
    <row r="386" spans="4:19" x14ac:dyDescent="0.2">
      <c r="D386" s="54"/>
      <c r="E386" s="53"/>
      <c r="G386"/>
      <c r="H386"/>
      <c r="I386"/>
      <c r="J386"/>
      <c r="K386"/>
      <c r="L386"/>
      <c r="M386" s="7" t="e">
        <f t="shared" si="33"/>
        <v>#DIV/0!</v>
      </c>
      <c r="N386" s="3" t="e">
        <f t="shared" si="34"/>
        <v>#DIV/0!</v>
      </c>
      <c r="O386" s="6"/>
      <c r="P386" s="3">
        <f t="shared" si="35"/>
        <v>8.4618112850082383</v>
      </c>
      <c r="Q386" s="3" t="e">
        <f t="shared" si="36"/>
        <v>#DIV/0!</v>
      </c>
      <c r="R386" s="5"/>
      <c r="S386" s="39"/>
    </row>
    <row r="387" spans="4:19" x14ac:dyDescent="0.2">
      <c r="D387" s="54"/>
      <c r="E387" s="53"/>
      <c r="F387"/>
      <c r="G387"/>
      <c r="H387"/>
      <c r="I387"/>
      <c r="J387"/>
      <c r="K387"/>
      <c r="L387"/>
      <c r="M387" s="7" t="e">
        <f t="shared" si="33"/>
        <v>#DIV/0!</v>
      </c>
      <c r="N387" s="3" t="e">
        <f t="shared" si="34"/>
        <v>#DIV/0!</v>
      </c>
      <c r="O387" s="6"/>
      <c r="P387" s="3">
        <f t="shared" si="35"/>
        <v>8.4618112850082383</v>
      </c>
      <c r="Q387" s="3" t="e">
        <f t="shared" si="36"/>
        <v>#DIV/0!</v>
      </c>
      <c r="R387" s="5"/>
      <c r="S387" s="39"/>
    </row>
    <row r="388" spans="4:19" x14ac:dyDescent="0.2">
      <c r="D388" s="54"/>
      <c r="E388" s="53"/>
      <c r="F388"/>
      <c r="G388"/>
      <c r="H388"/>
      <c r="I388"/>
      <c r="J388"/>
      <c r="K388"/>
      <c r="L388"/>
      <c r="M388" s="7" t="e">
        <f t="shared" si="33"/>
        <v>#DIV/0!</v>
      </c>
      <c r="N388" s="3" t="e">
        <f t="shared" si="34"/>
        <v>#DIV/0!</v>
      </c>
      <c r="O388" s="6"/>
      <c r="P388" s="3">
        <f t="shared" si="35"/>
        <v>8.4618112850082383</v>
      </c>
      <c r="Q388" s="3" t="e">
        <f t="shared" si="36"/>
        <v>#DIV/0!</v>
      </c>
      <c r="R388" s="5"/>
      <c r="S388" s="39"/>
    </row>
    <row r="389" spans="4:19" x14ac:dyDescent="0.2">
      <c r="D389" s="54"/>
      <c r="E389" s="53"/>
      <c r="F389"/>
      <c r="G389"/>
      <c r="H389"/>
      <c r="I389"/>
      <c r="J389"/>
      <c r="K389"/>
      <c r="L389"/>
      <c r="M389" s="7" t="e">
        <f t="shared" si="33"/>
        <v>#DIV/0!</v>
      </c>
      <c r="N389" s="3" t="e">
        <f t="shared" si="34"/>
        <v>#DIV/0!</v>
      </c>
      <c r="O389" s="6"/>
      <c r="P389" s="3">
        <f t="shared" si="35"/>
        <v>8.4618112850082383</v>
      </c>
      <c r="Q389" s="3" t="e">
        <f t="shared" si="36"/>
        <v>#DIV/0!</v>
      </c>
      <c r="R389" s="5"/>
      <c r="S389" s="39"/>
    </row>
    <row r="390" spans="4:19" x14ac:dyDescent="0.2">
      <c r="D390" s="54"/>
      <c r="E390" s="53"/>
      <c r="F390"/>
      <c r="G390"/>
      <c r="H390"/>
      <c r="I390"/>
      <c r="J390"/>
      <c r="K390"/>
      <c r="L390"/>
      <c r="M390" s="7" t="e">
        <f t="shared" si="33"/>
        <v>#DIV/0!</v>
      </c>
      <c r="N390" s="3" t="e">
        <f t="shared" si="34"/>
        <v>#DIV/0!</v>
      </c>
      <c r="O390" s="6"/>
      <c r="P390" s="3">
        <f t="shared" si="35"/>
        <v>8.4618112850082383</v>
      </c>
      <c r="Q390" s="3" t="e">
        <f t="shared" si="36"/>
        <v>#DIV/0!</v>
      </c>
      <c r="R390" s="5"/>
      <c r="S390" s="39"/>
    </row>
    <row r="391" spans="4:19" x14ac:dyDescent="0.2">
      <c r="D391" s="54"/>
      <c r="E391" s="53"/>
      <c r="F391"/>
      <c r="G391"/>
      <c r="H391"/>
      <c r="I391"/>
      <c r="J391"/>
      <c r="K391"/>
      <c r="L391"/>
      <c r="M391" s="7" t="e">
        <f t="shared" si="33"/>
        <v>#DIV/0!</v>
      </c>
      <c r="N391" s="3" t="e">
        <f t="shared" si="34"/>
        <v>#DIV/0!</v>
      </c>
      <c r="O391" s="6"/>
      <c r="P391" s="3">
        <f t="shared" si="35"/>
        <v>8.4618112850082383</v>
      </c>
      <c r="Q391" s="3" t="e">
        <f t="shared" si="36"/>
        <v>#DIV/0!</v>
      </c>
      <c r="R391" s="5"/>
      <c r="S391" s="39"/>
    </row>
    <row r="392" spans="4:19" x14ac:dyDescent="0.2">
      <c r="D392" s="54"/>
      <c r="E392" s="53"/>
      <c r="F392"/>
      <c r="G392"/>
      <c r="H392"/>
      <c r="I392"/>
      <c r="J392"/>
      <c r="K392"/>
      <c r="L392"/>
      <c r="M392" s="7" t="e">
        <f t="shared" si="33"/>
        <v>#DIV/0!</v>
      </c>
      <c r="N392" s="3" t="e">
        <f t="shared" si="34"/>
        <v>#DIV/0!</v>
      </c>
      <c r="O392" s="6"/>
      <c r="P392" s="3">
        <f t="shared" si="35"/>
        <v>8.4618112850082383</v>
      </c>
      <c r="Q392" s="3" t="e">
        <f t="shared" si="36"/>
        <v>#DIV/0!</v>
      </c>
      <c r="R392" s="5"/>
      <c r="S392" s="39"/>
    </row>
    <row r="393" spans="4:19" x14ac:dyDescent="0.2">
      <c r="D393" s="54"/>
      <c r="E393" s="53"/>
      <c r="F393"/>
      <c r="G393"/>
      <c r="H393"/>
      <c r="I393"/>
      <c r="J393"/>
      <c r="K393"/>
      <c r="L393"/>
      <c r="M393" s="7" t="e">
        <f t="shared" si="33"/>
        <v>#DIV/0!</v>
      </c>
      <c r="N393" s="3" t="e">
        <f t="shared" si="34"/>
        <v>#DIV/0!</v>
      </c>
      <c r="O393" s="6"/>
      <c r="P393" s="3">
        <f t="shared" si="35"/>
        <v>8.4618112850082383</v>
      </c>
      <c r="Q393" s="3" t="e">
        <f t="shared" si="36"/>
        <v>#DIV/0!</v>
      </c>
      <c r="R393" s="5"/>
      <c r="S393" s="39"/>
    </row>
    <row r="394" spans="4:19" x14ac:dyDescent="0.2">
      <c r="D394" s="54"/>
      <c r="E394" s="53"/>
      <c r="F394"/>
      <c r="G394"/>
      <c r="H394"/>
      <c r="I394"/>
      <c r="J394"/>
      <c r="K394"/>
      <c r="L394"/>
      <c r="M394" s="7" t="e">
        <f t="shared" si="33"/>
        <v>#DIV/0!</v>
      </c>
      <c r="N394" s="3" t="e">
        <f t="shared" si="34"/>
        <v>#DIV/0!</v>
      </c>
      <c r="O394" s="6"/>
      <c r="P394" s="3">
        <f t="shared" si="35"/>
        <v>8.4618112850082383</v>
      </c>
      <c r="Q394" s="3" t="e">
        <f t="shared" si="36"/>
        <v>#DIV/0!</v>
      </c>
      <c r="R394" s="5"/>
      <c r="S394" s="39"/>
    </row>
    <row r="395" spans="4:19" x14ac:dyDescent="0.2">
      <c r="D395" s="54"/>
      <c r="E395" s="53"/>
      <c r="F395"/>
      <c r="G395"/>
      <c r="H395"/>
      <c r="I395"/>
      <c r="J395"/>
      <c r="K395"/>
      <c r="L395"/>
      <c r="M395" s="7" t="e">
        <f t="shared" si="33"/>
        <v>#DIV/0!</v>
      </c>
      <c r="N395" s="3" t="e">
        <f t="shared" si="34"/>
        <v>#DIV/0!</v>
      </c>
      <c r="O395" s="6"/>
      <c r="P395" s="3">
        <f t="shared" si="35"/>
        <v>8.4618112850082383</v>
      </c>
      <c r="Q395" s="3" t="e">
        <f t="shared" si="36"/>
        <v>#DIV/0!</v>
      </c>
      <c r="R395" s="5"/>
      <c r="S395" s="39"/>
    </row>
    <row r="396" spans="4:19" x14ac:dyDescent="0.2">
      <c r="D396" s="54"/>
      <c r="E396" s="53"/>
      <c r="F396"/>
      <c r="G396"/>
      <c r="H396"/>
      <c r="I396"/>
      <c r="J396"/>
      <c r="K396"/>
      <c r="L396"/>
      <c r="M396" s="7" t="e">
        <f t="shared" si="33"/>
        <v>#DIV/0!</v>
      </c>
      <c r="N396" s="3" t="e">
        <f t="shared" si="34"/>
        <v>#DIV/0!</v>
      </c>
      <c r="O396" s="6"/>
      <c r="P396" s="3">
        <f t="shared" si="35"/>
        <v>8.4618112850082383</v>
      </c>
      <c r="Q396" s="3" t="e">
        <f t="shared" si="36"/>
        <v>#DIV/0!</v>
      </c>
      <c r="R396" s="5"/>
      <c r="S396" s="39"/>
    </row>
    <row r="397" spans="4:19" x14ac:dyDescent="0.2">
      <c r="D397" s="54"/>
      <c r="E397" s="53"/>
      <c r="F397"/>
      <c r="G397"/>
      <c r="H397"/>
      <c r="I397"/>
      <c r="J397"/>
      <c r="K397"/>
      <c r="L397"/>
      <c r="M397" s="7" t="e">
        <f t="shared" si="33"/>
        <v>#DIV/0!</v>
      </c>
      <c r="N397" s="3" t="e">
        <f t="shared" si="34"/>
        <v>#DIV/0!</v>
      </c>
      <c r="O397" s="6"/>
      <c r="P397" s="3">
        <f t="shared" si="35"/>
        <v>8.4618112850082383</v>
      </c>
      <c r="Q397" s="3" t="e">
        <f t="shared" si="36"/>
        <v>#DIV/0!</v>
      </c>
      <c r="R397" s="5"/>
      <c r="S397" s="39"/>
    </row>
    <row r="398" spans="4:19" x14ac:dyDescent="0.2">
      <c r="D398" s="54"/>
      <c r="E398" s="53"/>
      <c r="F398"/>
      <c r="G398"/>
      <c r="H398"/>
      <c r="I398"/>
      <c r="J398"/>
      <c r="K398"/>
      <c r="L398"/>
      <c r="M398" s="7" t="e">
        <f t="shared" si="33"/>
        <v>#DIV/0!</v>
      </c>
      <c r="N398" s="3" t="e">
        <f t="shared" si="34"/>
        <v>#DIV/0!</v>
      </c>
      <c r="O398" s="6"/>
      <c r="P398" s="3">
        <f t="shared" si="35"/>
        <v>8.4618112850082383</v>
      </c>
      <c r="Q398" s="3" t="e">
        <f t="shared" si="36"/>
        <v>#DIV/0!</v>
      </c>
      <c r="R398" s="5"/>
      <c r="S398" s="39"/>
    </row>
    <row r="399" spans="4:19" x14ac:dyDescent="0.2">
      <c r="D399" s="54"/>
      <c r="E399" s="53"/>
      <c r="F399"/>
      <c r="G399"/>
      <c r="H399"/>
      <c r="I399"/>
      <c r="J399"/>
      <c r="K399"/>
      <c r="L399"/>
      <c r="M399" s="7" t="e">
        <f t="shared" si="33"/>
        <v>#DIV/0!</v>
      </c>
      <c r="N399" s="3" t="e">
        <f t="shared" si="34"/>
        <v>#DIV/0!</v>
      </c>
      <c r="O399" s="6"/>
      <c r="P399" s="3">
        <f t="shared" si="35"/>
        <v>8.4618112850082383</v>
      </c>
      <c r="Q399" s="3" t="e">
        <f t="shared" si="36"/>
        <v>#DIV/0!</v>
      </c>
      <c r="R399" s="5"/>
      <c r="S399" s="39"/>
    </row>
    <row r="400" spans="4:19" x14ac:dyDescent="0.2">
      <c r="D400" s="54"/>
      <c r="E400" s="53"/>
      <c r="F400"/>
      <c r="G400"/>
      <c r="H400"/>
      <c r="I400"/>
      <c r="J400"/>
      <c r="K400"/>
      <c r="L400"/>
      <c r="M400" s="7" t="e">
        <f t="shared" si="33"/>
        <v>#DIV/0!</v>
      </c>
      <c r="N400" s="3" t="e">
        <f t="shared" si="34"/>
        <v>#DIV/0!</v>
      </c>
      <c r="O400" s="6"/>
      <c r="P400" s="3">
        <f t="shared" si="35"/>
        <v>8.4618112850082383</v>
      </c>
      <c r="Q400" s="3" t="e">
        <f t="shared" si="36"/>
        <v>#DIV/0!</v>
      </c>
      <c r="R400" s="5"/>
      <c r="S400" s="39"/>
    </row>
    <row r="401" spans="4:19" x14ac:dyDescent="0.2">
      <c r="D401" s="54"/>
      <c r="E401" s="53"/>
      <c r="F401"/>
      <c r="G401"/>
      <c r="H401"/>
      <c r="I401"/>
      <c r="J401"/>
      <c r="K401"/>
      <c r="L401"/>
      <c r="M401" s="7" t="e">
        <f t="shared" si="33"/>
        <v>#DIV/0!</v>
      </c>
      <c r="N401" s="3" t="e">
        <f t="shared" si="34"/>
        <v>#DIV/0!</v>
      </c>
      <c r="O401" s="6"/>
      <c r="P401" s="3">
        <f t="shared" si="35"/>
        <v>8.4618112850082383</v>
      </c>
      <c r="Q401" s="3" t="e">
        <f t="shared" si="36"/>
        <v>#DIV/0!</v>
      </c>
      <c r="R401" s="5"/>
      <c r="S401" s="39"/>
    </row>
    <row r="402" spans="4:19" x14ac:dyDescent="0.2">
      <c r="D402" s="54"/>
      <c r="E402" s="53"/>
      <c r="F402"/>
      <c r="G402"/>
      <c r="H402"/>
      <c r="I402"/>
      <c r="J402"/>
      <c r="K402"/>
      <c r="L402"/>
      <c r="M402" s="7" t="e">
        <f t="shared" si="33"/>
        <v>#DIV/0!</v>
      </c>
      <c r="N402" s="3" t="e">
        <f t="shared" si="34"/>
        <v>#DIV/0!</v>
      </c>
      <c r="O402" s="6"/>
      <c r="P402" s="3">
        <f t="shared" si="35"/>
        <v>8.4618112850082383</v>
      </c>
      <c r="Q402" s="3" t="e">
        <f t="shared" si="36"/>
        <v>#DIV/0!</v>
      </c>
      <c r="R402" s="5"/>
      <c r="S402" s="39"/>
    </row>
    <row r="403" spans="4:19" x14ac:dyDescent="0.2">
      <c r="D403" s="54"/>
      <c r="E403" s="53"/>
      <c r="F403"/>
      <c r="G403"/>
      <c r="H403"/>
      <c r="I403"/>
      <c r="J403"/>
      <c r="K403"/>
      <c r="L403"/>
      <c r="M403" s="7" t="e">
        <f t="shared" si="33"/>
        <v>#DIV/0!</v>
      </c>
      <c r="N403" s="3" t="e">
        <f t="shared" si="34"/>
        <v>#DIV/0!</v>
      </c>
      <c r="O403" s="6"/>
      <c r="P403" s="3">
        <f t="shared" si="35"/>
        <v>8.4618112850082383</v>
      </c>
      <c r="Q403" s="3" t="e">
        <f t="shared" si="36"/>
        <v>#DIV/0!</v>
      </c>
      <c r="R403" s="5"/>
      <c r="S403" s="39"/>
    </row>
    <row r="404" spans="4:19" x14ac:dyDescent="0.2">
      <c r="D404" s="54"/>
      <c r="E404" s="53"/>
      <c r="F404"/>
      <c r="G404"/>
      <c r="H404"/>
      <c r="I404"/>
      <c r="J404"/>
      <c r="K404"/>
      <c r="L404"/>
      <c r="M404" s="7" t="e">
        <f t="shared" si="33"/>
        <v>#DIV/0!</v>
      </c>
      <c r="N404" s="3" t="e">
        <f t="shared" si="34"/>
        <v>#DIV/0!</v>
      </c>
      <c r="O404" s="6"/>
      <c r="P404" s="3">
        <f t="shared" si="35"/>
        <v>8.4618112850082383</v>
      </c>
      <c r="Q404" s="3" t="e">
        <f t="shared" si="36"/>
        <v>#DIV/0!</v>
      </c>
      <c r="R404" s="5"/>
      <c r="S404" s="39"/>
    </row>
    <row r="405" spans="4:19" x14ac:dyDescent="0.2">
      <c r="D405" s="54"/>
      <c r="E405" s="53"/>
      <c r="F405"/>
      <c r="G405"/>
      <c r="H405"/>
      <c r="I405"/>
      <c r="J405"/>
      <c r="K405"/>
      <c r="L405"/>
      <c r="M405" s="7" t="e">
        <f t="shared" si="33"/>
        <v>#DIV/0!</v>
      </c>
      <c r="N405" s="3" t="e">
        <f t="shared" si="34"/>
        <v>#DIV/0!</v>
      </c>
      <c r="O405" s="6"/>
      <c r="P405" s="3">
        <f t="shared" si="35"/>
        <v>8.4618112850082383</v>
      </c>
      <c r="Q405" s="3" t="e">
        <f t="shared" si="36"/>
        <v>#DIV/0!</v>
      </c>
      <c r="R405" s="5"/>
      <c r="S405" s="39"/>
    </row>
    <row r="406" spans="4:19" x14ac:dyDescent="0.2">
      <c r="D406" s="54"/>
      <c r="E406" s="53"/>
      <c r="F406"/>
      <c r="G406"/>
      <c r="H406"/>
      <c r="I406"/>
      <c r="J406"/>
      <c r="K406"/>
      <c r="L406"/>
      <c r="M406" s="7" t="e">
        <f t="shared" si="33"/>
        <v>#DIV/0!</v>
      </c>
      <c r="N406" s="3" t="e">
        <f t="shared" si="34"/>
        <v>#DIV/0!</v>
      </c>
      <c r="O406" s="6"/>
      <c r="P406" s="3">
        <f t="shared" si="35"/>
        <v>8.4618112850082383</v>
      </c>
      <c r="Q406" s="3" t="e">
        <f t="shared" si="36"/>
        <v>#DIV/0!</v>
      </c>
      <c r="R406" s="5"/>
      <c r="S406" s="39"/>
    </row>
    <row r="407" spans="4:19" x14ac:dyDescent="0.2">
      <c r="D407" s="54"/>
      <c r="E407" s="53"/>
      <c r="F407"/>
      <c r="G407"/>
      <c r="H407"/>
      <c r="I407"/>
      <c r="J407"/>
      <c r="K407"/>
      <c r="L407"/>
      <c r="M407" s="7" t="e">
        <f t="shared" si="33"/>
        <v>#DIV/0!</v>
      </c>
      <c r="N407" s="3" t="e">
        <f t="shared" si="34"/>
        <v>#DIV/0!</v>
      </c>
      <c r="O407" s="6"/>
      <c r="P407" s="3">
        <f t="shared" si="35"/>
        <v>8.4618112850082383</v>
      </c>
      <c r="Q407" s="3" t="e">
        <f t="shared" si="36"/>
        <v>#DIV/0!</v>
      </c>
      <c r="R407" s="5"/>
      <c r="S407" s="39"/>
    </row>
    <row r="408" spans="4:19" x14ac:dyDescent="0.2">
      <c r="D408" s="54"/>
      <c r="E408" s="53"/>
      <c r="F408"/>
      <c r="G408"/>
      <c r="H408"/>
      <c r="I408"/>
      <c r="J408"/>
      <c r="K408"/>
      <c r="L408"/>
      <c r="M408" s="7" t="e">
        <f t="shared" si="33"/>
        <v>#DIV/0!</v>
      </c>
      <c r="N408" s="3" t="e">
        <f t="shared" si="34"/>
        <v>#DIV/0!</v>
      </c>
      <c r="O408" s="6"/>
      <c r="P408" s="3">
        <f t="shared" si="35"/>
        <v>8.4618112850082383</v>
      </c>
      <c r="Q408" s="3" t="e">
        <f t="shared" si="36"/>
        <v>#DIV/0!</v>
      </c>
      <c r="R408" s="5"/>
      <c r="S408" s="39"/>
    </row>
    <row r="409" spans="4:19" x14ac:dyDescent="0.2">
      <c r="D409" s="54"/>
      <c r="E409" s="53"/>
      <c r="F409"/>
      <c r="G409"/>
      <c r="H409"/>
      <c r="I409"/>
      <c r="J409"/>
      <c r="K409"/>
      <c r="L409"/>
      <c r="M409" s="7" t="e">
        <f t="shared" si="33"/>
        <v>#DIV/0!</v>
      </c>
      <c r="N409" s="3" t="e">
        <f t="shared" si="34"/>
        <v>#DIV/0!</v>
      </c>
      <c r="O409" s="6"/>
      <c r="P409" s="3">
        <f t="shared" si="35"/>
        <v>8.4618112850082383</v>
      </c>
      <c r="Q409" s="3" t="e">
        <f t="shared" si="36"/>
        <v>#DIV/0!</v>
      </c>
      <c r="R409" s="5"/>
      <c r="S409" s="39"/>
    </row>
    <row r="410" spans="4:19" x14ac:dyDescent="0.2">
      <c r="D410" s="54"/>
      <c r="E410" s="53"/>
      <c r="F410"/>
      <c r="G410"/>
      <c r="H410"/>
      <c r="I410"/>
      <c r="J410"/>
      <c r="K410"/>
      <c r="L410"/>
      <c r="M410" s="7" t="e">
        <f t="shared" si="33"/>
        <v>#DIV/0!</v>
      </c>
      <c r="N410" s="3" t="e">
        <f t="shared" si="34"/>
        <v>#DIV/0!</v>
      </c>
      <c r="O410" s="6"/>
      <c r="P410" s="3">
        <f t="shared" si="35"/>
        <v>8.4618112850082383</v>
      </c>
      <c r="Q410" s="3" t="e">
        <f t="shared" si="36"/>
        <v>#DIV/0!</v>
      </c>
      <c r="R410" s="5"/>
      <c r="S410" s="39"/>
    </row>
    <row r="411" spans="4:19" x14ac:dyDescent="0.2">
      <c r="D411" s="54"/>
      <c r="E411" s="53"/>
      <c r="F411"/>
      <c r="G411"/>
      <c r="H411"/>
      <c r="I411"/>
      <c r="J411"/>
      <c r="K411"/>
      <c r="L411"/>
      <c r="M411" s="7" t="e">
        <f t="shared" si="33"/>
        <v>#DIV/0!</v>
      </c>
      <c r="N411" s="3" t="e">
        <f t="shared" si="34"/>
        <v>#DIV/0!</v>
      </c>
      <c r="O411" s="6"/>
      <c r="P411" s="3">
        <f t="shared" si="35"/>
        <v>8.4618112850082383</v>
      </c>
      <c r="Q411" s="3" t="e">
        <f t="shared" si="36"/>
        <v>#DIV/0!</v>
      </c>
      <c r="R411" s="5"/>
      <c r="S411" s="39"/>
    </row>
    <row r="412" spans="4:19" x14ac:dyDescent="0.2">
      <c r="D412" s="54"/>
      <c r="E412" s="53"/>
      <c r="F412"/>
      <c r="G412"/>
      <c r="H412"/>
      <c r="I412"/>
      <c r="J412"/>
      <c r="K412"/>
      <c r="L412"/>
      <c r="M412" s="7" t="e">
        <f t="shared" si="33"/>
        <v>#DIV/0!</v>
      </c>
      <c r="N412" s="3" t="e">
        <f t="shared" si="34"/>
        <v>#DIV/0!</v>
      </c>
      <c r="O412" s="6"/>
      <c r="P412" s="3">
        <f t="shared" si="35"/>
        <v>8.4618112850082383</v>
      </c>
      <c r="Q412" s="3" t="e">
        <f t="shared" si="36"/>
        <v>#DIV/0!</v>
      </c>
      <c r="R412" s="5"/>
      <c r="S412" s="39"/>
    </row>
    <row r="413" spans="4:19" x14ac:dyDescent="0.2">
      <c r="D413" s="54"/>
      <c r="E413" s="53"/>
      <c r="F413"/>
      <c r="G413"/>
      <c r="H413"/>
      <c r="I413"/>
      <c r="J413"/>
      <c r="K413"/>
      <c r="L413"/>
      <c r="M413" s="7" t="e">
        <f t="shared" si="33"/>
        <v>#DIV/0!</v>
      </c>
      <c r="N413" s="3" t="e">
        <f t="shared" si="34"/>
        <v>#DIV/0!</v>
      </c>
      <c r="O413" s="6"/>
      <c r="P413" s="3">
        <f t="shared" si="35"/>
        <v>8.4618112850082383</v>
      </c>
      <c r="Q413" s="3" t="e">
        <f t="shared" si="36"/>
        <v>#DIV/0!</v>
      </c>
      <c r="R413" s="5"/>
      <c r="S413" s="39"/>
    </row>
    <row r="414" spans="4:19" x14ac:dyDescent="0.2">
      <c r="D414" s="54"/>
      <c r="E414" s="53"/>
      <c r="F414"/>
      <c r="G414"/>
      <c r="H414"/>
      <c r="I414"/>
      <c r="J414"/>
      <c r="K414"/>
      <c r="L414"/>
      <c r="M414" s="7" t="e">
        <f t="shared" si="33"/>
        <v>#DIV/0!</v>
      </c>
      <c r="N414" s="3" t="e">
        <f t="shared" si="34"/>
        <v>#DIV/0!</v>
      </c>
      <c r="O414" s="6"/>
      <c r="P414" s="3">
        <f t="shared" si="35"/>
        <v>8.4618112850082383</v>
      </c>
      <c r="Q414" s="3" t="e">
        <f t="shared" si="36"/>
        <v>#DIV/0!</v>
      </c>
      <c r="R414" s="5"/>
      <c r="S414" s="39"/>
    </row>
    <row r="415" spans="4:19" x14ac:dyDescent="0.2">
      <c r="D415" s="54"/>
      <c r="E415" s="53"/>
      <c r="F415"/>
      <c r="G415"/>
      <c r="H415"/>
      <c r="I415"/>
      <c r="J415"/>
      <c r="K415"/>
      <c r="L415"/>
      <c r="M415" s="7" t="e">
        <f t="shared" si="33"/>
        <v>#DIV/0!</v>
      </c>
      <c r="N415" s="3" t="e">
        <f t="shared" si="34"/>
        <v>#DIV/0!</v>
      </c>
      <c r="O415" s="6"/>
      <c r="P415" s="3">
        <f t="shared" si="35"/>
        <v>8.4618112850082383</v>
      </c>
      <c r="Q415" s="3" t="e">
        <f t="shared" si="36"/>
        <v>#DIV/0!</v>
      </c>
      <c r="R415" s="5"/>
      <c r="S415" s="39"/>
    </row>
    <row r="416" spans="4:19" x14ac:dyDescent="0.2">
      <c r="D416" s="54"/>
      <c r="E416" s="53"/>
      <c r="F416"/>
      <c r="G416"/>
      <c r="H416"/>
      <c r="I416"/>
      <c r="J416"/>
      <c r="K416"/>
      <c r="L416"/>
      <c r="M416" s="7" t="e">
        <f t="shared" si="33"/>
        <v>#DIV/0!</v>
      </c>
      <c r="N416" s="3" t="e">
        <f t="shared" si="34"/>
        <v>#DIV/0!</v>
      </c>
      <c r="O416" s="6"/>
      <c r="P416" s="3">
        <f t="shared" si="35"/>
        <v>8.4618112850082383</v>
      </c>
      <c r="Q416" s="3" t="e">
        <f t="shared" si="36"/>
        <v>#DIV/0!</v>
      </c>
      <c r="R416" s="5"/>
      <c r="S416" s="39"/>
    </row>
    <row r="417" spans="4:19" x14ac:dyDescent="0.2">
      <c r="D417" s="54"/>
      <c r="E417" s="53"/>
      <c r="H417" s="9"/>
      <c r="I417" s="9"/>
      <c r="J417" s="9"/>
      <c r="K417" s="9"/>
      <c r="L417" s="9"/>
      <c r="M417" s="7" t="e">
        <f t="shared" si="33"/>
        <v>#DIV/0!</v>
      </c>
      <c r="N417" s="3" t="e">
        <f t="shared" si="34"/>
        <v>#DIV/0!</v>
      </c>
      <c r="O417" s="6"/>
      <c r="P417" s="3">
        <f t="shared" si="35"/>
        <v>8.4618112850082383</v>
      </c>
      <c r="Q417" s="3" t="e">
        <f t="shared" si="36"/>
        <v>#DIV/0!</v>
      </c>
      <c r="R417" s="5"/>
      <c r="S417" s="39"/>
    </row>
    <row r="418" spans="4:19" x14ac:dyDescent="0.2">
      <c r="D418" s="54"/>
      <c r="E418" s="53"/>
      <c r="H418" s="9"/>
      <c r="I418" s="9"/>
      <c r="J418" s="9"/>
      <c r="K418" s="9"/>
      <c r="L418" s="9"/>
      <c r="M418" s="7" t="e">
        <f t="shared" si="33"/>
        <v>#DIV/0!</v>
      </c>
      <c r="N418" s="3" t="e">
        <f t="shared" si="34"/>
        <v>#DIV/0!</v>
      </c>
      <c r="O418" s="6"/>
      <c r="P418" s="3">
        <f t="shared" si="35"/>
        <v>8.4618112850082383</v>
      </c>
      <c r="Q418" s="3" t="e">
        <f t="shared" si="36"/>
        <v>#DIV/0!</v>
      </c>
      <c r="R418" s="5"/>
      <c r="S418" s="39"/>
    </row>
    <row r="419" spans="4:19" x14ac:dyDescent="0.2">
      <c r="D419" s="54"/>
      <c r="E419" s="53"/>
      <c r="F419"/>
      <c r="G419"/>
      <c r="H419"/>
      <c r="I419"/>
      <c r="J419"/>
      <c r="K419"/>
      <c r="L419"/>
      <c r="M419" s="7" t="e">
        <f t="shared" si="33"/>
        <v>#DIV/0!</v>
      </c>
      <c r="N419" s="3" t="e">
        <f t="shared" si="34"/>
        <v>#DIV/0!</v>
      </c>
      <c r="O419" s="6"/>
      <c r="P419" s="3">
        <f t="shared" si="35"/>
        <v>8.4618112850082383</v>
      </c>
      <c r="Q419" s="3" t="e">
        <f t="shared" si="36"/>
        <v>#DIV/0!</v>
      </c>
      <c r="R419" s="5"/>
      <c r="S419" s="39"/>
    </row>
    <row r="420" spans="4:19" x14ac:dyDescent="0.2">
      <c r="D420" s="54"/>
      <c r="E420" s="53"/>
      <c r="F420"/>
      <c r="G420"/>
      <c r="H420"/>
      <c r="I420"/>
      <c r="J420"/>
      <c r="K420"/>
      <c r="L420"/>
      <c r="M420" s="7" t="e">
        <f t="shared" si="33"/>
        <v>#DIV/0!</v>
      </c>
      <c r="N420" s="3" t="e">
        <f t="shared" si="34"/>
        <v>#DIV/0!</v>
      </c>
      <c r="O420" s="6"/>
      <c r="P420" s="3">
        <f t="shared" si="35"/>
        <v>8.4618112850082383</v>
      </c>
      <c r="Q420" s="3" t="e">
        <f t="shared" si="36"/>
        <v>#DIV/0!</v>
      </c>
      <c r="R420" s="5"/>
      <c r="S420" s="39"/>
    </row>
    <row r="421" spans="4:19" x14ac:dyDescent="0.2">
      <c r="D421" s="54"/>
      <c r="E421" s="53"/>
      <c r="F421"/>
      <c r="G421"/>
      <c r="H421"/>
      <c r="I421"/>
      <c r="J421"/>
      <c r="K421"/>
      <c r="L421"/>
      <c r="M421" s="7" t="e">
        <f t="shared" si="33"/>
        <v>#DIV/0!</v>
      </c>
      <c r="N421" s="3" t="e">
        <f t="shared" si="34"/>
        <v>#DIV/0!</v>
      </c>
      <c r="O421" s="6"/>
      <c r="P421" s="3">
        <f t="shared" si="35"/>
        <v>8.4618112850082383</v>
      </c>
      <c r="Q421" s="3" t="e">
        <f t="shared" si="36"/>
        <v>#DIV/0!</v>
      </c>
      <c r="R421" s="5"/>
      <c r="S421" s="39"/>
    </row>
    <row r="422" spans="4:19" x14ac:dyDescent="0.2">
      <c r="D422" s="54"/>
      <c r="E422" s="53"/>
      <c r="F422"/>
      <c r="G422"/>
      <c r="H422"/>
      <c r="I422"/>
      <c r="J422"/>
      <c r="K422"/>
      <c r="L422"/>
      <c r="M422" s="7" t="e">
        <f t="shared" ref="M422:M485" si="37">(K422-H422-(J422-G422))/(L422-I422-(J422-G422))</f>
        <v>#DIV/0!</v>
      </c>
      <c r="N422" s="3" t="e">
        <f t="shared" si="34"/>
        <v>#DIV/0!</v>
      </c>
      <c r="O422" s="6"/>
      <c r="P422" s="3">
        <f t="shared" si="35"/>
        <v>8.4618112850082383</v>
      </c>
      <c r="Q422" s="3" t="e">
        <f t="shared" si="36"/>
        <v>#DIV/0!</v>
      </c>
      <c r="R422" s="5"/>
      <c r="S422" s="39"/>
    </row>
    <row r="423" spans="4:19" x14ac:dyDescent="0.2">
      <c r="D423" s="54"/>
      <c r="E423" s="53"/>
      <c r="F423"/>
      <c r="G423"/>
      <c r="H423"/>
      <c r="I423"/>
      <c r="J423"/>
      <c r="K423"/>
      <c r="L423"/>
      <c r="M423" s="7" t="e">
        <f t="shared" si="37"/>
        <v>#DIV/0!</v>
      </c>
      <c r="N423" s="3" t="e">
        <f t="shared" si="34"/>
        <v>#DIV/0!</v>
      </c>
      <c r="O423" s="6"/>
      <c r="P423" s="3">
        <f t="shared" si="35"/>
        <v>8.4618112850082383</v>
      </c>
      <c r="Q423" s="3" t="e">
        <f t="shared" si="36"/>
        <v>#DIV/0!</v>
      </c>
      <c r="R423" s="5"/>
      <c r="S423" s="39"/>
    </row>
    <row r="424" spans="4:19" x14ac:dyDescent="0.2">
      <c r="D424" s="54"/>
      <c r="E424" s="53"/>
      <c r="F424"/>
      <c r="G424"/>
      <c r="H424"/>
      <c r="I424"/>
      <c r="J424"/>
      <c r="K424"/>
      <c r="L424"/>
      <c r="M424" s="7" t="e">
        <f t="shared" si="37"/>
        <v>#DIV/0!</v>
      </c>
      <c r="N424" s="3" t="e">
        <f t="shared" si="34"/>
        <v>#DIV/0!</v>
      </c>
      <c r="O424" s="6"/>
      <c r="P424" s="3">
        <f t="shared" si="35"/>
        <v>8.4618112850082383</v>
      </c>
      <c r="Q424" s="3" t="e">
        <f t="shared" si="36"/>
        <v>#DIV/0!</v>
      </c>
      <c r="R424" s="5"/>
      <c r="S424" s="39"/>
    </row>
    <row r="425" spans="4:19" x14ac:dyDescent="0.2">
      <c r="D425" s="54"/>
      <c r="E425" s="53"/>
      <c r="F425"/>
      <c r="G425"/>
      <c r="H425"/>
      <c r="I425"/>
      <c r="J425"/>
      <c r="K425"/>
      <c r="L425"/>
      <c r="M425" s="7" t="e">
        <f t="shared" si="37"/>
        <v>#DIV/0!</v>
      </c>
      <c r="N425" s="3" t="e">
        <f t="shared" si="34"/>
        <v>#DIV/0!</v>
      </c>
      <c r="O425" s="6"/>
      <c r="P425" s="3">
        <f t="shared" si="35"/>
        <v>8.4618112850082383</v>
      </c>
      <c r="Q425" s="3" t="e">
        <f t="shared" si="36"/>
        <v>#DIV/0!</v>
      </c>
      <c r="R425" s="5"/>
      <c r="S425" s="39"/>
    </row>
    <row r="426" spans="4:19" x14ac:dyDescent="0.2">
      <c r="D426" s="54"/>
      <c r="E426" s="53"/>
      <c r="F426"/>
      <c r="G426"/>
      <c r="H426"/>
      <c r="I426"/>
      <c r="J426"/>
      <c r="K426"/>
      <c r="L426"/>
      <c r="M426" s="7" t="e">
        <f t="shared" si="37"/>
        <v>#DIV/0!</v>
      </c>
      <c r="N426" s="3" t="e">
        <f t="shared" si="34"/>
        <v>#DIV/0!</v>
      </c>
      <c r="O426" s="6"/>
      <c r="P426" s="3">
        <f t="shared" si="35"/>
        <v>8.4618112850082383</v>
      </c>
      <c r="Q426" s="3" t="e">
        <f t="shared" si="36"/>
        <v>#DIV/0!</v>
      </c>
      <c r="R426" s="5"/>
      <c r="S426" s="39"/>
    </row>
    <row r="427" spans="4:19" x14ac:dyDescent="0.2">
      <c r="D427" s="54"/>
      <c r="E427" s="53"/>
      <c r="F427"/>
      <c r="G427"/>
      <c r="H427"/>
      <c r="I427"/>
      <c r="J427"/>
      <c r="K427"/>
      <c r="L427"/>
      <c r="M427" s="7" t="e">
        <f t="shared" si="37"/>
        <v>#DIV/0!</v>
      </c>
      <c r="N427" s="3" t="e">
        <f t="shared" si="34"/>
        <v>#DIV/0!</v>
      </c>
      <c r="O427" s="6"/>
      <c r="P427" s="3">
        <f t="shared" si="35"/>
        <v>8.4618112850082383</v>
      </c>
      <c r="Q427" s="3" t="e">
        <f t="shared" si="36"/>
        <v>#DIV/0!</v>
      </c>
      <c r="R427" s="5"/>
      <c r="S427" s="39"/>
    </row>
    <row r="428" spans="4:19" x14ac:dyDescent="0.2">
      <c r="D428" s="54"/>
      <c r="E428" s="53"/>
      <c r="F428"/>
      <c r="G428"/>
      <c r="H428"/>
      <c r="I428"/>
      <c r="J428"/>
      <c r="K428"/>
      <c r="L428"/>
      <c r="M428" s="7" t="e">
        <f t="shared" si="37"/>
        <v>#DIV/0!</v>
      </c>
      <c r="N428" s="3" t="e">
        <f t="shared" ref="N428:N491" si="38">M428+($C$13+($B$13*M428))*$A$13</f>
        <v>#DIV/0!</v>
      </c>
      <c r="O428" s="6"/>
      <c r="P428" s="3">
        <f t="shared" ref="P428:P491" si="39">(1245.69/(273.15+R428))+3.8275+0.00211*(35-O428)</f>
        <v>8.4618112850082383</v>
      </c>
      <c r="Q428" s="3" t="e">
        <f t="shared" ref="Q428:Q491" si="40">P428+LOG((N428-0.00691)/(2.222-N428*0.1331))</f>
        <v>#DIV/0!</v>
      </c>
      <c r="R428" s="5"/>
      <c r="S428" s="39"/>
    </row>
    <row r="429" spans="4:19" x14ac:dyDescent="0.2">
      <c r="D429" s="54"/>
      <c r="E429" s="53"/>
      <c r="F429"/>
      <c r="G429"/>
      <c r="H429"/>
      <c r="I429"/>
      <c r="J429"/>
      <c r="K429"/>
      <c r="L429"/>
      <c r="M429" s="7" t="e">
        <f t="shared" si="37"/>
        <v>#DIV/0!</v>
      </c>
      <c r="N429" s="3" t="e">
        <f t="shared" si="38"/>
        <v>#DIV/0!</v>
      </c>
      <c r="O429" s="6"/>
      <c r="P429" s="3">
        <f t="shared" si="39"/>
        <v>8.4618112850082383</v>
      </c>
      <c r="Q429" s="3" t="e">
        <f t="shared" si="40"/>
        <v>#DIV/0!</v>
      </c>
      <c r="R429" s="5"/>
      <c r="S429" s="39"/>
    </row>
    <row r="430" spans="4:19" x14ac:dyDescent="0.2">
      <c r="D430" s="54"/>
      <c r="E430" s="53"/>
      <c r="F430"/>
      <c r="G430"/>
      <c r="H430"/>
      <c r="I430"/>
      <c r="J430"/>
      <c r="K430"/>
      <c r="L430"/>
      <c r="M430" s="7" t="e">
        <f t="shared" si="37"/>
        <v>#DIV/0!</v>
      </c>
      <c r="N430" s="3" t="e">
        <f t="shared" si="38"/>
        <v>#DIV/0!</v>
      </c>
      <c r="O430" s="6"/>
      <c r="P430" s="3">
        <f t="shared" si="39"/>
        <v>8.4618112850082383</v>
      </c>
      <c r="Q430" s="3" t="e">
        <f t="shared" si="40"/>
        <v>#DIV/0!</v>
      </c>
      <c r="R430" s="5"/>
      <c r="S430" s="39"/>
    </row>
    <row r="431" spans="4:19" x14ac:dyDescent="0.2">
      <c r="D431" s="54"/>
      <c r="E431" s="53"/>
      <c r="F431"/>
      <c r="G431"/>
      <c r="H431"/>
      <c r="I431"/>
      <c r="J431"/>
      <c r="K431"/>
      <c r="L431"/>
      <c r="M431" s="7" t="e">
        <f t="shared" si="37"/>
        <v>#DIV/0!</v>
      </c>
      <c r="N431" s="3" t="e">
        <f t="shared" si="38"/>
        <v>#DIV/0!</v>
      </c>
      <c r="O431" s="6"/>
      <c r="P431" s="3">
        <f t="shared" si="39"/>
        <v>8.4618112850082383</v>
      </c>
      <c r="Q431" s="3" t="e">
        <f t="shared" si="40"/>
        <v>#DIV/0!</v>
      </c>
      <c r="R431" s="5"/>
      <c r="S431" s="39"/>
    </row>
    <row r="432" spans="4:19" x14ac:dyDescent="0.2">
      <c r="D432" s="54"/>
      <c r="E432" s="53"/>
      <c r="F432"/>
      <c r="G432"/>
      <c r="H432"/>
      <c r="I432"/>
      <c r="J432"/>
      <c r="K432"/>
      <c r="L432"/>
      <c r="M432" s="7" t="e">
        <f t="shared" si="37"/>
        <v>#DIV/0!</v>
      </c>
      <c r="N432" s="3" t="e">
        <f t="shared" si="38"/>
        <v>#DIV/0!</v>
      </c>
      <c r="O432" s="6"/>
      <c r="P432" s="3">
        <f t="shared" si="39"/>
        <v>8.4618112850082383</v>
      </c>
      <c r="Q432" s="3" t="e">
        <f t="shared" si="40"/>
        <v>#DIV/0!</v>
      </c>
      <c r="R432" s="5"/>
      <c r="S432" s="39"/>
    </row>
    <row r="433" spans="4:19" x14ac:dyDescent="0.2">
      <c r="D433" s="54"/>
      <c r="E433" s="53"/>
      <c r="F433"/>
      <c r="G433"/>
      <c r="H433"/>
      <c r="I433"/>
      <c r="J433"/>
      <c r="K433"/>
      <c r="L433"/>
      <c r="M433" s="7" t="e">
        <f t="shared" si="37"/>
        <v>#DIV/0!</v>
      </c>
      <c r="N433" s="3" t="e">
        <f t="shared" si="38"/>
        <v>#DIV/0!</v>
      </c>
      <c r="O433" s="6"/>
      <c r="P433" s="3">
        <f t="shared" si="39"/>
        <v>8.4618112850082383</v>
      </c>
      <c r="Q433" s="3" t="e">
        <f t="shared" si="40"/>
        <v>#DIV/0!</v>
      </c>
      <c r="R433" s="5"/>
      <c r="S433" s="39"/>
    </row>
    <row r="434" spans="4:19" x14ac:dyDescent="0.2">
      <c r="D434" s="54"/>
      <c r="E434" s="53"/>
      <c r="F434"/>
      <c r="G434"/>
      <c r="H434"/>
      <c r="I434"/>
      <c r="J434"/>
      <c r="K434"/>
      <c r="L434"/>
      <c r="M434" s="7" t="e">
        <f t="shared" si="37"/>
        <v>#DIV/0!</v>
      </c>
      <c r="N434" s="3" t="e">
        <f t="shared" si="38"/>
        <v>#DIV/0!</v>
      </c>
      <c r="O434" s="6"/>
      <c r="P434" s="3">
        <f t="shared" si="39"/>
        <v>8.4618112850082383</v>
      </c>
      <c r="Q434" s="3" t="e">
        <f t="shared" si="40"/>
        <v>#DIV/0!</v>
      </c>
      <c r="R434" s="5"/>
      <c r="S434" s="39"/>
    </row>
    <row r="435" spans="4:19" x14ac:dyDescent="0.2">
      <c r="D435" s="54"/>
      <c r="E435" s="53"/>
      <c r="F435"/>
      <c r="G435"/>
      <c r="H435"/>
      <c r="I435"/>
      <c r="J435"/>
      <c r="K435"/>
      <c r="L435"/>
      <c r="M435" s="7" t="e">
        <f t="shared" si="37"/>
        <v>#DIV/0!</v>
      </c>
      <c r="N435" s="3" t="e">
        <f t="shared" si="38"/>
        <v>#DIV/0!</v>
      </c>
      <c r="O435" s="6"/>
      <c r="P435" s="3">
        <f t="shared" si="39"/>
        <v>8.4618112850082383</v>
      </c>
      <c r="Q435" s="3" t="e">
        <f t="shared" si="40"/>
        <v>#DIV/0!</v>
      </c>
      <c r="R435" s="5"/>
      <c r="S435" s="39"/>
    </row>
    <row r="436" spans="4:19" x14ac:dyDescent="0.2">
      <c r="D436" s="54"/>
      <c r="E436" s="53"/>
      <c r="F436"/>
      <c r="G436"/>
      <c r="H436"/>
      <c r="I436"/>
      <c r="J436"/>
      <c r="K436"/>
      <c r="L436"/>
      <c r="M436" s="7" t="e">
        <f t="shared" si="37"/>
        <v>#DIV/0!</v>
      </c>
      <c r="N436" s="3" t="e">
        <f t="shared" si="38"/>
        <v>#DIV/0!</v>
      </c>
      <c r="O436" s="6"/>
      <c r="P436" s="3">
        <f t="shared" si="39"/>
        <v>8.4618112850082383</v>
      </c>
      <c r="Q436" s="3" t="e">
        <f t="shared" si="40"/>
        <v>#DIV/0!</v>
      </c>
      <c r="R436" s="5"/>
      <c r="S436" s="39"/>
    </row>
    <row r="437" spans="4:19" x14ac:dyDescent="0.2">
      <c r="D437" s="54"/>
      <c r="E437" s="53"/>
      <c r="F437"/>
      <c r="G437"/>
      <c r="H437"/>
      <c r="I437"/>
      <c r="J437"/>
      <c r="K437"/>
      <c r="L437"/>
      <c r="M437" s="7" t="e">
        <f t="shared" si="37"/>
        <v>#DIV/0!</v>
      </c>
      <c r="N437" s="3" t="e">
        <f t="shared" si="38"/>
        <v>#DIV/0!</v>
      </c>
      <c r="O437" s="6"/>
      <c r="P437" s="3">
        <f t="shared" si="39"/>
        <v>8.4618112850082383</v>
      </c>
      <c r="Q437" s="3" t="e">
        <f t="shared" si="40"/>
        <v>#DIV/0!</v>
      </c>
      <c r="R437" s="5"/>
      <c r="S437" s="39"/>
    </row>
    <row r="438" spans="4:19" x14ac:dyDescent="0.2">
      <c r="D438" s="54"/>
      <c r="E438" s="53"/>
      <c r="F438"/>
      <c r="G438"/>
      <c r="H438"/>
      <c r="I438"/>
      <c r="J438"/>
      <c r="K438"/>
      <c r="L438"/>
      <c r="M438" s="7" t="e">
        <f t="shared" si="37"/>
        <v>#DIV/0!</v>
      </c>
      <c r="N438" s="3" t="e">
        <f t="shared" si="38"/>
        <v>#DIV/0!</v>
      </c>
      <c r="O438" s="6"/>
      <c r="P438" s="3">
        <f t="shared" si="39"/>
        <v>8.4618112850082383</v>
      </c>
      <c r="Q438" s="3" t="e">
        <f t="shared" si="40"/>
        <v>#DIV/0!</v>
      </c>
      <c r="R438" s="5"/>
      <c r="S438" s="39"/>
    </row>
    <row r="439" spans="4:19" x14ac:dyDescent="0.2">
      <c r="D439" s="54"/>
      <c r="E439" s="53"/>
      <c r="F439"/>
      <c r="G439"/>
      <c r="H439"/>
      <c r="I439"/>
      <c r="J439"/>
      <c r="K439"/>
      <c r="L439"/>
      <c r="M439" s="7" t="e">
        <f t="shared" si="37"/>
        <v>#DIV/0!</v>
      </c>
      <c r="N439" s="3" t="e">
        <f t="shared" si="38"/>
        <v>#DIV/0!</v>
      </c>
      <c r="O439" s="6"/>
      <c r="P439" s="3">
        <f t="shared" si="39"/>
        <v>8.4618112850082383</v>
      </c>
      <c r="Q439" s="3" t="e">
        <f t="shared" si="40"/>
        <v>#DIV/0!</v>
      </c>
      <c r="R439" s="5"/>
      <c r="S439" s="39"/>
    </row>
    <row r="440" spans="4:19" x14ac:dyDescent="0.2">
      <c r="D440" s="54"/>
      <c r="E440" s="53"/>
      <c r="F440"/>
      <c r="G440"/>
      <c r="H440"/>
      <c r="I440"/>
      <c r="J440"/>
      <c r="K440"/>
      <c r="L440"/>
      <c r="M440" s="7" t="e">
        <f t="shared" si="37"/>
        <v>#DIV/0!</v>
      </c>
      <c r="N440" s="3" t="e">
        <f t="shared" si="38"/>
        <v>#DIV/0!</v>
      </c>
      <c r="O440" s="6"/>
      <c r="P440" s="3">
        <f t="shared" si="39"/>
        <v>8.4618112850082383</v>
      </c>
      <c r="Q440" s="3" t="e">
        <f t="shared" si="40"/>
        <v>#DIV/0!</v>
      </c>
      <c r="R440" s="5"/>
      <c r="S440" s="39"/>
    </row>
    <row r="441" spans="4:19" x14ac:dyDescent="0.2">
      <c r="D441" s="54"/>
      <c r="E441" s="53"/>
      <c r="F441"/>
      <c r="G441"/>
      <c r="H441"/>
      <c r="I441"/>
      <c r="J441"/>
      <c r="K441"/>
      <c r="L441"/>
      <c r="M441" s="7" t="e">
        <f t="shared" si="37"/>
        <v>#DIV/0!</v>
      </c>
      <c r="N441" s="3" t="e">
        <f t="shared" si="38"/>
        <v>#DIV/0!</v>
      </c>
      <c r="O441" s="6"/>
      <c r="P441" s="3">
        <f t="shared" si="39"/>
        <v>8.4618112850082383</v>
      </c>
      <c r="Q441" s="3" t="e">
        <f t="shared" si="40"/>
        <v>#DIV/0!</v>
      </c>
      <c r="R441" s="5"/>
      <c r="S441" s="39"/>
    </row>
    <row r="442" spans="4:19" x14ac:dyDescent="0.2">
      <c r="D442" s="54"/>
      <c r="E442" s="53"/>
      <c r="F442"/>
      <c r="G442"/>
      <c r="H442"/>
      <c r="I442"/>
      <c r="J442"/>
      <c r="K442"/>
      <c r="L442"/>
      <c r="M442" s="7" t="e">
        <f t="shared" si="37"/>
        <v>#DIV/0!</v>
      </c>
      <c r="N442" s="3" t="e">
        <f t="shared" si="38"/>
        <v>#DIV/0!</v>
      </c>
      <c r="O442" s="6"/>
      <c r="P442" s="3">
        <f t="shared" si="39"/>
        <v>8.4618112850082383</v>
      </c>
      <c r="Q442" s="3" t="e">
        <f t="shared" si="40"/>
        <v>#DIV/0!</v>
      </c>
      <c r="R442" s="5"/>
      <c r="S442" s="39"/>
    </row>
    <row r="443" spans="4:19" x14ac:dyDescent="0.2">
      <c r="D443" s="54"/>
      <c r="E443" s="53"/>
      <c r="F443"/>
      <c r="G443"/>
      <c r="H443"/>
      <c r="I443"/>
      <c r="J443"/>
      <c r="K443"/>
      <c r="L443"/>
      <c r="M443" s="7" t="e">
        <f t="shared" si="37"/>
        <v>#DIV/0!</v>
      </c>
      <c r="N443" s="3" t="e">
        <f t="shared" si="38"/>
        <v>#DIV/0!</v>
      </c>
      <c r="O443" s="6"/>
      <c r="P443" s="3">
        <f t="shared" si="39"/>
        <v>8.4618112850082383</v>
      </c>
      <c r="Q443" s="3" t="e">
        <f t="shared" si="40"/>
        <v>#DIV/0!</v>
      </c>
      <c r="R443" s="5"/>
      <c r="S443" s="39"/>
    </row>
    <row r="444" spans="4:19" x14ac:dyDescent="0.2">
      <c r="D444" s="54"/>
      <c r="E444" s="53"/>
      <c r="F444"/>
      <c r="G444"/>
      <c r="H444"/>
      <c r="I444"/>
      <c r="J444"/>
      <c r="K444"/>
      <c r="L444"/>
      <c r="M444" s="7" t="e">
        <f t="shared" si="37"/>
        <v>#DIV/0!</v>
      </c>
      <c r="N444" s="3" t="e">
        <f t="shared" si="38"/>
        <v>#DIV/0!</v>
      </c>
      <c r="O444" s="6"/>
      <c r="P444" s="3">
        <f t="shared" si="39"/>
        <v>8.4618112850082383</v>
      </c>
      <c r="Q444" s="3" t="e">
        <f t="shared" si="40"/>
        <v>#DIV/0!</v>
      </c>
      <c r="R444" s="5"/>
      <c r="S444" s="39"/>
    </row>
    <row r="445" spans="4:19" x14ac:dyDescent="0.2">
      <c r="D445" s="54"/>
      <c r="E445" s="53"/>
      <c r="F445"/>
      <c r="G445"/>
      <c r="H445"/>
      <c r="I445"/>
      <c r="J445"/>
      <c r="K445"/>
      <c r="L445"/>
      <c r="M445" s="7" t="e">
        <f t="shared" si="37"/>
        <v>#DIV/0!</v>
      </c>
      <c r="N445" s="3" t="e">
        <f t="shared" si="38"/>
        <v>#DIV/0!</v>
      </c>
      <c r="O445" s="6"/>
      <c r="P445" s="3">
        <f t="shared" si="39"/>
        <v>8.4618112850082383</v>
      </c>
      <c r="Q445" s="3" t="e">
        <f t="shared" si="40"/>
        <v>#DIV/0!</v>
      </c>
      <c r="R445" s="5"/>
      <c r="S445" s="39"/>
    </row>
    <row r="446" spans="4:19" x14ac:dyDescent="0.2">
      <c r="D446" s="54"/>
      <c r="E446" s="53"/>
      <c r="F446"/>
      <c r="G446"/>
      <c r="H446"/>
      <c r="I446"/>
      <c r="J446"/>
      <c r="K446"/>
      <c r="L446"/>
      <c r="M446" s="7" t="e">
        <f t="shared" si="37"/>
        <v>#DIV/0!</v>
      </c>
      <c r="N446" s="3" t="e">
        <f t="shared" si="38"/>
        <v>#DIV/0!</v>
      </c>
      <c r="O446" s="6"/>
      <c r="P446" s="3">
        <f t="shared" si="39"/>
        <v>8.4618112850082383</v>
      </c>
      <c r="Q446" s="3" t="e">
        <f t="shared" si="40"/>
        <v>#DIV/0!</v>
      </c>
      <c r="R446" s="5"/>
      <c r="S446" s="39"/>
    </row>
    <row r="447" spans="4:19" x14ac:dyDescent="0.2">
      <c r="D447" s="54"/>
      <c r="E447" s="53"/>
      <c r="F447"/>
      <c r="G447"/>
      <c r="H447"/>
      <c r="I447"/>
      <c r="J447"/>
      <c r="K447"/>
      <c r="L447"/>
      <c r="M447" s="7" t="e">
        <f t="shared" si="37"/>
        <v>#DIV/0!</v>
      </c>
      <c r="N447" s="3" t="e">
        <f t="shared" si="38"/>
        <v>#DIV/0!</v>
      </c>
      <c r="O447" s="6"/>
      <c r="P447" s="3">
        <f t="shared" si="39"/>
        <v>8.4618112850082383</v>
      </c>
      <c r="Q447" s="3" t="e">
        <f t="shared" si="40"/>
        <v>#DIV/0!</v>
      </c>
      <c r="R447" s="5"/>
      <c r="S447" s="39"/>
    </row>
    <row r="448" spans="4:19" x14ac:dyDescent="0.2">
      <c r="D448" s="54"/>
      <c r="E448" s="53"/>
      <c r="F448"/>
      <c r="G448"/>
      <c r="H448"/>
      <c r="I448"/>
      <c r="J448"/>
      <c r="K448"/>
      <c r="L448"/>
      <c r="M448" s="7" t="e">
        <f t="shared" si="37"/>
        <v>#DIV/0!</v>
      </c>
      <c r="N448" s="3" t="e">
        <f t="shared" si="38"/>
        <v>#DIV/0!</v>
      </c>
      <c r="O448" s="6"/>
      <c r="P448" s="3">
        <f t="shared" si="39"/>
        <v>8.4618112850082383</v>
      </c>
      <c r="Q448" s="3" t="e">
        <f t="shared" si="40"/>
        <v>#DIV/0!</v>
      </c>
      <c r="R448" s="5"/>
      <c r="S448" s="39"/>
    </row>
    <row r="449" spans="4:19" x14ac:dyDescent="0.2">
      <c r="D449" s="54"/>
      <c r="E449" s="53"/>
      <c r="G449"/>
      <c r="H449"/>
      <c r="I449"/>
      <c r="J449"/>
      <c r="K449"/>
      <c r="L449"/>
      <c r="M449" s="7" t="e">
        <f t="shared" si="37"/>
        <v>#DIV/0!</v>
      </c>
      <c r="N449" s="3" t="e">
        <f t="shared" si="38"/>
        <v>#DIV/0!</v>
      </c>
      <c r="O449" s="6"/>
      <c r="P449" s="3">
        <f t="shared" si="39"/>
        <v>8.4618112850082383</v>
      </c>
      <c r="Q449" s="3" t="e">
        <f t="shared" si="40"/>
        <v>#DIV/0!</v>
      </c>
      <c r="R449" s="5"/>
      <c r="S449" s="39"/>
    </row>
    <row r="450" spans="4:19" x14ac:dyDescent="0.2">
      <c r="D450" s="54"/>
      <c r="E450" s="53"/>
      <c r="M450" s="7" t="e">
        <f t="shared" si="37"/>
        <v>#DIV/0!</v>
      </c>
      <c r="N450" s="3" t="e">
        <f t="shared" si="38"/>
        <v>#DIV/0!</v>
      </c>
      <c r="O450" s="6"/>
      <c r="P450" s="3">
        <f t="shared" si="39"/>
        <v>8.4618112850082383</v>
      </c>
      <c r="Q450" s="3" t="e">
        <f t="shared" si="40"/>
        <v>#DIV/0!</v>
      </c>
      <c r="R450" s="5"/>
      <c r="S450" s="39"/>
    </row>
    <row r="451" spans="4:19" x14ac:dyDescent="0.2">
      <c r="D451" s="54"/>
      <c r="E451" s="53"/>
      <c r="F451"/>
      <c r="M451" s="7" t="e">
        <f t="shared" si="37"/>
        <v>#DIV/0!</v>
      </c>
      <c r="N451" s="3" t="e">
        <f t="shared" si="38"/>
        <v>#DIV/0!</v>
      </c>
      <c r="O451" s="6"/>
      <c r="P451" s="3">
        <f t="shared" si="39"/>
        <v>8.4618112850082383</v>
      </c>
      <c r="Q451" s="3" t="e">
        <f t="shared" si="40"/>
        <v>#DIV/0!</v>
      </c>
      <c r="R451" s="5"/>
      <c r="S451" s="39"/>
    </row>
    <row r="452" spans="4:19" x14ac:dyDescent="0.2">
      <c r="D452" s="54"/>
      <c r="E452" s="53"/>
      <c r="F452"/>
      <c r="M452" s="7" t="e">
        <f t="shared" si="37"/>
        <v>#DIV/0!</v>
      </c>
      <c r="N452" s="3" t="e">
        <f t="shared" si="38"/>
        <v>#DIV/0!</v>
      </c>
      <c r="O452" s="6"/>
      <c r="P452" s="3">
        <f t="shared" si="39"/>
        <v>8.4618112850082383</v>
      </c>
      <c r="Q452" s="3" t="e">
        <f t="shared" si="40"/>
        <v>#DIV/0!</v>
      </c>
      <c r="R452" s="5"/>
      <c r="S452" s="39"/>
    </row>
    <row r="453" spans="4:19" x14ac:dyDescent="0.2">
      <c r="D453" s="54"/>
      <c r="E453" s="53"/>
      <c r="F453"/>
      <c r="M453" s="7" t="e">
        <f t="shared" si="37"/>
        <v>#DIV/0!</v>
      </c>
      <c r="N453" s="3" t="e">
        <f t="shared" si="38"/>
        <v>#DIV/0!</v>
      </c>
      <c r="O453" s="6"/>
      <c r="P453" s="3">
        <f t="shared" si="39"/>
        <v>8.4618112850082383</v>
      </c>
      <c r="Q453" s="3" t="e">
        <f t="shared" si="40"/>
        <v>#DIV/0!</v>
      </c>
      <c r="R453" s="5"/>
      <c r="S453" s="39"/>
    </row>
    <row r="454" spans="4:19" x14ac:dyDescent="0.2">
      <c r="D454" s="54"/>
      <c r="E454" s="53"/>
      <c r="F454"/>
      <c r="M454" s="7" t="e">
        <f t="shared" si="37"/>
        <v>#DIV/0!</v>
      </c>
      <c r="N454" s="3" t="e">
        <f t="shared" si="38"/>
        <v>#DIV/0!</v>
      </c>
      <c r="O454" s="6"/>
      <c r="P454" s="3">
        <f t="shared" si="39"/>
        <v>8.4618112850082383</v>
      </c>
      <c r="Q454" s="3" t="e">
        <f t="shared" si="40"/>
        <v>#DIV/0!</v>
      </c>
      <c r="R454" s="5"/>
      <c r="S454" s="39"/>
    </row>
    <row r="455" spans="4:19" x14ac:dyDescent="0.2">
      <c r="D455" s="54"/>
      <c r="E455" s="53"/>
      <c r="F455"/>
      <c r="M455" s="7" t="e">
        <f t="shared" si="37"/>
        <v>#DIV/0!</v>
      </c>
      <c r="N455" s="3" t="e">
        <f t="shared" si="38"/>
        <v>#DIV/0!</v>
      </c>
      <c r="O455" s="6"/>
      <c r="P455" s="3">
        <f t="shared" si="39"/>
        <v>8.4618112850082383</v>
      </c>
      <c r="Q455" s="3" t="e">
        <f t="shared" si="40"/>
        <v>#DIV/0!</v>
      </c>
      <c r="R455" s="5"/>
      <c r="S455" s="39"/>
    </row>
    <row r="456" spans="4:19" x14ac:dyDescent="0.2">
      <c r="D456" s="54"/>
      <c r="E456" s="53"/>
      <c r="F456"/>
      <c r="M456" s="7" t="e">
        <f t="shared" si="37"/>
        <v>#DIV/0!</v>
      </c>
      <c r="N456" s="3" t="e">
        <f t="shared" si="38"/>
        <v>#DIV/0!</v>
      </c>
      <c r="O456" s="6"/>
      <c r="P456" s="3">
        <f t="shared" si="39"/>
        <v>8.4618112850082383</v>
      </c>
      <c r="Q456" s="3" t="e">
        <f t="shared" si="40"/>
        <v>#DIV/0!</v>
      </c>
      <c r="R456" s="5"/>
      <c r="S456" s="39"/>
    </row>
    <row r="457" spans="4:19" x14ac:dyDescent="0.2">
      <c r="D457" s="54"/>
      <c r="E457" s="53"/>
      <c r="F457"/>
      <c r="M457" s="7" t="e">
        <f t="shared" si="37"/>
        <v>#DIV/0!</v>
      </c>
      <c r="N457" s="3" t="e">
        <f t="shared" si="38"/>
        <v>#DIV/0!</v>
      </c>
      <c r="O457" s="6"/>
      <c r="P457" s="3">
        <f t="shared" si="39"/>
        <v>8.4618112850082383</v>
      </c>
      <c r="Q457" s="3" t="e">
        <f t="shared" si="40"/>
        <v>#DIV/0!</v>
      </c>
      <c r="R457" s="5"/>
      <c r="S457" s="39"/>
    </row>
    <row r="458" spans="4:19" x14ac:dyDescent="0.2">
      <c r="D458" s="54"/>
      <c r="E458" s="53"/>
      <c r="F458"/>
      <c r="M458" s="7" t="e">
        <f t="shared" si="37"/>
        <v>#DIV/0!</v>
      </c>
      <c r="N458" s="3" t="e">
        <f t="shared" si="38"/>
        <v>#DIV/0!</v>
      </c>
      <c r="O458" s="6"/>
      <c r="P458" s="3">
        <f t="shared" si="39"/>
        <v>8.4618112850082383</v>
      </c>
      <c r="Q458" s="3" t="e">
        <f t="shared" si="40"/>
        <v>#DIV/0!</v>
      </c>
      <c r="R458" s="5"/>
      <c r="S458" s="39"/>
    </row>
    <row r="459" spans="4:19" x14ac:dyDescent="0.2">
      <c r="D459" s="54"/>
      <c r="E459" s="53"/>
      <c r="F459"/>
      <c r="M459" s="7" t="e">
        <f t="shared" si="37"/>
        <v>#DIV/0!</v>
      </c>
      <c r="N459" s="3" t="e">
        <f t="shared" si="38"/>
        <v>#DIV/0!</v>
      </c>
      <c r="O459" s="6"/>
      <c r="P459" s="3">
        <f t="shared" si="39"/>
        <v>8.4618112850082383</v>
      </c>
      <c r="Q459" s="3" t="e">
        <f t="shared" si="40"/>
        <v>#DIV/0!</v>
      </c>
      <c r="R459" s="5"/>
      <c r="S459" s="39"/>
    </row>
    <row r="460" spans="4:19" x14ac:dyDescent="0.2">
      <c r="D460" s="54"/>
      <c r="E460" s="53"/>
      <c r="F460"/>
      <c r="M460" s="7" t="e">
        <f t="shared" si="37"/>
        <v>#DIV/0!</v>
      </c>
      <c r="N460" s="3" t="e">
        <f t="shared" si="38"/>
        <v>#DIV/0!</v>
      </c>
      <c r="O460" s="6"/>
      <c r="P460" s="3">
        <f t="shared" si="39"/>
        <v>8.4618112850082383</v>
      </c>
      <c r="Q460" s="3" t="e">
        <f t="shared" si="40"/>
        <v>#DIV/0!</v>
      </c>
      <c r="R460" s="5"/>
      <c r="S460" s="39"/>
    </row>
    <row r="461" spans="4:19" x14ac:dyDescent="0.2">
      <c r="D461" s="54"/>
      <c r="E461" s="53"/>
      <c r="F461"/>
      <c r="M461" s="7" t="e">
        <f t="shared" si="37"/>
        <v>#DIV/0!</v>
      </c>
      <c r="N461" s="3" t="e">
        <f t="shared" si="38"/>
        <v>#DIV/0!</v>
      </c>
      <c r="O461" s="6"/>
      <c r="P461" s="3">
        <f t="shared" si="39"/>
        <v>8.4618112850082383</v>
      </c>
      <c r="Q461" s="3" t="e">
        <f t="shared" si="40"/>
        <v>#DIV/0!</v>
      </c>
      <c r="R461" s="5"/>
      <c r="S461" s="39"/>
    </row>
    <row r="462" spans="4:19" x14ac:dyDescent="0.2">
      <c r="D462" s="54"/>
      <c r="E462" s="53"/>
      <c r="F462"/>
      <c r="M462" s="7" t="e">
        <f t="shared" si="37"/>
        <v>#DIV/0!</v>
      </c>
      <c r="N462" s="3" t="e">
        <f t="shared" si="38"/>
        <v>#DIV/0!</v>
      </c>
      <c r="O462" s="6"/>
      <c r="P462" s="3">
        <f t="shared" si="39"/>
        <v>8.4618112850082383</v>
      </c>
      <c r="Q462" s="3" t="e">
        <f t="shared" si="40"/>
        <v>#DIV/0!</v>
      </c>
      <c r="R462" s="5"/>
      <c r="S462" s="39"/>
    </row>
    <row r="463" spans="4:19" x14ac:dyDescent="0.2">
      <c r="D463" s="54"/>
      <c r="E463" s="53"/>
      <c r="F463"/>
      <c r="M463" s="7" t="e">
        <f t="shared" si="37"/>
        <v>#DIV/0!</v>
      </c>
      <c r="N463" s="3" t="e">
        <f t="shared" si="38"/>
        <v>#DIV/0!</v>
      </c>
      <c r="O463" s="6"/>
      <c r="P463" s="3">
        <f t="shared" si="39"/>
        <v>8.4618112850082383</v>
      </c>
      <c r="Q463" s="3" t="e">
        <f t="shared" si="40"/>
        <v>#DIV/0!</v>
      </c>
      <c r="R463" s="5"/>
      <c r="S463" s="39"/>
    </row>
    <row r="464" spans="4:19" x14ac:dyDescent="0.2">
      <c r="D464" s="54"/>
      <c r="E464" s="53"/>
      <c r="F464"/>
      <c r="M464" s="7" t="e">
        <f t="shared" si="37"/>
        <v>#DIV/0!</v>
      </c>
      <c r="N464" s="3" t="e">
        <f t="shared" si="38"/>
        <v>#DIV/0!</v>
      </c>
      <c r="O464" s="6"/>
      <c r="P464" s="3">
        <f t="shared" si="39"/>
        <v>8.4618112850082383</v>
      </c>
      <c r="Q464" s="3" t="e">
        <f t="shared" si="40"/>
        <v>#DIV/0!</v>
      </c>
      <c r="R464" s="5"/>
      <c r="S464" s="39"/>
    </row>
    <row r="465" spans="4:19" x14ac:dyDescent="0.2">
      <c r="D465" s="54"/>
      <c r="E465" s="53"/>
      <c r="F465"/>
      <c r="M465" s="7" t="e">
        <f t="shared" si="37"/>
        <v>#DIV/0!</v>
      </c>
      <c r="N465" s="3" t="e">
        <f t="shared" si="38"/>
        <v>#DIV/0!</v>
      </c>
      <c r="O465" s="6"/>
      <c r="P465" s="3">
        <f t="shared" si="39"/>
        <v>8.4618112850082383</v>
      </c>
      <c r="Q465" s="3" t="e">
        <f t="shared" si="40"/>
        <v>#DIV/0!</v>
      </c>
      <c r="R465" s="5"/>
      <c r="S465" s="39"/>
    </row>
    <row r="466" spans="4:19" x14ac:dyDescent="0.2">
      <c r="D466" s="54"/>
      <c r="E466" s="53"/>
      <c r="F466"/>
      <c r="M466" s="7" t="e">
        <f t="shared" si="37"/>
        <v>#DIV/0!</v>
      </c>
      <c r="N466" s="3" t="e">
        <f t="shared" si="38"/>
        <v>#DIV/0!</v>
      </c>
      <c r="O466" s="6"/>
      <c r="P466" s="3">
        <f t="shared" si="39"/>
        <v>8.4618112850082383</v>
      </c>
      <c r="Q466" s="3" t="e">
        <f t="shared" si="40"/>
        <v>#DIV/0!</v>
      </c>
      <c r="R466" s="5"/>
      <c r="S466" s="39"/>
    </row>
    <row r="467" spans="4:19" x14ac:dyDescent="0.2">
      <c r="D467" s="54"/>
      <c r="E467" s="53"/>
      <c r="F467"/>
      <c r="M467" s="7" t="e">
        <f t="shared" si="37"/>
        <v>#DIV/0!</v>
      </c>
      <c r="N467" s="3" t="e">
        <f t="shared" si="38"/>
        <v>#DIV/0!</v>
      </c>
      <c r="O467" s="6"/>
      <c r="P467" s="3">
        <f t="shared" si="39"/>
        <v>8.4618112850082383</v>
      </c>
      <c r="Q467" s="3" t="e">
        <f t="shared" si="40"/>
        <v>#DIV/0!</v>
      </c>
      <c r="R467" s="5"/>
      <c r="S467" s="39"/>
    </row>
    <row r="468" spans="4:19" x14ac:dyDescent="0.2">
      <c r="D468" s="54"/>
      <c r="E468" s="53"/>
      <c r="F468"/>
      <c r="M468" s="7" t="e">
        <f t="shared" si="37"/>
        <v>#DIV/0!</v>
      </c>
      <c r="N468" s="3" t="e">
        <f t="shared" si="38"/>
        <v>#DIV/0!</v>
      </c>
      <c r="O468" s="6"/>
      <c r="P468" s="3">
        <f t="shared" si="39"/>
        <v>8.4618112850082383</v>
      </c>
      <c r="Q468" s="3" t="e">
        <f t="shared" si="40"/>
        <v>#DIV/0!</v>
      </c>
      <c r="R468" s="5"/>
      <c r="S468" s="39"/>
    </row>
    <row r="469" spans="4:19" x14ac:dyDescent="0.2">
      <c r="D469" s="54"/>
      <c r="E469" s="53"/>
      <c r="F469"/>
      <c r="M469" s="7" t="e">
        <f t="shared" si="37"/>
        <v>#DIV/0!</v>
      </c>
      <c r="N469" s="3" t="e">
        <f t="shared" si="38"/>
        <v>#DIV/0!</v>
      </c>
      <c r="O469" s="6"/>
      <c r="P469" s="3">
        <f t="shared" si="39"/>
        <v>8.4618112850082383</v>
      </c>
      <c r="Q469" s="3" t="e">
        <f t="shared" si="40"/>
        <v>#DIV/0!</v>
      </c>
      <c r="R469" s="5"/>
      <c r="S469" s="39"/>
    </row>
    <row r="470" spans="4:19" x14ac:dyDescent="0.2">
      <c r="D470" s="54"/>
      <c r="E470" s="53"/>
      <c r="F470"/>
      <c r="M470" s="7" t="e">
        <f t="shared" si="37"/>
        <v>#DIV/0!</v>
      </c>
      <c r="N470" s="3" t="e">
        <f t="shared" si="38"/>
        <v>#DIV/0!</v>
      </c>
      <c r="O470" s="6"/>
      <c r="P470" s="3">
        <f t="shared" si="39"/>
        <v>8.4618112850082383</v>
      </c>
      <c r="Q470" s="3" t="e">
        <f t="shared" si="40"/>
        <v>#DIV/0!</v>
      </c>
      <c r="R470" s="5"/>
      <c r="S470" s="39"/>
    </row>
    <row r="471" spans="4:19" x14ac:dyDescent="0.2">
      <c r="D471" s="54"/>
      <c r="E471" s="53"/>
      <c r="F471"/>
      <c r="M471" s="7" t="e">
        <f t="shared" si="37"/>
        <v>#DIV/0!</v>
      </c>
      <c r="N471" s="3" t="e">
        <f t="shared" si="38"/>
        <v>#DIV/0!</v>
      </c>
      <c r="O471" s="6"/>
      <c r="P471" s="3">
        <f t="shared" si="39"/>
        <v>8.4618112850082383</v>
      </c>
      <c r="Q471" s="3" t="e">
        <f t="shared" si="40"/>
        <v>#DIV/0!</v>
      </c>
      <c r="R471" s="5"/>
      <c r="S471" s="39"/>
    </row>
    <row r="472" spans="4:19" x14ac:dyDescent="0.2">
      <c r="D472" s="54"/>
      <c r="E472" s="53"/>
      <c r="F472"/>
      <c r="M472" s="7" t="e">
        <f t="shared" si="37"/>
        <v>#DIV/0!</v>
      </c>
      <c r="N472" s="3" t="e">
        <f t="shared" si="38"/>
        <v>#DIV/0!</v>
      </c>
      <c r="O472" s="6"/>
      <c r="P472" s="3">
        <f t="shared" si="39"/>
        <v>8.4618112850082383</v>
      </c>
      <c r="Q472" s="3" t="e">
        <f t="shared" si="40"/>
        <v>#DIV/0!</v>
      </c>
      <c r="R472" s="5"/>
      <c r="S472" s="39"/>
    </row>
    <row r="473" spans="4:19" x14ac:dyDescent="0.2">
      <c r="D473" s="54"/>
      <c r="E473" s="53"/>
      <c r="F473"/>
      <c r="M473" s="7" t="e">
        <f t="shared" si="37"/>
        <v>#DIV/0!</v>
      </c>
      <c r="N473" s="3" t="e">
        <f t="shared" si="38"/>
        <v>#DIV/0!</v>
      </c>
      <c r="O473" s="6"/>
      <c r="P473" s="3">
        <f t="shared" si="39"/>
        <v>8.4618112850082383</v>
      </c>
      <c r="Q473" s="3" t="e">
        <f t="shared" si="40"/>
        <v>#DIV/0!</v>
      </c>
      <c r="R473" s="5"/>
      <c r="S473" s="39"/>
    </row>
    <row r="474" spans="4:19" x14ac:dyDescent="0.2">
      <c r="D474" s="54"/>
      <c r="E474" s="53"/>
      <c r="F474"/>
      <c r="M474" s="7" t="e">
        <f t="shared" si="37"/>
        <v>#DIV/0!</v>
      </c>
      <c r="N474" s="3" t="e">
        <f t="shared" si="38"/>
        <v>#DIV/0!</v>
      </c>
      <c r="O474" s="6"/>
      <c r="P474" s="3">
        <f t="shared" si="39"/>
        <v>8.4618112850082383</v>
      </c>
      <c r="Q474" s="3" t="e">
        <f t="shared" si="40"/>
        <v>#DIV/0!</v>
      </c>
      <c r="R474" s="5"/>
      <c r="S474" s="39"/>
    </row>
    <row r="475" spans="4:19" x14ac:dyDescent="0.2">
      <c r="D475" s="54"/>
      <c r="E475" s="53"/>
      <c r="F475"/>
      <c r="M475" s="7" t="e">
        <f t="shared" si="37"/>
        <v>#DIV/0!</v>
      </c>
      <c r="N475" s="3" t="e">
        <f t="shared" si="38"/>
        <v>#DIV/0!</v>
      </c>
      <c r="O475" s="6"/>
      <c r="P475" s="3">
        <f t="shared" si="39"/>
        <v>8.4618112850082383</v>
      </c>
      <c r="Q475" s="3" t="e">
        <f t="shared" si="40"/>
        <v>#DIV/0!</v>
      </c>
      <c r="R475" s="5"/>
      <c r="S475" s="39"/>
    </row>
    <row r="476" spans="4:19" x14ac:dyDescent="0.2">
      <c r="D476" s="54"/>
      <c r="E476" s="53"/>
      <c r="F476"/>
      <c r="M476" s="7" t="e">
        <f t="shared" si="37"/>
        <v>#DIV/0!</v>
      </c>
      <c r="N476" s="3" t="e">
        <f t="shared" si="38"/>
        <v>#DIV/0!</v>
      </c>
      <c r="O476" s="6"/>
      <c r="P476" s="3">
        <f t="shared" si="39"/>
        <v>8.4618112850082383</v>
      </c>
      <c r="Q476" s="3" t="e">
        <f t="shared" si="40"/>
        <v>#DIV/0!</v>
      </c>
      <c r="R476" s="5"/>
      <c r="S476" s="39"/>
    </row>
    <row r="477" spans="4:19" x14ac:dyDescent="0.2">
      <c r="D477" s="54"/>
      <c r="E477" s="53"/>
      <c r="F477"/>
      <c r="M477" s="7" t="e">
        <f t="shared" si="37"/>
        <v>#DIV/0!</v>
      </c>
      <c r="N477" s="3" t="e">
        <f t="shared" si="38"/>
        <v>#DIV/0!</v>
      </c>
      <c r="O477" s="6"/>
      <c r="P477" s="3">
        <f t="shared" si="39"/>
        <v>8.4618112850082383</v>
      </c>
      <c r="Q477" s="3" t="e">
        <f t="shared" si="40"/>
        <v>#DIV/0!</v>
      </c>
      <c r="R477" s="5"/>
      <c r="S477" s="39"/>
    </row>
    <row r="478" spans="4:19" x14ac:dyDescent="0.2">
      <c r="D478" s="54"/>
      <c r="E478" s="53"/>
      <c r="F478"/>
      <c r="M478" s="7" t="e">
        <f t="shared" si="37"/>
        <v>#DIV/0!</v>
      </c>
      <c r="N478" s="3" t="e">
        <f t="shared" si="38"/>
        <v>#DIV/0!</v>
      </c>
      <c r="O478" s="6"/>
      <c r="P478" s="3">
        <f t="shared" si="39"/>
        <v>8.4618112850082383</v>
      </c>
      <c r="Q478" s="3" t="e">
        <f t="shared" si="40"/>
        <v>#DIV/0!</v>
      </c>
      <c r="R478" s="5"/>
      <c r="S478" s="39"/>
    </row>
    <row r="479" spans="4:19" x14ac:dyDescent="0.2">
      <c r="D479" s="54"/>
      <c r="E479" s="53"/>
      <c r="F479"/>
      <c r="M479" s="7" t="e">
        <f t="shared" si="37"/>
        <v>#DIV/0!</v>
      </c>
      <c r="N479" s="3" t="e">
        <f t="shared" si="38"/>
        <v>#DIV/0!</v>
      </c>
      <c r="O479" s="6"/>
      <c r="P479" s="3">
        <f t="shared" si="39"/>
        <v>8.4618112850082383</v>
      </c>
      <c r="Q479" s="3" t="e">
        <f t="shared" si="40"/>
        <v>#DIV/0!</v>
      </c>
      <c r="R479" s="5"/>
      <c r="S479" s="39"/>
    </row>
    <row r="480" spans="4:19" x14ac:dyDescent="0.2">
      <c r="D480" s="54"/>
      <c r="E480" s="53"/>
      <c r="F480"/>
      <c r="M480" s="7" t="e">
        <f t="shared" si="37"/>
        <v>#DIV/0!</v>
      </c>
      <c r="N480" s="3" t="e">
        <f t="shared" si="38"/>
        <v>#DIV/0!</v>
      </c>
      <c r="O480" s="6"/>
      <c r="P480" s="3">
        <f t="shared" si="39"/>
        <v>8.4618112850082383</v>
      </c>
      <c r="Q480" s="3" t="e">
        <f t="shared" si="40"/>
        <v>#DIV/0!</v>
      </c>
      <c r="R480" s="5"/>
      <c r="S480" s="39"/>
    </row>
    <row r="481" spans="4:19" x14ac:dyDescent="0.2">
      <c r="D481" s="54"/>
      <c r="E481" s="53"/>
      <c r="M481" s="7" t="e">
        <f t="shared" si="37"/>
        <v>#DIV/0!</v>
      </c>
      <c r="N481" s="3" t="e">
        <f t="shared" si="38"/>
        <v>#DIV/0!</v>
      </c>
      <c r="O481" s="6"/>
      <c r="P481" s="3">
        <f t="shared" si="39"/>
        <v>8.4618112850082383</v>
      </c>
      <c r="Q481" s="3" t="e">
        <f t="shared" si="40"/>
        <v>#DIV/0!</v>
      </c>
      <c r="R481" s="5"/>
      <c r="S481" s="39"/>
    </row>
    <row r="482" spans="4:19" x14ac:dyDescent="0.2">
      <c r="D482" s="54"/>
      <c r="E482" s="53"/>
      <c r="M482" s="7" t="e">
        <f t="shared" si="37"/>
        <v>#DIV/0!</v>
      </c>
      <c r="N482" s="3" t="e">
        <f t="shared" si="38"/>
        <v>#DIV/0!</v>
      </c>
      <c r="O482" s="6"/>
      <c r="P482" s="3">
        <f t="shared" si="39"/>
        <v>8.4618112850082383</v>
      </c>
      <c r="Q482" s="3" t="e">
        <f t="shared" si="40"/>
        <v>#DIV/0!</v>
      </c>
      <c r="R482" s="5"/>
      <c r="S482" s="39"/>
    </row>
    <row r="483" spans="4:19" x14ac:dyDescent="0.2">
      <c r="D483" s="54"/>
      <c r="E483" s="53"/>
      <c r="M483" s="7" t="e">
        <f t="shared" si="37"/>
        <v>#DIV/0!</v>
      </c>
      <c r="N483" s="3" t="e">
        <f t="shared" si="38"/>
        <v>#DIV/0!</v>
      </c>
      <c r="O483" s="6"/>
      <c r="P483" s="3">
        <f t="shared" si="39"/>
        <v>8.4618112850082383</v>
      </c>
      <c r="Q483" s="3" t="e">
        <f t="shared" si="40"/>
        <v>#DIV/0!</v>
      </c>
      <c r="R483" s="5"/>
      <c r="S483" s="39"/>
    </row>
    <row r="484" spans="4:19" x14ac:dyDescent="0.2">
      <c r="D484" s="54"/>
      <c r="E484" s="53"/>
      <c r="M484" s="7" t="e">
        <f t="shared" si="37"/>
        <v>#DIV/0!</v>
      </c>
      <c r="N484" s="3" t="e">
        <f t="shared" si="38"/>
        <v>#DIV/0!</v>
      </c>
      <c r="O484" s="6"/>
      <c r="P484" s="3">
        <f t="shared" si="39"/>
        <v>8.4618112850082383</v>
      </c>
      <c r="Q484" s="3" t="e">
        <f t="shared" si="40"/>
        <v>#DIV/0!</v>
      </c>
      <c r="R484" s="5"/>
      <c r="S484" s="39"/>
    </row>
    <row r="485" spans="4:19" x14ac:dyDescent="0.2">
      <c r="D485" s="54"/>
      <c r="E485" s="53"/>
      <c r="M485" s="7" t="e">
        <f t="shared" si="37"/>
        <v>#DIV/0!</v>
      </c>
      <c r="N485" s="3" t="e">
        <f t="shared" si="38"/>
        <v>#DIV/0!</v>
      </c>
      <c r="O485" s="6"/>
      <c r="P485" s="3">
        <f t="shared" si="39"/>
        <v>8.4618112850082383</v>
      </c>
      <c r="Q485" s="3" t="e">
        <f t="shared" si="40"/>
        <v>#DIV/0!</v>
      </c>
      <c r="R485" s="5"/>
      <c r="S485" s="39"/>
    </row>
    <row r="486" spans="4:19" x14ac:dyDescent="0.2">
      <c r="D486" s="54"/>
      <c r="E486" s="53"/>
      <c r="M486" s="7" t="e">
        <f t="shared" ref="M486:M549" si="41">(K486-H486-(J486-G486))/(L486-I486-(J486-G486))</f>
        <v>#DIV/0!</v>
      </c>
      <c r="N486" s="3" t="e">
        <f t="shared" si="38"/>
        <v>#DIV/0!</v>
      </c>
      <c r="O486" s="6"/>
      <c r="P486" s="3">
        <f t="shared" si="39"/>
        <v>8.4618112850082383</v>
      </c>
      <c r="Q486" s="3" t="e">
        <f t="shared" si="40"/>
        <v>#DIV/0!</v>
      </c>
      <c r="R486" s="5"/>
      <c r="S486" s="39"/>
    </row>
    <row r="487" spans="4:19" x14ac:dyDescent="0.2">
      <c r="D487" s="54"/>
      <c r="E487" s="53"/>
      <c r="M487" s="7" t="e">
        <f t="shared" si="41"/>
        <v>#DIV/0!</v>
      </c>
      <c r="N487" s="3" t="e">
        <f t="shared" si="38"/>
        <v>#DIV/0!</v>
      </c>
      <c r="O487" s="6"/>
      <c r="P487" s="3">
        <f t="shared" si="39"/>
        <v>8.4618112850082383</v>
      </c>
      <c r="Q487" s="3" t="e">
        <f t="shared" si="40"/>
        <v>#DIV/0!</v>
      </c>
      <c r="R487" s="5"/>
      <c r="S487" s="39"/>
    </row>
    <row r="488" spans="4:19" x14ac:dyDescent="0.2">
      <c r="D488" s="54"/>
      <c r="E488" s="53"/>
      <c r="M488" s="7" t="e">
        <f t="shared" si="41"/>
        <v>#DIV/0!</v>
      </c>
      <c r="N488" s="3" t="e">
        <f t="shared" si="38"/>
        <v>#DIV/0!</v>
      </c>
      <c r="O488" s="6"/>
      <c r="P488" s="3">
        <f t="shared" si="39"/>
        <v>8.4618112850082383</v>
      </c>
      <c r="Q488" s="3" t="e">
        <f t="shared" si="40"/>
        <v>#DIV/0!</v>
      </c>
      <c r="R488" s="5"/>
      <c r="S488" s="39"/>
    </row>
    <row r="489" spans="4:19" x14ac:dyDescent="0.2">
      <c r="D489" s="54"/>
      <c r="E489" s="53"/>
      <c r="M489" s="7" t="e">
        <f t="shared" si="41"/>
        <v>#DIV/0!</v>
      </c>
      <c r="N489" s="3" t="e">
        <f t="shared" si="38"/>
        <v>#DIV/0!</v>
      </c>
      <c r="O489" s="6"/>
      <c r="P489" s="3">
        <f t="shared" si="39"/>
        <v>8.4618112850082383</v>
      </c>
      <c r="Q489" s="3" t="e">
        <f t="shared" si="40"/>
        <v>#DIV/0!</v>
      </c>
      <c r="R489" s="5"/>
      <c r="S489" s="39"/>
    </row>
    <row r="490" spans="4:19" x14ac:dyDescent="0.2">
      <c r="D490" s="54"/>
      <c r="E490" s="53"/>
      <c r="M490" s="7" t="e">
        <f t="shared" si="41"/>
        <v>#DIV/0!</v>
      </c>
      <c r="N490" s="3" t="e">
        <f t="shared" si="38"/>
        <v>#DIV/0!</v>
      </c>
      <c r="O490" s="6"/>
      <c r="P490" s="3">
        <f t="shared" si="39"/>
        <v>8.4618112850082383</v>
      </c>
      <c r="Q490" s="3" t="e">
        <f t="shared" si="40"/>
        <v>#DIV/0!</v>
      </c>
      <c r="R490" s="5"/>
      <c r="S490" s="39"/>
    </row>
    <row r="491" spans="4:19" x14ac:dyDescent="0.2">
      <c r="D491" s="54"/>
      <c r="E491" s="53"/>
      <c r="M491" s="7" t="e">
        <f t="shared" si="41"/>
        <v>#DIV/0!</v>
      </c>
      <c r="N491" s="3" t="e">
        <f t="shared" si="38"/>
        <v>#DIV/0!</v>
      </c>
      <c r="O491" s="6"/>
      <c r="P491" s="3">
        <f t="shared" si="39"/>
        <v>8.4618112850082383</v>
      </c>
      <c r="Q491" s="3" t="e">
        <f t="shared" si="40"/>
        <v>#DIV/0!</v>
      </c>
      <c r="R491" s="5"/>
      <c r="S491" s="39"/>
    </row>
    <row r="492" spans="4:19" x14ac:dyDescent="0.2">
      <c r="D492" s="54"/>
      <c r="E492" s="53"/>
      <c r="M492" s="7" t="e">
        <f t="shared" si="41"/>
        <v>#DIV/0!</v>
      </c>
      <c r="N492" s="3" t="e">
        <f t="shared" ref="N492:N555" si="42">M492+($C$13+($B$13*M492))*$A$13</f>
        <v>#DIV/0!</v>
      </c>
      <c r="O492" s="6"/>
      <c r="P492" s="3">
        <f t="shared" ref="P492:P555" si="43">(1245.69/(273.15+R492))+3.8275+0.00211*(35-O492)</f>
        <v>8.4618112850082383</v>
      </c>
      <c r="Q492" s="3" t="e">
        <f t="shared" ref="Q492:Q555" si="44">P492+LOG((N492-0.00691)/(2.222-N492*0.1331))</f>
        <v>#DIV/0!</v>
      </c>
      <c r="R492" s="5"/>
      <c r="S492" s="39"/>
    </row>
    <row r="493" spans="4:19" x14ac:dyDescent="0.2">
      <c r="D493" s="54"/>
      <c r="E493" s="53"/>
      <c r="M493" s="7" t="e">
        <f t="shared" si="41"/>
        <v>#DIV/0!</v>
      </c>
      <c r="N493" s="3" t="e">
        <f t="shared" si="42"/>
        <v>#DIV/0!</v>
      </c>
      <c r="O493" s="6"/>
      <c r="P493" s="3">
        <f t="shared" si="43"/>
        <v>8.4618112850082383</v>
      </c>
      <c r="Q493" s="3" t="e">
        <f t="shared" si="44"/>
        <v>#DIV/0!</v>
      </c>
      <c r="R493" s="5"/>
      <c r="S493" s="39"/>
    </row>
    <row r="494" spans="4:19" x14ac:dyDescent="0.2">
      <c r="D494" s="54"/>
      <c r="E494" s="53"/>
      <c r="M494" s="7" t="e">
        <f t="shared" si="41"/>
        <v>#DIV/0!</v>
      </c>
      <c r="N494" s="3" t="e">
        <f t="shared" si="42"/>
        <v>#DIV/0!</v>
      </c>
      <c r="O494" s="6"/>
      <c r="P494" s="3">
        <f t="shared" si="43"/>
        <v>8.4618112850082383</v>
      </c>
      <c r="Q494" s="3" t="e">
        <f t="shared" si="44"/>
        <v>#DIV/0!</v>
      </c>
      <c r="R494" s="5"/>
      <c r="S494" s="39"/>
    </row>
    <row r="495" spans="4:19" x14ac:dyDescent="0.2">
      <c r="D495" s="54"/>
      <c r="E495" s="53"/>
      <c r="M495" s="7" t="e">
        <f t="shared" si="41"/>
        <v>#DIV/0!</v>
      </c>
      <c r="N495" s="3" t="e">
        <f t="shared" si="42"/>
        <v>#DIV/0!</v>
      </c>
      <c r="O495" s="6"/>
      <c r="P495" s="3">
        <f t="shared" si="43"/>
        <v>8.4618112850082383</v>
      </c>
      <c r="Q495" s="3" t="e">
        <f t="shared" si="44"/>
        <v>#DIV/0!</v>
      </c>
      <c r="R495" s="5"/>
      <c r="S495" s="39"/>
    </row>
    <row r="496" spans="4:19" x14ac:dyDescent="0.2">
      <c r="D496" s="54"/>
      <c r="E496" s="53"/>
      <c r="M496" s="7" t="e">
        <f t="shared" si="41"/>
        <v>#DIV/0!</v>
      </c>
      <c r="N496" s="3" t="e">
        <f t="shared" si="42"/>
        <v>#DIV/0!</v>
      </c>
      <c r="O496" s="6"/>
      <c r="P496" s="3">
        <f t="shared" si="43"/>
        <v>8.4618112850082383</v>
      </c>
      <c r="Q496" s="3" t="e">
        <f t="shared" si="44"/>
        <v>#DIV/0!</v>
      </c>
      <c r="R496" s="5"/>
      <c r="S496" s="39"/>
    </row>
    <row r="497" spans="4:19" x14ac:dyDescent="0.2">
      <c r="D497" s="54"/>
      <c r="E497" s="53"/>
      <c r="M497" s="7" t="e">
        <f t="shared" si="41"/>
        <v>#DIV/0!</v>
      </c>
      <c r="N497" s="3" t="e">
        <f t="shared" si="42"/>
        <v>#DIV/0!</v>
      </c>
      <c r="O497" s="6"/>
      <c r="P497" s="3">
        <f t="shared" si="43"/>
        <v>8.4618112850082383</v>
      </c>
      <c r="Q497" s="3" t="e">
        <f t="shared" si="44"/>
        <v>#DIV/0!</v>
      </c>
      <c r="R497" s="5"/>
      <c r="S497" s="39"/>
    </row>
    <row r="498" spans="4:19" x14ac:dyDescent="0.2">
      <c r="D498" s="54"/>
      <c r="E498" s="53"/>
      <c r="M498" s="7" t="e">
        <f t="shared" si="41"/>
        <v>#DIV/0!</v>
      </c>
      <c r="N498" s="3" t="e">
        <f t="shared" si="42"/>
        <v>#DIV/0!</v>
      </c>
      <c r="O498" s="6"/>
      <c r="P498" s="3">
        <f t="shared" si="43"/>
        <v>8.4618112850082383</v>
      </c>
      <c r="Q498" s="3" t="e">
        <f t="shared" si="44"/>
        <v>#DIV/0!</v>
      </c>
      <c r="R498" s="5"/>
      <c r="S498" s="39"/>
    </row>
    <row r="499" spans="4:19" x14ac:dyDescent="0.2">
      <c r="D499" s="54"/>
      <c r="E499" s="53"/>
      <c r="M499" s="7" t="e">
        <f t="shared" si="41"/>
        <v>#DIV/0!</v>
      </c>
      <c r="N499" s="3" t="e">
        <f t="shared" si="42"/>
        <v>#DIV/0!</v>
      </c>
      <c r="O499" s="6"/>
      <c r="P499" s="3">
        <f t="shared" si="43"/>
        <v>8.4618112850082383</v>
      </c>
      <c r="Q499" s="3" t="e">
        <f t="shared" si="44"/>
        <v>#DIV/0!</v>
      </c>
      <c r="R499" s="5"/>
      <c r="S499" s="39"/>
    </row>
    <row r="500" spans="4:19" x14ac:dyDescent="0.2">
      <c r="D500" s="54"/>
      <c r="E500" s="53"/>
      <c r="M500" s="7" t="e">
        <f t="shared" si="41"/>
        <v>#DIV/0!</v>
      </c>
      <c r="N500" s="3" t="e">
        <f t="shared" si="42"/>
        <v>#DIV/0!</v>
      </c>
      <c r="O500" s="6"/>
      <c r="P500" s="3">
        <f t="shared" si="43"/>
        <v>8.4618112850082383</v>
      </c>
      <c r="Q500" s="3" t="e">
        <f t="shared" si="44"/>
        <v>#DIV/0!</v>
      </c>
      <c r="R500" s="5"/>
      <c r="S500" s="39"/>
    </row>
    <row r="501" spans="4:19" x14ac:dyDescent="0.2">
      <c r="D501" s="54"/>
      <c r="E501" s="53"/>
      <c r="M501" s="7" t="e">
        <f t="shared" si="41"/>
        <v>#DIV/0!</v>
      </c>
      <c r="N501" s="3" t="e">
        <f t="shared" si="42"/>
        <v>#DIV/0!</v>
      </c>
      <c r="O501" s="6"/>
      <c r="P501" s="3">
        <f t="shared" si="43"/>
        <v>8.4618112850082383</v>
      </c>
      <c r="Q501" s="3" t="e">
        <f t="shared" si="44"/>
        <v>#DIV/0!</v>
      </c>
      <c r="R501" s="5"/>
      <c r="S501" s="39"/>
    </row>
    <row r="502" spans="4:19" x14ac:dyDescent="0.2">
      <c r="D502" s="54"/>
      <c r="E502" s="53"/>
      <c r="M502" s="7" t="e">
        <f t="shared" si="41"/>
        <v>#DIV/0!</v>
      </c>
      <c r="N502" s="3" t="e">
        <f t="shared" si="42"/>
        <v>#DIV/0!</v>
      </c>
      <c r="O502" s="6"/>
      <c r="P502" s="3">
        <f t="shared" si="43"/>
        <v>8.4618112850082383</v>
      </c>
      <c r="Q502" s="3" t="e">
        <f t="shared" si="44"/>
        <v>#DIV/0!</v>
      </c>
      <c r="R502" s="5"/>
      <c r="S502" s="39"/>
    </row>
    <row r="503" spans="4:19" x14ac:dyDescent="0.2">
      <c r="D503" s="54"/>
      <c r="E503" s="53"/>
      <c r="M503" s="7" t="e">
        <f t="shared" si="41"/>
        <v>#DIV/0!</v>
      </c>
      <c r="N503" s="3" t="e">
        <f t="shared" si="42"/>
        <v>#DIV/0!</v>
      </c>
      <c r="O503" s="6"/>
      <c r="P503" s="3">
        <f t="shared" si="43"/>
        <v>8.4618112850082383</v>
      </c>
      <c r="Q503" s="3" t="e">
        <f t="shared" si="44"/>
        <v>#DIV/0!</v>
      </c>
      <c r="R503" s="5"/>
      <c r="S503" s="39"/>
    </row>
    <row r="504" spans="4:19" x14ac:dyDescent="0.2">
      <c r="D504" s="54"/>
      <c r="E504" s="53"/>
      <c r="M504" s="7" t="e">
        <f t="shared" si="41"/>
        <v>#DIV/0!</v>
      </c>
      <c r="N504" s="3" t="e">
        <f t="shared" si="42"/>
        <v>#DIV/0!</v>
      </c>
      <c r="O504" s="6"/>
      <c r="P504" s="3">
        <f t="shared" si="43"/>
        <v>8.4618112850082383</v>
      </c>
      <c r="Q504" s="3" t="e">
        <f t="shared" si="44"/>
        <v>#DIV/0!</v>
      </c>
      <c r="R504" s="5"/>
      <c r="S504" s="39"/>
    </row>
    <row r="505" spans="4:19" x14ac:dyDescent="0.2">
      <c r="D505" s="54"/>
      <c r="E505" s="53"/>
      <c r="M505" s="7" t="e">
        <f t="shared" si="41"/>
        <v>#DIV/0!</v>
      </c>
      <c r="N505" s="3" t="e">
        <f t="shared" si="42"/>
        <v>#DIV/0!</v>
      </c>
      <c r="O505" s="6"/>
      <c r="P505" s="3">
        <f t="shared" si="43"/>
        <v>8.4618112850082383</v>
      </c>
      <c r="Q505" s="3" t="e">
        <f t="shared" si="44"/>
        <v>#DIV/0!</v>
      </c>
      <c r="R505" s="5"/>
      <c r="S505" s="39"/>
    </row>
    <row r="506" spans="4:19" x14ac:dyDescent="0.2">
      <c r="D506" s="54"/>
      <c r="E506" s="53"/>
      <c r="M506" s="7" t="e">
        <f t="shared" si="41"/>
        <v>#DIV/0!</v>
      </c>
      <c r="N506" s="3" t="e">
        <f t="shared" si="42"/>
        <v>#DIV/0!</v>
      </c>
      <c r="O506" s="6"/>
      <c r="P506" s="3">
        <f t="shared" si="43"/>
        <v>8.4618112850082383</v>
      </c>
      <c r="Q506" s="3" t="e">
        <f t="shared" si="44"/>
        <v>#DIV/0!</v>
      </c>
      <c r="R506" s="5"/>
      <c r="S506" s="39"/>
    </row>
    <row r="507" spans="4:19" x14ac:dyDescent="0.2">
      <c r="D507" s="54"/>
      <c r="E507" s="53"/>
      <c r="M507" s="7" t="e">
        <f t="shared" si="41"/>
        <v>#DIV/0!</v>
      </c>
      <c r="N507" s="3" t="e">
        <f t="shared" si="42"/>
        <v>#DIV/0!</v>
      </c>
      <c r="O507" s="6"/>
      <c r="P507" s="3">
        <f t="shared" si="43"/>
        <v>8.4618112850082383</v>
      </c>
      <c r="Q507" s="3" t="e">
        <f t="shared" si="44"/>
        <v>#DIV/0!</v>
      </c>
      <c r="R507" s="5"/>
      <c r="S507" s="39"/>
    </row>
    <row r="508" spans="4:19" x14ac:dyDescent="0.2">
      <c r="D508" s="54"/>
      <c r="E508" s="53"/>
      <c r="M508" s="7" t="e">
        <f t="shared" si="41"/>
        <v>#DIV/0!</v>
      </c>
      <c r="N508" s="3" t="e">
        <f t="shared" si="42"/>
        <v>#DIV/0!</v>
      </c>
      <c r="O508" s="6"/>
      <c r="P508" s="3">
        <f t="shared" si="43"/>
        <v>8.4618112850082383</v>
      </c>
      <c r="Q508" s="3" t="e">
        <f t="shared" si="44"/>
        <v>#DIV/0!</v>
      </c>
      <c r="R508" s="5"/>
      <c r="S508" s="39"/>
    </row>
    <row r="509" spans="4:19" x14ac:dyDescent="0.2">
      <c r="D509" s="54"/>
      <c r="E509" s="53"/>
      <c r="M509" s="7" t="e">
        <f t="shared" si="41"/>
        <v>#DIV/0!</v>
      </c>
      <c r="N509" s="3" t="e">
        <f t="shared" si="42"/>
        <v>#DIV/0!</v>
      </c>
      <c r="O509" s="6"/>
      <c r="P509" s="3">
        <f t="shared" si="43"/>
        <v>8.4618112850082383</v>
      </c>
      <c r="Q509" s="3" t="e">
        <f t="shared" si="44"/>
        <v>#DIV/0!</v>
      </c>
      <c r="R509" s="5"/>
      <c r="S509" s="39"/>
    </row>
    <row r="510" spans="4:19" x14ac:dyDescent="0.2">
      <c r="D510" s="54"/>
      <c r="E510" s="53"/>
      <c r="M510" s="7" t="e">
        <f t="shared" si="41"/>
        <v>#DIV/0!</v>
      </c>
      <c r="N510" s="3" t="e">
        <f t="shared" si="42"/>
        <v>#DIV/0!</v>
      </c>
      <c r="O510" s="6"/>
      <c r="P510" s="3">
        <f t="shared" si="43"/>
        <v>8.4618112850082383</v>
      </c>
      <c r="Q510" s="3" t="e">
        <f t="shared" si="44"/>
        <v>#DIV/0!</v>
      </c>
      <c r="R510" s="5"/>
      <c r="S510" s="39"/>
    </row>
    <row r="511" spans="4:19" x14ac:dyDescent="0.2">
      <c r="D511" s="54"/>
      <c r="E511" s="53"/>
      <c r="M511" s="7" t="e">
        <f t="shared" si="41"/>
        <v>#DIV/0!</v>
      </c>
      <c r="N511" s="3" t="e">
        <f t="shared" si="42"/>
        <v>#DIV/0!</v>
      </c>
      <c r="O511" s="6"/>
      <c r="P511" s="3">
        <f t="shared" si="43"/>
        <v>8.4618112850082383</v>
      </c>
      <c r="Q511" s="3" t="e">
        <f t="shared" si="44"/>
        <v>#DIV/0!</v>
      </c>
      <c r="R511" s="5"/>
      <c r="S511" s="39"/>
    </row>
    <row r="512" spans="4:19" x14ac:dyDescent="0.2">
      <c r="D512" s="54"/>
      <c r="E512" s="53"/>
      <c r="M512" s="7" t="e">
        <f t="shared" si="41"/>
        <v>#DIV/0!</v>
      </c>
      <c r="N512" s="3" t="e">
        <f t="shared" si="42"/>
        <v>#DIV/0!</v>
      </c>
      <c r="O512" s="6"/>
      <c r="P512" s="3">
        <f t="shared" si="43"/>
        <v>8.4618112850082383</v>
      </c>
      <c r="Q512" s="3" t="e">
        <f t="shared" si="44"/>
        <v>#DIV/0!</v>
      </c>
      <c r="R512" s="5"/>
      <c r="S512" s="39"/>
    </row>
    <row r="513" spans="4:19" x14ac:dyDescent="0.2">
      <c r="D513" s="54"/>
      <c r="E513" s="53"/>
      <c r="G513"/>
      <c r="H513"/>
      <c r="I513"/>
      <c r="J513"/>
      <c r="K513"/>
      <c r="L513"/>
      <c r="M513" s="7" t="e">
        <f t="shared" si="41"/>
        <v>#DIV/0!</v>
      </c>
      <c r="N513" s="3" t="e">
        <f t="shared" si="42"/>
        <v>#DIV/0!</v>
      </c>
      <c r="O513" s="6"/>
      <c r="P513" s="3">
        <f t="shared" si="43"/>
        <v>8.4618112850082383</v>
      </c>
      <c r="Q513" s="3" t="e">
        <f t="shared" si="44"/>
        <v>#DIV/0!</v>
      </c>
      <c r="R513" s="5"/>
      <c r="S513" s="39"/>
    </row>
    <row r="514" spans="4:19" x14ac:dyDescent="0.2">
      <c r="D514" s="54"/>
      <c r="E514" s="53"/>
      <c r="G514"/>
      <c r="H514"/>
      <c r="I514"/>
      <c r="J514"/>
      <c r="K514"/>
      <c r="L514"/>
      <c r="M514" s="7" t="e">
        <f t="shared" si="41"/>
        <v>#DIV/0!</v>
      </c>
      <c r="N514" s="3" t="e">
        <f t="shared" si="42"/>
        <v>#DIV/0!</v>
      </c>
      <c r="O514" s="6"/>
      <c r="P514" s="3">
        <f t="shared" si="43"/>
        <v>8.4618112850082383</v>
      </c>
      <c r="Q514" s="3" t="e">
        <f t="shared" si="44"/>
        <v>#DIV/0!</v>
      </c>
      <c r="R514" s="5"/>
      <c r="S514" s="39"/>
    </row>
    <row r="515" spans="4:19" x14ac:dyDescent="0.2">
      <c r="D515" s="54"/>
      <c r="E515" s="53"/>
      <c r="F515"/>
      <c r="G515"/>
      <c r="H515"/>
      <c r="I515"/>
      <c r="J515"/>
      <c r="K515"/>
      <c r="L515"/>
      <c r="M515" s="7" t="e">
        <f t="shared" si="41"/>
        <v>#DIV/0!</v>
      </c>
      <c r="N515" s="3" t="e">
        <f t="shared" si="42"/>
        <v>#DIV/0!</v>
      </c>
      <c r="O515" s="6"/>
      <c r="P515" s="3">
        <f t="shared" si="43"/>
        <v>8.4618112850082383</v>
      </c>
      <c r="Q515" s="3" t="e">
        <f t="shared" si="44"/>
        <v>#DIV/0!</v>
      </c>
      <c r="R515" s="5"/>
      <c r="S515" s="39"/>
    </row>
    <row r="516" spans="4:19" x14ac:dyDescent="0.2">
      <c r="D516" s="54"/>
      <c r="E516" s="53"/>
      <c r="F516"/>
      <c r="G516"/>
      <c r="H516"/>
      <c r="I516"/>
      <c r="J516"/>
      <c r="K516"/>
      <c r="L516"/>
      <c r="M516" s="7" t="e">
        <f t="shared" si="41"/>
        <v>#DIV/0!</v>
      </c>
      <c r="N516" s="3" t="e">
        <f t="shared" si="42"/>
        <v>#DIV/0!</v>
      </c>
      <c r="O516" s="6"/>
      <c r="P516" s="3">
        <f t="shared" si="43"/>
        <v>8.4618112850082383</v>
      </c>
      <c r="Q516" s="3" t="e">
        <f t="shared" si="44"/>
        <v>#DIV/0!</v>
      </c>
      <c r="R516" s="5"/>
      <c r="S516" s="39"/>
    </row>
    <row r="517" spans="4:19" x14ac:dyDescent="0.2">
      <c r="D517" s="54"/>
      <c r="E517" s="53"/>
      <c r="F517"/>
      <c r="G517"/>
      <c r="H517"/>
      <c r="I517"/>
      <c r="J517"/>
      <c r="K517"/>
      <c r="L517"/>
      <c r="M517" s="7" t="e">
        <f t="shared" si="41"/>
        <v>#DIV/0!</v>
      </c>
      <c r="N517" s="3" t="e">
        <f t="shared" si="42"/>
        <v>#DIV/0!</v>
      </c>
      <c r="O517" s="6"/>
      <c r="P517" s="3">
        <f t="shared" si="43"/>
        <v>8.4618112850082383</v>
      </c>
      <c r="Q517" s="3" t="e">
        <f t="shared" si="44"/>
        <v>#DIV/0!</v>
      </c>
      <c r="R517" s="5"/>
      <c r="S517" s="39"/>
    </row>
    <row r="518" spans="4:19" x14ac:dyDescent="0.2">
      <c r="D518" s="54"/>
      <c r="E518" s="53"/>
      <c r="F518"/>
      <c r="G518"/>
      <c r="H518"/>
      <c r="I518"/>
      <c r="J518"/>
      <c r="K518"/>
      <c r="L518"/>
      <c r="M518" s="7" t="e">
        <f t="shared" si="41"/>
        <v>#DIV/0!</v>
      </c>
      <c r="N518" s="3" t="e">
        <f t="shared" si="42"/>
        <v>#DIV/0!</v>
      </c>
      <c r="O518" s="6"/>
      <c r="P518" s="3">
        <f t="shared" si="43"/>
        <v>8.4618112850082383</v>
      </c>
      <c r="Q518" s="3" t="e">
        <f t="shared" si="44"/>
        <v>#DIV/0!</v>
      </c>
      <c r="R518" s="5"/>
      <c r="S518" s="39"/>
    </row>
    <row r="519" spans="4:19" x14ac:dyDescent="0.2">
      <c r="D519" s="54"/>
      <c r="E519" s="53"/>
      <c r="F519"/>
      <c r="G519"/>
      <c r="H519"/>
      <c r="I519"/>
      <c r="J519"/>
      <c r="K519"/>
      <c r="L519"/>
      <c r="M519" s="7" t="e">
        <f t="shared" si="41"/>
        <v>#DIV/0!</v>
      </c>
      <c r="N519" s="3" t="e">
        <f t="shared" si="42"/>
        <v>#DIV/0!</v>
      </c>
      <c r="O519" s="6"/>
      <c r="P519" s="3">
        <f t="shared" si="43"/>
        <v>8.4618112850082383</v>
      </c>
      <c r="Q519" s="3" t="e">
        <f t="shared" si="44"/>
        <v>#DIV/0!</v>
      </c>
      <c r="R519" s="5"/>
      <c r="S519" s="39"/>
    </row>
    <row r="520" spans="4:19" x14ac:dyDescent="0.2">
      <c r="D520" s="54"/>
      <c r="E520" s="53"/>
      <c r="F520"/>
      <c r="G520"/>
      <c r="H520"/>
      <c r="I520"/>
      <c r="J520"/>
      <c r="K520"/>
      <c r="L520"/>
      <c r="M520" s="7" t="e">
        <f t="shared" si="41"/>
        <v>#DIV/0!</v>
      </c>
      <c r="N520" s="3" t="e">
        <f t="shared" si="42"/>
        <v>#DIV/0!</v>
      </c>
      <c r="O520" s="6"/>
      <c r="P520" s="3">
        <f t="shared" si="43"/>
        <v>8.4618112850082383</v>
      </c>
      <c r="Q520" s="3" t="e">
        <f t="shared" si="44"/>
        <v>#DIV/0!</v>
      </c>
      <c r="R520" s="5"/>
      <c r="S520" s="39"/>
    </row>
    <row r="521" spans="4:19" x14ac:dyDescent="0.2">
      <c r="D521" s="54"/>
      <c r="E521" s="53"/>
      <c r="F521"/>
      <c r="G521"/>
      <c r="H521"/>
      <c r="I521"/>
      <c r="J521"/>
      <c r="K521"/>
      <c r="L521"/>
      <c r="M521" s="7" t="e">
        <f t="shared" si="41"/>
        <v>#DIV/0!</v>
      </c>
      <c r="N521" s="3" t="e">
        <f t="shared" si="42"/>
        <v>#DIV/0!</v>
      </c>
      <c r="O521" s="6"/>
      <c r="P521" s="3">
        <f t="shared" si="43"/>
        <v>8.4618112850082383</v>
      </c>
      <c r="Q521" s="3" t="e">
        <f t="shared" si="44"/>
        <v>#DIV/0!</v>
      </c>
      <c r="R521" s="5"/>
      <c r="S521" s="39"/>
    </row>
    <row r="522" spans="4:19" x14ac:dyDescent="0.2">
      <c r="D522" s="54"/>
      <c r="E522" s="53"/>
      <c r="F522"/>
      <c r="G522"/>
      <c r="H522"/>
      <c r="I522"/>
      <c r="J522"/>
      <c r="K522"/>
      <c r="L522"/>
      <c r="M522" s="7" t="e">
        <f t="shared" si="41"/>
        <v>#DIV/0!</v>
      </c>
      <c r="N522" s="3" t="e">
        <f t="shared" si="42"/>
        <v>#DIV/0!</v>
      </c>
      <c r="O522" s="6"/>
      <c r="P522" s="3">
        <f t="shared" si="43"/>
        <v>8.4618112850082383</v>
      </c>
      <c r="Q522" s="3" t="e">
        <f t="shared" si="44"/>
        <v>#DIV/0!</v>
      </c>
      <c r="R522" s="5"/>
      <c r="S522" s="39"/>
    </row>
    <row r="523" spans="4:19" x14ac:dyDescent="0.2">
      <c r="D523" s="54"/>
      <c r="E523" s="53"/>
      <c r="F523"/>
      <c r="G523"/>
      <c r="H523"/>
      <c r="I523"/>
      <c r="J523"/>
      <c r="K523"/>
      <c r="L523"/>
      <c r="M523" s="7" t="e">
        <f t="shared" si="41"/>
        <v>#DIV/0!</v>
      </c>
      <c r="N523" s="3" t="e">
        <f t="shared" si="42"/>
        <v>#DIV/0!</v>
      </c>
      <c r="O523" s="6"/>
      <c r="P523" s="3">
        <f t="shared" si="43"/>
        <v>8.4618112850082383</v>
      </c>
      <c r="Q523" s="3" t="e">
        <f t="shared" si="44"/>
        <v>#DIV/0!</v>
      </c>
      <c r="R523" s="5"/>
      <c r="S523" s="39"/>
    </row>
    <row r="524" spans="4:19" x14ac:dyDescent="0.2">
      <c r="D524" s="54"/>
      <c r="E524" s="53"/>
      <c r="F524"/>
      <c r="G524"/>
      <c r="H524"/>
      <c r="I524"/>
      <c r="J524"/>
      <c r="K524"/>
      <c r="L524"/>
      <c r="M524" s="7" t="e">
        <f t="shared" si="41"/>
        <v>#DIV/0!</v>
      </c>
      <c r="N524" s="3" t="e">
        <f t="shared" si="42"/>
        <v>#DIV/0!</v>
      </c>
      <c r="O524" s="6"/>
      <c r="P524" s="3">
        <f t="shared" si="43"/>
        <v>8.4618112850082383</v>
      </c>
      <c r="Q524" s="3" t="e">
        <f t="shared" si="44"/>
        <v>#DIV/0!</v>
      </c>
      <c r="R524" s="5"/>
      <c r="S524" s="39"/>
    </row>
    <row r="525" spans="4:19" x14ac:dyDescent="0.2">
      <c r="D525" s="54"/>
      <c r="E525" s="53"/>
      <c r="F525"/>
      <c r="G525"/>
      <c r="H525"/>
      <c r="I525"/>
      <c r="J525"/>
      <c r="K525"/>
      <c r="L525"/>
      <c r="M525" s="7" t="e">
        <f t="shared" si="41"/>
        <v>#DIV/0!</v>
      </c>
      <c r="N525" s="3" t="e">
        <f t="shared" si="42"/>
        <v>#DIV/0!</v>
      </c>
      <c r="O525" s="6"/>
      <c r="P525" s="3">
        <f t="shared" si="43"/>
        <v>8.4618112850082383</v>
      </c>
      <c r="Q525" s="3" t="e">
        <f t="shared" si="44"/>
        <v>#DIV/0!</v>
      </c>
      <c r="R525" s="5"/>
      <c r="S525" s="39"/>
    </row>
    <row r="526" spans="4:19" x14ac:dyDescent="0.2">
      <c r="D526" s="54"/>
      <c r="E526" s="53"/>
      <c r="F526"/>
      <c r="G526"/>
      <c r="H526"/>
      <c r="I526"/>
      <c r="J526"/>
      <c r="K526"/>
      <c r="L526"/>
      <c r="M526" s="7" t="e">
        <f t="shared" si="41"/>
        <v>#DIV/0!</v>
      </c>
      <c r="N526" s="3" t="e">
        <f t="shared" si="42"/>
        <v>#DIV/0!</v>
      </c>
      <c r="O526" s="6"/>
      <c r="P526" s="3">
        <f t="shared" si="43"/>
        <v>8.4618112850082383</v>
      </c>
      <c r="Q526" s="3" t="e">
        <f t="shared" si="44"/>
        <v>#DIV/0!</v>
      </c>
      <c r="R526" s="5"/>
      <c r="S526" s="39"/>
    </row>
    <row r="527" spans="4:19" x14ac:dyDescent="0.2">
      <c r="D527" s="54"/>
      <c r="E527" s="53"/>
      <c r="F527"/>
      <c r="G527"/>
      <c r="H527"/>
      <c r="I527"/>
      <c r="J527"/>
      <c r="K527"/>
      <c r="L527"/>
      <c r="M527" s="7" t="e">
        <f t="shared" si="41"/>
        <v>#DIV/0!</v>
      </c>
      <c r="N527" s="3" t="e">
        <f t="shared" si="42"/>
        <v>#DIV/0!</v>
      </c>
      <c r="O527" s="6"/>
      <c r="P527" s="3">
        <f t="shared" si="43"/>
        <v>8.4618112850082383</v>
      </c>
      <c r="Q527" s="3" t="e">
        <f t="shared" si="44"/>
        <v>#DIV/0!</v>
      </c>
      <c r="R527" s="5"/>
      <c r="S527" s="39"/>
    </row>
    <row r="528" spans="4:19" x14ac:dyDescent="0.2">
      <c r="D528" s="54"/>
      <c r="E528" s="53"/>
      <c r="F528"/>
      <c r="G528"/>
      <c r="H528"/>
      <c r="I528"/>
      <c r="J528"/>
      <c r="K528"/>
      <c r="L528"/>
      <c r="M528" s="7" t="e">
        <f t="shared" si="41"/>
        <v>#DIV/0!</v>
      </c>
      <c r="N528" s="3" t="e">
        <f t="shared" si="42"/>
        <v>#DIV/0!</v>
      </c>
      <c r="O528" s="6"/>
      <c r="P528" s="3">
        <f t="shared" si="43"/>
        <v>8.4618112850082383</v>
      </c>
      <c r="Q528" s="3" t="e">
        <f t="shared" si="44"/>
        <v>#DIV/0!</v>
      </c>
      <c r="R528" s="5"/>
      <c r="S528" s="39"/>
    </row>
    <row r="529" spans="4:19" x14ac:dyDescent="0.2">
      <c r="D529" s="54"/>
      <c r="E529" s="53"/>
      <c r="F529"/>
      <c r="G529"/>
      <c r="H529"/>
      <c r="I529"/>
      <c r="J529"/>
      <c r="K529"/>
      <c r="L529"/>
      <c r="M529" s="7" t="e">
        <f t="shared" si="41"/>
        <v>#DIV/0!</v>
      </c>
      <c r="N529" s="3" t="e">
        <f t="shared" si="42"/>
        <v>#DIV/0!</v>
      </c>
      <c r="O529" s="6"/>
      <c r="P529" s="3">
        <f t="shared" si="43"/>
        <v>8.4618112850082383</v>
      </c>
      <c r="Q529" s="3" t="e">
        <f t="shared" si="44"/>
        <v>#DIV/0!</v>
      </c>
      <c r="R529" s="5"/>
      <c r="S529" s="39"/>
    </row>
    <row r="530" spans="4:19" x14ac:dyDescent="0.2">
      <c r="D530" s="54"/>
      <c r="E530" s="53"/>
      <c r="F530"/>
      <c r="G530"/>
      <c r="H530"/>
      <c r="I530"/>
      <c r="J530"/>
      <c r="K530"/>
      <c r="L530"/>
      <c r="M530" s="7" t="e">
        <f t="shared" si="41"/>
        <v>#DIV/0!</v>
      </c>
      <c r="N530" s="3" t="e">
        <f t="shared" si="42"/>
        <v>#DIV/0!</v>
      </c>
      <c r="O530" s="6"/>
      <c r="P530" s="3">
        <f t="shared" si="43"/>
        <v>8.4618112850082383</v>
      </c>
      <c r="Q530" s="3" t="e">
        <f t="shared" si="44"/>
        <v>#DIV/0!</v>
      </c>
      <c r="R530" s="5"/>
      <c r="S530" s="39"/>
    </row>
    <row r="531" spans="4:19" x14ac:dyDescent="0.2">
      <c r="D531" s="54"/>
      <c r="E531" s="53"/>
      <c r="F531"/>
      <c r="G531"/>
      <c r="H531"/>
      <c r="I531"/>
      <c r="J531"/>
      <c r="K531"/>
      <c r="L531"/>
      <c r="M531" s="7" t="e">
        <f t="shared" si="41"/>
        <v>#DIV/0!</v>
      </c>
      <c r="N531" s="3" t="e">
        <f t="shared" si="42"/>
        <v>#DIV/0!</v>
      </c>
      <c r="O531" s="6"/>
      <c r="P531" s="3">
        <f t="shared" si="43"/>
        <v>8.4618112850082383</v>
      </c>
      <c r="Q531" s="3" t="e">
        <f t="shared" si="44"/>
        <v>#DIV/0!</v>
      </c>
      <c r="R531" s="5"/>
      <c r="S531" s="39"/>
    </row>
    <row r="532" spans="4:19" x14ac:dyDescent="0.2">
      <c r="D532" s="54"/>
      <c r="E532" s="53"/>
      <c r="F532"/>
      <c r="G532"/>
      <c r="H532"/>
      <c r="I532"/>
      <c r="J532"/>
      <c r="K532"/>
      <c r="L532"/>
      <c r="M532" s="7" t="e">
        <f t="shared" si="41"/>
        <v>#DIV/0!</v>
      </c>
      <c r="N532" s="3" t="e">
        <f t="shared" si="42"/>
        <v>#DIV/0!</v>
      </c>
      <c r="O532" s="6"/>
      <c r="P532" s="3">
        <f t="shared" si="43"/>
        <v>8.4618112850082383</v>
      </c>
      <c r="Q532" s="3" t="e">
        <f t="shared" si="44"/>
        <v>#DIV/0!</v>
      </c>
      <c r="R532" s="5"/>
      <c r="S532" s="39"/>
    </row>
    <row r="533" spans="4:19" x14ac:dyDescent="0.2">
      <c r="D533" s="54"/>
      <c r="E533" s="53"/>
      <c r="F533"/>
      <c r="G533"/>
      <c r="H533"/>
      <c r="I533"/>
      <c r="J533"/>
      <c r="K533"/>
      <c r="L533"/>
      <c r="M533" s="7" t="e">
        <f t="shared" si="41"/>
        <v>#DIV/0!</v>
      </c>
      <c r="N533" s="3" t="e">
        <f t="shared" si="42"/>
        <v>#DIV/0!</v>
      </c>
      <c r="O533" s="6"/>
      <c r="P533" s="3">
        <f t="shared" si="43"/>
        <v>8.4618112850082383</v>
      </c>
      <c r="Q533" s="3" t="e">
        <f t="shared" si="44"/>
        <v>#DIV/0!</v>
      </c>
      <c r="R533" s="5"/>
      <c r="S533" s="39"/>
    </row>
    <row r="534" spans="4:19" x14ac:dyDescent="0.2">
      <c r="D534" s="54"/>
      <c r="E534" s="53"/>
      <c r="F534"/>
      <c r="G534"/>
      <c r="H534"/>
      <c r="I534"/>
      <c r="J534"/>
      <c r="K534"/>
      <c r="L534"/>
      <c r="M534" s="7" t="e">
        <f t="shared" si="41"/>
        <v>#DIV/0!</v>
      </c>
      <c r="N534" s="3" t="e">
        <f t="shared" si="42"/>
        <v>#DIV/0!</v>
      </c>
      <c r="O534" s="6"/>
      <c r="P534" s="3">
        <f t="shared" si="43"/>
        <v>8.4618112850082383</v>
      </c>
      <c r="Q534" s="3" t="e">
        <f t="shared" si="44"/>
        <v>#DIV/0!</v>
      </c>
      <c r="R534" s="5"/>
      <c r="S534" s="39"/>
    </row>
    <row r="535" spans="4:19" x14ac:dyDescent="0.2">
      <c r="D535" s="54"/>
      <c r="E535" s="53"/>
      <c r="F535"/>
      <c r="G535"/>
      <c r="H535"/>
      <c r="I535"/>
      <c r="J535"/>
      <c r="K535"/>
      <c r="L535"/>
      <c r="M535" s="7" t="e">
        <f t="shared" si="41"/>
        <v>#DIV/0!</v>
      </c>
      <c r="N535" s="3" t="e">
        <f t="shared" si="42"/>
        <v>#DIV/0!</v>
      </c>
      <c r="O535" s="6"/>
      <c r="P535" s="3">
        <f t="shared" si="43"/>
        <v>8.4618112850082383</v>
      </c>
      <c r="Q535" s="3" t="e">
        <f t="shared" si="44"/>
        <v>#DIV/0!</v>
      </c>
      <c r="R535" s="5"/>
      <c r="S535" s="39"/>
    </row>
    <row r="536" spans="4:19" x14ac:dyDescent="0.2">
      <c r="D536" s="54"/>
      <c r="E536" s="53"/>
      <c r="F536"/>
      <c r="G536"/>
      <c r="H536"/>
      <c r="I536"/>
      <c r="J536"/>
      <c r="K536"/>
      <c r="L536"/>
      <c r="M536" s="7" t="e">
        <f t="shared" si="41"/>
        <v>#DIV/0!</v>
      </c>
      <c r="N536" s="3" t="e">
        <f t="shared" si="42"/>
        <v>#DIV/0!</v>
      </c>
      <c r="O536" s="6"/>
      <c r="P536" s="3">
        <f t="shared" si="43"/>
        <v>8.4618112850082383</v>
      </c>
      <c r="Q536" s="3" t="e">
        <f t="shared" si="44"/>
        <v>#DIV/0!</v>
      </c>
      <c r="R536" s="5"/>
      <c r="S536" s="39"/>
    </row>
    <row r="537" spans="4:19" x14ac:dyDescent="0.2">
      <c r="D537" s="54"/>
      <c r="E537" s="53"/>
      <c r="F537"/>
      <c r="G537"/>
      <c r="H537"/>
      <c r="I537"/>
      <c r="J537"/>
      <c r="K537"/>
      <c r="L537"/>
      <c r="M537" s="7" t="e">
        <f t="shared" si="41"/>
        <v>#DIV/0!</v>
      </c>
      <c r="N537" s="3" t="e">
        <f t="shared" si="42"/>
        <v>#DIV/0!</v>
      </c>
      <c r="O537" s="6"/>
      <c r="P537" s="3">
        <f t="shared" si="43"/>
        <v>8.4618112850082383</v>
      </c>
      <c r="Q537" s="3" t="e">
        <f t="shared" si="44"/>
        <v>#DIV/0!</v>
      </c>
      <c r="R537" s="5"/>
      <c r="S537" s="39"/>
    </row>
    <row r="538" spans="4:19" x14ac:dyDescent="0.2">
      <c r="D538" s="54"/>
      <c r="E538" s="53"/>
      <c r="F538"/>
      <c r="G538"/>
      <c r="H538"/>
      <c r="I538"/>
      <c r="J538"/>
      <c r="K538"/>
      <c r="L538"/>
      <c r="M538" s="7" t="e">
        <f t="shared" si="41"/>
        <v>#DIV/0!</v>
      </c>
      <c r="N538" s="3" t="e">
        <f t="shared" si="42"/>
        <v>#DIV/0!</v>
      </c>
      <c r="O538" s="6"/>
      <c r="P538" s="3">
        <f t="shared" si="43"/>
        <v>8.4618112850082383</v>
      </c>
      <c r="Q538" s="3" t="e">
        <f t="shared" si="44"/>
        <v>#DIV/0!</v>
      </c>
      <c r="R538" s="5"/>
      <c r="S538" s="39"/>
    </row>
    <row r="539" spans="4:19" x14ac:dyDescent="0.2">
      <c r="D539" s="54"/>
      <c r="E539" s="53"/>
      <c r="F539"/>
      <c r="G539"/>
      <c r="H539"/>
      <c r="I539"/>
      <c r="J539"/>
      <c r="K539"/>
      <c r="L539"/>
      <c r="M539" s="7" t="e">
        <f t="shared" si="41"/>
        <v>#DIV/0!</v>
      </c>
      <c r="N539" s="3" t="e">
        <f t="shared" si="42"/>
        <v>#DIV/0!</v>
      </c>
      <c r="O539" s="6"/>
      <c r="P539" s="3">
        <f t="shared" si="43"/>
        <v>8.4618112850082383</v>
      </c>
      <c r="Q539" s="3" t="e">
        <f t="shared" si="44"/>
        <v>#DIV/0!</v>
      </c>
      <c r="R539" s="5"/>
      <c r="S539" s="39"/>
    </row>
    <row r="540" spans="4:19" x14ac:dyDescent="0.2">
      <c r="D540" s="54"/>
      <c r="E540" s="53"/>
      <c r="F540"/>
      <c r="G540"/>
      <c r="H540"/>
      <c r="I540"/>
      <c r="J540"/>
      <c r="K540"/>
      <c r="L540"/>
      <c r="M540" s="7" t="e">
        <f t="shared" si="41"/>
        <v>#DIV/0!</v>
      </c>
      <c r="N540" s="3" t="e">
        <f t="shared" si="42"/>
        <v>#DIV/0!</v>
      </c>
      <c r="O540" s="6"/>
      <c r="P540" s="3">
        <f t="shared" si="43"/>
        <v>8.4618112850082383</v>
      </c>
      <c r="Q540" s="3" t="e">
        <f t="shared" si="44"/>
        <v>#DIV/0!</v>
      </c>
      <c r="R540" s="5"/>
      <c r="S540" s="39"/>
    </row>
    <row r="541" spans="4:19" x14ac:dyDescent="0.2">
      <c r="D541" s="54"/>
      <c r="E541" s="53"/>
      <c r="F541"/>
      <c r="G541"/>
      <c r="H541"/>
      <c r="I541"/>
      <c r="J541"/>
      <c r="K541"/>
      <c r="L541"/>
      <c r="M541" s="7" t="e">
        <f t="shared" si="41"/>
        <v>#DIV/0!</v>
      </c>
      <c r="N541" s="3" t="e">
        <f t="shared" si="42"/>
        <v>#DIV/0!</v>
      </c>
      <c r="O541" s="6"/>
      <c r="P541" s="3">
        <f t="shared" si="43"/>
        <v>8.4618112850082383</v>
      </c>
      <c r="Q541" s="3" t="e">
        <f t="shared" si="44"/>
        <v>#DIV/0!</v>
      </c>
      <c r="R541" s="5"/>
      <c r="S541" s="39"/>
    </row>
    <row r="542" spans="4:19" x14ac:dyDescent="0.2">
      <c r="D542" s="54"/>
      <c r="E542" s="53"/>
      <c r="F542"/>
      <c r="G542"/>
      <c r="H542"/>
      <c r="I542"/>
      <c r="J542"/>
      <c r="K542"/>
      <c r="L542"/>
      <c r="M542" s="7" t="e">
        <f t="shared" si="41"/>
        <v>#DIV/0!</v>
      </c>
      <c r="N542" s="3" t="e">
        <f t="shared" si="42"/>
        <v>#DIV/0!</v>
      </c>
      <c r="O542" s="6"/>
      <c r="P542" s="3">
        <f t="shared" si="43"/>
        <v>8.4618112850082383</v>
      </c>
      <c r="Q542" s="3" t="e">
        <f t="shared" si="44"/>
        <v>#DIV/0!</v>
      </c>
      <c r="R542" s="5"/>
      <c r="S542" s="39"/>
    </row>
    <row r="543" spans="4:19" x14ac:dyDescent="0.2">
      <c r="D543" s="54"/>
      <c r="E543" s="53"/>
      <c r="F543"/>
      <c r="G543"/>
      <c r="H543"/>
      <c r="I543"/>
      <c r="J543"/>
      <c r="K543"/>
      <c r="L543"/>
      <c r="M543" s="7" t="e">
        <f t="shared" si="41"/>
        <v>#DIV/0!</v>
      </c>
      <c r="N543" s="3" t="e">
        <f t="shared" si="42"/>
        <v>#DIV/0!</v>
      </c>
      <c r="O543" s="6"/>
      <c r="P543" s="3">
        <f t="shared" si="43"/>
        <v>8.4618112850082383</v>
      </c>
      <c r="Q543" s="3" t="e">
        <f t="shared" si="44"/>
        <v>#DIV/0!</v>
      </c>
      <c r="R543" s="5"/>
      <c r="S543" s="39"/>
    </row>
    <row r="544" spans="4:19" x14ac:dyDescent="0.2">
      <c r="D544" s="54"/>
      <c r="E544" s="53"/>
      <c r="F544"/>
      <c r="G544"/>
      <c r="H544"/>
      <c r="I544"/>
      <c r="J544"/>
      <c r="K544"/>
      <c r="L544"/>
      <c r="M544" s="7" t="e">
        <f t="shared" si="41"/>
        <v>#DIV/0!</v>
      </c>
      <c r="N544" s="3" t="e">
        <f t="shared" si="42"/>
        <v>#DIV/0!</v>
      </c>
      <c r="O544" s="6"/>
      <c r="P544" s="3">
        <f t="shared" si="43"/>
        <v>8.4618112850082383</v>
      </c>
      <c r="Q544" s="3" t="e">
        <f t="shared" si="44"/>
        <v>#DIV/0!</v>
      </c>
      <c r="R544" s="5"/>
      <c r="S544" s="39"/>
    </row>
    <row r="545" spans="4:19" x14ac:dyDescent="0.2">
      <c r="D545" s="54"/>
      <c r="E545" s="53"/>
      <c r="G545"/>
      <c r="H545"/>
      <c r="I545"/>
      <c r="J545"/>
      <c r="K545"/>
      <c r="L545"/>
      <c r="M545" s="7" t="e">
        <f t="shared" si="41"/>
        <v>#DIV/0!</v>
      </c>
      <c r="N545" s="3" t="e">
        <f t="shared" si="42"/>
        <v>#DIV/0!</v>
      </c>
      <c r="O545" s="6"/>
      <c r="P545" s="3">
        <f t="shared" si="43"/>
        <v>8.4618112850082383</v>
      </c>
      <c r="Q545" s="3" t="e">
        <f t="shared" si="44"/>
        <v>#DIV/0!</v>
      </c>
      <c r="R545" s="5"/>
      <c r="S545" s="39"/>
    </row>
    <row r="546" spans="4:19" x14ac:dyDescent="0.2">
      <c r="D546" s="54"/>
      <c r="E546" s="53"/>
      <c r="G546"/>
      <c r="H546"/>
      <c r="I546"/>
      <c r="J546"/>
      <c r="K546"/>
      <c r="L546"/>
      <c r="M546" s="7" t="e">
        <f t="shared" si="41"/>
        <v>#DIV/0!</v>
      </c>
      <c r="N546" s="3" t="e">
        <f t="shared" si="42"/>
        <v>#DIV/0!</v>
      </c>
      <c r="O546" s="6"/>
      <c r="P546" s="3">
        <f t="shared" si="43"/>
        <v>8.4618112850082383</v>
      </c>
      <c r="Q546" s="3" t="e">
        <f t="shared" si="44"/>
        <v>#DIV/0!</v>
      </c>
      <c r="R546" s="5"/>
      <c r="S546" s="39"/>
    </row>
    <row r="547" spans="4:19" x14ac:dyDescent="0.2">
      <c r="D547" s="54"/>
      <c r="E547" s="53"/>
      <c r="F547"/>
      <c r="G547"/>
      <c r="H547"/>
      <c r="I547"/>
      <c r="J547"/>
      <c r="K547"/>
      <c r="L547"/>
      <c r="M547" s="7" t="e">
        <f t="shared" si="41"/>
        <v>#DIV/0!</v>
      </c>
      <c r="N547" s="3" t="e">
        <f t="shared" si="42"/>
        <v>#DIV/0!</v>
      </c>
      <c r="O547" s="6"/>
      <c r="P547" s="3">
        <f t="shared" si="43"/>
        <v>8.4618112850082383</v>
      </c>
      <c r="Q547" s="3" t="e">
        <f t="shared" si="44"/>
        <v>#DIV/0!</v>
      </c>
      <c r="R547" s="5"/>
      <c r="S547" s="39"/>
    </row>
    <row r="548" spans="4:19" x14ac:dyDescent="0.2">
      <c r="D548" s="54"/>
      <c r="E548" s="53"/>
      <c r="F548"/>
      <c r="G548"/>
      <c r="H548"/>
      <c r="I548"/>
      <c r="J548"/>
      <c r="K548"/>
      <c r="L548"/>
      <c r="M548" s="7" t="e">
        <f t="shared" si="41"/>
        <v>#DIV/0!</v>
      </c>
      <c r="N548" s="3" t="e">
        <f t="shared" si="42"/>
        <v>#DIV/0!</v>
      </c>
      <c r="O548" s="6"/>
      <c r="P548" s="3">
        <f t="shared" si="43"/>
        <v>8.4618112850082383</v>
      </c>
      <c r="Q548" s="3" t="e">
        <f t="shared" si="44"/>
        <v>#DIV/0!</v>
      </c>
      <c r="R548" s="5"/>
      <c r="S548" s="39"/>
    </row>
    <row r="549" spans="4:19" x14ac:dyDescent="0.2">
      <c r="D549" s="54"/>
      <c r="E549" s="53"/>
      <c r="F549"/>
      <c r="G549"/>
      <c r="H549"/>
      <c r="I549"/>
      <c r="J549"/>
      <c r="K549"/>
      <c r="L549"/>
      <c r="M549" s="7" t="e">
        <f t="shared" si="41"/>
        <v>#DIV/0!</v>
      </c>
      <c r="N549" s="3" t="e">
        <f t="shared" si="42"/>
        <v>#DIV/0!</v>
      </c>
      <c r="O549" s="6"/>
      <c r="P549" s="3">
        <f t="shared" si="43"/>
        <v>8.4618112850082383</v>
      </c>
      <c r="Q549" s="3" t="e">
        <f t="shared" si="44"/>
        <v>#DIV/0!</v>
      </c>
      <c r="R549" s="5"/>
      <c r="S549" s="39"/>
    </row>
    <row r="550" spans="4:19" x14ac:dyDescent="0.2">
      <c r="D550" s="54"/>
      <c r="E550" s="53"/>
      <c r="F550"/>
      <c r="G550"/>
      <c r="H550"/>
      <c r="I550"/>
      <c r="J550"/>
      <c r="K550"/>
      <c r="L550"/>
      <c r="M550" s="7" t="e">
        <f t="shared" ref="M550:M613" si="45">(K550-H550-(J550-G550))/(L550-I550-(J550-G550))</f>
        <v>#DIV/0!</v>
      </c>
      <c r="N550" s="3" t="e">
        <f t="shared" si="42"/>
        <v>#DIV/0!</v>
      </c>
      <c r="O550" s="6"/>
      <c r="P550" s="3">
        <f t="shared" si="43"/>
        <v>8.4618112850082383</v>
      </c>
      <c r="Q550" s="3" t="e">
        <f t="shared" si="44"/>
        <v>#DIV/0!</v>
      </c>
      <c r="R550" s="5"/>
      <c r="S550" s="39"/>
    </row>
    <row r="551" spans="4:19" x14ac:dyDescent="0.2">
      <c r="D551" s="54"/>
      <c r="E551" s="53"/>
      <c r="F551"/>
      <c r="G551"/>
      <c r="H551"/>
      <c r="I551"/>
      <c r="J551"/>
      <c r="K551"/>
      <c r="L551"/>
      <c r="M551" s="7" t="e">
        <f t="shared" si="45"/>
        <v>#DIV/0!</v>
      </c>
      <c r="N551" s="3" t="e">
        <f t="shared" si="42"/>
        <v>#DIV/0!</v>
      </c>
      <c r="O551" s="6"/>
      <c r="P551" s="3">
        <f t="shared" si="43"/>
        <v>8.4618112850082383</v>
      </c>
      <c r="Q551" s="3" t="e">
        <f t="shared" si="44"/>
        <v>#DIV/0!</v>
      </c>
      <c r="R551" s="5"/>
      <c r="S551" s="39"/>
    </row>
    <row r="552" spans="4:19" x14ac:dyDescent="0.2">
      <c r="D552" s="54"/>
      <c r="E552" s="53"/>
      <c r="F552"/>
      <c r="G552"/>
      <c r="H552"/>
      <c r="I552"/>
      <c r="J552"/>
      <c r="K552"/>
      <c r="L552"/>
      <c r="M552" s="7" t="e">
        <f t="shared" si="45"/>
        <v>#DIV/0!</v>
      </c>
      <c r="N552" s="3" t="e">
        <f t="shared" si="42"/>
        <v>#DIV/0!</v>
      </c>
      <c r="O552" s="6"/>
      <c r="P552" s="3">
        <f t="shared" si="43"/>
        <v>8.4618112850082383</v>
      </c>
      <c r="Q552" s="3" t="e">
        <f t="shared" si="44"/>
        <v>#DIV/0!</v>
      </c>
      <c r="R552" s="5"/>
      <c r="S552" s="39"/>
    </row>
    <row r="553" spans="4:19" x14ac:dyDescent="0.2">
      <c r="D553" s="54"/>
      <c r="E553" s="53"/>
      <c r="F553"/>
      <c r="G553"/>
      <c r="H553"/>
      <c r="I553"/>
      <c r="J553"/>
      <c r="K553"/>
      <c r="L553"/>
      <c r="M553" s="7" t="e">
        <f t="shared" si="45"/>
        <v>#DIV/0!</v>
      </c>
      <c r="N553" s="3" t="e">
        <f t="shared" si="42"/>
        <v>#DIV/0!</v>
      </c>
      <c r="O553" s="6"/>
      <c r="P553" s="3">
        <f t="shared" si="43"/>
        <v>8.4618112850082383</v>
      </c>
      <c r="Q553" s="3" t="e">
        <f t="shared" si="44"/>
        <v>#DIV/0!</v>
      </c>
      <c r="R553" s="5"/>
      <c r="S553" s="39"/>
    </row>
    <row r="554" spans="4:19" x14ac:dyDescent="0.2">
      <c r="D554" s="54"/>
      <c r="E554" s="53"/>
      <c r="F554"/>
      <c r="G554"/>
      <c r="H554"/>
      <c r="I554"/>
      <c r="J554"/>
      <c r="K554"/>
      <c r="L554"/>
      <c r="M554" s="7" t="e">
        <f t="shared" si="45"/>
        <v>#DIV/0!</v>
      </c>
      <c r="N554" s="3" t="e">
        <f t="shared" si="42"/>
        <v>#DIV/0!</v>
      </c>
      <c r="O554" s="6"/>
      <c r="P554" s="3">
        <f t="shared" si="43"/>
        <v>8.4618112850082383</v>
      </c>
      <c r="Q554" s="3" t="e">
        <f t="shared" si="44"/>
        <v>#DIV/0!</v>
      </c>
      <c r="R554" s="5"/>
      <c r="S554" s="39"/>
    </row>
    <row r="555" spans="4:19" x14ac:dyDescent="0.2">
      <c r="D555" s="54"/>
      <c r="E555" s="53"/>
      <c r="F555"/>
      <c r="G555"/>
      <c r="H555"/>
      <c r="I555"/>
      <c r="J555"/>
      <c r="K555"/>
      <c r="L555"/>
      <c r="M555" s="7" t="e">
        <f t="shared" si="45"/>
        <v>#DIV/0!</v>
      </c>
      <c r="N555" s="3" t="e">
        <f t="shared" si="42"/>
        <v>#DIV/0!</v>
      </c>
      <c r="O555" s="6"/>
      <c r="P555" s="3">
        <f t="shared" si="43"/>
        <v>8.4618112850082383</v>
      </c>
      <c r="Q555" s="3" t="e">
        <f t="shared" si="44"/>
        <v>#DIV/0!</v>
      </c>
      <c r="R555" s="5"/>
      <c r="S555" s="39"/>
    </row>
    <row r="556" spans="4:19" x14ac:dyDescent="0.2">
      <c r="D556" s="54"/>
      <c r="E556" s="53"/>
      <c r="F556"/>
      <c r="G556"/>
      <c r="H556"/>
      <c r="I556"/>
      <c r="J556"/>
      <c r="K556"/>
      <c r="L556"/>
      <c r="M556" s="7" t="e">
        <f t="shared" si="45"/>
        <v>#DIV/0!</v>
      </c>
      <c r="N556" s="3" t="e">
        <f t="shared" ref="N556:N619" si="46">M556+($C$13+($B$13*M556))*$A$13</f>
        <v>#DIV/0!</v>
      </c>
      <c r="O556" s="6"/>
      <c r="P556" s="3">
        <f t="shared" ref="P556:P619" si="47">(1245.69/(273.15+R556))+3.8275+0.00211*(35-O556)</f>
        <v>8.4618112850082383</v>
      </c>
      <c r="Q556" s="3" t="e">
        <f t="shared" ref="Q556:Q619" si="48">P556+LOG((N556-0.00691)/(2.222-N556*0.1331))</f>
        <v>#DIV/0!</v>
      </c>
      <c r="R556" s="5"/>
      <c r="S556" s="39"/>
    </row>
    <row r="557" spans="4:19" x14ac:dyDescent="0.2">
      <c r="D557" s="54"/>
      <c r="E557" s="53"/>
      <c r="F557"/>
      <c r="G557"/>
      <c r="H557"/>
      <c r="I557"/>
      <c r="J557"/>
      <c r="K557"/>
      <c r="L557"/>
      <c r="M557" s="7" t="e">
        <f t="shared" si="45"/>
        <v>#DIV/0!</v>
      </c>
      <c r="N557" s="3" t="e">
        <f t="shared" si="46"/>
        <v>#DIV/0!</v>
      </c>
      <c r="O557" s="6"/>
      <c r="P557" s="3">
        <f t="shared" si="47"/>
        <v>8.4618112850082383</v>
      </c>
      <c r="Q557" s="3" t="e">
        <f t="shared" si="48"/>
        <v>#DIV/0!</v>
      </c>
      <c r="R557" s="5"/>
      <c r="S557" s="39"/>
    </row>
    <row r="558" spans="4:19" x14ac:dyDescent="0.2">
      <c r="D558" s="54"/>
      <c r="E558" s="53"/>
      <c r="F558"/>
      <c r="G558"/>
      <c r="H558"/>
      <c r="I558"/>
      <c r="J558"/>
      <c r="K558"/>
      <c r="L558"/>
      <c r="M558" s="7" t="e">
        <f t="shared" si="45"/>
        <v>#DIV/0!</v>
      </c>
      <c r="N558" s="3" t="e">
        <f t="shared" si="46"/>
        <v>#DIV/0!</v>
      </c>
      <c r="O558" s="6"/>
      <c r="P558" s="3">
        <f t="shared" si="47"/>
        <v>8.4618112850082383</v>
      </c>
      <c r="Q558" s="3" t="e">
        <f t="shared" si="48"/>
        <v>#DIV/0!</v>
      </c>
      <c r="R558" s="5"/>
      <c r="S558" s="39"/>
    </row>
    <row r="559" spans="4:19" x14ac:dyDescent="0.2">
      <c r="D559" s="54"/>
      <c r="E559" s="53"/>
      <c r="F559"/>
      <c r="G559"/>
      <c r="H559"/>
      <c r="I559"/>
      <c r="J559"/>
      <c r="K559"/>
      <c r="L559"/>
      <c r="M559" s="7" t="e">
        <f t="shared" si="45"/>
        <v>#DIV/0!</v>
      </c>
      <c r="N559" s="3" t="e">
        <f t="shared" si="46"/>
        <v>#DIV/0!</v>
      </c>
      <c r="O559" s="6"/>
      <c r="P559" s="3">
        <f t="shared" si="47"/>
        <v>8.4618112850082383</v>
      </c>
      <c r="Q559" s="3" t="e">
        <f t="shared" si="48"/>
        <v>#DIV/0!</v>
      </c>
      <c r="R559" s="5"/>
      <c r="S559" s="39"/>
    </row>
    <row r="560" spans="4:19" x14ac:dyDescent="0.2">
      <c r="D560" s="54"/>
      <c r="E560" s="53"/>
      <c r="F560"/>
      <c r="G560"/>
      <c r="H560"/>
      <c r="I560"/>
      <c r="J560"/>
      <c r="K560"/>
      <c r="L560"/>
      <c r="M560" s="7" t="e">
        <f t="shared" si="45"/>
        <v>#DIV/0!</v>
      </c>
      <c r="N560" s="3" t="e">
        <f t="shared" si="46"/>
        <v>#DIV/0!</v>
      </c>
      <c r="O560" s="6"/>
      <c r="P560" s="3">
        <f t="shared" si="47"/>
        <v>8.4618112850082383</v>
      </c>
      <c r="Q560" s="3" t="e">
        <f t="shared" si="48"/>
        <v>#DIV/0!</v>
      </c>
      <c r="R560" s="5"/>
      <c r="S560" s="39"/>
    </row>
    <row r="561" spans="4:19" x14ac:dyDescent="0.2">
      <c r="D561" s="54"/>
      <c r="E561" s="53"/>
      <c r="F561"/>
      <c r="G561"/>
      <c r="H561"/>
      <c r="I561"/>
      <c r="J561"/>
      <c r="K561"/>
      <c r="L561"/>
      <c r="M561" s="7" t="e">
        <f t="shared" si="45"/>
        <v>#DIV/0!</v>
      </c>
      <c r="N561" s="3" t="e">
        <f t="shared" si="46"/>
        <v>#DIV/0!</v>
      </c>
      <c r="O561" s="6"/>
      <c r="P561" s="3">
        <f t="shared" si="47"/>
        <v>8.4618112850082383</v>
      </c>
      <c r="Q561" s="3" t="e">
        <f t="shared" si="48"/>
        <v>#DIV/0!</v>
      </c>
      <c r="R561" s="5"/>
      <c r="S561" s="39"/>
    </row>
    <row r="562" spans="4:19" x14ac:dyDescent="0.2">
      <c r="D562" s="54"/>
      <c r="E562" s="53"/>
      <c r="F562"/>
      <c r="G562"/>
      <c r="H562"/>
      <c r="I562"/>
      <c r="J562"/>
      <c r="K562"/>
      <c r="L562"/>
      <c r="M562" s="7" t="e">
        <f t="shared" si="45"/>
        <v>#DIV/0!</v>
      </c>
      <c r="N562" s="3" t="e">
        <f t="shared" si="46"/>
        <v>#DIV/0!</v>
      </c>
      <c r="O562" s="6"/>
      <c r="P562" s="3">
        <f t="shared" si="47"/>
        <v>8.4618112850082383</v>
      </c>
      <c r="Q562" s="3" t="e">
        <f t="shared" si="48"/>
        <v>#DIV/0!</v>
      </c>
      <c r="R562" s="5"/>
      <c r="S562" s="39"/>
    </row>
    <row r="563" spans="4:19" x14ac:dyDescent="0.2">
      <c r="D563" s="54"/>
      <c r="E563" s="53"/>
      <c r="F563"/>
      <c r="G563"/>
      <c r="H563"/>
      <c r="I563"/>
      <c r="J563"/>
      <c r="K563"/>
      <c r="L563"/>
      <c r="M563" s="7" t="e">
        <f t="shared" si="45"/>
        <v>#DIV/0!</v>
      </c>
      <c r="N563" s="3" t="e">
        <f t="shared" si="46"/>
        <v>#DIV/0!</v>
      </c>
      <c r="O563" s="6"/>
      <c r="P563" s="3">
        <f t="shared" si="47"/>
        <v>8.4618112850082383</v>
      </c>
      <c r="Q563" s="3" t="e">
        <f t="shared" si="48"/>
        <v>#DIV/0!</v>
      </c>
      <c r="R563" s="5"/>
      <c r="S563" s="39"/>
    </row>
    <row r="564" spans="4:19" x14ac:dyDescent="0.2">
      <c r="D564" s="54"/>
      <c r="E564" s="53"/>
      <c r="F564"/>
      <c r="G564"/>
      <c r="H564"/>
      <c r="I564"/>
      <c r="J564"/>
      <c r="K564"/>
      <c r="L564"/>
      <c r="M564" s="7" t="e">
        <f t="shared" si="45"/>
        <v>#DIV/0!</v>
      </c>
      <c r="N564" s="3" t="e">
        <f t="shared" si="46"/>
        <v>#DIV/0!</v>
      </c>
      <c r="O564" s="6"/>
      <c r="P564" s="3">
        <f t="shared" si="47"/>
        <v>8.4618112850082383</v>
      </c>
      <c r="Q564" s="3" t="e">
        <f t="shared" si="48"/>
        <v>#DIV/0!</v>
      </c>
      <c r="R564" s="5"/>
      <c r="S564" s="39"/>
    </row>
    <row r="565" spans="4:19" x14ac:dyDescent="0.2">
      <c r="D565" s="54"/>
      <c r="E565" s="53"/>
      <c r="F565"/>
      <c r="G565"/>
      <c r="H565"/>
      <c r="I565"/>
      <c r="J565"/>
      <c r="K565"/>
      <c r="L565"/>
      <c r="M565" s="7" t="e">
        <f t="shared" si="45"/>
        <v>#DIV/0!</v>
      </c>
      <c r="N565" s="3" t="e">
        <f t="shared" si="46"/>
        <v>#DIV/0!</v>
      </c>
      <c r="O565" s="6"/>
      <c r="P565" s="3">
        <f t="shared" si="47"/>
        <v>8.4618112850082383</v>
      </c>
      <c r="Q565" s="3" t="e">
        <f t="shared" si="48"/>
        <v>#DIV/0!</v>
      </c>
      <c r="R565" s="5"/>
      <c r="S565" s="39"/>
    </row>
    <row r="566" spans="4:19" x14ac:dyDescent="0.2">
      <c r="D566" s="54"/>
      <c r="E566" s="53"/>
      <c r="F566"/>
      <c r="G566"/>
      <c r="H566"/>
      <c r="I566"/>
      <c r="J566"/>
      <c r="K566"/>
      <c r="L566"/>
      <c r="M566" s="7" t="e">
        <f t="shared" si="45"/>
        <v>#DIV/0!</v>
      </c>
      <c r="N566" s="3" t="e">
        <f t="shared" si="46"/>
        <v>#DIV/0!</v>
      </c>
      <c r="O566" s="6"/>
      <c r="P566" s="3">
        <f t="shared" si="47"/>
        <v>8.4618112850082383</v>
      </c>
      <c r="Q566" s="3" t="e">
        <f t="shared" si="48"/>
        <v>#DIV/0!</v>
      </c>
      <c r="R566" s="5"/>
      <c r="S566" s="39"/>
    </row>
    <row r="567" spans="4:19" x14ac:dyDescent="0.2">
      <c r="D567" s="54"/>
      <c r="E567" s="53"/>
      <c r="F567"/>
      <c r="G567"/>
      <c r="H567"/>
      <c r="I567"/>
      <c r="J567"/>
      <c r="K567"/>
      <c r="L567"/>
      <c r="M567" s="7" t="e">
        <f t="shared" si="45"/>
        <v>#DIV/0!</v>
      </c>
      <c r="N567" s="3" t="e">
        <f t="shared" si="46"/>
        <v>#DIV/0!</v>
      </c>
      <c r="O567" s="6"/>
      <c r="P567" s="3">
        <f t="shared" si="47"/>
        <v>8.4618112850082383</v>
      </c>
      <c r="Q567" s="3" t="e">
        <f t="shared" si="48"/>
        <v>#DIV/0!</v>
      </c>
      <c r="R567" s="5"/>
      <c r="S567" s="39"/>
    </row>
    <row r="568" spans="4:19" x14ac:dyDescent="0.2">
      <c r="D568" s="54"/>
      <c r="E568" s="53"/>
      <c r="F568"/>
      <c r="G568"/>
      <c r="H568"/>
      <c r="I568"/>
      <c r="J568"/>
      <c r="K568"/>
      <c r="L568"/>
      <c r="M568" s="7" t="e">
        <f t="shared" si="45"/>
        <v>#DIV/0!</v>
      </c>
      <c r="N568" s="3" t="e">
        <f t="shared" si="46"/>
        <v>#DIV/0!</v>
      </c>
      <c r="O568" s="6"/>
      <c r="P568" s="3">
        <f t="shared" si="47"/>
        <v>8.4618112850082383</v>
      </c>
      <c r="Q568" s="3" t="e">
        <f t="shared" si="48"/>
        <v>#DIV/0!</v>
      </c>
      <c r="R568" s="5"/>
      <c r="S568" s="39"/>
    </row>
    <row r="569" spans="4:19" x14ac:dyDescent="0.2">
      <c r="D569" s="54"/>
      <c r="E569" s="53"/>
      <c r="F569"/>
      <c r="G569"/>
      <c r="H569"/>
      <c r="I569"/>
      <c r="J569"/>
      <c r="K569"/>
      <c r="L569"/>
      <c r="M569" s="7" t="e">
        <f t="shared" si="45"/>
        <v>#DIV/0!</v>
      </c>
      <c r="N569" s="3" t="e">
        <f t="shared" si="46"/>
        <v>#DIV/0!</v>
      </c>
      <c r="O569" s="6"/>
      <c r="P569" s="3">
        <f t="shared" si="47"/>
        <v>8.4618112850082383</v>
      </c>
      <c r="Q569" s="3" t="e">
        <f t="shared" si="48"/>
        <v>#DIV/0!</v>
      </c>
      <c r="R569" s="5"/>
      <c r="S569" s="39"/>
    </row>
    <row r="570" spans="4:19" x14ac:dyDescent="0.2">
      <c r="D570" s="54"/>
      <c r="E570" s="53"/>
      <c r="F570"/>
      <c r="G570"/>
      <c r="H570"/>
      <c r="I570"/>
      <c r="J570"/>
      <c r="K570"/>
      <c r="L570"/>
      <c r="M570" s="7" t="e">
        <f t="shared" si="45"/>
        <v>#DIV/0!</v>
      </c>
      <c r="N570" s="3" t="e">
        <f t="shared" si="46"/>
        <v>#DIV/0!</v>
      </c>
      <c r="O570" s="6"/>
      <c r="P570" s="3">
        <f t="shared" si="47"/>
        <v>8.4618112850082383</v>
      </c>
      <c r="Q570" s="3" t="e">
        <f t="shared" si="48"/>
        <v>#DIV/0!</v>
      </c>
      <c r="R570" s="5"/>
      <c r="S570" s="39"/>
    </row>
    <row r="571" spans="4:19" x14ac:dyDescent="0.2">
      <c r="D571" s="54"/>
      <c r="E571" s="53"/>
      <c r="F571"/>
      <c r="G571"/>
      <c r="H571"/>
      <c r="I571"/>
      <c r="J571"/>
      <c r="K571"/>
      <c r="L571"/>
      <c r="M571" s="7" t="e">
        <f t="shared" si="45"/>
        <v>#DIV/0!</v>
      </c>
      <c r="N571" s="3" t="e">
        <f t="shared" si="46"/>
        <v>#DIV/0!</v>
      </c>
      <c r="O571" s="6"/>
      <c r="P571" s="3">
        <f t="shared" si="47"/>
        <v>8.4618112850082383</v>
      </c>
      <c r="Q571" s="3" t="e">
        <f t="shared" si="48"/>
        <v>#DIV/0!</v>
      </c>
      <c r="R571" s="5"/>
      <c r="S571" s="39"/>
    </row>
    <row r="572" spans="4:19" x14ac:dyDescent="0.2">
      <c r="D572" s="54"/>
      <c r="E572" s="53"/>
      <c r="F572"/>
      <c r="G572"/>
      <c r="H572"/>
      <c r="I572"/>
      <c r="J572"/>
      <c r="K572"/>
      <c r="L572"/>
      <c r="M572" s="7" t="e">
        <f t="shared" si="45"/>
        <v>#DIV/0!</v>
      </c>
      <c r="N572" s="3" t="e">
        <f t="shared" si="46"/>
        <v>#DIV/0!</v>
      </c>
      <c r="O572" s="6"/>
      <c r="P572" s="3">
        <f t="shared" si="47"/>
        <v>8.4618112850082383</v>
      </c>
      <c r="Q572" s="3" t="e">
        <f t="shared" si="48"/>
        <v>#DIV/0!</v>
      </c>
      <c r="R572" s="5"/>
      <c r="S572" s="39"/>
    </row>
    <row r="573" spans="4:19" x14ac:dyDescent="0.2">
      <c r="D573" s="54"/>
      <c r="E573" s="53"/>
      <c r="F573"/>
      <c r="G573"/>
      <c r="H573"/>
      <c r="I573"/>
      <c r="J573"/>
      <c r="K573"/>
      <c r="L573"/>
      <c r="M573" s="7" t="e">
        <f t="shared" si="45"/>
        <v>#DIV/0!</v>
      </c>
      <c r="N573" s="3" t="e">
        <f t="shared" si="46"/>
        <v>#DIV/0!</v>
      </c>
      <c r="O573" s="6"/>
      <c r="P573" s="3">
        <f t="shared" si="47"/>
        <v>8.4618112850082383</v>
      </c>
      <c r="Q573" s="3" t="e">
        <f t="shared" si="48"/>
        <v>#DIV/0!</v>
      </c>
      <c r="R573" s="5"/>
      <c r="S573" s="39"/>
    </row>
    <row r="574" spans="4:19" x14ac:dyDescent="0.2">
      <c r="D574" s="54"/>
      <c r="E574" s="53"/>
      <c r="F574"/>
      <c r="G574"/>
      <c r="H574"/>
      <c r="I574"/>
      <c r="J574"/>
      <c r="K574"/>
      <c r="L574"/>
      <c r="M574" s="7" t="e">
        <f t="shared" si="45"/>
        <v>#DIV/0!</v>
      </c>
      <c r="N574" s="3" t="e">
        <f t="shared" si="46"/>
        <v>#DIV/0!</v>
      </c>
      <c r="O574" s="6"/>
      <c r="P574" s="3">
        <f t="shared" si="47"/>
        <v>8.4618112850082383</v>
      </c>
      <c r="Q574" s="3" t="e">
        <f t="shared" si="48"/>
        <v>#DIV/0!</v>
      </c>
      <c r="R574" s="5"/>
      <c r="S574" s="39"/>
    </row>
    <row r="575" spans="4:19" x14ac:dyDescent="0.2">
      <c r="D575" s="54"/>
      <c r="E575" s="53"/>
      <c r="F575"/>
      <c r="G575"/>
      <c r="H575"/>
      <c r="I575"/>
      <c r="J575"/>
      <c r="K575"/>
      <c r="L575"/>
      <c r="M575" s="7" t="e">
        <f t="shared" si="45"/>
        <v>#DIV/0!</v>
      </c>
      <c r="N575" s="3" t="e">
        <f t="shared" si="46"/>
        <v>#DIV/0!</v>
      </c>
      <c r="O575" s="6"/>
      <c r="P575" s="3">
        <f t="shared" si="47"/>
        <v>8.4618112850082383</v>
      </c>
      <c r="Q575" s="3" t="e">
        <f t="shared" si="48"/>
        <v>#DIV/0!</v>
      </c>
      <c r="R575" s="5"/>
      <c r="S575" s="39"/>
    </row>
    <row r="576" spans="4:19" x14ac:dyDescent="0.2">
      <c r="D576" s="54"/>
      <c r="E576" s="53"/>
      <c r="F576"/>
      <c r="G576"/>
      <c r="H576"/>
      <c r="I576"/>
      <c r="J576"/>
      <c r="K576"/>
      <c r="L576"/>
      <c r="M576" s="7" t="e">
        <f t="shared" si="45"/>
        <v>#DIV/0!</v>
      </c>
      <c r="N576" s="3" t="e">
        <f t="shared" si="46"/>
        <v>#DIV/0!</v>
      </c>
      <c r="O576" s="6"/>
      <c r="P576" s="3">
        <f t="shared" si="47"/>
        <v>8.4618112850082383</v>
      </c>
      <c r="Q576" s="3" t="e">
        <f t="shared" si="48"/>
        <v>#DIV/0!</v>
      </c>
      <c r="R576" s="5"/>
      <c r="S576" s="39"/>
    </row>
    <row r="577" spans="4:19" x14ac:dyDescent="0.2">
      <c r="D577" s="54"/>
      <c r="E577" s="53"/>
      <c r="H577" s="9"/>
      <c r="I577" s="9"/>
      <c r="J577" s="9"/>
      <c r="K577" s="9"/>
      <c r="L577" s="9"/>
      <c r="M577" s="7" t="e">
        <f t="shared" si="45"/>
        <v>#DIV/0!</v>
      </c>
      <c r="N577" s="3" t="e">
        <f t="shared" si="46"/>
        <v>#DIV/0!</v>
      </c>
      <c r="O577" s="6"/>
      <c r="P577" s="3">
        <f t="shared" si="47"/>
        <v>8.4618112850082383</v>
      </c>
      <c r="Q577" s="3" t="e">
        <f t="shared" si="48"/>
        <v>#DIV/0!</v>
      </c>
      <c r="R577" s="5"/>
      <c r="S577" s="39"/>
    </row>
    <row r="578" spans="4:19" x14ac:dyDescent="0.2">
      <c r="D578" s="54"/>
      <c r="E578" s="53"/>
      <c r="H578" s="9"/>
      <c r="I578" s="9"/>
      <c r="J578" s="9"/>
      <c r="K578" s="9"/>
      <c r="L578" s="9"/>
      <c r="M578" s="7" t="e">
        <f t="shared" si="45"/>
        <v>#DIV/0!</v>
      </c>
      <c r="N578" s="3" t="e">
        <f t="shared" si="46"/>
        <v>#DIV/0!</v>
      </c>
      <c r="O578" s="6"/>
      <c r="P578" s="3">
        <f t="shared" si="47"/>
        <v>8.4618112850082383</v>
      </c>
      <c r="Q578" s="3" t="e">
        <f t="shared" si="48"/>
        <v>#DIV/0!</v>
      </c>
      <c r="R578" s="5"/>
      <c r="S578" s="39"/>
    </row>
    <row r="579" spans="4:19" x14ac:dyDescent="0.2">
      <c r="D579" s="54"/>
      <c r="E579" s="53"/>
      <c r="H579" s="9"/>
      <c r="I579" s="9"/>
      <c r="J579" s="9"/>
      <c r="K579" s="9"/>
      <c r="L579" s="9"/>
      <c r="M579" s="7" t="e">
        <f t="shared" si="45"/>
        <v>#DIV/0!</v>
      </c>
      <c r="N579" s="3" t="e">
        <f t="shared" si="46"/>
        <v>#DIV/0!</v>
      </c>
      <c r="O579" s="6"/>
      <c r="P579" s="3">
        <f t="shared" si="47"/>
        <v>8.4618112850082383</v>
      </c>
      <c r="Q579" s="3" t="e">
        <f t="shared" si="48"/>
        <v>#DIV/0!</v>
      </c>
      <c r="R579" s="5"/>
      <c r="S579" s="39"/>
    </row>
    <row r="580" spans="4:19" x14ac:dyDescent="0.2">
      <c r="D580" s="54"/>
      <c r="E580" s="53"/>
      <c r="H580" s="9"/>
      <c r="I580" s="9"/>
      <c r="J580" s="9"/>
      <c r="K580" s="9"/>
      <c r="L580" s="9"/>
      <c r="M580" s="7" t="e">
        <f t="shared" si="45"/>
        <v>#DIV/0!</v>
      </c>
      <c r="N580" s="3" t="e">
        <f t="shared" si="46"/>
        <v>#DIV/0!</v>
      </c>
      <c r="O580" s="6"/>
      <c r="P580" s="3">
        <f t="shared" si="47"/>
        <v>8.4618112850082383</v>
      </c>
      <c r="Q580" s="3" t="e">
        <f t="shared" si="48"/>
        <v>#DIV/0!</v>
      </c>
      <c r="R580" s="5"/>
      <c r="S580" s="39"/>
    </row>
    <row r="581" spans="4:19" x14ac:dyDescent="0.2">
      <c r="D581" s="54"/>
      <c r="E581" s="53"/>
      <c r="F581"/>
      <c r="G581"/>
      <c r="H581"/>
      <c r="I581"/>
      <c r="J581"/>
      <c r="K581"/>
      <c r="L581"/>
      <c r="M581" s="7" t="e">
        <f t="shared" si="45"/>
        <v>#DIV/0!</v>
      </c>
      <c r="N581" s="3" t="e">
        <f t="shared" si="46"/>
        <v>#DIV/0!</v>
      </c>
      <c r="O581" s="6"/>
      <c r="P581" s="3">
        <f t="shared" si="47"/>
        <v>8.4618112850082383</v>
      </c>
      <c r="Q581" s="3" t="e">
        <f t="shared" si="48"/>
        <v>#DIV/0!</v>
      </c>
      <c r="R581" s="5"/>
      <c r="S581" s="39"/>
    </row>
    <row r="582" spans="4:19" x14ac:dyDescent="0.2">
      <c r="D582" s="54"/>
      <c r="E582" s="53"/>
      <c r="F582"/>
      <c r="G582"/>
      <c r="H582"/>
      <c r="I582"/>
      <c r="J582"/>
      <c r="K582"/>
      <c r="L582"/>
      <c r="M582" s="7" t="e">
        <f t="shared" si="45"/>
        <v>#DIV/0!</v>
      </c>
      <c r="N582" s="3" t="e">
        <f t="shared" si="46"/>
        <v>#DIV/0!</v>
      </c>
      <c r="O582" s="6"/>
      <c r="P582" s="3">
        <f t="shared" si="47"/>
        <v>8.4618112850082383</v>
      </c>
      <c r="Q582" s="3" t="e">
        <f t="shared" si="48"/>
        <v>#DIV/0!</v>
      </c>
      <c r="R582" s="5"/>
      <c r="S582" s="39" t="e">
        <f>AVERAGE(Q582,Q581)</f>
        <v>#DIV/0!</v>
      </c>
    </row>
    <row r="583" spans="4:19" x14ac:dyDescent="0.2">
      <c r="D583" s="54"/>
      <c r="E583" s="53"/>
      <c r="F583"/>
      <c r="G583"/>
      <c r="H583"/>
      <c r="I583"/>
      <c r="J583"/>
      <c r="K583"/>
      <c r="L583"/>
      <c r="M583" s="7" t="e">
        <f t="shared" si="45"/>
        <v>#DIV/0!</v>
      </c>
      <c r="N583" s="3" t="e">
        <f t="shared" si="46"/>
        <v>#DIV/0!</v>
      </c>
      <c r="O583" s="6"/>
      <c r="P583" s="3">
        <f t="shared" si="47"/>
        <v>8.4618112850082383</v>
      </c>
      <c r="Q583" s="3" t="e">
        <f t="shared" si="48"/>
        <v>#DIV/0!</v>
      </c>
      <c r="R583" s="5"/>
      <c r="S583" s="39"/>
    </row>
    <row r="584" spans="4:19" x14ac:dyDescent="0.2">
      <c r="D584" s="54"/>
      <c r="E584" s="53"/>
      <c r="F584"/>
      <c r="G584"/>
      <c r="H584"/>
      <c r="I584"/>
      <c r="J584"/>
      <c r="K584"/>
      <c r="L584"/>
      <c r="M584" s="7" t="e">
        <f t="shared" si="45"/>
        <v>#DIV/0!</v>
      </c>
      <c r="N584" s="3" t="e">
        <f t="shared" si="46"/>
        <v>#DIV/0!</v>
      </c>
      <c r="O584" s="6"/>
      <c r="P584" s="3">
        <f t="shared" si="47"/>
        <v>8.4618112850082383</v>
      </c>
      <c r="Q584" s="3" t="e">
        <f t="shared" si="48"/>
        <v>#DIV/0!</v>
      </c>
      <c r="R584" s="5"/>
      <c r="S584" s="39" t="e">
        <f t="shared" ref="S584:S646" si="49">AVERAGE(Q584,Q583)</f>
        <v>#DIV/0!</v>
      </c>
    </row>
    <row r="585" spans="4:19" x14ac:dyDescent="0.2">
      <c r="D585" s="54"/>
      <c r="E585" s="53"/>
      <c r="F585"/>
      <c r="G585"/>
      <c r="H585"/>
      <c r="I585"/>
      <c r="J585"/>
      <c r="K585"/>
      <c r="L585"/>
      <c r="M585" s="7" t="e">
        <f t="shared" si="45"/>
        <v>#DIV/0!</v>
      </c>
      <c r="N585" s="3" t="e">
        <f t="shared" si="46"/>
        <v>#DIV/0!</v>
      </c>
      <c r="O585" s="6"/>
      <c r="P585" s="3">
        <f t="shared" si="47"/>
        <v>8.4618112850082383</v>
      </c>
      <c r="Q585" s="3" t="e">
        <f t="shared" si="48"/>
        <v>#DIV/0!</v>
      </c>
      <c r="R585" s="5"/>
      <c r="S585" s="39"/>
    </row>
    <row r="586" spans="4:19" x14ac:dyDescent="0.2">
      <c r="D586" s="54"/>
      <c r="E586" s="53"/>
      <c r="F586"/>
      <c r="G586"/>
      <c r="H586"/>
      <c r="I586"/>
      <c r="J586"/>
      <c r="K586"/>
      <c r="L586"/>
      <c r="M586" s="7" t="e">
        <f t="shared" si="45"/>
        <v>#DIV/0!</v>
      </c>
      <c r="N586" s="3" t="e">
        <f t="shared" si="46"/>
        <v>#DIV/0!</v>
      </c>
      <c r="O586" s="6"/>
      <c r="P586" s="3">
        <f t="shared" si="47"/>
        <v>8.4618112850082383</v>
      </c>
      <c r="Q586" s="3" t="e">
        <f t="shared" si="48"/>
        <v>#DIV/0!</v>
      </c>
      <c r="R586" s="5"/>
      <c r="S586" s="39" t="e">
        <f t="shared" si="49"/>
        <v>#DIV/0!</v>
      </c>
    </row>
    <row r="587" spans="4:19" x14ac:dyDescent="0.2">
      <c r="D587" s="54"/>
      <c r="E587" s="53"/>
      <c r="F587"/>
      <c r="G587"/>
      <c r="H587"/>
      <c r="I587"/>
      <c r="J587"/>
      <c r="K587"/>
      <c r="L587"/>
      <c r="M587" s="7" t="e">
        <f t="shared" si="45"/>
        <v>#DIV/0!</v>
      </c>
      <c r="N587" s="3" t="e">
        <f t="shared" si="46"/>
        <v>#DIV/0!</v>
      </c>
      <c r="O587" s="6"/>
      <c r="P587" s="3">
        <f t="shared" si="47"/>
        <v>8.4618112850082383</v>
      </c>
      <c r="Q587" s="3" t="e">
        <f t="shared" si="48"/>
        <v>#DIV/0!</v>
      </c>
      <c r="R587" s="5"/>
      <c r="S587" s="39"/>
    </row>
    <row r="588" spans="4:19" x14ac:dyDescent="0.2">
      <c r="D588" s="54"/>
      <c r="E588" s="53"/>
      <c r="F588"/>
      <c r="G588"/>
      <c r="H588"/>
      <c r="I588"/>
      <c r="J588"/>
      <c r="K588"/>
      <c r="L588"/>
      <c r="M588" s="7" t="e">
        <f t="shared" si="45"/>
        <v>#DIV/0!</v>
      </c>
      <c r="N588" s="3" t="e">
        <f t="shared" si="46"/>
        <v>#DIV/0!</v>
      </c>
      <c r="O588" s="6"/>
      <c r="P588" s="3">
        <f t="shared" si="47"/>
        <v>8.4618112850082383</v>
      </c>
      <c r="Q588" s="3" t="e">
        <f t="shared" si="48"/>
        <v>#DIV/0!</v>
      </c>
      <c r="R588" s="5"/>
      <c r="S588" s="39" t="e">
        <f t="shared" si="49"/>
        <v>#DIV/0!</v>
      </c>
    </row>
    <row r="589" spans="4:19" x14ac:dyDescent="0.2">
      <c r="D589" s="54"/>
      <c r="E589" s="53"/>
      <c r="F589"/>
      <c r="G589"/>
      <c r="H589"/>
      <c r="I589"/>
      <c r="J589"/>
      <c r="K589"/>
      <c r="L589"/>
      <c r="M589" s="7" t="e">
        <f t="shared" si="45"/>
        <v>#DIV/0!</v>
      </c>
      <c r="N589" s="3" t="e">
        <f t="shared" si="46"/>
        <v>#DIV/0!</v>
      </c>
      <c r="O589" s="6"/>
      <c r="P589" s="3">
        <f t="shared" si="47"/>
        <v>8.4618112850082383</v>
      </c>
      <c r="Q589" s="3" t="e">
        <f t="shared" si="48"/>
        <v>#DIV/0!</v>
      </c>
      <c r="R589" s="5"/>
      <c r="S589" s="39"/>
    </row>
    <row r="590" spans="4:19" x14ac:dyDescent="0.2">
      <c r="D590" s="54"/>
      <c r="E590" s="53"/>
      <c r="F590"/>
      <c r="G590"/>
      <c r="H590"/>
      <c r="I590"/>
      <c r="J590"/>
      <c r="K590"/>
      <c r="L590"/>
      <c r="M590" s="7" t="e">
        <f t="shared" si="45"/>
        <v>#DIV/0!</v>
      </c>
      <c r="N590" s="3" t="e">
        <f t="shared" si="46"/>
        <v>#DIV/0!</v>
      </c>
      <c r="O590" s="6"/>
      <c r="P590" s="3">
        <f t="shared" si="47"/>
        <v>8.4618112850082383</v>
      </c>
      <c r="Q590" s="3" t="e">
        <f t="shared" si="48"/>
        <v>#DIV/0!</v>
      </c>
      <c r="R590" s="5"/>
      <c r="S590" s="39" t="e">
        <f t="shared" si="49"/>
        <v>#DIV/0!</v>
      </c>
    </row>
    <row r="591" spans="4:19" x14ac:dyDescent="0.2">
      <c r="D591" s="54"/>
      <c r="E591" s="53"/>
      <c r="F591"/>
      <c r="G591"/>
      <c r="H591"/>
      <c r="I591"/>
      <c r="J591"/>
      <c r="K591"/>
      <c r="L591"/>
      <c r="M591" s="7" t="e">
        <f t="shared" si="45"/>
        <v>#DIV/0!</v>
      </c>
      <c r="N591" s="3" t="e">
        <f t="shared" si="46"/>
        <v>#DIV/0!</v>
      </c>
      <c r="O591" s="6"/>
      <c r="P591" s="3">
        <f t="shared" si="47"/>
        <v>8.4618112850082383</v>
      </c>
      <c r="Q591" s="3" t="e">
        <f t="shared" si="48"/>
        <v>#DIV/0!</v>
      </c>
      <c r="R591" s="5"/>
      <c r="S591" s="39"/>
    </row>
    <row r="592" spans="4:19" x14ac:dyDescent="0.2">
      <c r="D592" s="54"/>
      <c r="E592" s="53"/>
      <c r="F592"/>
      <c r="G592"/>
      <c r="H592"/>
      <c r="I592"/>
      <c r="J592"/>
      <c r="K592"/>
      <c r="L592"/>
      <c r="M592" s="7" t="e">
        <f t="shared" si="45"/>
        <v>#DIV/0!</v>
      </c>
      <c r="N592" s="3" t="e">
        <f t="shared" si="46"/>
        <v>#DIV/0!</v>
      </c>
      <c r="O592" s="6"/>
      <c r="P592" s="3">
        <f t="shared" si="47"/>
        <v>8.4618112850082383</v>
      </c>
      <c r="Q592" s="3" t="e">
        <f t="shared" si="48"/>
        <v>#DIV/0!</v>
      </c>
      <c r="R592" s="5"/>
      <c r="S592" s="39" t="e">
        <f t="shared" si="49"/>
        <v>#DIV/0!</v>
      </c>
    </row>
    <row r="593" spans="4:19" x14ac:dyDescent="0.2">
      <c r="D593" s="54"/>
      <c r="E593" s="53"/>
      <c r="F593"/>
      <c r="G593"/>
      <c r="H593"/>
      <c r="I593"/>
      <c r="J593"/>
      <c r="K593"/>
      <c r="L593"/>
      <c r="M593" s="7" t="e">
        <f t="shared" si="45"/>
        <v>#DIV/0!</v>
      </c>
      <c r="N593" s="3" t="e">
        <f t="shared" si="46"/>
        <v>#DIV/0!</v>
      </c>
      <c r="O593" s="6"/>
      <c r="P593" s="3">
        <f t="shared" si="47"/>
        <v>8.4618112850082383</v>
      </c>
      <c r="Q593" s="3" t="e">
        <f t="shared" si="48"/>
        <v>#DIV/0!</v>
      </c>
      <c r="R593" s="5"/>
      <c r="S593" s="39"/>
    </row>
    <row r="594" spans="4:19" x14ac:dyDescent="0.2">
      <c r="D594" s="54"/>
      <c r="E594" s="53"/>
      <c r="F594"/>
      <c r="G594"/>
      <c r="H594"/>
      <c r="I594"/>
      <c r="J594"/>
      <c r="K594"/>
      <c r="L594"/>
      <c r="M594" s="7" t="e">
        <f t="shared" si="45"/>
        <v>#DIV/0!</v>
      </c>
      <c r="N594" s="3" t="e">
        <f t="shared" si="46"/>
        <v>#DIV/0!</v>
      </c>
      <c r="O594" s="6"/>
      <c r="P594" s="3">
        <f t="shared" si="47"/>
        <v>8.4618112850082383</v>
      </c>
      <c r="Q594" s="3" t="e">
        <f t="shared" si="48"/>
        <v>#DIV/0!</v>
      </c>
      <c r="R594" s="5"/>
      <c r="S594" s="39" t="e">
        <f t="shared" si="49"/>
        <v>#DIV/0!</v>
      </c>
    </row>
    <row r="595" spans="4:19" x14ac:dyDescent="0.2">
      <c r="D595" s="54"/>
      <c r="E595" s="53"/>
      <c r="F595"/>
      <c r="G595"/>
      <c r="H595"/>
      <c r="I595"/>
      <c r="J595"/>
      <c r="K595"/>
      <c r="L595"/>
      <c r="M595" s="7" t="e">
        <f t="shared" si="45"/>
        <v>#DIV/0!</v>
      </c>
      <c r="N595" s="3" t="e">
        <f t="shared" si="46"/>
        <v>#DIV/0!</v>
      </c>
      <c r="O595" s="6"/>
      <c r="P595" s="3">
        <f t="shared" si="47"/>
        <v>8.4618112850082383</v>
      </c>
      <c r="Q595" s="3" t="e">
        <f t="shared" si="48"/>
        <v>#DIV/0!</v>
      </c>
      <c r="R595" s="5"/>
      <c r="S595" s="39"/>
    </row>
    <row r="596" spans="4:19" x14ac:dyDescent="0.2">
      <c r="D596" s="54"/>
      <c r="E596" s="53"/>
      <c r="F596"/>
      <c r="G596"/>
      <c r="H596"/>
      <c r="I596"/>
      <c r="J596"/>
      <c r="K596"/>
      <c r="L596"/>
      <c r="M596" s="7" t="e">
        <f t="shared" si="45"/>
        <v>#DIV/0!</v>
      </c>
      <c r="N596" s="3" t="e">
        <f t="shared" si="46"/>
        <v>#DIV/0!</v>
      </c>
      <c r="O596" s="6"/>
      <c r="P596" s="3">
        <f t="shared" si="47"/>
        <v>8.4618112850082383</v>
      </c>
      <c r="Q596" s="3" t="e">
        <f t="shared" si="48"/>
        <v>#DIV/0!</v>
      </c>
      <c r="R596" s="5"/>
      <c r="S596" s="39" t="e">
        <f t="shared" si="49"/>
        <v>#DIV/0!</v>
      </c>
    </row>
    <row r="597" spans="4:19" x14ac:dyDescent="0.2">
      <c r="D597" s="54"/>
      <c r="E597" s="53"/>
      <c r="F597"/>
      <c r="G597"/>
      <c r="H597"/>
      <c r="I597"/>
      <c r="J597"/>
      <c r="K597"/>
      <c r="L597"/>
      <c r="M597" s="7" t="e">
        <f t="shared" si="45"/>
        <v>#DIV/0!</v>
      </c>
      <c r="N597" s="3" t="e">
        <f t="shared" si="46"/>
        <v>#DIV/0!</v>
      </c>
      <c r="O597" s="6"/>
      <c r="P597" s="3">
        <f t="shared" si="47"/>
        <v>8.4618112850082383</v>
      </c>
      <c r="Q597" s="3" t="e">
        <f t="shared" si="48"/>
        <v>#DIV/0!</v>
      </c>
      <c r="R597" s="5"/>
      <c r="S597" s="39"/>
    </row>
    <row r="598" spans="4:19" x14ac:dyDescent="0.2">
      <c r="D598" s="54"/>
      <c r="E598" s="53"/>
      <c r="F598"/>
      <c r="G598"/>
      <c r="H598"/>
      <c r="I598"/>
      <c r="J598"/>
      <c r="K598"/>
      <c r="L598"/>
      <c r="M598" s="7" t="e">
        <f t="shared" si="45"/>
        <v>#DIV/0!</v>
      </c>
      <c r="N598" s="3" t="e">
        <f t="shared" si="46"/>
        <v>#DIV/0!</v>
      </c>
      <c r="O598" s="6"/>
      <c r="P598" s="3">
        <f t="shared" si="47"/>
        <v>8.4618112850082383</v>
      </c>
      <c r="Q598" s="3" t="e">
        <f t="shared" si="48"/>
        <v>#DIV/0!</v>
      </c>
      <c r="R598" s="5"/>
      <c r="S598" s="39" t="e">
        <f t="shared" si="49"/>
        <v>#DIV/0!</v>
      </c>
    </row>
    <row r="599" spans="4:19" x14ac:dyDescent="0.2">
      <c r="D599" s="54"/>
      <c r="E599" s="53"/>
      <c r="F599"/>
      <c r="G599"/>
      <c r="H599"/>
      <c r="I599"/>
      <c r="J599"/>
      <c r="K599"/>
      <c r="L599"/>
      <c r="M599" s="7" t="e">
        <f t="shared" si="45"/>
        <v>#DIV/0!</v>
      </c>
      <c r="N599" s="3" t="e">
        <f t="shared" si="46"/>
        <v>#DIV/0!</v>
      </c>
      <c r="O599" s="6"/>
      <c r="P599" s="3">
        <f t="shared" si="47"/>
        <v>8.4618112850082383</v>
      </c>
      <c r="Q599" s="3" t="e">
        <f t="shared" si="48"/>
        <v>#DIV/0!</v>
      </c>
      <c r="R599" s="5"/>
      <c r="S599" s="39"/>
    </row>
    <row r="600" spans="4:19" x14ac:dyDescent="0.2">
      <c r="D600" s="54"/>
      <c r="E600" s="53"/>
      <c r="F600"/>
      <c r="G600"/>
      <c r="H600"/>
      <c r="I600"/>
      <c r="J600"/>
      <c r="K600"/>
      <c r="L600"/>
      <c r="M600" s="7" t="e">
        <f t="shared" si="45"/>
        <v>#DIV/0!</v>
      </c>
      <c r="N600" s="3" t="e">
        <f t="shared" si="46"/>
        <v>#DIV/0!</v>
      </c>
      <c r="O600" s="6"/>
      <c r="P600" s="3">
        <f t="shared" si="47"/>
        <v>8.4618112850082383</v>
      </c>
      <c r="Q600" s="3" t="e">
        <f t="shared" si="48"/>
        <v>#DIV/0!</v>
      </c>
      <c r="R600" s="5"/>
      <c r="S600" s="39" t="e">
        <f t="shared" si="49"/>
        <v>#DIV/0!</v>
      </c>
    </row>
    <row r="601" spans="4:19" x14ac:dyDescent="0.2">
      <c r="D601" s="54"/>
      <c r="E601" s="53"/>
      <c r="F601"/>
      <c r="G601"/>
      <c r="H601"/>
      <c r="I601"/>
      <c r="J601"/>
      <c r="K601"/>
      <c r="L601"/>
      <c r="M601" s="7" t="e">
        <f t="shared" si="45"/>
        <v>#DIV/0!</v>
      </c>
      <c r="N601" s="3" t="e">
        <f t="shared" si="46"/>
        <v>#DIV/0!</v>
      </c>
      <c r="O601" s="6"/>
      <c r="P601" s="3">
        <f t="shared" si="47"/>
        <v>8.4618112850082383</v>
      </c>
      <c r="Q601" s="3" t="e">
        <f t="shared" si="48"/>
        <v>#DIV/0!</v>
      </c>
      <c r="R601" s="5"/>
      <c r="S601" s="39"/>
    </row>
    <row r="602" spans="4:19" x14ac:dyDescent="0.2">
      <c r="D602" s="54"/>
      <c r="E602" s="53"/>
      <c r="F602"/>
      <c r="G602"/>
      <c r="H602"/>
      <c r="I602"/>
      <c r="J602"/>
      <c r="K602"/>
      <c r="L602"/>
      <c r="M602" s="7" t="e">
        <f t="shared" si="45"/>
        <v>#DIV/0!</v>
      </c>
      <c r="N602" s="3" t="e">
        <f t="shared" si="46"/>
        <v>#DIV/0!</v>
      </c>
      <c r="O602" s="6"/>
      <c r="P602" s="3">
        <f t="shared" si="47"/>
        <v>8.4618112850082383</v>
      </c>
      <c r="Q602" s="3" t="e">
        <f t="shared" si="48"/>
        <v>#DIV/0!</v>
      </c>
      <c r="R602" s="5"/>
      <c r="S602" s="39" t="e">
        <f t="shared" si="49"/>
        <v>#DIV/0!</v>
      </c>
    </row>
    <row r="603" spans="4:19" x14ac:dyDescent="0.2">
      <c r="D603" s="54"/>
      <c r="E603" s="53"/>
      <c r="F603"/>
      <c r="G603"/>
      <c r="H603"/>
      <c r="I603"/>
      <c r="J603"/>
      <c r="K603"/>
      <c r="L603"/>
      <c r="M603" s="7" t="e">
        <f t="shared" si="45"/>
        <v>#DIV/0!</v>
      </c>
      <c r="N603" s="3" t="e">
        <f t="shared" si="46"/>
        <v>#DIV/0!</v>
      </c>
      <c r="O603" s="6"/>
      <c r="P603" s="3">
        <f t="shared" si="47"/>
        <v>8.4618112850082383</v>
      </c>
      <c r="Q603" s="3" t="e">
        <f t="shared" si="48"/>
        <v>#DIV/0!</v>
      </c>
      <c r="R603" s="5"/>
      <c r="S603" s="39"/>
    </row>
    <row r="604" spans="4:19" x14ac:dyDescent="0.2">
      <c r="D604" s="54"/>
      <c r="E604" s="53"/>
      <c r="F604"/>
      <c r="G604"/>
      <c r="H604"/>
      <c r="I604"/>
      <c r="J604"/>
      <c r="K604"/>
      <c r="L604"/>
      <c r="M604" s="7" t="e">
        <f t="shared" si="45"/>
        <v>#DIV/0!</v>
      </c>
      <c r="N604" s="3" t="e">
        <f t="shared" si="46"/>
        <v>#DIV/0!</v>
      </c>
      <c r="O604" s="6"/>
      <c r="P604" s="3">
        <f t="shared" si="47"/>
        <v>8.4618112850082383</v>
      </c>
      <c r="Q604" s="3" t="e">
        <f t="shared" si="48"/>
        <v>#DIV/0!</v>
      </c>
      <c r="R604" s="5"/>
      <c r="S604" s="39" t="e">
        <f t="shared" si="49"/>
        <v>#DIV/0!</v>
      </c>
    </row>
    <row r="605" spans="4:19" x14ac:dyDescent="0.2">
      <c r="D605" s="54"/>
      <c r="E605" s="53"/>
      <c r="F605"/>
      <c r="G605"/>
      <c r="H605"/>
      <c r="I605"/>
      <c r="J605"/>
      <c r="K605"/>
      <c r="L605"/>
      <c r="M605" s="7" t="e">
        <f t="shared" si="45"/>
        <v>#DIV/0!</v>
      </c>
      <c r="N605" s="3" t="e">
        <f t="shared" si="46"/>
        <v>#DIV/0!</v>
      </c>
      <c r="O605" s="6"/>
      <c r="P605" s="3">
        <f t="shared" si="47"/>
        <v>8.4618112850082383</v>
      </c>
      <c r="Q605" s="3" t="e">
        <f t="shared" si="48"/>
        <v>#DIV/0!</v>
      </c>
      <c r="R605" s="5"/>
      <c r="S605" s="39"/>
    </row>
    <row r="606" spans="4:19" x14ac:dyDescent="0.2">
      <c r="D606" s="54"/>
      <c r="E606" s="53"/>
      <c r="F606"/>
      <c r="G606"/>
      <c r="H606"/>
      <c r="I606"/>
      <c r="J606"/>
      <c r="K606"/>
      <c r="L606"/>
      <c r="M606" s="7" t="e">
        <f t="shared" si="45"/>
        <v>#DIV/0!</v>
      </c>
      <c r="N606" s="3" t="e">
        <f t="shared" si="46"/>
        <v>#DIV/0!</v>
      </c>
      <c r="O606" s="6"/>
      <c r="P606" s="3">
        <f t="shared" si="47"/>
        <v>8.4618112850082383</v>
      </c>
      <c r="Q606" s="3" t="e">
        <f t="shared" si="48"/>
        <v>#DIV/0!</v>
      </c>
      <c r="R606" s="5"/>
      <c r="S606" s="39" t="e">
        <f t="shared" si="49"/>
        <v>#DIV/0!</v>
      </c>
    </row>
    <row r="607" spans="4:19" x14ac:dyDescent="0.2">
      <c r="D607" s="54"/>
      <c r="E607" s="53"/>
      <c r="F607"/>
      <c r="G607"/>
      <c r="H607"/>
      <c r="I607"/>
      <c r="J607"/>
      <c r="K607"/>
      <c r="L607"/>
      <c r="M607" s="7" t="e">
        <f t="shared" si="45"/>
        <v>#DIV/0!</v>
      </c>
      <c r="N607" s="3" t="e">
        <f t="shared" si="46"/>
        <v>#DIV/0!</v>
      </c>
      <c r="O607" s="6"/>
      <c r="P607" s="3">
        <f t="shared" si="47"/>
        <v>8.4618112850082383</v>
      </c>
      <c r="Q607" s="3" t="e">
        <f t="shared" si="48"/>
        <v>#DIV/0!</v>
      </c>
      <c r="R607" s="5"/>
      <c r="S607" s="39"/>
    </row>
    <row r="608" spans="4:19" x14ac:dyDescent="0.2">
      <c r="D608" s="54"/>
      <c r="E608" s="53"/>
      <c r="F608"/>
      <c r="G608"/>
      <c r="H608"/>
      <c r="I608"/>
      <c r="J608"/>
      <c r="K608"/>
      <c r="L608"/>
      <c r="M608" s="7" t="e">
        <f t="shared" si="45"/>
        <v>#DIV/0!</v>
      </c>
      <c r="N608" s="3" t="e">
        <f t="shared" si="46"/>
        <v>#DIV/0!</v>
      </c>
      <c r="O608" s="6"/>
      <c r="P608" s="3">
        <f t="shared" si="47"/>
        <v>8.4618112850082383</v>
      </c>
      <c r="Q608" s="3" t="e">
        <f t="shared" si="48"/>
        <v>#DIV/0!</v>
      </c>
      <c r="R608" s="5"/>
      <c r="S608" s="39" t="e">
        <f t="shared" si="49"/>
        <v>#DIV/0!</v>
      </c>
    </row>
    <row r="609" spans="4:19" x14ac:dyDescent="0.2">
      <c r="D609" s="54"/>
      <c r="E609" s="53"/>
      <c r="F609"/>
      <c r="G609"/>
      <c r="H609"/>
      <c r="I609"/>
      <c r="J609"/>
      <c r="K609"/>
      <c r="L609"/>
      <c r="M609" s="7" t="e">
        <f t="shared" si="45"/>
        <v>#DIV/0!</v>
      </c>
      <c r="N609" s="3" t="e">
        <f t="shared" si="46"/>
        <v>#DIV/0!</v>
      </c>
      <c r="O609" s="6"/>
      <c r="P609" s="3">
        <f t="shared" si="47"/>
        <v>8.4618112850082383</v>
      </c>
      <c r="Q609" s="3" t="e">
        <f t="shared" si="48"/>
        <v>#DIV/0!</v>
      </c>
      <c r="R609" s="5"/>
      <c r="S609" s="39"/>
    </row>
    <row r="610" spans="4:19" x14ac:dyDescent="0.2">
      <c r="D610" s="54"/>
      <c r="E610" s="53"/>
      <c r="F610"/>
      <c r="G610"/>
      <c r="H610"/>
      <c r="I610"/>
      <c r="J610"/>
      <c r="K610"/>
      <c r="L610"/>
      <c r="M610" s="7" t="e">
        <f t="shared" si="45"/>
        <v>#DIV/0!</v>
      </c>
      <c r="N610" s="3" t="e">
        <f t="shared" si="46"/>
        <v>#DIV/0!</v>
      </c>
      <c r="O610" s="6"/>
      <c r="P610" s="3">
        <f t="shared" si="47"/>
        <v>8.4618112850082383</v>
      </c>
      <c r="Q610" s="3" t="e">
        <f t="shared" si="48"/>
        <v>#DIV/0!</v>
      </c>
      <c r="R610" s="5"/>
      <c r="S610" s="39" t="e">
        <f t="shared" si="49"/>
        <v>#DIV/0!</v>
      </c>
    </row>
    <row r="611" spans="4:19" x14ac:dyDescent="0.2">
      <c r="D611" s="54"/>
      <c r="E611" s="53"/>
      <c r="H611" s="9"/>
      <c r="I611" s="9"/>
      <c r="J611" s="9"/>
      <c r="K611" s="9"/>
      <c r="L611" s="9"/>
      <c r="M611" s="7" t="e">
        <f t="shared" si="45"/>
        <v>#DIV/0!</v>
      </c>
      <c r="N611" s="3" t="e">
        <f t="shared" si="46"/>
        <v>#DIV/0!</v>
      </c>
      <c r="O611" s="6"/>
      <c r="P611" s="3">
        <f t="shared" si="47"/>
        <v>8.4618112850082383</v>
      </c>
      <c r="Q611" s="3" t="e">
        <f t="shared" si="48"/>
        <v>#DIV/0!</v>
      </c>
      <c r="R611" s="5"/>
      <c r="S611" s="39"/>
    </row>
    <row r="612" spans="4:19" x14ac:dyDescent="0.2">
      <c r="D612" s="54"/>
      <c r="E612" s="53"/>
      <c r="H612" s="9"/>
      <c r="I612" s="9"/>
      <c r="K612" s="9"/>
      <c r="L612" s="9"/>
      <c r="M612" s="7" t="e">
        <f t="shared" si="45"/>
        <v>#DIV/0!</v>
      </c>
      <c r="N612" s="3" t="e">
        <f t="shared" si="46"/>
        <v>#DIV/0!</v>
      </c>
      <c r="O612" s="6"/>
      <c r="P612" s="3">
        <f t="shared" si="47"/>
        <v>8.4618112850082383</v>
      </c>
      <c r="Q612" s="3" t="e">
        <f t="shared" si="48"/>
        <v>#DIV/0!</v>
      </c>
      <c r="R612" s="5"/>
      <c r="S612" s="39" t="e">
        <f t="shared" si="49"/>
        <v>#DIV/0!</v>
      </c>
    </row>
    <row r="613" spans="4:19" x14ac:dyDescent="0.2">
      <c r="D613" s="54"/>
      <c r="E613" s="53"/>
      <c r="F613"/>
      <c r="G613"/>
      <c r="H613"/>
      <c r="I613"/>
      <c r="J613"/>
      <c r="K613"/>
      <c r="L613"/>
      <c r="M613" s="7" t="e">
        <f t="shared" si="45"/>
        <v>#DIV/0!</v>
      </c>
      <c r="N613" s="3" t="e">
        <f t="shared" si="46"/>
        <v>#DIV/0!</v>
      </c>
      <c r="O613" s="6"/>
      <c r="P613" s="3">
        <f t="shared" si="47"/>
        <v>8.4618112850082383</v>
      </c>
      <c r="Q613" s="3" t="e">
        <f t="shared" si="48"/>
        <v>#DIV/0!</v>
      </c>
      <c r="R613" s="5"/>
      <c r="S613" s="39"/>
    </row>
    <row r="614" spans="4:19" x14ac:dyDescent="0.2">
      <c r="D614" s="54"/>
      <c r="E614" s="53"/>
      <c r="F614"/>
      <c r="G614"/>
      <c r="H614"/>
      <c r="I614"/>
      <c r="J614"/>
      <c r="K614"/>
      <c r="L614"/>
      <c r="M614" s="7" t="e">
        <f t="shared" ref="M614:M677" si="50">(K614-H614-(J614-G614))/(L614-I614-(J614-G614))</f>
        <v>#DIV/0!</v>
      </c>
      <c r="N614" s="3" t="e">
        <f t="shared" si="46"/>
        <v>#DIV/0!</v>
      </c>
      <c r="O614" s="6"/>
      <c r="P614" s="3">
        <f t="shared" si="47"/>
        <v>8.4618112850082383</v>
      </c>
      <c r="Q614" s="3" t="e">
        <f t="shared" si="48"/>
        <v>#DIV/0!</v>
      </c>
      <c r="R614" s="5"/>
      <c r="S614" s="39" t="e">
        <f t="shared" si="49"/>
        <v>#DIV/0!</v>
      </c>
    </row>
    <row r="615" spans="4:19" x14ac:dyDescent="0.2">
      <c r="D615" s="54"/>
      <c r="E615" s="53"/>
      <c r="F615"/>
      <c r="G615"/>
      <c r="H615"/>
      <c r="I615"/>
      <c r="J615"/>
      <c r="K615"/>
      <c r="L615"/>
      <c r="M615" s="7" t="e">
        <f t="shared" si="50"/>
        <v>#DIV/0!</v>
      </c>
      <c r="N615" s="3" t="e">
        <f t="shared" si="46"/>
        <v>#DIV/0!</v>
      </c>
      <c r="O615" s="6"/>
      <c r="P615" s="3">
        <f t="shared" si="47"/>
        <v>8.4618112850082383</v>
      </c>
      <c r="Q615" s="3" t="e">
        <f t="shared" si="48"/>
        <v>#DIV/0!</v>
      </c>
      <c r="R615" s="5"/>
      <c r="S615" s="39"/>
    </row>
    <row r="616" spans="4:19" x14ac:dyDescent="0.2">
      <c r="D616" s="54"/>
      <c r="E616" s="53"/>
      <c r="F616"/>
      <c r="G616"/>
      <c r="H616"/>
      <c r="I616"/>
      <c r="J616"/>
      <c r="K616"/>
      <c r="L616"/>
      <c r="M616" s="7" t="e">
        <f t="shared" si="50"/>
        <v>#DIV/0!</v>
      </c>
      <c r="N616" s="3" t="e">
        <f t="shared" si="46"/>
        <v>#DIV/0!</v>
      </c>
      <c r="O616" s="6"/>
      <c r="P616" s="3">
        <f t="shared" si="47"/>
        <v>8.4618112850082383</v>
      </c>
      <c r="Q616" s="3" t="e">
        <f t="shared" si="48"/>
        <v>#DIV/0!</v>
      </c>
      <c r="R616" s="5"/>
      <c r="S616" s="39" t="e">
        <f t="shared" si="49"/>
        <v>#DIV/0!</v>
      </c>
    </row>
    <row r="617" spans="4:19" x14ac:dyDescent="0.2">
      <c r="D617" s="54"/>
      <c r="E617" s="53"/>
      <c r="F617"/>
      <c r="G617"/>
      <c r="H617"/>
      <c r="I617"/>
      <c r="J617"/>
      <c r="K617"/>
      <c r="L617"/>
      <c r="M617" s="7" t="e">
        <f t="shared" si="50"/>
        <v>#DIV/0!</v>
      </c>
      <c r="N617" s="3" t="e">
        <f t="shared" si="46"/>
        <v>#DIV/0!</v>
      </c>
      <c r="O617" s="6"/>
      <c r="P617" s="3">
        <f t="shared" si="47"/>
        <v>8.4618112850082383</v>
      </c>
      <c r="Q617" s="3" t="e">
        <f t="shared" si="48"/>
        <v>#DIV/0!</v>
      </c>
      <c r="R617" s="5"/>
      <c r="S617" s="39"/>
    </row>
    <row r="618" spans="4:19" x14ac:dyDescent="0.2">
      <c r="D618" s="54"/>
      <c r="E618" s="53"/>
      <c r="F618"/>
      <c r="G618"/>
      <c r="H618"/>
      <c r="I618"/>
      <c r="J618"/>
      <c r="K618"/>
      <c r="L618"/>
      <c r="M618" s="7" t="e">
        <f t="shared" si="50"/>
        <v>#DIV/0!</v>
      </c>
      <c r="N618" s="3" t="e">
        <f t="shared" si="46"/>
        <v>#DIV/0!</v>
      </c>
      <c r="O618" s="6"/>
      <c r="P618" s="3">
        <f t="shared" si="47"/>
        <v>8.4618112850082383</v>
      </c>
      <c r="Q618" s="3" t="e">
        <f t="shared" si="48"/>
        <v>#DIV/0!</v>
      </c>
      <c r="R618" s="5"/>
      <c r="S618" s="39" t="e">
        <f t="shared" si="49"/>
        <v>#DIV/0!</v>
      </c>
    </row>
    <row r="619" spans="4:19" x14ac:dyDescent="0.2">
      <c r="D619" s="54"/>
      <c r="E619" s="53"/>
      <c r="F619"/>
      <c r="G619"/>
      <c r="H619"/>
      <c r="I619"/>
      <c r="J619"/>
      <c r="K619"/>
      <c r="L619"/>
      <c r="M619" s="7" t="e">
        <f t="shared" si="50"/>
        <v>#DIV/0!</v>
      </c>
      <c r="N619" s="3" t="e">
        <f t="shared" si="46"/>
        <v>#DIV/0!</v>
      </c>
      <c r="O619" s="6"/>
      <c r="P619" s="3">
        <f t="shared" si="47"/>
        <v>8.4618112850082383</v>
      </c>
      <c r="Q619" s="3" t="e">
        <f t="shared" si="48"/>
        <v>#DIV/0!</v>
      </c>
      <c r="R619" s="5"/>
      <c r="S619" s="39"/>
    </row>
    <row r="620" spans="4:19" x14ac:dyDescent="0.2">
      <c r="D620" s="54"/>
      <c r="E620" s="53"/>
      <c r="F620"/>
      <c r="G620"/>
      <c r="H620"/>
      <c r="I620"/>
      <c r="J620"/>
      <c r="K620"/>
      <c r="L620"/>
      <c r="M620" s="7" t="e">
        <f t="shared" si="50"/>
        <v>#DIV/0!</v>
      </c>
      <c r="N620" s="3" t="e">
        <f t="shared" ref="N620:N683" si="51">M620+($C$13+($B$13*M620))*$A$13</f>
        <v>#DIV/0!</v>
      </c>
      <c r="O620" s="6"/>
      <c r="P620" s="3">
        <f t="shared" ref="P620:P674" si="52">(1245.69/(273.15+R620))+3.8275+0.00211*(35-O620)</f>
        <v>8.4618112850082383</v>
      </c>
      <c r="Q620" s="3" t="e">
        <f t="shared" ref="Q620:Q674" si="53">P620+LOG((N620-0.00691)/(2.222-N620*0.1331))</f>
        <v>#DIV/0!</v>
      </c>
      <c r="R620" s="5"/>
      <c r="S620" s="39" t="e">
        <f t="shared" si="49"/>
        <v>#DIV/0!</v>
      </c>
    </row>
    <row r="621" spans="4:19" x14ac:dyDescent="0.2">
      <c r="D621" s="54"/>
      <c r="E621" s="53"/>
      <c r="F621"/>
      <c r="G621"/>
      <c r="H621"/>
      <c r="I621"/>
      <c r="J621"/>
      <c r="K621"/>
      <c r="L621"/>
      <c r="M621" s="7" t="e">
        <f t="shared" si="50"/>
        <v>#DIV/0!</v>
      </c>
      <c r="N621" s="3" t="e">
        <f t="shared" si="51"/>
        <v>#DIV/0!</v>
      </c>
      <c r="O621" s="6"/>
      <c r="P621" s="3">
        <f t="shared" si="52"/>
        <v>8.4618112850082383</v>
      </c>
      <c r="Q621" s="3" t="e">
        <f t="shared" si="53"/>
        <v>#DIV/0!</v>
      </c>
      <c r="R621" s="5"/>
      <c r="S621" s="39"/>
    </row>
    <row r="622" spans="4:19" x14ac:dyDescent="0.2">
      <c r="D622" s="54"/>
      <c r="E622" s="53"/>
      <c r="F622"/>
      <c r="G622"/>
      <c r="H622"/>
      <c r="I622"/>
      <c r="J622"/>
      <c r="K622"/>
      <c r="L622"/>
      <c r="M622" s="7" t="e">
        <f t="shared" si="50"/>
        <v>#DIV/0!</v>
      </c>
      <c r="N622" s="3" t="e">
        <f t="shared" si="51"/>
        <v>#DIV/0!</v>
      </c>
      <c r="O622" s="6"/>
      <c r="P622" s="3">
        <f t="shared" si="52"/>
        <v>8.4618112850082383</v>
      </c>
      <c r="Q622" s="3" t="e">
        <f t="shared" si="53"/>
        <v>#DIV/0!</v>
      </c>
      <c r="R622" s="5"/>
      <c r="S622" s="39" t="e">
        <f t="shared" si="49"/>
        <v>#DIV/0!</v>
      </c>
    </row>
    <row r="623" spans="4:19" x14ac:dyDescent="0.2">
      <c r="D623" s="54"/>
      <c r="E623" s="53"/>
      <c r="F623"/>
      <c r="G623"/>
      <c r="H623"/>
      <c r="I623"/>
      <c r="J623"/>
      <c r="K623"/>
      <c r="L623"/>
      <c r="M623" s="7" t="e">
        <f t="shared" si="50"/>
        <v>#DIV/0!</v>
      </c>
      <c r="N623" s="3" t="e">
        <f t="shared" si="51"/>
        <v>#DIV/0!</v>
      </c>
      <c r="O623" s="6"/>
      <c r="P623" s="3">
        <f t="shared" si="52"/>
        <v>8.4618112850082383</v>
      </c>
      <c r="Q623" s="3" t="e">
        <f t="shared" si="53"/>
        <v>#DIV/0!</v>
      </c>
      <c r="R623" s="5"/>
      <c r="S623" s="39"/>
    </row>
    <row r="624" spans="4:19" x14ac:dyDescent="0.2">
      <c r="D624" s="54"/>
      <c r="E624" s="53"/>
      <c r="F624"/>
      <c r="G624"/>
      <c r="H624"/>
      <c r="I624"/>
      <c r="J624"/>
      <c r="K624"/>
      <c r="L624"/>
      <c r="M624" s="7" t="e">
        <f t="shared" si="50"/>
        <v>#DIV/0!</v>
      </c>
      <c r="N624" s="3" t="e">
        <f t="shared" si="51"/>
        <v>#DIV/0!</v>
      </c>
      <c r="O624" s="6"/>
      <c r="P624" s="3">
        <f t="shared" si="52"/>
        <v>8.4618112850082383</v>
      </c>
      <c r="Q624" s="3" t="e">
        <f t="shared" si="53"/>
        <v>#DIV/0!</v>
      </c>
      <c r="R624" s="5"/>
      <c r="S624" s="39" t="e">
        <f t="shared" si="49"/>
        <v>#DIV/0!</v>
      </c>
    </row>
    <row r="625" spans="4:19" x14ac:dyDescent="0.2">
      <c r="D625" s="54"/>
      <c r="E625" s="53"/>
      <c r="F625"/>
      <c r="G625"/>
      <c r="H625"/>
      <c r="I625"/>
      <c r="J625"/>
      <c r="K625"/>
      <c r="L625"/>
      <c r="M625" s="7" t="e">
        <f t="shared" si="50"/>
        <v>#DIV/0!</v>
      </c>
      <c r="N625" s="3" t="e">
        <f t="shared" si="51"/>
        <v>#DIV/0!</v>
      </c>
      <c r="O625" s="6"/>
      <c r="P625" s="3">
        <f t="shared" si="52"/>
        <v>8.4618112850082383</v>
      </c>
      <c r="Q625" s="3" t="e">
        <f t="shared" si="53"/>
        <v>#DIV/0!</v>
      </c>
      <c r="R625" s="5"/>
      <c r="S625" s="39"/>
    </row>
    <row r="626" spans="4:19" x14ac:dyDescent="0.2">
      <c r="D626" s="54"/>
      <c r="E626" s="53"/>
      <c r="F626"/>
      <c r="G626"/>
      <c r="H626"/>
      <c r="I626"/>
      <c r="J626"/>
      <c r="K626"/>
      <c r="L626"/>
      <c r="M626" s="7" t="e">
        <f t="shared" si="50"/>
        <v>#DIV/0!</v>
      </c>
      <c r="N626" s="3" t="e">
        <f t="shared" si="51"/>
        <v>#DIV/0!</v>
      </c>
      <c r="O626" s="6"/>
      <c r="P626" s="3">
        <f t="shared" si="52"/>
        <v>8.4618112850082383</v>
      </c>
      <c r="Q626" s="3" t="e">
        <f t="shared" si="53"/>
        <v>#DIV/0!</v>
      </c>
      <c r="R626" s="5"/>
      <c r="S626" s="39" t="e">
        <f t="shared" si="49"/>
        <v>#DIV/0!</v>
      </c>
    </row>
    <row r="627" spans="4:19" x14ac:dyDescent="0.2">
      <c r="D627" s="54"/>
      <c r="E627" s="53"/>
      <c r="F627"/>
      <c r="G627"/>
      <c r="H627"/>
      <c r="I627"/>
      <c r="J627"/>
      <c r="K627"/>
      <c r="L627"/>
      <c r="M627" s="7" t="e">
        <f t="shared" si="50"/>
        <v>#DIV/0!</v>
      </c>
      <c r="N627" s="3" t="e">
        <f t="shared" si="51"/>
        <v>#DIV/0!</v>
      </c>
      <c r="O627" s="6"/>
      <c r="P627" s="3">
        <f t="shared" si="52"/>
        <v>8.4618112850082383</v>
      </c>
      <c r="Q627" s="3" t="e">
        <f t="shared" si="53"/>
        <v>#DIV/0!</v>
      </c>
      <c r="R627" s="5"/>
      <c r="S627" s="39"/>
    </row>
    <row r="628" spans="4:19" x14ac:dyDescent="0.2">
      <c r="D628" s="54"/>
      <c r="E628" s="53"/>
      <c r="F628"/>
      <c r="G628"/>
      <c r="H628"/>
      <c r="I628"/>
      <c r="J628"/>
      <c r="K628"/>
      <c r="L628"/>
      <c r="M628" s="7" t="e">
        <f t="shared" si="50"/>
        <v>#DIV/0!</v>
      </c>
      <c r="N628" s="3" t="e">
        <f t="shared" si="51"/>
        <v>#DIV/0!</v>
      </c>
      <c r="O628" s="6"/>
      <c r="P628" s="3">
        <f t="shared" si="52"/>
        <v>8.4618112850082383</v>
      </c>
      <c r="Q628" s="3" t="e">
        <f t="shared" si="53"/>
        <v>#DIV/0!</v>
      </c>
      <c r="R628" s="5"/>
      <c r="S628" s="39" t="e">
        <f t="shared" si="49"/>
        <v>#DIV/0!</v>
      </c>
    </row>
    <row r="629" spans="4:19" x14ac:dyDescent="0.2">
      <c r="D629" s="54"/>
      <c r="E629" s="53"/>
      <c r="F629"/>
      <c r="G629"/>
      <c r="H629"/>
      <c r="I629"/>
      <c r="J629"/>
      <c r="K629"/>
      <c r="L629"/>
      <c r="M629" s="7" t="e">
        <f t="shared" si="50"/>
        <v>#DIV/0!</v>
      </c>
      <c r="N629" s="3" t="e">
        <f t="shared" si="51"/>
        <v>#DIV/0!</v>
      </c>
      <c r="O629" s="6"/>
      <c r="P629" s="3">
        <f t="shared" si="52"/>
        <v>8.4618112850082383</v>
      </c>
      <c r="Q629" s="3" t="e">
        <f t="shared" si="53"/>
        <v>#DIV/0!</v>
      </c>
      <c r="R629" s="5"/>
      <c r="S629" s="39"/>
    </row>
    <row r="630" spans="4:19" x14ac:dyDescent="0.2">
      <c r="D630" s="54"/>
      <c r="E630" s="53"/>
      <c r="F630"/>
      <c r="G630"/>
      <c r="H630"/>
      <c r="I630"/>
      <c r="J630"/>
      <c r="K630"/>
      <c r="L630"/>
      <c r="M630" s="7" t="e">
        <f t="shared" si="50"/>
        <v>#DIV/0!</v>
      </c>
      <c r="N630" s="3" t="e">
        <f t="shared" si="51"/>
        <v>#DIV/0!</v>
      </c>
      <c r="O630" s="6"/>
      <c r="P630" s="3">
        <f t="shared" si="52"/>
        <v>8.4618112850082383</v>
      </c>
      <c r="Q630" s="3" t="e">
        <f t="shared" si="53"/>
        <v>#DIV/0!</v>
      </c>
      <c r="R630" s="5"/>
      <c r="S630" s="39" t="e">
        <f t="shared" si="49"/>
        <v>#DIV/0!</v>
      </c>
    </row>
    <row r="631" spans="4:19" x14ac:dyDescent="0.2">
      <c r="D631" s="54"/>
      <c r="E631" s="53"/>
      <c r="F631"/>
      <c r="G631"/>
      <c r="H631"/>
      <c r="I631"/>
      <c r="J631"/>
      <c r="K631"/>
      <c r="L631"/>
      <c r="M631" s="7" t="e">
        <f t="shared" si="50"/>
        <v>#DIV/0!</v>
      </c>
      <c r="N631" s="3" t="e">
        <f t="shared" si="51"/>
        <v>#DIV/0!</v>
      </c>
      <c r="O631" s="6"/>
      <c r="P631" s="3">
        <f t="shared" si="52"/>
        <v>8.4618112850082383</v>
      </c>
      <c r="Q631" s="3" t="e">
        <f t="shared" si="53"/>
        <v>#DIV/0!</v>
      </c>
      <c r="R631" s="5"/>
      <c r="S631" s="39"/>
    </row>
    <row r="632" spans="4:19" x14ac:dyDescent="0.2">
      <c r="D632" s="54"/>
      <c r="E632" s="53"/>
      <c r="F632"/>
      <c r="G632"/>
      <c r="H632"/>
      <c r="I632"/>
      <c r="J632"/>
      <c r="K632"/>
      <c r="L632"/>
      <c r="M632" s="7" t="e">
        <f t="shared" si="50"/>
        <v>#DIV/0!</v>
      </c>
      <c r="N632" s="3" t="e">
        <f t="shared" si="51"/>
        <v>#DIV/0!</v>
      </c>
      <c r="O632" s="6"/>
      <c r="P632" s="3">
        <f t="shared" si="52"/>
        <v>8.4618112850082383</v>
      </c>
      <c r="Q632" s="3" t="e">
        <f t="shared" si="53"/>
        <v>#DIV/0!</v>
      </c>
      <c r="R632" s="5"/>
      <c r="S632" s="39" t="e">
        <f t="shared" si="49"/>
        <v>#DIV/0!</v>
      </c>
    </row>
    <row r="633" spans="4:19" x14ac:dyDescent="0.2">
      <c r="D633" s="54"/>
      <c r="E633" s="53"/>
      <c r="F633"/>
      <c r="G633"/>
      <c r="H633"/>
      <c r="I633"/>
      <c r="J633"/>
      <c r="K633"/>
      <c r="L633"/>
      <c r="M633" s="7" t="e">
        <f t="shared" si="50"/>
        <v>#DIV/0!</v>
      </c>
      <c r="N633" s="3" t="e">
        <f t="shared" si="51"/>
        <v>#DIV/0!</v>
      </c>
      <c r="O633" s="6"/>
      <c r="P633" s="3">
        <f t="shared" si="52"/>
        <v>8.4618112850082383</v>
      </c>
      <c r="Q633" s="3" t="e">
        <f t="shared" si="53"/>
        <v>#DIV/0!</v>
      </c>
      <c r="R633" s="5"/>
      <c r="S633" s="39"/>
    </row>
    <row r="634" spans="4:19" x14ac:dyDescent="0.2">
      <c r="D634" s="54"/>
      <c r="E634" s="53"/>
      <c r="F634"/>
      <c r="G634"/>
      <c r="H634"/>
      <c r="I634"/>
      <c r="J634"/>
      <c r="K634"/>
      <c r="L634"/>
      <c r="M634" s="7" t="e">
        <f t="shared" si="50"/>
        <v>#DIV/0!</v>
      </c>
      <c r="N634" s="3" t="e">
        <f t="shared" si="51"/>
        <v>#DIV/0!</v>
      </c>
      <c r="O634" s="6"/>
      <c r="P634" s="3">
        <f t="shared" si="52"/>
        <v>8.4618112850082383</v>
      </c>
      <c r="Q634" s="3" t="e">
        <f t="shared" si="53"/>
        <v>#DIV/0!</v>
      </c>
      <c r="R634" s="5"/>
      <c r="S634" s="39" t="e">
        <f t="shared" si="49"/>
        <v>#DIV/0!</v>
      </c>
    </row>
    <row r="635" spans="4:19" x14ac:dyDescent="0.2">
      <c r="D635" s="54"/>
      <c r="E635" s="53"/>
      <c r="F635"/>
      <c r="G635"/>
      <c r="H635"/>
      <c r="I635"/>
      <c r="J635"/>
      <c r="K635"/>
      <c r="L635"/>
      <c r="M635" s="7" t="e">
        <f t="shared" si="50"/>
        <v>#DIV/0!</v>
      </c>
      <c r="N635" s="3" t="e">
        <f t="shared" si="51"/>
        <v>#DIV/0!</v>
      </c>
      <c r="O635" s="6"/>
      <c r="P635" s="3">
        <f t="shared" si="52"/>
        <v>8.4618112850082383</v>
      </c>
      <c r="Q635" s="3" t="e">
        <f t="shared" si="53"/>
        <v>#DIV/0!</v>
      </c>
      <c r="R635" s="5"/>
      <c r="S635" s="39"/>
    </row>
    <row r="636" spans="4:19" x14ac:dyDescent="0.2">
      <c r="D636" s="54"/>
      <c r="E636" s="53"/>
      <c r="F636"/>
      <c r="G636"/>
      <c r="H636"/>
      <c r="I636"/>
      <c r="J636"/>
      <c r="K636"/>
      <c r="L636"/>
      <c r="M636" s="7" t="e">
        <f t="shared" si="50"/>
        <v>#DIV/0!</v>
      </c>
      <c r="N636" s="3" t="e">
        <f t="shared" si="51"/>
        <v>#DIV/0!</v>
      </c>
      <c r="O636" s="6"/>
      <c r="P636" s="3">
        <f t="shared" si="52"/>
        <v>8.4618112850082383</v>
      </c>
      <c r="Q636" s="3" t="e">
        <f t="shared" si="53"/>
        <v>#DIV/0!</v>
      </c>
      <c r="R636" s="5"/>
      <c r="S636" s="39" t="e">
        <f t="shared" si="49"/>
        <v>#DIV/0!</v>
      </c>
    </row>
    <row r="637" spans="4:19" x14ac:dyDescent="0.2">
      <c r="D637" s="54"/>
      <c r="E637" s="53"/>
      <c r="F637"/>
      <c r="G637"/>
      <c r="H637"/>
      <c r="I637"/>
      <c r="J637"/>
      <c r="K637"/>
      <c r="L637"/>
      <c r="M637" s="7" t="e">
        <f t="shared" si="50"/>
        <v>#DIV/0!</v>
      </c>
      <c r="N637" s="3" t="e">
        <f t="shared" si="51"/>
        <v>#DIV/0!</v>
      </c>
      <c r="O637" s="6"/>
      <c r="P637" s="3">
        <f t="shared" si="52"/>
        <v>8.4618112850082383</v>
      </c>
      <c r="Q637" s="3" t="e">
        <f t="shared" si="53"/>
        <v>#DIV/0!</v>
      </c>
      <c r="R637" s="5"/>
      <c r="S637" s="39"/>
    </row>
    <row r="638" spans="4:19" x14ac:dyDescent="0.2">
      <c r="D638" s="54"/>
      <c r="E638" s="53"/>
      <c r="F638"/>
      <c r="G638"/>
      <c r="H638"/>
      <c r="I638"/>
      <c r="J638"/>
      <c r="K638"/>
      <c r="L638"/>
      <c r="M638" s="7" t="e">
        <f t="shared" si="50"/>
        <v>#DIV/0!</v>
      </c>
      <c r="N638" s="3" t="e">
        <f t="shared" si="51"/>
        <v>#DIV/0!</v>
      </c>
      <c r="O638" s="6"/>
      <c r="P638" s="3">
        <f t="shared" si="52"/>
        <v>8.4618112850082383</v>
      </c>
      <c r="Q638" s="3" t="e">
        <f t="shared" si="53"/>
        <v>#DIV/0!</v>
      </c>
      <c r="R638" s="5"/>
      <c r="S638" s="39" t="e">
        <f t="shared" si="49"/>
        <v>#DIV/0!</v>
      </c>
    </row>
    <row r="639" spans="4:19" x14ac:dyDescent="0.2">
      <c r="D639" s="54"/>
      <c r="E639" s="53"/>
      <c r="F639"/>
      <c r="G639"/>
      <c r="H639"/>
      <c r="I639"/>
      <c r="J639"/>
      <c r="K639"/>
      <c r="L639"/>
      <c r="M639" s="7" t="e">
        <f t="shared" si="50"/>
        <v>#DIV/0!</v>
      </c>
      <c r="N639" s="3" t="e">
        <f t="shared" si="51"/>
        <v>#DIV/0!</v>
      </c>
      <c r="O639" s="6"/>
      <c r="P639" s="3">
        <f t="shared" si="52"/>
        <v>8.4618112850082383</v>
      </c>
      <c r="Q639" s="3" t="e">
        <f t="shared" si="53"/>
        <v>#DIV/0!</v>
      </c>
      <c r="R639" s="5"/>
      <c r="S639" s="39"/>
    </row>
    <row r="640" spans="4:19" x14ac:dyDescent="0.2">
      <c r="D640" s="54"/>
      <c r="E640" s="53"/>
      <c r="F640"/>
      <c r="G640"/>
      <c r="H640"/>
      <c r="I640"/>
      <c r="J640"/>
      <c r="K640"/>
      <c r="L640"/>
      <c r="M640" s="7" t="e">
        <f t="shared" si="50"/>
        <v>#DIV/0!</v>
      </c>
      <c r="N640" s="3" t="e">
        <f t="shared" si="51"/>
        <v>#DIV/0!</v>
      </c>
      <c r="O640" s="6"/>
      <c r="P640" s="3">
        <f t="shared" si="52"/>
        <v>8.4618112850082383</v>
      </c>
      <c r="Q640" s="3" t="e">
        <f t="shared" si="53"/>
        <v>#DIV/0!</v>
      </c>
      <c r="R640" s="5"/>
      <c r="S640" s="39" t="e">
        <f t="shared" si="49"/>
        <v>#DIV/0!</v>
      </c>
    </row>
    <row r="641" spans="4:19" x14ac:dyDescent="0.2">
      <c r="D641" s="54"/>
      <c r="E641" s="53"/>
      <c r="F641"/>
      <c r="G641"/>
      <c r="H641"/>
      <c r="I641"/>
      <c r="J641"/>
      <c r="K641"/>
      <c r="L641"/>
      <c r="M641" s="7" t="e">
        <f t="shared" si="50"/>
        <v>#DIV/0!</v>
      </c>
      <c r="N641" s="3" t="e">
        <f t="shared" si="51"/>
        <v>#DIV/0!</v>
      </c>
      <c r="O641" s="6"/>
      <c r="P641" s="3">
        <f t="shared" si="52"/>
        <v>8.4618112850082383</v>
      </c>
      <c r="Q641" s="3" t="e">
        <f t="shared" si="53"/>
        <v>#DIV/0!</v>
      </c>
      <c r="R641" s="5"/>
      <c r="S641" s="39"/>
    </row>
    <row r="642" spans="4:19" x14ac:dyDescent="0.2">
      <c r="D642" s="54"/>
      <c r="E642" s="53"/>
      <c r="F642"/>
      <c r="G642"/>
      <c r="H642"/>
      <c r="I642"/>
      <c r="J642"/>
      <c r="K642"/>
      <c r="L642"/>
      <c r="M642" s="7" t="e">
        <f t="shared" si="50"/>
        <v>#DIV/0!</v>
      </c>
      <c r="N642" s="3" t="e">
        <f t="shared" si="51"/>
        <v>#DIV/0!</v>
      </c>
      <c r="O642" s="6"/>
      <c r="P642" s="3">
        <f t="shared" si="52"/>
        <v>8.4618112850082383</v>
      </c>
      <c r="Q642" s="3" t="e">
        <f t="shared" si="53"/>
        <v>#DIV/0!</v>
      </c>
      <c r="R642" s="5"/>
      <c r="S642" s="39" t="e">
        <f t="shared" si="49"/>
        <v>#DIV/0!</v>
      </c>
    </row>
    <row r="643" spans="4:19" x14ac:dyDescent="0.2">
      <c r="D643" s="54"/>
      <c r="E643" s="53"/>
      <c r="G643"/>
      <c r="H643"/>
      <c r="I643"/>
      <c r="J643"/>
      <c r="K643"/>
      <c r="L643"/>
      <c r="M643" s="7" t="e">
        <f t="shared" si="50"/>
        <v>#DIV/0!</v>
      </c>
      <c r="N643" s="3" t="e">
        <f t="shared" si="51"/>
        <v>#DIV/0!</v>
      </c>
      <c r="O643" s="6"/>
      <c r="P643" s="3">
        <f t="shared" si="52"/>
        <v>8.4618112850082383</v>
      </c>
      <c r="Q643" s="3" t="e">
        <f t="shared" si="53"/>
        <v>#DIV/0!</v>
      </c>
      <c r="R643" s="5"/>
      <c r="S643" s="39"/>
    </row>
    <row r="644" spans="4:19" x14ac:dyDescent="0.2">
      <c r="D644" s="54"/>
      <c r="E644" s="53"/>
      <c r="G644"/>
      <c r="H644"/>
      <c r="I644"/>
      <c r="J644"/>
      <c r="K644"/>
      <c r="L644"/>
      <c r="M644" s="7" t="e">
        <f t="shared" si="50"/>
        <v>#DIV/0!</v>
      </c>
      <c r="N644" s="3" t="e">
        <f t="shared" si="51"/>
        <v>#DIV/0!</v>
      </c>
      <c r="O644" s="6"/>
      <c r="P644" s="3">
        <f t="shared" si="52"/>
        <v>8.4618112850082383</v>
      </c>
      <c r="Q644" s="3" t="e">
        <f t="shared" si="53"/>
        <v>#DIV/0!</v>
      </c>
      <c r="R644" s="5"/>
      <c r="S644" s="39" t="e">
        <f t="shared" si="49"/>
        <v>#DIV/0!</v>
      </c>
    </row>
    <row r="645" spans="4:19" x14ac:dyDescent="0.2">
      <c r="D645" s="54"/>
      <c r="E645" s="53"/>
      <c r="F645"/>
      <c r="G645"/>
      <c r="H645"/>
      <c r="I645"/>
      <c r="J645"/>
      <c r="K645"/>
      <c r="L645"/>
      <c r="M645" s="7" t="e">
        <f t="shared" si="50"/>
        <v>#DIV/0!</v>
      </c>
      <c r="N645" s="3" t="e">
        <f t="shared" si="51"/>
        <v>#DIV/0!</v>
      </c>
      <c r="O645" s="6"/>
      <c r="P645" s="3">
        <f t="shared" si="52"/>
        <v>8.4618112850082383</v>
      </c>
      <c r="Q645" s="3" t="e">
        <f t="shared" si="53"/>
        <v>#DIV/0!</v>
      </c>
      <c r="R645" s="5"/>
      <c r="S645" s="39"/>
    </row>
    <row r="646" spans="4:19" x14ac:dyDescent="0.2">
      <c r="D646" s="54"/>
      <c r="E646" s="53"/>
      <c r="F646"/>
      <c r="G646"/>
      <c r="H646"/>
      <c r="I646"/>
      <c r="J646"/>
      <c r="K646"/>
      <c r="L646"/>
      <c r="M646" s="7" t="e">
        <f t="shared" si="50"/>
        <v>#DIV/0!</v>
      </c>
      <c r="N646" s="3" t="e">
        <f t="shared" si="51"/>
        <v>#DIV/0!</v>
      </c>
      <c r="O646" s="6"/>
      <c r="P646" s="3">
        <f t="shared" si="52"/>
        <v>8.4618112850082383</v>
      </c>
      <c r="Q646" s="3" t="e">
        <f t="shared" si="53"/>
        <v>#DIV/0!</v>
      </c>
      <c r="R646" s="5"/>
      <c r="S646" s="39" t="e">
        <f t="shared" si="49"/>
        <v>#DIV/0!</v>
      </c>
    </row>
    <row r="647" spans="4:19" x14ac:dyDescent="0.2">
      <c r="D647" s="54"/>
      <c r="E647" s="53"/>
      <c r="F647"/>
      <c r="G647"/>
      <c r="H647"/>
      <c r="I647"/>
      <c r="J647"/>
      <c r="K647"/>
      <c r="L647"/>
      <c r="M647" s="7" t="e">
        <f t="shared" si="50"/>
        <v>#DIV/0!</v>
      </c>
      <c r="N647" s="3" t="e">
        <f t="shared" si="51"/>
        <v>#DIV/0!</v>
      </c>
      <c r="O647" s="6"/>
      <c r="P647" s="3">
        <f t="shared" si="52"/>
        <v>8.4618112850082383</v>
      </c>
      <c r="Q647" s="3" t="e">
        <f t="shared" si="53"/>
        <v>#DIV/0!</v>
      </c>
      <c r="R647" s="5"/>
      <c r="S647" s="39"/>
    </row>
    <row r="648" spans="4:19" x14ac:dyDescent="0.2">
      <c r="D648" s="54"/>
      <c r="E648" s="53"/>
      <c r="F648"/>
      <c r="G648"/>
      <c r="H648"/>
      <c r="I648"/>
      <c r="J648"/>
      <c r="K648"/>
      <c r="L648"/>
      <c r="M648" s="7" t="e">
        <f t="shared" si="50"/>
        <v>#DIV/0!</v>
      </c>
      <c r="N648" s="3" t="e">
        <f t="shared" si="51"/>
        <v>#DIV/0!</v>
      </c>
      <c r="O648" s="6"/>
      <c r="P648" s="3">
        <f t="shared" si="52"/>
        <v>8.4618112850082383</v>
      </c>
      <c r="Q648" s="3" t="e">
        <f t="shared" si="53"/>
        <v>#DIV/0!</v>
      </c>
      <c r="R648" s="5"/>
      <c r="S648" s="39" t="e">
        <f t="shared" ref="S648:S674" si="54">AVERAGE(Q648,Q647)</f>
        <v>#DIV/0!</v>
      </c>
    </row>
    <row r="649" spans="4:19" x14ac:dyDescent="0.2">
      <c r="D649" s="54"/>
      <c r="E649" s="53"/>
      <c r="F649"/>
      <c r="G649"/>
      <c r="H649"/>
      <c r="I649"/>
      <c r="J649"/>
      <c r="K649"/>
      <c r="L649"/>
      <c r="M649" s="7" t="e">
        <f t="shared" si="50"/>
        <v>#DIV/0!</v>
      </c>
      <c r="N649" s="3" t="e">
        <f t="shared" si="51"/>
        <v>#DIV/0!</v>
      </c>
      <c r="O649" s="6"/>
      <c r="P649" s="3">
        <f t="shared" si="52"/>
        <v>8.4618112850082383</v>
      </c>
      <c r="Q649" s="3" t="e">
        <f t="shared" si="53"/>
        <v>#DIV/0!</v>
      </c>
      <c r="R649" s="5"/>
      <c r="S649" s="39"/>
    </row>
    <row r="650" spans="4:19" x14ac:dyDescent="0.2">
      <c r="D650" s="54"/>
      <c r="E650" s="53"/>
      <c r="F650"/>
      <c r="G650"/>
      <c r="H650"/>
      <c r="I650"/>
      <c r="J650"/>
      <c r="K650"/>
      <c r="L650"/>
      <c r="M650" s="7" t="e">
        <f t="shared" si="50"/>
        <v>#DIV/0!</v>
      </c>
      <c r="N650" s="3" t="e">
        <f t="shared" si="51"/>
        <v>#DIV/0!</v>
      </c>
      <c r="O650" s="6"/>
      <c r="P650" s="3">
        <f t="shared" si="52"/>
        <v>8.4618112850082383</v>
      </c>
      <c r="Q650" s="3" t="e">
        <f t="shared" si="53"/>
        <v>#DIV/0!</v>
      </c>
      <c r="R650" s="5"/>
      <c r="S650" s="39" t="e">
        <f t="shared" si="54"/>
        <v>#DIV/0!</v>
      </c>
    </row>
    <row r="651" spans="4:19" x14ac:dyDescent="0.2">
      <c r="D651" s="54"/>
      <c r="E651" s="53"/>
      <c r="F651"/>
      <c r="G651"/>
      <c r="H651"/>
      <c r="I651"/>
      <c r="J651"/>
      <c r="K651"/>
      <c r="L651"/>
      <c r="M651" s="7" t="e">
        <f t="shared" si="50"/>
        <v>#DIV/0!</v>
      </c>
      <c r="N651" s="3" t="e">
        <f t="shared" si="51"/>
        <v>#DIV/0!</v>
      </c>
      <c r="O651" s="6"/>
      <c r="P651" s="3">
        <f t="shared" si="52"/>
        <v>8.4618112850082383</v>
      </c>
      <c r="Q651" s="3" t="e">
        <f t="shared" si="53"/>
        <v>#DIV/0!</v>
      </c>
      <c r="R651" s="5"/>
      <c r="S651" s="39"/>
    </row>
    <row r="652" spans="4:19" x14ac:dyDescent="0.2">
      <c r="D652" s="54"/>
      <c r="E652" s="53"/>
      <c r="F652"/>
      <c r="G652"/>
      <c r="H652"/>
      <c r="I652"/>
      <c r="J652"/>
      <c r="K652"/>
      <c r="L652"/>
      <c r="M652" s="7" t="e">
        <f t="shared" si="50"/>
        <v>#DIV/0!</v>
      </c>
      <c r="N652" s="3" t="e">
        <f t="shared" si="51"/>
        <v>#DIV/0!</v>
      </c>
      <c r="O652" s="6"/>
      <c r="P652" s="3">
        <f t="shared" si="52"/>
        <v>8.4618112850082383</v>
      </c>
      <c r="Q652" s="3" t="e">
        <f t="shared" si="53"/>
        <v>#DIV/0!</v>
      </c>
      <c r="R652" s="5"/>
      <c r="S652" s="39" t="e">
        <f t="shared" si="54"/>
        <v>#DIV/0!</v>
      </c>
    </row>
    <row r="653" spans="4:19" x14ac:dyDescent="0.2">
      <c r="D653" s="54"/>
      <c r="E653" s="53"/>
      <c r="F653"/>
      <c r="G653"/>
      <c r="H653"/>
      <c r="I653"/>
      <c r="J653"/>
      <c r="K653"/>
      <c r="L653"/>
      <c r="M653" s="7" t="e">
        <f t="shared" si="50"/>
        <v>#DIV/0!</v>
      </c>
      <c r="N653" s="3" t="e">
        <f t="shared" si="51"/>
        <v>#DIV/0!</v>
      </c>
      <c r="O653" s="6"/>
      <c r="P653" s="3">
        <f t="shared" si="52"/>
        <v>8.4618112850082383</v>
      </c>
      <c r="Q653" s="3" t="e">
        <f t="shared" si="53"/>
        <v>#DIV/0!</v>
      </c>
      <c r="R653" s="5"/>
      <c r="S653" s="39"/>
    </row>
    <row r="654" spans="4:19" x14ac:dyDescent="0.2">
      <c r="D654" s="54"/>
      <c r="E654" s="53"/>
      <c r="F654"/>
      <c r="G654"/>
      <c r="H654"/>
      <c r="I654"/>
      <c r="J654"/>
      <c r="K654"/>
      <c r="L654"/>
      <c r="M654" s="7" t="e">
        <f t="shared" si="50"/>
        <v>#DIV/0!</v>
      </c>
      <c r="N654" s="3" t="e">
        <f t="shared" si="51"/>
        <v>#DIV/0!</v>
      </c>
      <c r="O654" s="6"/>
      <c r="P654" s="3">
        <f t="shared" si="52"/>
        <v>8.4618112850082383</v>
      </c>
      <c r="Q654" s="3" t="e">
        <f t="shared" si="53"/>
        <v>#DIV/0!</v>
      </c>
      <c r="R654" s="5"/>
      <c r="S654" s="39" t="e">
        <f t="shared" si="54"/>
        <v>#DIV/0!</v>
      </c>
    </row>
    <row r="655" spans="4:19" x14ac:dyDescent="0.2">
      <c r="D655" s="54"/>
      <c r="E655" s="53"/>
      <c r="F655"/>
      <c r="G655"/>
      <c r="H655"/>
      <c r="I655"/>
      <c r="J655"/>
      <c r="K655"/>
      <c r="L655"/>
      <c r="M655" s="7" t="e">
        <f t="shared" si="50"/>
        <v>#DIV/0!</v>
      </c>
      <c r="N655" s="3" t="e">
        <f t="shared" si="51"/>
        <v>#DIV/0!</v>
      </c>
      <c r="O655" s="6"/>
      <c r="P655" s="3">
        <f t="shared" si="52"/>
        <v>8.4618112850082383</v>
      </c>
      <c r="Q655" s="3" t="e">
        <f t="shared" si="53"/>
        <v>#DIV/0!</v>
      </c>
      <c r="R655" s="5"/>
      <c r="S655" s="39"/>
    </row>
    <row r="656" spans="4:19" x14ac:dyDescent="0.2">
      <c r="D656" s="54"/>
      <c r="E656" s="53"/>
      <c r="F656"/>
      <c r="G656"/>
      <c r="H656"/>
      <c r="I656"/>
      <c r="J656"/>
      <c r="K656"/>
      <c r="L656"/>
      <c r="M656" s="7" t="e">
        <f t="shared" si="50"/>
        <v>#DIV/0!</v>
      </c>
      <c r="N656" s="3" t="e">
        <f t="shared" si="51"/>
        <v>#DIV/0!</v>
      </c>
      <c r="O656" s="6"/>
      <c r="P656" s="3">
        <f t="shared" si="52"/>
        <v>8.4618112850082383</v>
      </c>
      <c r="Q656" s="3" t="e">
        <f t="shared" si="53"/>
        <v>#DIV/0!</v>
      </c>
      <c r="R656" s="5"/>
      <c r="S656" s="39" t="e">
        <f t="shared" si="54"/>
        <v>#DIV/0!</v>
      </c>
    </row>
    <row r="657" spans="4:19" x14ac:dyDescent="0.2">
      <c r="D657" s="54"/>
      <c r="E657" s="53"/>
      <c r="F657"/>
      <c r="G657"/>
      <c r="H657"/>
      <c r="I657"/>
      <c r="J657"/>
      <c r="K657"/>
      <c r="L657"/>
      <c r="M657" s="7" t="e">
        <f t="shared" si="50"/>
        <v>#DIV/0!</v>
      </c>
      <c r="N657" s="3" t="e">
        <f t="shared" si="51"/>
        <v>#DIV/0!</v>
      </c>
      <c r="O657" s="6"/>
      <c r="P657" s="3">
        <f t="shared" si="52"/>
        <v>8.4618112850082383</v>
      </c>
      <c r="Q657" s="3" t="e">
        <f t="shared" si="53"/>
        <v>#DIV/0!</v>
      </c>
      <c r="R657" s="5"/>
      <c r="S657" s="39"/>
    </row>
    <row r="658" spans="4:19" x14ac:dyDescent="0.2">
      <c r="D658" s="54"/>
      <c r="E658" s="53"/>
      <c r="F658"/>
      <c r="G658"/>
      <c r="H658"/>
      <c r="I658"/>
      <c r="J658"/>
      <c r="K658"/>
      <c r="L658"/>
      <c r="M658" s="7" t="e">
        <f t="shared" si="50"/>
        <v>#DIV/0!</v>
      </c>
      <c r="N658" s="3" t="e">
        <f t="shared" si="51"/>
        <v>#DIV/0!</v>
      </c>
      <c r="O658" s="6"/>
      <c r="P658" s="3">
        <f t="shared" si="52"/>
        <v>8.4618112850082383</v>
      </c>
      <c r="Q658" s="3" t="e">
        <f t="shared" si="53"/>
        <v>#DIV/0!</v>
      </c>
      <c r="R658" s="5"/>
      <c r="S658" s="39" t="e">
        <f t="shared" si="54"/>
        <v>#DIV/0!</v>
      </c>
    </row>
    <row r="659" spans="4:19" x14ac:dyDescent="0.2">
      <c r="D659" s="54"/>
      <c r="E659" s="53"/>
      <c r="F659"/>
      <c r="G659"/>
      <c r="H659"/>
      <c r="I659"/>
      <c r="J659"/>
      <c r="K659"/>
      <c r="L659"/>
      <c r="M659" s="7" t="e">
        <f t="shared" si="50"/>
        <v>#DIV/0!</v>
      </c>
      <c r="N659" s="3" t="e">
        <f t="shared" si="51"/>
        <v>#DIV/0!</v>
      </c>
      <c r="O659" s="6"/>
      <c r="P659" s="3">
        <f t="shared" si="52"/>
        <v>8.4618112850082383</v>
      </c>
      <c r="Q659" s="3" t="e">
        <f t="shared" si="53"/>
        <v>#DIV/0!</v>
      </c>
      <c r="R659" s="5"/>
      <c r="S659" s="39"/>
    </row>
    <row r="660" spans="4:19" x14ac:dyDescent="0.2">
      <c r="D660" s="54"/>
      <c r="E660" s="53"/>
      <c r="F660"/>
      <c r="G660"/>
      <c r="H660"/>
      <c r="I660"/>
      <c r="J660"/>
      <c r="K660"/>
      <c r="L660"/>
      <c r="M660" s="7" t="e">
        <f t="shared" si="50"/>
        <v>#DIV/0!</v>
      </c>
      <c r="N660" s="3" t="e">
        <f t="shared" si="51"/>
        <v>#DIV/0!</v>
      </c>
      <c r="O660" s="6"/>
      <c r="P660" s="3">
        <f t="shared" si="52"/>
        <v>8.4618112850082383</v>
      </c>
      <c r="Q660" s="3" t="e">
        <f t="shared" si="53"/>
        <v>#DIV/0!</v>
      </c>
      <c r="R660" s="5"/>
      <c r="S660" s="39" t="e">
        <f t="shared" si="54"/>
        <v>#DIV/0!</v>
      </c>
    </row>
    <row r="661" spans="4:19" x14ac:dyDescent="0.2">
      <c r="D661" s="54"/>
      <c r="E661" s="53"/>
      <c r="F661"/>
      <c r="G661"/>
      <c r="H661"/>
      <c r="I661"/>
      <c r="J661"/>
      <c r="K661"/>
      <c r="L661"/>
      <c r="M661" s="7" t="e">
        <f t="shared" si="50"/>
        <v>#DIV/0!</v>
      </c>
      <c r="N661" s="3" t="e">
        <f t="shared" si="51"/>
        <v>#DIV/0!</v>
      </c>
      <c r="O661" s="6"/>
      <c r="P661" s="3">
        <f t="shared" si="52"/>
        <v>8.4618112850082383</v>
      </c>
      <c r="Q661" s="3" t="e">
        <f t="shared" si="53"/>
        <v>#DIV/0!</v>
      </c>
      <c r="R661" s="5"/>
      <c r="S661" s="39"/>
    </row>
    <row r="662" spans="4:19" x14ac:dyDescent="0.2">
      <c r="D662" s="54"/>
      <c r="E662" s="53"/>
      <c r="F662"/>
      <c r="G662"/>
      <c r="H662"/>
      <c r="I662"/>
      <c r="J662"/>
      <c r="K662"/>
      <c r="L662"/>
      <c r="M662" s="7" t="e">
        <f t="shared" si="50"/>
        <v>#DIV/0!</v>
      </c>
      <c r="N662" s="3" t="e">
        <f t="shared" si="51"/>
        <v>#DIV/0!</v>
      </c>
      <c r="O662" s="6"/>
      <c r="P662" s="3">
        <f t="shared" si="52"/>
        <v>8.4618112850082383</v>
      </c>
      <c r="Q662" s="3" t="e">
        <f t="shared" si="53"/>
        <v>#DIV/0!</v>
      </c>
      <c r="R662" s="5"/>
      <c r="S662" s="39" t="e">
        <f t="shared" si="54"/>
        <v>#DIV/0!</v>
      </c>
    </row>
    <row r="663" spans="4:19" x14ac:dyDescent="0.2">
      <c r="D663" s="54"/>
      <c r="E663" s="53"/>
      <c r="F663"/>
      <c r="G663"/>
      <c r="H663"/>
      <c r="I663"/>
      <c r="J663"/>
      <c r="K663"/>
      <c r="L663"/>
      <c r="M663" s="7" t="e">
        <f t="shared" si="50"/>
        <v>#DIV/0!</v>
      </c>
      <c r="N663" s="3" t="e">
        <f t="shared" si="51"/>
        <v>#DIV/0!</v>
      </c>
      <c r="O663" s="6"/>
      <c r="P663" s="3">
        <f t="shared" si="52"/>
        <v>8.4618112850082383</v>
      </c>
      <c r="Q663" s="3" t="e">
        <f t="shared" si="53"/>
        <v>#DIV/0!</v>
      </c>
      <c r="R663" s="5"/>
      <c r="S663" s="39"/>
    </row>
    <row r="664" spans="4:19" x14ac:dyDescent="0.2">
      <c r="D664" s="54"/>
      <c r="E664" s="53"/>
      <c r="F664"/>
      <c r="G664"/>
      <c r="H664"/>
      <c r="I664"/>
      <c r="J664"/>
      <c r="K664"/>
      <c r="L664"/>
      <c r="M664" s="7" t="e">
        <f t="shared" si="50"/>
        <v>#DIV/0!</v>
      </c>
      <c r="N664" s="3" t="e">
        <f t="shared" si="51"/>
        <v>#DIV/0!</v>
      </c>
      <c r="O664" s="6"/>
      <c r="P664" s="3">
        <f t="shared" si="52"/>
        <v>8.4618112850082383</v>
      </c>
      <c r="Q664" s="3" t="e">
        <f t="shared" si="53"/>
        <v>#DIV/0!</v>
      </c>
      <c r="R664" s="5"/>
      <c r="S664" s="39" t="e">
        <f t="shared" si="54"/>
        <v>#DIV/0!</v>
      </c>
    </row>
    <row r="665" spans="4:19" x14ac:dyDescent="0.2">
      <c r="D665" s="54"/>
      <c r="E665" s="53"/>
      <c r="F665"/>
      <c r="G665"/>
      <c r="H665"/>
      <c r="I665"/>
      <c r="J665"/>
      <c r="K665"/>
      <c r="L665"/>
      <c r="M665" s="7" t="e">
        <f t="shared" si="50"/>
        <v>#DIV/0!</v>
      </c>
      <c r="N665" s="3" t="e">
        <f t="shared" si="51"/>
        <v>#DIV/0!</v>
      </c>
      <c r="O665" s="6"/>
      <c r="P665" s="3">
        <f t="shared" si="52"/>
        <v>8.4618112850082383</v>
      </c>
      <c r="Q665" s="3" t="e">
        <f t="shared" si="53"/>
        <v>#DIV/0!</v>
      </c>
      <c r="R665" s="5"/>
      <c r="S665" s="39"/>
    </row>
    <row r="666" spans="4:19" x14ac:dyDescent="0.2">
      <c r="D666" s="54"/>
      <c r="E666" s="53"/>
      <c r="F666"/>
      <c r="G666"/>
      <c r="H666"/>
      <c r="I666"/>
      <c r="J666"/>
      <c r="K666"/>
      <c r="L666"/>
      <c r="M666" s="7" t="e">
        <f t="shared" si="50"/>
        <v>#DIV/0!</v>
      </c>
      <c r="N666" s="3" t="e">
        <f t="shared" si="51"/>
        <v>#DIV/0!</v>
      </c>
      <c r="O666" s="6"/>
      <c r="P666" s="3">
        <f t="shared" si="52"/>
        <v>8.4618112850082383</v>
      </c>
      <c r="Q666" s="3" t="e">
        <f t="shared" si="53"/>
        <v>#DIV/0!</v>
      </c>
      <c r="R666" s="5"/>
      <c r="S666" s="39" t="e">
        <f t="shared" si="54"/>
        <v>#DIV/0!</v>
      </c>
    </row>
    <row r="667" spans="4:19" x14ac:dyDescent="0.2">
      <c r="D667" s="54"/>
      <c r="E667" s="53"/>
      <c r="F667"/>
      <c r="G667"/>
      <c r="H667"/>
      <c r="I667"/>
      <c r="J667"/>
      <c r="K667"/>
      <c r="L667"/>
      <c r="M667" s="7" t="e">
        <f t="shared" si="50"/>
        <v>#DIV/0!</v>
      </c>
      <c r="N667" s="3" t="e">
        <f t="shared" si="51"/>
        <v>#DIV/0!</v>
      </c>
      <c r="O667" s="6"/>
      <c r="P667" s="3">
        <f t="shared" si="52"/>
        <v>8.4618112850082383</v>
      </c>
      <c r="Q667" s="3" t="e">
        <f t="shared" si="53"/>
        <v>#DIV/0!</v>
      </c>
      <c r="R667" s="5"/>
      <c r="S667" s="39"/>
    </row>
    <row r="668" spans="4:19" x14ac:dyDescent="0.2">
      <c r="D668" s="54"/>
      <c r="E668" s="53"/>
      <c r="F668"/>
      <c r="G668"/>
      <c r="H668"/>
      <c r="I668"/>
      <c r="J668"/>
      <c r="K668"/>
      <c r="L668"/>
      <c r="M668" s="7" t="e">
        <f t="shared" si="50"/>
        <v>#DIV/0!</v>
      </c>
      <c r="N668" s="3" t="e">
        <f t="shared" si="51"/>
        <v>#DIV/0!</v>
      </c>
      <c r="O668" s="6"/>
      <c r="P668" s="3">
        <f t="shared" si="52"/>
        <v>8.4618112850082383</v>
      </c>
      <c r="Q668" s="3" t="e">
        <f t="shared" si="53"/>
        <v>#DIV/0!</v>
      </c>
      <c r="R668" s="5"/>
      <c r="S668" s="39" t="e">
        <f t="shared" si="54"/>
        <v>#DIV/0!</v>
      </c>
    </row>
    <row r="669" spans="4:19" x14ac:dyDescent="0.2">
      <c r="D669" s="54"/>
      <c r="E669" s="53"/>
      <c r="F669"/>
      <c r="G669"/>
      <c r="H669"/>
      <c r="I669"/>
      <c r="J669"/>
      <c r="K669"/>
      <c r="L669"/>
      <c r="M669" s="7" t="e">
        <f t="shared" si="50"/>
        <v>#DIV/0!</v>
      </c>
      <c r="N669" s="3" t="e">
        <f t="shared" si="51"/>
        <v>#DIV/0!</v>
      </c>
      <c r="O669" s="6"/>
      <c r="P669" s="3">
        <f t="shared" si="52"/>
        <v>8.4618112850082383</v>
      </c>
      <c r="Q669" s="3" t="e">
        <f t="shared" si="53"/>
        <v>#DIV/0!</v>
      </c>
      <c r="R669" s="5"/>
      <c r="S669" s="39"/>
    </row>
    <row r="670" spans="4:19" x14ac:dyDescent="0.2">
      <c r="D670" s="54"/>
      <c r="E670" s="53"/>
      <c r="F670"/>
      <c r="G670"/>
      <c r="H670"/>
      <c r="I670"/>
      <c r="J670"/>
      <c r="K670"/>
      <c r="L670"/>
      <c r="M670" s="7" t="e">
        <f t="shared" si="50"/>
        <v>#DIV/0!</v>
      </c>
      <c r="N670" s="3" t="e">
        <f t="shared" si="51"/>
        <v>#DIV/0!</v>
      </c>
      <c r="O670" s="6"/>
      <c r="P670" s="3">
        <f t="shared" si="52"/>
        <v>8.4618112850082383</v>
      </c>
      <c r="Q670" s="3" t="e">
        <f t="shared" si="53"/>
        <v>#DIV/0!</v>
      </c>
      <c r="R670" s="5"/>
      <c r="S670" s="39" t="e">
        <f t="shared" si="54"/>
        <v>#DIV/0!</v>
      </c>
    </row>
    <row r="671" spans="4:19" x14ac:dyDescent="0.2">
      <c r="D671" s="54"/>
      <c r="E671" s="53"/>
      <c r="F671"/>
      <c r="G671"/>
      <c r="H671"/>
      <c r="I671"/>
      <c r="J671"/>
      <c r="K671"/>
      <c r="L671"/>
      <c r="M671" s="7" t="e">
        <f t="shared" si="50"/>
        <v>#DIV/0!</v>
      </c>
      <c r="N671" s="3" t="e">
        <f t="shared" si="51"/>
        <v>#DIV/0!</v>
      </c>
      <c r="O671" s="6"/>
      <c r="P671" s="3">
        <f t="shared" si="52"/>
        <v>8.4618112850082383</v>
      </c>
      <c r="Q671" s="3" t="e">
        <f t="shared" si="53"/>
        <v>#DIV/0!</v>
      </c>
      <c r="R671" s="5"/>
      <c r="S671" s="39"/>
    </row>
    <row r="672" spans="4:19" x14ac:dyDescent="0.2">
      <c r="D672" s="54"/>
      <c r="E672" s="53"/>
      <c r="F672"/>
      <c r="G672"/>
      <c r="H672"/>
      <c r="I672"/>
      <c r="J672"/>
      <c r="K672"/>
      <c r="L672"/>
      <c r="M672" s="7" t="e">
        <f t="shared" si="50"/>
        <v>#DIV/0!</v>
      </c>
      <c r="N672" s="3" t="e">
        <f t="shared" si="51"/>
        <v>#DIV/0!</v>
      </c>
      <c r="O672" s="6"/>
      <c r="P672" s="3">
        <f t="shared" si="52"/>
        <v>8.4618112850082383</v>
      </c>
      <c r="Q672" s="3" t="e">
        <f t="shared" si="53"/>
        <v>#DIV/0!</v>
      </c>
      <c r="R672" s="5"/>
      <c r="S672" s="39" t="e">
        <f t="shared" si="54"/>
        <v>#DIV/0!</v>
      </c>
    </row>
    <row r="673" spans="4:19" x14ac:dyDescent="0.2">
      <c r="D673" s="54"/>
      <c r="E673" s="53"/>
      <c r="F673"/>
      <c r="G673"/>
      <c r="H673"/>
      <c r="I673"/>
      <c r="J673"/>
      <c r="K673"/>
      <c r="L673"/>
      <c r="M673" s="7" t="e">
        <f t="shared" si="50"/>
        <v>#DIV/0!</v>
      </c>
      <c r="N673" s="3" t="e">
        <f t="shared" si="51"/>
        <v>#DIV/0!</v>
      </c>
      <c r="O673" s="6"/>
      <c r="P673" s="3">
        <f t="shared" si="52"/>
        <v>8.4618112850082383</v>
      </c>
      <c r="Q673" s="3" t="e">
        <f t="shared" si="53"/>
        <v>#DIV/0!</v>
      </c>
      <c r="R673" s="5"/>
      <c r="S673" s="39"/>
    </row>
    <row r="674" spans="4:19" x14ac:dyDescent="0.2">
      <c r="D674" s="54"/>
      <c r="E674" s="53"/>
      <c r="F674"/>
      <c r="G674"/>
      <c r="H674"/>
      <c r="I674"/>
      <c r="J674"/>
      <c r="K674"/>
      <c r="L674"/>
      <c r="M674" s="7" t="e">
        <f t="shared" si="50"/>
        <v>#DIV/0!</v>
      </c>
      <c r="N674" s="3" t="e">
        <f t="shared" si="51"/>
        <v>#DIV/0!</v>
      </c>
      <c r="O674" s="6"/>
      <c r="P674" s="3">
        <f t="shared" si="52"/>
        <v>8.4618112850082383</v>
      </c>
      <c r="Q674" s="3" t="e">
        <f t="shared" si="53"/>
        <v>#DIV/0!</v>
      </c>
      <c r="R674" s="5"/>
      <c r="S674" s="39" t="e">
        <f t="shared" si="54"/>
        <v>#DIV/0!</v>
      </c>
    </row>
    <row r="675" spans="4:19" x14ac:dyDescent="0.2">
      <c r="D675" s="54"/>
      <c r="E675" s="53"/>
      <c r="G675"/>
      <c r="H675"/>
      <c r="I675"/>
      <c r="J675"/>
      <c r="K675"/>
      <c r="L675"/>
      <c r="M675" s="7" t="e">
        <f t="shared" si="50"/>
        <v>#DIV/0!</v>
      </c>
      <c r="N675" s="3" t="e">
        <f t="shared" si="51"/>
        <v>#DIV/0!</v>
      </c>
      <c r="O675" s="6"/>
      <c r="P675" s="3">
        <f t="shared" ref="P675:P738" si="55">(1245.69/(273.15+R675))+3.8275+0.00211*(35-O675)</f>
        <v>8.4618112850082383</v>
      </c>
      <c r="Q675" s="3" t="e">
        <f t="shared" ref="Q675:Q738" si="56">P675+LOG((N675-0.00691)/(2.222-N675*0.1331))</f>
        <v>#DIV/0!</v>
      </c>
      <c r="R675" s="5"/>
      <c r="S675" s="39"/>
    </row>
    <row r="676" spans="4:19" x14ac:dyDescent="0.2">
      <c r="D676" s="54"/>
      <c r="E676" s="53"/>
      <c r="G676"/>
      <c r="H676"/>
      <c r="I676"/>
      <c r="J676"/>
      <c r="K676"/>
      <c r="L676"/>
      <c r="M676" s="7" t="e">
        <f t="shared" si="50"/>
        <v>#DIV/0!</v>
      </c>
      <c r="N676" s="3" t="e">
        <f t="shared" si="51"/>
        <v>#DIV/0!</v>
      </c>
      <c r="O676" s="6"/>
      <c r="P676" s="3">
        <f t="shared" si="55"/>
        <v>8.4618112850082383</v>
      </c>
      <c r="Q676" s="3" t="e">
        <f t="shared" si="56"/>
        <v>#DIV/0!</v>
      </c>
      <c r="R676" s="5"/>
      <c r="S676" s="39" t="e">
        <f t="shared" ref="S676:S738" si="57">AVERAGE(Q676,Q675)</f>
        <v>#DIV/0!</v>
      </c>
    </row>
    <row r="677" spans="4:19" x14ac:dyDescent="0.2">
      <c r="D677" s="54"/>
      <c r="E677" s="53"/>
      <c r="F677"/>
      <c r="G677"/>
      <c r="H677"/>
      <c r="I677"/>
      <c r="J677"/>
      <c r="K677"/>
      <c r="L677"/>
      <c r="M677" s="7" t="e">
        <f t="shared" si="50"/>
        <v>#DIV/0!</v>
      </c>
      <c r="N677" s="3" t="e">
        <f t="shared" si="51"/>
        <v>#DIV/0!</v>
      </c>
      <c r="O677" s="6"/>
      <c r="P677" s="3">
        <f t="shared" si="55"/>
        <v>8.4618112850082383</v>
      </c>
      <c r="Q677" s="3" t="e">
        <f t="shared" si="56"/>
        <v>#DIV/0!</v>
      </c>
      <c r="R677" s="5"/>
      <c r="S677" s="39"/>
    </row>
    <row r="678" spans="4:19" x14ac:dyDescent="0.2">
      <c r="D678" s="54"/>
      <c r="E678" s="53"/>
      <c r="F678"/>
      <c r="G678"/>
      <c r="H678"/>
      <c r="I678"/>
      <c r="J678"/>
      <c r="K678"/>
      <c r="L678"/>
      <c r="M678" s="7" t="e">
        <f t="shared" ref="M678:M741" si="58">(K678-H678-(J678-G678))/(L678-I678-(J678-G678))</f>
        <v>#DIV/0!</v>
      </c>
      <c r="N678" s="3" t="e">
        <f t="shared" si="51"/>
        <v>#DIV/0!</v>
      </c>
      <c r="O678" s="6"/>
      <c r="P678" s="3">
        <f t="shared" si="55"/>
        <v>8.4618112850082383</v>
      </c>
      <c r="Q678" s="3" t="e">
        <f t="shared" si="56"/>
        <v>#DIV/0!</v>
      </c>
      <c r="R678" s="5"/>
      <c r="S678" s="39" t="e">
        <f t="shared" si="57"/>
        <v>#DIV/0!</v>
      </c>
    </row>
    <row r="679" spans="4:19" x14ac:dyDescent="0.2">
      <c r="D679" s="54"/>
      <c r="E679" s="53"/>
      <c r="F679"/>
      <c r="G679"/>
      <c r="H679"/>
      <c r="I679"/>
      <c r="J679"/>
      <c r="K679"/>
      <c r="L679"/>
      <c r="M679" s="7" t="e">
        <f t="shared" si="58"/>
        <v>#DIV/0!</v>
      </c>
      <c r="N679" s="3" t="e">
        <f t="shared" si="51"/>
        <v>#DIV/0!</v>
      </c>
      <c r="O679" s="6"/>
      <c r="P679" s="3">
        <f t="shared" si="55"/>
        <v>8.4618112850082383</v>
      </c>
      <c r="Q679" s="3" t="e">
        <f t="shared" si="56"/>
        <v>#DIV/0!</v>
      </c>
      <c r="R679" s="5"/>
      <c r="S679" s="39"/>
    </row>
    <row r="680" spans="4:19" x14ac:dyDescent="0.2">
      <c r="D680" s="54"/>
      <c r="E680" s="53"/>
      <c r="F680"/>
      <c r="G680"/>
      <c r="H680"/>
      <c r="I680"/>
      <c r="J680"/>
      <c r="K680"/>
      <c r="L680"/>
      <c r="M680" s="7" t="e">
        <f t="shared" si="58"/>
        <v>#DIV/0!</v>
      </c>
      <c r="N680" s="3" t="e">
        <f t="shared" si="51"/>
        <v>#DIV/0!</v>
      </c>
      <c r="O680" s="6"/>
      <c r="P680" s="3">
        <f t="shared" si="55"/>
        <v>8.4618112850082383</v>
      </c>
      <c r="Q680" s="3" t="e">
        <f t="shared" si="56"/>
        <v>#DIV/0!</v>
      </c>
      <c r="R680" s="5"/>
      <c r="S680" s="39" t="e">
        <f t="shared" si="57"/>
        <v>#DIV/0!</v>
      </c>
    </row>
    <row r="681" spans="4:19" x14ac:dyDescent="0.2">
      <c r="D681" s="54"/>
      <c r="E681" s="53"/>
      <c r="F681"/>
      <c r="G681"/>
      <c r="H681"/>
      <c r="I681"/>
      <c r="J681"/>
      <c r="K681"/>
      <c r="L681"/>
      <c r="M681" s="7" t="e">
        <f t="shared" si="58"/>
        <v>#DIV/0!</v>
      </c>
      <c r="N681" s="3" t="e">
        <f t="shared" si="51"/>
        <v>#DIV/0!</v>
      </c>
      <c r="O681" s="6"/>
      <c r="P681" s="3">
        <f t="shared" si="55"/>
        <v>8.4618112850082383</v>
      </c>
      <c r="Q681" s="3" t="e">
        <f t="shared" si="56"/>
        <v>#DIV/0!</v>
      </c>
      <c r="R681" s="5"/>
      <c r="S681" s="39"/>
    </row>
    <row r="682" spans="4:19" x14ac:dyDescent="0.2">
      <c r="D682" s="54"/>
      <c r="E682" s="53"/>
      <c r="F682"/>
      <c r="G682"/>
      <c r="H682"/>
      <c r="I682"/>
      <c r="J682"/>
      <c r="K682"/>
      <c r="L682"/>
      <c r="M682" s="7" t="e">
        <f t="shared" si="58"/>
        <v>#DIV/0!</v>
      </c>
      <c r="N682" s="3" t="e">
        <f t="shared" si="51"/>
        <v>#DIV/0!</v>
      </c>
      <c r="O682" s="6"/>
      <c r="P682" s="3">
        <f t="shared" si="55"/>
        <v>8.4618112850082383</v>
      </c>
      <c r="Q682" s="3" t="e">
        <f t="shared" si="56"/>
        <v>#DIV/0!</v>
      </c>
      <c r="R682" s="5"/>
      <c r="S682" s="39" t="e">
        <f t="shared" si="57"/>
        <v>#DIV/0!</v>
      </c>
    </row>
    <row r="683" spans="4:19" x14ac:dyDescent="0.2">
      <c r="D683" s="54"/>
      <c r="E683" s="53"/>
      <c r="F683"/>
      <c r="G683"/>
      <c r="H683"/>
      <c r="I683"/>
      <c r="J683"/>
      <c r="K683"/>
      <c r="L683"/>
      <c r="M683" s="7" t="e">
        <f t="shared" si="58"/>
        <v>#DIV/0!</v>
      </c>
      <c r="N683" s="3" t="e">
        <f t="shared" si="51"/>
        <v>#DIV/0!</v>
      </c>
      <c r="O683" s="6"/>
      <c r="P683" s="3">
        <f t="shared" si="55"/>
        <v>8.4618112850082383</v>
      </c>
      <c r="Q683" s="3" t="e">
        <f t="shared" si="56"/>
        <v>#DIV/0!</v>
      </c>
      <c r="R683" s="5"/>
      <c r="S683" s="39"/>
    </row>
    <row r="684" spans="4:19" x14ac:dyDescent="0.2">
      <c r="D684" s="54"/>
      <c r="E684" s="53"/>
      <c r="F684"/>
      <c r="G684"/>
      <c r="H684"/>
      <c r="I684"/>
      <c r="J684"/>
      <c r="K684"/>
      <c r="L684"/>
      <c r="M684" s="7" t="e">
        <f t="shared" si="58"/>
        <v>#DIV/0!</v>
      </c>
      <c r="N684" s="3" t="e">
        <f t="shared" ref="N684:N744" si="59">M684+($C$13+($B$13*M684))*$A$13</f>
        <v>#DIV/0!</v>
      </c>
      <c r="O684" s="6"/>
      <c r="P684" s="3">
        <f t="shared" si="55"/>
        <v>8.4618112850082383</v>
      </c>
      <c r="Q684" s="3" t="e">
        <f t="shared" si="56"/>
        <v>#DIV/0!</v>
      </c>
      <c r="R684" s="5"/>
      <c r="S684" s="39" t="e">
        <f t="shared" si="57"/>
        <v>#DIV/0!</v>
      </c>
    </row>
    <row r="685" spans="4:19" x14ac:dyDescent="0.2">
      <c r="D685" s="54"/>
      <c r="E685" s="53"/>
      <c r="F685"/>
      <c r="G685"/>
      <c r="H685"/>
      <c r="I685"/>
      <c r="J685"/>
      <c r="K685"/>
      <c r="L685"/>
      <c r="M685" s="7" t="e">
        <f t="shared" si="58"/>
        <v>#DIV/0!</v>
      </c>
      <c r="N685" s="3" t="e">
        <f t="shared" si="59"/>
        <v>#DIV/0!</v>
      </c>
      <c r="O685" s="6"/>
      <c r="P685" s="3">
        <f t="shared" si="55"/>
        <v>8.4618112850082383</v>
      </c>
      <c r="Q685" s="3" t="e">
        <f t="shared" si="56"/>
        <v>#DIV/0!</v>
      </c>
      <c r="R685" s="5"/>
      <c r="S685" s="39"/>
    </row>
    <row r="686" spans="4:19" x14ac:dyDescent="0.2">
      <c r="D686" s="54"/>
      <c r="E686" s="53"/>
      <c r="F686"/>
      <c r="G686"/>
      <c r="H686"/>
      <c r="I686"/>
      <c r="J686"/>
      <c r="K686"/>
      <c r="L686"/>
      <c r="M686" s="7" t="e">
        <f t="shared" si="58"/>
        <v>#DIV/0!</v>
      </c>
      <c r="N686" s="3" t="e">
        <f t="shared" si="59"/>
        <v>#DIV/0!</v>
      </c>
      <c r="O686" s="6"/>
      <c r="P686" s="3">
        <f t="shared" si="55"/>
        <v>8.4618112850082383</v>
      </c>
      <c r="Q686" s="3" t="e">
        <f t="shared" si="56"/>
        <v>#DIV/0!</v>
      </c>
      <c r="R686" s="5"/>
      <c r="S686" s="39" t="e">
        <f t="shared" si="57"/>
        <v>#DIV/0!</v>
      </c>
    </row>
    <row r="687" spans="4:19" x14ac:dyDescent="0.2">
      <c r="D687" s="54"/>
      <c r="E687" s="53"/>
      <c r="F687"/>
      <c r="G687"/>
      <c r="H687"/>
      <c r="I687"/>
      <c r="J687"/>
      <c r="K687"/>
      <c r="L687"/>
      <c r="M687" s="7" t="e">
        <f t="shared" si="58"/>
        <v>#DIV/0!</v>
      </c>
      <c r="N687" s="3" t="e">
        <f t="shared" si="59"/>
        <v>#DIV/0!</v>
      </c>
      <c r="O687" s="6"/>
      <c r="P687" s="3">
        <f t="shared" si="55"/>
        <v>8.4618112850082383</v>
      </c>
      <c r="Q687" s="3" t="e">
        <f t="shared" si="56"/>
        <v>#DIV/0!</v>
      </c>
      <c r="R687" s="5"/>
      <c r="S687" s="39"/>
    </row>
    <row r="688" spans="4:19" x14ac:dyDescent="0.2">
      <c r="D688" s="54"/>
      <c r="E688" s="53"/>
      <c r="F688"/>
      <c r="G688"/>
      <c r="H688"/>
      <c r="I688"/>
      <c r="J688"/>
      <c r="K688"/>
      <c r="L688"/>
      <c r="M688" s="7" t="e">
        <f t="shared" si="58"/>
        <v>#DIV/0!</v>
      </c>
      <c r="N688" s="3" t="e">
        <f t="shared" si="59"/>
        <v>#DIV/0!</v>
      </c>
      <c r="O688" s="6"/>
      <c r="P688" s="3">
        <f t="shared" si="55"/>
        <v>8.4618112850082383</v>
      </c>
      <c r="Q688" s="3" t="e">
        <f t="shared" si="56"/>
        <v>#DIV/0!</v>
      </c>
      <c r="R688" s="5"/>
      <c r="S688" s="39" t="e">
        <f t="shared" si="57"/>
        <v>#DIV/0!</v>
      </c>
    </row>
    <row r="689" spans="4:19" x14ac:dyDescent="0.2">
      <c r="D689" s="54"/>
      <c r="E689" s="53"/>
      <c r="F689"/>
      <c r="G689"/>
      <c r="H689"/>
      <c r="I689"/>
      <c r="J689"/>
      <c r="K689"/>
      <c r="L689"/>
      <c r="M689" s="7" t="e">
        <f t="shared" si="58"/>
        <v>#DIV/0!</v>
      </c>
      <c r="N689" s="3" t="e">
        <f t="shared" si="59"/>
        <v>#DIV/0!</v>
      </c>
      <c r="O689" s="6"/>
      <c r="P689" s="3">
        <f t="shared" si="55"/>
        <v>8.4618112850082383</v>
      </c>
      <c r="Q689" s="3" t="e">
        <f t="shared" si="56"/>
        <v>#DIV/0!</v>
      </c>
      <c r="R689" s="5"/>
      <c r="S689" s="39"/>
    </row>
    <row r="690" spans="4:19" x14ac:dyDescent="0.2">
      <c r="D690" s="54"/>
      <c r="E690" s="53"/>
      <c r="F690"/>
      <c r="G690"/>
      <c r="H690"/>
      <c r="I690"/>
      <c r="J690"/>
      <c r="K690"/>
      <c r="L690"/>
      <c r="M690" s="7" t="e">
        <f t="shared" si="58"/>
        <v>#DIV/0!</v>
      </c>
      <c r="N690" s="3" t="e">
        <f t="shared" si="59"/>
        <v>#DIV/0!</v>
      </c>
      <c r="O690" s="6"/>
      <c r="P690" s="3">
        <f t="shared" si="55"/>
        <v>8.4618112850082383</v>
      </c>
      <c r="Q690" s="3" t="e">
        <f t="shared" si="56"/>
        <v>#DIV/0!</v>
      </c>
      <c r="R690" s="5"/>
      <c r="S690" s="39" t="e">
        <f t="shared" si="57"/>
        <v>#DIV/0!</v>
      </c>
    </row>
    <row r="691" spans="4:19" x14ac:dyDescent="0.2">
      <c r="D691" s="54"/>
      <c r="E691" s="53"/>
      <c r="F691"/>
      <c r="G691"/>
      <c r="H691"/>
      <c r="I691"/>
      <c r="J691"/>
      <c r="K691"/>
      <c r="L691"/>
      <c r="M691" s="7" t="e">
        <f t="shared" si="58"/>
        <v>#DIV/0!</v>
      </c>
      <c r="N691" s="3" t="e">
        <f t="shared" si="59"/>
        <v>#DIV/0!</v>
      </c>
      <c r="O691" s="6"/>
      <c r="P691" s="3">
        <f t="shared" si="55"/>
        <v>8.4618112850082383</v>
      </c>
      <c r="Q691" s="3" t="e">
        <f t="shared" si="56"/>
        <v>#DIV/0!</v>
      </c>
      <c r="R691" s="5"/>
      <c r="S691" s="39"/>
    </row>
    <row r="692" spans="4:19" x14ac:dyDescent="0.2">
      <c r="D692" s="54"/>
      <c r="E692" s="53"/>
      <c r="F692"/>
      <c r="G692"/>
      <c r="H692"/>
      <c r="I692"/>
      <c r="J692"/>
      <c r="K692"/>
      <c r="L692"/>
      <c r="M692" s="7" t="e">
        <f t="shared" si="58"/>
        <v>#DIV/0!</v>
      </c>
      <c r="N692" s="3" t="e">
        <f t="shared" si="59"/>
        <v>#DIV/0!</v>
      </c>
      <c r="O692" s="6"/>
      <c r="P692" s="3">
        <f t="shared" si="55"/>
        <v>8.4618112850082383</v>
      </c>
      <c r="Q692" s="3" t="e">
        <f t="shared" si="56"/>
        <v>#DIV/0!</v>
      </c>
      <c r="R692" s="5"/>
      <c r="S692" s="39" t="e">
        <f t="shared" si="57"/>
        <v>#DIV/0!</v>
      </c>
    </row>
    <row r="693" spans="4:19" x14ac:dyDescent="0.2">
      <c r="D693" s="54"/>
      <c r="E693" s="53"/>
      <c r="F693"/>
      <c r="G693"/>
      <c r="H693"/>
      <c r="I693"/>
      <c r="J693"/>
      <c r="K693"/>
      <c r="L693"/>
      <c r="M693" s="7" t="e">
        <f t="shared" si="58"/>
        <v>#DIV/0!</v>
      </c>
      <c r="N693" s="3" t="e">
        <f t="shared" si="59"/>
        <v>#DIV/0!</v>
      </c>
      <c r="O693" s="6"/>
      <c r="P693" s="3">
        <f t="shared" si="55"/>
        <v>8.4618112850082383</v>
      </c>
      <c r="Q693" s="3" t="e">
        <f t="shared" si="56"/>
        <v>#DIV/0!</v>
      </c>
      <c r="R693" s="5"/>
      <c r="S693" s="39"/>
    </row>
    <row r="694" spans="4:19" x14ac:dyDescent="0.2">
      <c r="D694" s="54"/>
      <c r="E694" s="53"/>
      <c r="F694"/>
      <c r="G694"/>
      <c r="H694"/>
      <c r="I694"/>
      <c r="J694"/>
      <c r="K694"/>
      <c r="L694"/>
      <c r="M694" s="7" t="e">
        <f t="shared" si="58"/>
        <v>#DIV/0!</v>
      </c>
      <c r="N694" s="3" t="e">
        <f t="shared" si="59"/>
        <v>#DIV/0!</v>
      </c>
      <c r="O694" s="6"/>
      <c r="P694" s="3">
        <f t="shared" si="55"/>
        <v>8.4618112850082383</v>
      </c>
      <c r="Q694" s="3" t="e">
        <f t="shared" si="56"/>
        <v>#DIV/0!</v>
      </c>
      <c r="R694" s="5"/>
      <c r="S694" s="39" t="e">
        <f t="shared" si="57"/>
        <v>#DIV/0!</v>
      </c>
    </row>
    <row r="695" spans="4:19" x14ac:dyDescent="0.2">
      <c r="D695" s="54"/>
      <c r="E695" s="53"/>
      <c r="F695"/>
      <c r="G695"/>
      <c r="H695"/>
      <c r="I695"/>
      <c r="J695"/>
      <c r="K695"/>
      <c r="L695"/>
      <c r="M695" s="7" t="e">
        <f t="shared" si="58"/>
        <v>#DIV/0!</v>
      </c>
      <c r="N695" s="3" t="e">
        <f t="shared" si="59"/>
        <v>#DIV/0!</v>
      </c>
      <c r="O695" s="6"/>
      <c r="P695" s="3">
        <f t="shared" si="55"/>
        <v>8.4618112850082383</v>
      </c>
      <c r="Q695" s="3" t="e">
        <f t="shared" si="56"/>
        <v>#DIV/0!</v>
      </c>
      <c r="R695" s="5"/>
      <c r="S695" s="39"/>
    </row>
    <row r="696" spans="4:19" x14ac:dyDescent="0.2">
      <c r="D696" s="54"/>
      <c r="E696" s="53"/>
      <c r="F696"/>
      <c r="G696"/>
      <c r="H696"/>
      <c r="I696"/>
      <c r="J696"/>
      <c r="K696"/>
      <c r="L696"/>
      <c r="M696" s="7" t="e">
        <f t="shared" si="58"/>
        <v>#DIV/0!</v>
      </c>
      <c r="N696" s="3" t="e">
        <f t="shared" si="59"/>
        <v>#DIV/0!</v>
      </c>
      <c r="O696" s="6"/>
      <c r="P696" s="3">
        <f t="shared" si="55"/>
        <v>8.4618112850082383</v>
      </c>
      <c r="Q696" s="3" t="e">
        <f t="shared" si="56"/>
        <v>#DIV/0!</v>
      </c>
      <c r="R696" s="5"/>
      <c r="S696" s="39" t="e">
        <f t="shared" si="57"/>
        <v>#DIV/0!</v>
      </c>
    </row>
    <row r="697" spans="4:19" x14ac:dyDescent="0.2">
      <c r="D697" s="54"/>
      <c r="E697" s="53"/>
      <c r="F697"/>
      <c r="G697"/>
      <c r="H697"/>
      <c r="I697"/>
      <c r="J697"/>
      <c r="K697"/>
      <c r="L697"/>
      <c r="M697" s="7" t="e">
        <f t="shared" si="58"/>
        <v>#DIV/0!</v>
      </c>
      <c r="N697" s="3" t="e">
        <f t="shared" si="59"/>
        <v>#DIV/0!</v>
      </c>
      <c r="O697" s="6"/>
      <c r="P697" s="3">
        <f t="shared" si="55"/>
        <v>8.4618112850082383</v>
      </c>
      <c r="Q697" s="3" t="e">
        <f t="shared" si="56"/>
        <v>#DIV/0!</v>
      </c>
      <c r="R697" s="5"/>
      <c r="S697" s="39"/>
    </row>
    <row r="698" spans="4:19" x14ac:dyDescent="0.2">
      <c r="D698" s="54"/>
      <c r="E698" s="53"/>
      <c r="F698"/>
      <c r="G698"/>
      <c r="H698"/>
      <c r="I698"/>
      <c r="J698"/>
      <c r="K698"/>
      <c r="L698"/>
      <c r="M698" s="7" t="e">
        <f t="shared" si="58"/>
        <v>#DIV/0!</v>
      </c>
      <c r="N698" s="3" t="e">
        <f t="shared" si="59"/>
        <v>#DIV/0!</v>
      </c>
      <c r="O698" s="6"/>
      <c r="P698" s="3">
        <f t="shared" si="55"/>
        <v>8.4618112850082383</v>
      </c>
      <c r="Q698" s="3" t="e">
        <f t="shared" si="56"/>
        <v>#DIV/0!</v>
      </c>
      <c r="R698" s="5"/>
      <c r="S698" s="39" t="e">
        <f t="shared" si="57"/>
        <v>#DIV/0!</v>
      </c>
    </row>
    <row r="699" spans="4:19" x14ac:dyDescent="0.2">
      <c r="D699" s="54"/>
      <c r="E699" s="53"/>
      <c r="F699"/>
      <c r="G699"/>
      <c r="H699"/>
      <c r="I699"/>
      <c r="J699"/>
      <c r="K699"/>
      <c r="L699"/>
      <c r="M699" s="7" t="e">
        <f t="shared" si="58"/>
        <v>#DIV/0!</v>
      </c>
      <c r="N699" s="3" t="e">
        <f t="shared" si="59"/>
        <v>#DIV/0!</v>
      </c>
      <c r="O699" s="6"/>
      <c r="P699" s="3">
        <f t="shared" si="55"/>
        <v>8.4618112850082383</v>
      </c>
      <c r="Q699" s="3" t="e">
        <f t="shared" si="56"/>
        <v>#DIV/0!</v>
      </c>
      <c r="R699" s="5"/>
      <c r="S699" s="39"/>
    </row>
    <row r="700" spans="4:19" x14ac:dyDescent="0.2">
      <c r="D700" s="54"/>
      <c r="E700" s="53"/>
      <c r="F700"/>
      <c r="G700"/>
      <c r="H700"/>
      <c r="I700"/>
      <c r="J700"/>
      <c r="K700"/>
      <c r="L700"/>
      <c r="M700" s="7" t="e">
        <f t="shared" si="58"/>
        <v>#DIV/0!</v>
      </c>
      <c r="N700" s="3" t="e">
        <f t="shared" si="59"/>
        <v>#DIV/0!</v>
      </c>
      <c r="O700" s="6"/>
      <c r="P700" s="3">
        <f t="shared" si="55"/>
        <v>8.4618112850082383</v>
      </c>
      <c r="Q700" s="3" t="e">
        <f t="shared" si="56"/>
        <v>#DIV/0!</v>
      </c>
      <c r="R700" s="5"/>
      <c r="S700" s="39" t="e">
        <f t="shared" si="57"/>
        <v>#DIV/0!</v>
      </c>
    </row>
    <row r="701" spans="4:19" x14ac:dyDescent="0.2">
      <c r="D701" s="54"/>
      <c r="E701" s="53"/>
      <c r="F701"/>
      <c r="G701"/>
      <c r="H701"/>
      <c r="I701"/>
      <c r="J701"/>
      <c r="K701"/>
      <c r="L701"/>
      <c r="M701" s="7" t="e">
        <f t="shared" si="58"/>
        <v>#DIV/0!</v>
      </c>
      <c r="N701" s="3" t="e">
        <f t="shared" si="59"/>
        <v>#DIV/0!</v>
      </c>
      <c r="O701" s="6"/>
      <c r="P701" s="3">
        <f t="shared" si="55"/>
        <v>8.4618112850082383</v>
      </c>
      <c r="Q701" s="3" t="e">
        <f t="shared" si="56"/>
        <v>#DIV/0!</v>
      </c>
      <c r="R701" s="5"/>
      <c r="S701" s="39"/>
    </row>
    <row r="702" spans="4:19" x14ac:dyDescent="0.2">
      <c r="D702" s="54"/>
      <c r="E702" s="53"/>
      <c r="F702"/>
      <c r="G702"/>
      <c r="H702"/>
      <c r="I702"/>
      <c r="J702"/>
      <c r="K702"/>
      <c r="L702"/>
      <c r="M702" s="7" t="e">
        <f t="shared" si="58"/>
        <v>#DIV/0!</v>
      </c>
      <c r="N702" s="3" t="e">
        <f t="shared" si="59"/>
        <v>#DIV/0!</v>
      </c>
      <c r="O702" s="6"/>
      <c r="P702" s="3">
        <f t="shared" si="55"/>
        <v>8.4618112850082383</v>
      </c>
      <c r="Q702" s="3" t="e">
        <f t="shared" si="56"/>
        <v>#DIV/0!</v>
      </c>
      <c r="R702" s="5"/>
      <c r="S702" s="39" t="e">
        <f t="shared" si="57"/>
        <v>#DIV/0!</v>
      </c>
    </row>
    <row r="703" spans="4:19" x14ac:dyDescent="0.2">
      <c r="D703" s="54"/>
      <c r="E703" s="53"/>
      <c r="F703"/>
      <c r="G703"/>
      <c r="H703"/>
      <c r="I703"/>
      <c r="J703"/>
      <c r="K703"/>
      <c r="L703"/>
      <c r="M703" s="7" t="e">
        <f t="shared" si="58"/>
        <v>#DIV/0!</v>
      </c>
      <c r="N703" s="3" t="e">
        <f t="shared" si="59"/>
        <v>#DIV/0!</v>
      </c>
      <c r="O703" s="6"/>
      <c r="P703" s="3">
        <f t="shared" si="55"/>
        <v>8.4618112850082383</v>
      </c>
      <c r="Q703" s="3" t="e">
        <f t="shared" si="56"/>
        <v>#DIV/0!</v>
      </c>
      <c r="R703" s="5"/>
      <c r="S703" s="39"/>
    </row>
    <row r="704" spans="4:19" x14ac:dyDescent="0.2">
      <c r="D704" s="54"/>
      <c r="E704" s="53"/>
      <c r="F704"/>
      <c r="G704"/>
      <c r="H704"/>
      <c r="I704"/>
      <c r="J704"/>
      <c r="K704"/>
      <c r="L704"/>
      <c r="M704" s="7" t="e">
        <f t="shared" si="58"/>
        <v>#DIV/0!</v>
      </c>
      <c r="N704" s="3" t="e">
        <f t="shared" si="59"/>
        <v>#DIV/0!</v>
      </c>
      <c r="O704" s="6"/>
      <c r="P704" s="3">
        <f t="shared" si="55"/>
        <v>8.4618112850082383</v>
      </c>
      <c r="Q704" s="3" t="e">
        <f t="shared" si="56"/>
        <v>#DIV/0!</v>
      </c>
      <c r="R704" s="5"/>
      <c r="S704" s="39" t="e">
        <f t="shared" si="57"/>
        <v>#DIV/0!</v>
      </c>
    </row>
    <row r="705" spans="4:19" x14ac:dyDescent="0.2">
      <c r="D705" s="54"/>
      <c r="E705" s="53"/>
      <c r="F705"/>
      <c r="G705"/>
      <c r="H705"/>
      <c r="I705"/>
      <c r="J705"/>
      <c r="K705"/>
      <c r="L705"/>
      <c r="M705" s="7" t="e">
        <f t="shared" si="58"/>
        <v>#DIV/0!</v>
      </c>
      <c r="N705" s="3" t="e">
        <f t="shared" si="59"/>
        <v>#DIV/0!</v>
      </c>
      <c r="O705" s="6"/>
      <c r="P705" s="3">
        <f t="shared" si="55"/>
        <v>8.4618112850082383</v>
      </c>
      <c r="Q705" s="3" t="e">
        <f t="shared" si="56"/>
        <v>#DIV/0!</v>
      </c>
      <c r="R705" s="5"/>
      <c r="S705" s="39"/>
    </row>
    <row r="706" spans="4:19" x14ac:dyDescent="0.2">
      <c r="D706" s="54"/>
      <c r="E706" s="53"/>
      <c r="F706"/>
      <c r="G706"/>
      <c r="H706"/>
      <c r="I706"/>
      <c r="J706"/>
      <c r="K706"/>
      <c r="L706"/>
      <c r="M706" s="7" t="e">
        <f t="shared" si="58"/>
        <v>#DIV/0!</v>
      </c>
      <c r="N706" s="3" t="e">
        <f t="shared" si="59"/>
        <v>#DIV/0!</v>
      </c>
      <c r="O706" s="6"/>
      <c r="P706" s="3">
        <f t="shared" si="55"/>
        <v>8.4618112850082383</v>
      </c>
      <c r="Q706" s="3" t="e">
        <f t="shared" si="56"/>
        <v>#DIV/0!</v>
      </c>
      <c r="R706" s="5"/>
      <c r="S706" s="39" t="e">
        <f t="shared" si="57"/>
        <v>#DIV/0!</v>
      </c>
    </row>
    <row r="707" spans="4:19" x14ac:dyDescent="0.2">
      <c r="D707" s="54"/>
      <c r="E707" s="53"/>
      <c r="H707" s="9"/>
      <c r="I707" s="9"/>
      <c r="J707" s="9"/>
      <c r="K707" s="9"/>
      <c r="L707" s="9"/>
      <c r="M707" s="7" t="e">
        <f t="shared" si="58"/>
        <v>#DIV/0!</v>
      </c>
      <c r="N707" s="3" t="e">
        <f t="shared" si="59"/>
        <v>#DIV/0!</v>
      </c>
      <c r="O707" s="6"/>
      <c r="P707" s="3">
        <f t="shared" si="55"/>
        <v>8.4618112850082383</v>
      </c>
      <c r="Q707" s="3" t="e">
        <f t="shared" si="56"/>
        <v>#DIV/0!</v>
      </c>
      <c r="R707" s="5"/>
      <c r="S707" s="39"/>
    </row>
    <row r="708" spans="4:19" x14ac:dyDescent="0.2">
      <c r="D708" s="54"/>
      <c r="E708" s="53"/>
      <c r="H708" s="9"/>
      <c r="I708" s="9"/>
      <c r="J708" s="9"/>
      <c r="K708" s="9"/>
      <c r="L708" s="9"/>
      <c r="M708" s="7" t="e">
        <f t="shared" si="58"/>
        <v>#DIV/0!</v>
      </c>
      <c r="N708" s="3" t="e">
        <f t="shared" si="59"/>
        <v>#DIV/0!</v>
      </c>
      <c r="O708" s="6"/>
      <c r="P708" s="3">
        <f t="shared" si="55"/>
        <v>8.4618112850082383</v>
      </c>
      <c r="Q708" s="3" t="e">
        <f t="shared" si="56"/>
        <v>#DIV/0!</v>
      </c>
      <c r="R708" s="5"/>
      <c r="S708" s="39" t="e">
        <f t="shared" si="57"/>
        <v>#DIV/0!</v>
      </c>
    </row>
    <row r="709" spans="4:19" x14ac:dyDescent="0.2">
      <c r="D709" s="54"/>
      <c r="E709" s="53"/>
      <c r="H709" s="9"/>
      <c r="I709" s="9"/>
      <c r="J709" s="9"/>
      <c r="K709" s="9"/>
      <c r="L709" s="9"/>
      <c r="M709" s="7" t="e">
        <f t="shared" si="58"/>
        <v>#DIV/0!</v>
      </c>
      <c r="N709" s="3" t="e">
        <f t="shared" si="59"/>
        <v>#DIV/0!</v>
      </c>
      <c r="O709" s="6"/>
      <c r="P709" s="3">
        <f t="shared" si="55"/>
        <v>8.4618112850082383</v>
      </c>
      <c r="Q709" s="3" t="e">
        <f t="shared" si="56"/>
        <v>#DIV/0!</v>
      </c>
      <c r="R709" s="5"/>
      <c r="S709" s="39"/>
    </row>
    <row r="710" spans="4:19" x14ac:dyDescent="0.2">
      <c r="D710" s="54"/>
      <c r="E710" s="53"/>
      <c r="H710" s="9"/>
      <c r="I710" s="9"/>
      <c r="J710" s="9"/>
      <c r="K710" s="9"/>
      <c r="L710" s="9"/>
      <c r="M710" s="7" t="e">
        <f t="shared" si="58"/>
        <v>#DIV/0!</v>
      </c>
      <c r="N710" s="3" t="e">
        <f t="shared" si="59"/>
        <v>#DIV/0!</v>
      </c>
      <c r="O710" s="6"/>
      <c r="P710" s="3">
        <f t="shared" si="55"/>
        <v>8.4618112850082383</v>
      </c>
      <c r="Q710" s="3" t="e">
        <f t="shared" si="56"/>
        <v>#DIV/0!</v>
      </c>
      <c r="R710" s="5"/>
      <c r="S710" s="39" t="e">
        <f t="shared" si="57"/>
        <v>#DIV/0!</v>
      </c>
    </row>
    <row r="711" spans="4:19" x14ac:dyDescent="0.2">
      <c r="D711" s="54"/>
      <c r="E711" s="53"/>
      <c r="F711"/>
      <c r="G711"/>
      <c r="H711"/>
      <c r="I711"/>
      <c r="J711"/>
      <c r="K711"/>
      <c r="L711"/>
      <c r="M711" s="7" t="e">
        <f t="shared" si="58"/>
        <v>#DIV/0!</v>
      </c>
      <c r="N711" s="3" t="e">
        <f t="shared" si="59"/>
        <v>#DIV/0!</v>
      </c>
      <c r="O711" s="6"/>
      <c r="P711" s="3">
        <f t="shared" si="55"/>
        <v>8.4618112850082383</v>
      </c>
      <c r="Q711" s="3" t="e">
        <f t="shared" si="56"/>
        <v>#DIV/0!</v>
      </c>
      <c r="R711" s="5"/>
      <c r="S711" s="39"/>
    </row>
    <row r="712" spans="4:19" x14ac:dyDescent="0.2">
      <c r="D712" s="54"/>
      <c r="E712" s="53"/>
      <c r="F712"/>
      <c r="G712"/>
      <c r="H712"/>
      <c r="I712"/>
      <c r="J712"/>
      <c r="K712"/>
      <c r="L712"/>
      <c r="M712" s="7" t="e">
        <f t="shared" si="58"/>
        <v>#DIV/0!</v>
      </c>
      <c r="N712" s="3" t="e">
        <f t="shared" si="59"/>
        <v>#DIV/0!</v>
      </c>
      <c r="O712" s="6"/>
      <c r="P712" s="3">
        <f t="shared" si="55"/>
        <v>8.4618112850082383</v>
      </c>
      <c r="Q712" s="3" t="e">
        <f t="shared" si="56"/>
        <v>#DIV/0!</v>
      </c>
      <c r="R712" s="5"/>
      <c r="S712" s="39" t="e">
        <f t="shared" si="57"/>
        <v>#DIV/0!</v>
      </c>
    </row>
    <row r="713" spans="4:19" x14ac:dyDescent="0.2">
      <c r="D713" s="54"/>
      <c r="E713" s="53"/>
      <c r="F713"/>
      <c r="G713"/>
      <c r="H713"/>
      <c r="I713"/>
      <c r="J713"/>
      <c r="K713"/>
      <c r="L713"/>
      <c r="M713" s="7" t="e">
        <f t="shared" si="58"/>
        <v>#DIV/0!</v>
      </c>
      <c r="N713" s="3" t="e">
        <f t="shared" si="59"/>
        <v>#DIV/0!</v>
      </c>
      <c r="O713" s="6"/>
      <c r="P713" s="3">
        <f t="shared" si="55"/>
        <v>8.4618112850082383</v>
      </c>
      <c r="Q713" s="3" t="e">
        <f t="shared" si="56"/>
        <v>#DIV/0!</v>
      </c>
      <c r="R713" s="5"/>
      <c r="S713" s="39"/>
    </row>
    <row r="714" spans="4:19" x14ac:dyDescent="0.2">
      <c r="D714" s="54"/>
      <c r="E714" s="53"/>
      <c r="F714"/>
      <c r="G714"/>
      <c r="H714"/>
      <c r="I714"/>
      <c r="J714"/>
      <c r="K714"/>
      <c r="L714"/>
      <c r="M714" s="7" t="e">
        <f t="shared" si="58"/>
        <v>#DIV/0!</v>
      </c>
      <c r="N714" s="3" t="e">
        <f t="shared" si="59"/>
        <v>#DIV/0!</v>
      </c>
      <c r="O714" s="6"/>
      <c r="P714" s="3">
        <f t="shared" si="55"/>
        <v>8.4618112850082383</v>
      </c>
      <c r="Q714" s="3" t="e">
        <f t="shared" si="56"/>
        <v>#DIV/0!</v>
      </c>
      <c r="R714" s="5"/>
      <c r="S714" s="39" t="e">
        <f t="shared" si="57"/>
        <v>#DIV/0!</v>
      </c>
    </row>
    <row r="715" spans="4:19" x14ac:dyDescent="0.2">
      <c r="D715" s="54"/>
      <c r="E715" s="53"/>
      <c r="F715"/>
      <c r="G715"/>
      <c r="H715"/>
      <c r="I715"/>
      <c r="J715"/>
      <c r="K715"/>
      <c r="L715"/>
      <c r="M715" s="7" t="e">
        <f t="shared" si="58"/>
        <v>#DIV/0!</v>
      </c>
      <c r="N715" s="3" t="e">
        <f t="shared" si="59"/>
        <v>#DIV/0!</v>
      </c>
      <c r="O715" s="6"/>
      <c r="P715" s="3">
        <f t="shared" si="55"/>
        <v>8.4618112850082383</v>
      </c>
      <c r="Q715" s="3" t="e">
        <f t="shared" si="56"/>
        <v>#DIV/0!</v>
      </c>
      <c r="R715" s="5"/>
      <c r="S715" s="39"/>
    </row>
    <row r="716" spans="4:19" x14ac:dyDescent="0.2">
      <c r="D716" s="54"/>
      <c r="E716" s="53"/>
      <c r="F716"/>
      <c r="G716"/>
      <c r="H716"/>
      <c r="I716"/>
      <c r="J716"/>
      <c r="K716"/>
      <c r="L716"/>
      <c r="M716" s="7" t="e">
        <f t="shared" si="58"/>
        <v>#DIV/0!</v>
      </c>
      <c r="N716" s="3" t="e">
        <f t="shared" si="59"/>
        <v>#DIV/0!</v>
      </c>
      <c r="O716" s="6"/>
      <c r="P716" s="3">
        <f t="shared" si="55"/>
        <v>8.4618112850082383</v>
      </c>
      <c r="Q716" s="3" t="e">
        <f t="shared" si="56"/>
        <v>#DIV/0!</v>
      </c>
      <c r="R716" s="5"/>
      <c r="S716" s="39" t="e">
        <f t="shared" si="57"/>
        <v>#DIV/0!</v>
      </c>
    </row>
    <row r="717" spans="4:19" x14ac:dyDescent="0.2">
      <c r="D717" s="54"/>
      <c r="E717" s="53"/>
      <c r="F717"/>
      <c r="G717"/>
      <c r="H717"/>
      <c r="I717"/>
      <c r="J717"/>
      <c r="K717"/>
      <c r="L717"/>
      <c r="M717" s="7" t="e">
        <f t="shared" si="58"/>
        <v>#DIV/0!</v>
      </c>
      <c r="N717" s="3" t="e">
        <f t="shared" si="59"/>
        <v>#DIV/0!</v>
      </c>
      <c r="O717" s="6"/>
      <c r="P717" s="3">
        <f t="shared" si="55"/>
        <v>8.4618112850082383</v>
      </c>
      <c r="Q717" s="3" t="e">
        <f t="shared" si="56"/>
        <v>#DIV/0!</v>
      </c>
      <c r="R717" s="5"/>
      <c r="S717" s="39"/>
    </row>
    <row r="718" spans="4:19" x14ac:dyDescent="0.2">
      <c r="D718" s="54"/>
      <c r="E718" s="53"/>
      <c r="F718"/>
      <c r="G718"/>
      <c r="H718"/>
      <c r="I718"/>
      <c r="J718"/>
      <c r="K718"/>
      <c r="L718"/>
      <c r="M718" s="7" t="e">
        <f t="shared" si="58"/>
        <v>#DIV/0!</v>
      </c>
      <c r="N718" s="3" t="e">
        <f t="shared" si="59"/>
        <v>#DIV/0!</v>
      </c>
      <c r="O718" s="6"/>
      <c r="P718" s="3">
        <f t="shared" si="55"/>
        <v>8.4618112850082383</v>
      </c>
      <c r="Q718" s="3" t="e">
        <f t="shared" si="56"/>
        <v>#DIV/0!</v>
      </c>
      <c r="R718" s="5"/>
      <c r="S718" s="39" t="e">
        <f t="shared" si="57"/>
        <v>#DIV/0!</v>
      </c>
    </row>
    <row r="719" spans="4:19" x14ac:dyDescent="0.2">
      <c r="D719" s="54"/>
      <c r="E719" s="53"/>
      <c r="F719"/>
      <c r="G719"/>
      <c r="H719"/>
      <c r="I719"/>
      <c r="J719"/>
      <c r="K719"/>
      <c r="L719"/>
      <c r="M719" s="7" t="e">
        <f t="shared" si="58"/>
        <v>#DIV/0!</v>
      </c>
      <c r="N719" s="3" t="e">
        <f t="shared" si="59"/>
        <v>#DIV/0!</v>
      </c>
      <c r="O719" s="6"/>
      <c r="P719" s="3">
        <f t="shared" si="55"/>
        <v>8.4618112850082383</v>
      </c>
      <c r="Q719" s="3" t="e">
        <f t="shared" si="56"/>
        <v>#DIV/0!</v>
      </c>
      <c r="R719" s="5"/>
      <c r="S719" s="39"/>
    </row>
    <row r="720" spans="4:19" x14ac:dyDescent="0.2">
      <c r="D720" s="54"/>
      <c r="E720" s="53"/>
      <c r="F720"/>
      <c r="G720"/>
      <c r="H720"/>
      <c r="I720"/>
      <c r="J720"/>
      <c r="K720"/>
      <c r="L720"/>
      <c r="M720" s="7" t="e">
        <f t="shared" si="58"/>
        <v>#DIV/0!</v>
      </c>
      <c r="N720" s="3" t="e">
        <f t="shared" si="59"/>
        <v>#DIV/0!</v>
      </c>
      <c r="O720" s="6"/>
      <c r="P720" s="3">
        <f t="shared" si="55"/>
        <v>8.4618112850082383</v>
      </c>
      <c r="Q720" s="3" t="e">
        <f t="shared" si="56"/>
        <v>#DIV/0!</v>
      </c>
      <c r="R720" s="5"/>
      <c r="S720" s="39" t="e">
        <f t="shared" si="57"/>
        <v>#DIV/0!</v>
      </c>
    </row>
    <row r="721" spans="4:19" x14ac:dyDescent="0.2">
      <c r="D721" s="54"/>
      <c r="E721" s="53"/>
      <c r="F721"/>
      <c r="G721"/>
      <c r="H721"/>
      <c r="I721"/>
      <c r="J721"/>
      <c r="K721"/>
      <c r="L721"/>
      <c r="M721" s="7" t="e">
        <f t="shared" si="58"/>
        <v>#DIV/0!</v>
      </c>
      <c r="N721" s="3" t="e">
        <f t="shared" si="59"/>
        <v>#DIV/0!</v>
      </c>
      <c r="O721" s="6"/>
      <c r="P721" s="3">
        <f t="shared" si="55"/>
        <v>8.4618112850082383</v>
      </c>
      <c r="Q721" s="3" t="e">
        <f t="shared" si="56"/>
        <v>#DIV/0!</v>
      </c>
      <c r="R721" s="5"/>
      <c r="S721" s="39"/>
    </row>
    <row r="722" spans="4:19" x14ac:dyDescent="0.2">
      <c r="D722" s="54"/>
      <c r="E722" s="53"/>
      <c r="F722"/>
      <c r="G722"/>
      <c r="H722"/>
      <c r="I722"/>
      <c r="J722"/>
      <c r="K722"/>
      <c r="L722"/>
      <c r="M722" s="7" t="e">
        <f t="shared" si="58"/>
        <v>#DIV/0!</v>
      </c>
      <c r="N722" s="3" t="e">
        <f t="shared" si="59"/>
        <v>#DIV/0!</v>
      </c>
      <c r="O722" s="6"/>
      <c r="P722" s="3">
        <f t="shared" si="55"/>
        <v>8.4618112850082383</v>
      </c>
      <c r="Q722" s="3" t="e">
        <f t="shared" si="56"/>
        <v>#DIV/0!</v>
      </c>
      <c r="R722" s="5"/>
      <c r="S722" s="39" t="e">
        <f t="shared" si="57"/>
        <v>#DIV/0!</v>
      </c>
    </row>
    <row r="723" spans="4:19" x14ac:dyDescent="0.2">
      <c r="D723" s="54"/>
      <c r="E723" s="53"/>
      <c r="F723"/>
      <c r="G723"/>
      <c r="H723"/>
      <c r="I723"/>
      <c r="J723"/>
      <c r="K723"/>
      <c r="L723"/>
      <c r="M723" s="7" t="e">
        <f t="shared" si="58"/>
        <v>#DIV/0!</v>
      </c>
      <c r="N723" s="3" t="e">
        <f t="shared" si="59"/>
        <v>#DIV/0!</v>
      </c>
      <c r="O723" s="6"/>
      <c r="P723" s="3">
        <f t="shared" si="55"/>
        <v>8.4618112850082383</v>
      </c>
      <c r="Q723" s="3" t="e">
        <f t="shared" si="56"/>
        <v>#DIV/0!</v>
      </c>
      <c r="R723" s="5"/>
      <c r="S723" s="39"/>
    </row>
    <row r="724" spans="4:19" x14ac:dyDescent="0.2">
      <c r="D724" s="54"/>
      <c r="E724" s="53"/>
      <c r="F724"/>
      <c r="G724"/>
      <c r="H724"/>
      <c r="I724"/>
      <c r="J724"/>
      <c r="K724"/>
      <c r="L724"/>
      <c r="M724" s="7" t="e">
        <f t="shared" si="58"/>
        <v>#DIV/0!</v>
      </c>
      <c r="N724" s="3" t="e">
        <f t="shared" si="59"/>
        <v>#DIV/0!</v>
      </c>
      <c r="O724" s="6"/>
      <c r="P724" s="3">
        <f t="shared" si="55"/>
        <v>8.4618112850082383</v>
      </c>
      <c r="Q724" s="3" t="e">
        <f t="shared" si="56"/>
        <v>#DIV/0!</v>
      </c>
      <c r="R724" s="5"/>
      <c r="S724" s="39" t="e">
        <f t="shared" si="57"/>
        <v>#DIV/0!</v>
      </c>
    </row>
    <row r="725" spans="4:19" x14ac:dyDescent="0.2">
      <c r="D725" s="54"/>
      <c r="E725" s="53"/>
      <c r="F725"/>
      <c r="G725"/>
      <c r="H725"/>
      <c r="I725"/>
      <c r="J725"/>
      <c r="K725"/>
      <c r="L725"/>
      <c r="M725" s="7" t="e">
        <f t="shared" si="58"/>
        <v>#DIV/0!</v>
      </c>
      <c r="N725" s="3" t="e">
        <f t="shared" si="59"/>
        <v>#DIV/0!</v>
      </c>
      <c r="O725" s="6"/>
      <c r="P725" s="3">
        <f t="shared" si="55"/>
        <v>8.4618112850082383</v>
      </c>
      <c r="Q725" s="3" t="e">
        <f t="shared" si="56"/>
        <v>#DIV/0!</v>
      </c>
      <c r="R725" s="5"/>
      <c r="S725" s="39"/>
    </row>
    <row r="726" spans="4:19" x14ac:dyDescent="0.2">
      <c r="D726" s="54"/>
      <c r="E726" s="53"/>
      <c r="F726"/>
      <c r="G726"/>
      <c r="H726"/>
      <c r="I726"/>
      <c r="J726"/>
      <c r="K726"/>
      <c r="L726"/>
      <c r="M726" s="7" t="e">
        <f t="shared" si="58"/>
        <v>#DIV/0!</v>
      </c>
      <c r="N726" s="3" t="e">
        <f t="shared" si="59"/>
        <v>#DIV/0!</v>
      </c>
      <c r="O726" s="6"/>
      <c r="P726" s="3">
        <f t="shared" si="55"/>
        <v>8.4618112850082383</v>
      </c>
      <c r="Q726" s="3" t="e">
        <f t="shared" si="56"/>
        <v>#DIV/0!</v>
      </c>
      <c r="R726" s="5"/>
      <c r="S726" s="39" t="e">
        <f t="shared" si="57"/>
        <v>#DIV/0!</v>
      </c>
    </row>
    <row r="727" spans="4:19" x14ac:dyDescent="0.2">
      <c r="D727" s="54"/>
      <c r="E727" s="53"/>
      <c r="F727"/>
      <c r="G727"/>
      <c r="H727"/>
      <c r="I727"/>
      <c r="J727"/>
      <c r="K727"/>
      <c r="L727"/>
      <c r="M727" s="7" t="e">
        <f t="shared" si="58"/>
        <v>#DIV/0!</v>
      </c>
      <c r="N727" s="3" t="e">
        <f t="shared" si="59"/>
        <v>#DIV/0!</v>
      </c>
      <c r="O727" s="6"/>
      <c r="P727" s="3">
        <f t="shared" si="55"/>
        <v>8.4618112850082383</v>
      </c>
      <c r="Q727" s="3" t="e">
        <f t="shared" si="56"/>
        <v>#DIV/0!</v>
      </c>
      <c r="R727" s="5"/>
      <c r="S727" s="39"/>
    </row>
    <row r="728" spans="4:19" x14ac:dyDescent="0.2">
      <c r="D728" s="54"/>
      <c r="E728" s="53"/>
      <c r="F728"/>
      <c r="G728"/>
      <c r="H728"/>
      <c r="I728"/>
      <c r="J728"/>
      <c r="K728"/>
      <c r="L728"/>
      <c r="M728" s="7" t="e">
        <f t="shared" si="58"/>
        <v>#DIV/0!</v>
      </c>
      <c r="N728" s="3" t="e">
        <f t="shared" si="59"/>
        <v>#DIV/0!</v>
      </c>
      <c r="O728" s="6"/>
      <c r="P728" s="3">
        <f t="shared" si="55"/>
        <v>8.4618112850082383</v>
      </c>
      <c r="Q728" s="3" t="e">
        <f t="shared" si="56"/>
        <v>#DIV/0!</v>
      </c>
      <c r="R728" s="5"/>
      <c r="S728" s="39" t="e">
        <f t="shared" si="57"/>
        <v>#DIV/0!</v>
      </c>
    </row>
    <row r="729" spans="4:19" x14ac:dyDescent="0.2">
      <c r="D729" s="54"/>
      <c r="E729" s="53"/>
      <c r="F729"/>
      <c r="G729"/>
      <c r="H729"/>
      <c r="I729"/>
      <c r="J729"/>
      <c r="K729"/>
      <c r="L729"/>
      <c r="M729" s="7" t="e">
        <f t="shared" si="58"/>
        <v>#DIV/0!</v>
      </c>
      <c r="N729" s="3" t="e">
        <f t="shared" si="59"/>
        <v>#DIV/0!</v>
      </c>
      <c r="O729" s="6"/>
      <c r="P729" s="3">
        <f t="shared" si="55"/>
        <v>8.4618112850082383</v>
      </c>
      <c r="Q729" s="3" t="e">
        <f t="shared" si="56"/>
        <v>#DIV/0!</v>
      </c>
      <c r="R729" s="5"/>
      <c r="S729" s="39"/>
    </row>
    <row r="730" spans="4:19" x14ac:dyDescent="0.2">
      <c r="D730" s="54"/>
      <c r="E730" s="53"/>
      <c r="F730"/>
      <c r="G730"/>
      <c r="H730"/>
      <c r="I730"/>
      <c r="J730"/>
      <c r="K730"/>
      <c r="L730"/>
      <c r="M730" s="7" t="e">
        <f t="shared" si="58"/>
        <v>#DIV/0!</v>
      </c>
      <c r="N730" s="3" t="e">
        <f t="shared" si="59"/>
        <v>#DIV/0!</v>
      </c>
      <c r="O730" s="6"/>
      <c r="P730" s="3">
        <f t="shared" si="55"/>
        <v>8.4618112850082383</v>
      </c>
      <c r="Q730" s="3" t="e">
        <f t="shared" si="56"/>
        <v>#DIV/0!</v>
      </c>
      <c r="R730" s="5"/>
      <c r="S730" s="39" t="e">
        <f t="shared" si="57"/>
        <v>#DIV/0!</v>
      </c>
    </row>
    <row r="731" spans="4:19" x14ac:dyDescent="0.2">
      <c r="D731" s="54"/>
      <c r="E731" s="53"/>
      <c r="F731"/>
      <c r="G731"/>
      <c r="H731"/>
      <c r="I731"/>
      <c r="J731"/>
      <c r="K731"/>
      <c r="L731"/>
      <c r="M731" s="7" t="e">
        <f t="shared" si="58"/>
        <v>#DIV/0!</v>
      </c>
      <c r="N731" s="3" t="e">
        <f t="shared" si="59"/>
        <v>#DIV/0!</v>
      </c>
      <c r="O731" s="6"/>
      <c r="P731" s="3">
        <f t="shared" si="55"/>
        <v>8.4618112850082383</v>
      </c>
      <c r="Q731" s="3" t="e">
        <f t="shared" si="56"/>
        <v>#DIV/0!</v>
      </c>
      <c r="R731" s="5"/>
      <c r="S731" s="39"/>
    </row>
    <row r="732" spans="4:19" x14ac:dyDescent="0.2">
      <c r="D732" s="54"/>
      <c r="E732" s="53"/>
      <c r="F732"/>
      <c r="G732"/>
      <c r="H732"/>
      <c r="I732"/>
      <c r="J732"/>
      <c r="K732"/>
      <c r="L732"/>
      <c r="M732" s="7" t="e">
        <f t="shared" si="58"/>
        <v>#DIV/0!</v>
      </c>
      <c r="N732" s="3" t="e">
        <f t="shared" si="59"/>
        <v>#DIV/0!</v>
      </c>
      <c r="O732" s="6"/>
      <c r="P732" s="3">
        <f t="shared" si="55"/>
        <v>8.4618112850082383</v>
      </c>
      <c r="Q732" s="3" t="e">
        <f t="shared" si="56"/>
        <v>#DIV/0!</v>
      </c>
      <c r="R732" s="5"/>
      <c r="S732" s="39" t="e">
        <f t="shared" si="57"/>
        <v>#DIV/0!</v>
      </c>
    </row>
    <row r="733" spans="4:19" x14ac:dyDescent="0.2">
      <c r="D733" s="54"/>
      <c r="E733" s="53"/>
      <c r="F733"/>
      <c r="G733"/>
      <c r="H733"/>
      <c r="I733"/>
      <c r="J733"/>
      <c r="K733"/>
      <c r="L733"/>
      <c r="M733" s="7" t="e">
        <f t="shared" si="58"/>
        <v>#DIV/0!</v>
      </c>
      <c r="N733" s="3" t="e">
        <f t="shared" si="59"/>
        <v>#DIV/0!</v>
      </c>
      <c r="O733" s="6"/>
      <c r="P733" s="3">
        <f t="shared" si="55"/>
        <v>8.4618112850082383</v>
      </c>
      <c r="Q733" s="3" t="e">
        <f t="shared" si="56"/>
        <v>#DIV/0!</v>
      </c>
      <c r="R733" s="5"/>
      <c r="S733" s="39"/>
    </row>
    <row r="734" spans="4:19" x14ac:dyDescent="0.2">
      <c r="D734" s="54"/>
      <c r="E734" s="53"/>
      <c r="F734"/>
      <c r="G734"/>
      <c r="H734"/>
      <c r="I734"/>
      <c r="J734"/>
      <c r="K734"/>
      <c r="L734"/>
      <c r="M734" s="7" t="e">
        <f t="shared" si="58"/>
        <v>#DIV/0!</v>
      </c>
      <c r="N734" s="3" t="e">
        <f t="shared" si="59"/>
        <v>#DIV/0!</v>
      </c>
      <c r="O734" s="6"/>
      <c r="P734" s="3">
        <f t="shared" si="55"/>
        <v>8.4618112850082383</v>
      </c>
      <c r="Q734" s="3" t="e">
        <f t="shared" si="56"/>
        <v>#DIV/0!</v>
      </c>
      <c r="R734" s="5"/>
      <c r="S734" s="39" t="e">
        <f t="shared" si="57"/>
        <v>#DIV/0!</v>
      </c>
    </row>
    <row r="735" spans="4:19" x14ac:dyDescent="0.2">
      <c r="D735" s="54"/>
      <c r="E735" s="53"/>
      <c r="F735"/>
      <c r="G735"/>
      <c r="H735"/>
      <c r="I735"/>
      <c r="J735"/>
      <c r="K735"/>
      <c r="L735"/>
      <c r="M735" s="7" t="e">
        <f t="shared" si="58"/>
        <v>#DIV/0!</v>
      </c>
      <c r="N735" s="3" t="e">
        <f t="shared" si="59"/>
        <v>#DIV/0!</v>
      </c>
      <c r="O735" s="6"/>
      <c r="P735" s="3">
        <f t="shared" si="55"/>
        <v>8.4618112850082383</v>
      </c>
      <c r="Q735" s="3" t="e">
        <f t="shared" si="56"/>
        <v>#DIV/0!</v>
      </c>
      <c r="R735" s="5"/>
      <c r="S735" s="39"/>
    </row>
    <row r="736" spans="4:19" x14ac:dyDescent="0.2">
      <c r="D736" s="54"/>
      <c r="E736" s="53"/>
      <c r="F736"/>
      <c r="G736"/>
      <c r="H736"/>
      <c r="I736"/>
      <c r="J736"/>
      <c r="K736"/>
      <c r="L736"/>
      <c r="M736" s="7" t="e">
        <f t="shared" si="58"/>
        <v>#DIV/0!</v>
      </c>
      <c r="N736" s="3" t="e">
        <f t="shared" si="59"/>
        <v>#DIV/0!</v>
      </c>
      <c r="O736" s="6"/>
      <c r="P736" s="3">
        <f t="shared" si="55"/>
        <v>8.4618112850082383</v>
      </c>
      <c r="Q736" s="3" t="e">
        <f t="shared" si="56"/>
        <v>#DIV/0!</v>
      </c>
      <c r="R736" s="5"/>
      <c r="S736" s="39" t="e">
        <f t="shared" si="57"/>
        <v>#DIV/0!</v>
      </c>
    </row>
    <row r="737" spans="4:19" x14ac:dyDescent="0.2">
      <c r="D737" s="54"/>
      <c r="E737" s="53"/>
      <c r="F737"/>
      <c r="G737"/>
      <c r="H737"/>
      <c r="I737"/>
      <c r="J737"/>
      <c r="K737"/>
      <c r="L737"/>
      <c r="M737" s="7" t="e">
        <f t="shared" si="58"/>
        <v>#DIV/0!</v>
      </c>
      <c r="N737" s="3" t="e">
        <f t="shared" si="59"/>
        <v>#DIV/0!</v>
      </c>
      <c r="O737" s="6"/>
      <c r="P737" s="3">
        <f t="shared" si="55"/>
        <v>8.4618112850082383</v>
      </c>
      <c r="Q737" s="3" t="e">
        <f t="shared" si="56"/>
        <v>#DIV/0!</v>
      </c>
      <c r="R737" s="5"/>
      <c r="S737" s="39"/>
    </row>
    <row r="738" spans="4:19" x14ac:dyDescent="0.2">
      <c r="D738" s="54"/>
      <c r="E738" s="53"/>
      <c r="F738"/>
      <c r="G738"/>
      <c r="H738"/>
      <c r="I738"/>
      <c r="J738"/>
      <c r="K738"/>
      <c r="L738"/>
      <c r="M738" s="7" t="e">
        <f t="shared" si="58"/>
        <v>#DIV/0!</v>
      </c>
      <c r="N738" s="3" t="e">
        <f t="shared" si="59"/>
        <v>#DIV/0!</v>
      </c>
      <c r="O738" s="6"/>
      <c r="P738" s="3">
        <f t="shared" si="55"/>
        <v>8.4618112850082383</v>
      </c>
      <c r="Q738" s="3" t="e">
        <f t="shared" si="56"/>
        <v>#DIV/0!</v>
      </c>
      <c r="R738" s="5"/>
      <c r="S738" s="39" t="e">
        <f t="shared" si="57"/>
        <v>#DIV/0!</v>
      </c>
    </row>
    <row r="739" spans="4:19" x14ac:dyDescent="0.2">
      <c r="D739" s="54"/>
      <c r="E739" s="53"/>
      <c r="F739"/>
      <c r="G739"/>
      <c r="H739"/>
      <c r="I739"/>
      <c r="J739"/>
      <c r="K739"/>
      <c r="L739"/>
      <c r="M739" s="7" t="e">
        <f t="shared" si="58"/>
        <v>#DIV/0!</v>
      </c>
      <c r="N739" s="3" t="e">
        <f t="shared" si="59"/>
        <v>#DIV/0!</v>
      </c>
      <c r="O739" s="6"/>
      <c r="P739" s="3">
        <f t="shared" ref="P739:P744" si="60">(1245.69/(273.15+R739))+3.8275+0.00211*(35-O739)</f>
        <v>8.4618112850082383</v>
      </c>
      <c r="Q739" s="3" t="e">
        <f t="shared" ref="Q739:Q744" si="61">P739+LOG((N739-0.00691)/(2.222-N739*0.1331))</f>
        <v>#DIV/0!</v>
      </c>
      <c r="R739" s="5"/>
      <c r="S739" s="39"/>
    </row>
    <row r="740" spans="4:19" x14ac:dyDescent="0.2">
      <c r="D740" s="54"/>
      <c r="E740" s="53"/>
      <c r="F740"/>
      <c r="G740"/>
      <c r="H740"/>
      <c r="I740"/>
      <c r="J740"/>
      <c r="K740"/>
      <c r="L740"/>
      <c r="M740" s="7" t="e">
        <f t="shared" si="58"/>
        <v>#DIV/0!</v>
      </c>
      <c r="N740" s="3" t="e">
        <f t="shared" si="59"/>
        <v>#DIV/0!</v>
      </c>
      <c r="O740" s="6"/>
      <c r="P740" s="3">
        <f t="shared" si="60"/>
        <v>8.4618112850082383</v>
      </c>
      <c r="Q740" s="3" t="e">
        <f t="shared" si="61"/>
        <v>#DIV/0!</v>
      </c>
      <c r="R740" s="5"/>
      <c r="S740" s="39" t="e">
        <f t="shared" ref="S740:S744" si="62">AVERAGE(Q740,Q739)</f>
        <v>#DIV/0!</v>
      </c>
    </row>
    <row r="741" spans="4:19" x14ac:dyDescent="0.2">
      <c r="D741" s="54"/>
      <c r="E741" s="53"/>
      <c r="F741"/>
      <c r="M741" s="7" t="e">
        <f t="shared" si="58"/>
        <v>#DIV/0!</v>
      </c>
      <c r="N741" s="3" t="e">
        <f t="shared" si="59"/>
        <v>#DIV/0!</v>
      </c>
      <c r="O741" s="6"/>
      <c r="P741" s="3">
        <f t="shared" si="60"/>
        <v>8.4618112850082383</v>
      </c>
      <c r="Q741" s="3" t="e">
        <f t="shared" si="61"/>
        <v>#DIV/0!</v>
      </c>
      <c r="R741" s="5"/>
      <c r="S741" s="39"/>
    </row>
    <row r="742" spans="4:19" x14ac:dyDescent="0.2">
      <c r="D742" s="54"/>
      <c r="E742" s="53"/>
      <c r="F742"/>
      <c r="M742" s="7" t="e">
        <f t="shared" ref="M742:M744" si="63">(K742-H742-(J742-G742))/(L742-I742-(J742-G742))</f>
        <v>#DIV/0!</v>
      </c>
      <c r="N742" s="3" t="e">
        <f t="shared" si="59"/>
        <v>#DIV/0!</v>
      </c>
      <c r="O742" s="6"/>
      <c r="P742" s="3">
        <f t="shared" si="60"/>
        <v>8.4618112850082383</v>
      </c>
      <c r="Q742" s="3" t="e">
        <f t="shared" si="61"/>
        <v>#DIV/0!</v>
      </c>
      <c r="R742" s="5"/>
      <c r="S742" s="39" t="e">
        <f t="shared" si="62"/>
        <v>#DIV/0!</v>
      </c>
    </row>
    <row r="743" spans="4:19" x14ac:dyDescent="0.2">
      <c r="D743" s="54"/>
      <c r="E743" s="53"/>
      <c r="F743"/>
      <c r="M743" s="7" t="e">
        <f t="shared" si="63"/>
        <v>#DIV/0!</v>
      </c>
      <c r="N743" s="3" t="e">
        <f t="shared" si="59"/>
        <v>#DIV/0!</v>
      </c>
      <c r="O743" s="6"/>
      <c r="P743" s="3">
        <f t="shared" si="60"/>
        <v>8.4618112850082383</v>
      </c>
      <c r="Q743" s="3" t="e">
        <f t="shared" si="61"/>
        <v>#DIV/0!</v>
      </c>
      <c r="R743" s="5"/>
      <c r="S743" s="39"/>
    </row>
    <row r="744" spans="4:19" x14ac:dyDescent="0.2">
      <c r="D744" s="54"/>
      <c r="E744" s="53"/>
      <c r="F744"/>
      <c r="M744" s="7" t="e">
        <f t="shared" si="63"/>
        <v>#DIV/0!</v>
      </c>
      <c r="N744" s="3" t="e">
        <f t="shared" si="59"/>
        <v>#DIV/0!</v>
      </c>
      <c r="O744" s="6"/>
      <c r="P744" s="3">
        <f t="shared" si="60"/>
        <v>8.4618112850082383</v>
      </c>
      <c r="Q744" s="3" t="e">
        <f t="shared" si="61"/>
        <v>#DIV/0!</v>
      </c>
      <c r="R744" s="5"/>
      <c r="S744" s="39" t="e">
        <f t="shared" si="62"/>
        <v>#DIV/0!</v>
      </c>
    </row>
    <row r="65528" spans="6:6" x14ac:dyDescent="0.2">
      <c r="F65528" s="4" t="s">
        <v>18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activeCell="L17" sqref="L17"/>
    </sheetView>
  </sheetViews>
  <sheetFormatPr baseColWidth="10" defaultColWidth="8.83203125" defaultRowHeight="15" x14ac:dyDescent="0.2"/>
  <cols>
    <col min="1" max="1" width="5.6640625" customWidth="1"/>
    <col min="2" max="2" width="14.6640625" customWidth="1"/>
    <col min="13" max="13" width="10.6640625" customWidth="1"/>
  </cols>
  <sheetData>
    <row r="1" spans="1:23" ht="16" thickBo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6" thickBot="1" x14ac:dyDescent="0.25">
      <c r="A2" s="13"/>
      <c r="B2" s="14"/>
      <c r="C2" s="14"/>
      <c r="D2" s="14"/>
      <c r="E2" s="14"/>
      <c r="F2" s="15" t="s">
        <v>34</v>
      </c>
      <c r="G2" s="15"/>
      <c r="H2" s="15"/>
      <c r="I2" s="15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16" thickBot="1" x14ac:dyDescent="0.25">
      <c r="A3" s="17"/>
      <c r="B3" s="18"/>
      <c r="C3" s="13" t="s">
        <v>28</v>
      </c>
      <c r="D3" s="15"/>
      <c r="E3" s="16"/>
      <c r="F3" s="13" t="s">
        <v>29</v>
      </c>
      <c r="G3" s="15"/>
      <c r="H3" s="16"/>
      <c r="I3" s="13" t="s">
        <v>30</v>
      </c>
      <c r="J3" s="15"/>
      <c r="K3" s="16"/>
      <c r="L3" s="18" t="s">
        <v>8</v>
      </c>
      <c r="M3" s="18" t="s">
        <v>31</v>
      </c>
      <c r="N3" s="18" t="s">
        <v>32</v>
      </c>
      <c r="O3" s="18"/>
      <c r="P3" s="18"/>
      <c r="Q3" s="18"/>
      <c r="R3" s="18"/>
      <c r="S3" s="18"/>
      <c r="T3" s="18"/>
      <c r="U3" s="18"/>
      <c r="V3" s="18"/>
      <c r="W3" s="19"/>
    </row>
    <row r="4" spans="1:23" ht="16" thickBot="1" x14ac:dyDescent="0.25">
      <c r="A4" s="17"/>
      <c r="B4" s="18" t="s">
        <v>33</v>
      </c>
      <c r="C4" s="17">
        <v>730</v>
      </c>
      <c r="D4" s="18">
        <v>578</v>
      </c>
      <c r="E4" s="19">
        <v>434</v>
      </c>
      <c r="F4" s="17">
        <v>730</v>
      </c>
      <c r="G4" s="18">
        <v>578</v>
      </c>
      <c r="H4" s="19">
        <v>434</v>
      </c>
      <c r="I4" s="13">
        <v>730</v>
      </c>
      <c r="J4" s="15">
        <v>578</v>
      </c>
      <c r="K4" s="16">
        <v>434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</row>
    <row r="5" spans="1:23" ht="16" thickBot="1" x14ac:dyDescent="0.25">
      <c r="A5" s="17"/>
      <c r="B5" s="18">
        <v>7.7</v>
      </c>
      <c r="C5">
        <v>3.39E-2</v>
      </c>
      <c r="D5">
        <v>2.9600000000000001E-2</v>
      </c>
      <c r="E5">
        <v>3.3000000000000002E-2</v>
      </c>
      <c r="F5">
        <v>3.5700000000000003E-2</v>
      </c>
      <c r="G5">
        <v>0.2833</v>
      </c>
      <c r="H5">
        <v>0.35699999999999998</v>
      </c>
      <c r="I5">
        <v>3.5499999999999997E-2</v>
      </c>
      <c r="J5">
        <v>0.5403</v>
      </c>
      <c r="K5">
        <v>0.65069999999999995</v>
      </c>
      <c r="L5" s="44">
        <f>((G5-D5)/(H5-E5))/0.005</f>
        <v>156.60493827160496</v>
      </c>
      <c r="M5" s="18">
        <f>(((J5-D5))/(K5-E5))/0.01</f>
        <v>82.677675246883624</v>
      </c>
      <c r="N5" s="55">
        <f>M5-L5</f>
        <v>-73.927263024721341</v>
      </c>
      <c r="O5" s="18"/>
      <c r="P5" s="18"/>
      <c r="Q5" s="18"/>
      <c r="R5" s="18"/>
      <c r="S5" s="18"/>
      <c r="T5" s="18"/>
      <c r="U5" s="18"/>
      <c r="V5" s="18"/>
      <c r="W5" s="19"/>
    </row>
    <row r="6" spans="1:23" ht="16" thickBot="1" x14ac:dyDescent="0.25">
      <c r="A6" s="17"/>
      <c r="B6" s="18">
        <v>7.7</v>
      </c>
      <c r="C6">
        <v>3.49E-2</v>
      </c>
      <c r="D6">
        <v>3.0099999999999998E-2</v>
      </c>
      <c r="E6">
        <v>3.3399999999999999E-2</v>
      </c>
      <c r="F6">
        <v>3.5999999999999997E-2</v>
      </c>
      <c r="G6">
        <v>0.26960000000000001</v>
      </c>
      <c r="H6">
        <v>0.3281</v>
      </c>
      <c r="I6">
        <v>3.5799999999999998E-2</v>
      </c>
      <c r="J6">
        <v>0.54730000000000001</v>
      </c>
      <c r="K6">
        <v>0.64329999999999998</v>
      </c>
      <c r="L6" s="44">
        <f t="shared" ref="L6:L13" si="0">((G6-D6)/(H6-E6))/0.005</f>
        <v>162.53817441465898</v>
      </c>
      <c r="M6" s="18">
        <f t="shared" ref="M6:M13" si="1">(((J6-D6))/(K6-E6))/0.01</f>
        <v>84.800787014264628</v>
      </c>
      <c r="N6" s="55">
        <f t="shared" ref="N6:N13" si="2">M6-L6</f>
        <v>-77.737387400394354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ht="16" thickBot="1" x14ac:dyDescent="0.25">
      <c r="A7" s="17"/>
      <c r="B7">
        <v>7.7</v>
      </c>
      <c r="C7">
        <v>3.4200000000000001E-2</v>
      </c>
      <c r="D7">
        <v>2.9700000000000001E-2</v>
      </c>
      <c r="E7">
        <v>3.2899999999999999E-2</v>
      </c>
      <c r="F7">
        <v>3.5999999999999997E-2</v>
      </c>
      <c r="G7">
        <v>0.29630000000000001</v>
      </c>
      <c r="H7">
        <v>0.36780000000000002</v>
      </c>
      <c r="I7">
        <v>3.6400000000000002E-2</v>
      </c>
      <c r="J7">
        <v>0.57010000000000005</v>
      </c>
      <c r="K7">
        <v>0.67420000000000002</v>
      </c>
      <c r="L7" s="44">
        <f t="shared" si="0"/>
        <v>159.21170498656315</v>
      </c>
      <c r="M7" s="18">
        <f t="shared" si="1"/>
        <v>84.266334009044158</v>
      </c>
      <c r="N7" s="55">
        <f t="shared" si="2"/>
        <v>-74.945370977518991</v>
      </c>
      <c r="O7" s="18"/>
      <c r="P7" s="18"/>
      <c r="Q7" s="18"/>
      <c r="R7" s="18"/>
      <c r="S7" s="18"/>
      <c r="T7" s="18"/>
      <c r="U7" s="18"/>
      <c r="V7" s="18"/>
      <c r="W7" s="19"/>
    </row>
    <row r="8" spans="1:23" ht="16" thickBot="1" x14ac:dyDescent="0.25">
      <c r="A8" s="17"/>
      <c r="B8" s="18">
        <v>7.92</v>
      </c>
      <c r="C8">
        <v>3.3799999999999997E-2</v>
      </c>
      <c r="D8">
        <v>2.9399999999999999E-2</v>
      </c>
      <c r="E8">
        <v>3.2099999999999997E-2</v>
      </c>
      <c r="F8">
        <v>3.6200000000000003E-2</v>
      </c>
      <c r="G8">
        <v>0.34089999999999998</v>
      </c>
      <c r="H8">
        <v>0.29649999999999999</v>
      </c>
      <c r="I8">
        <v>3.5900000000000001E-2</v>
      </c>
      <c r="J8">
        <v>0.65049999999999997</v>
      </c>
      <c r="K8">
        <v>0.55730000000000002</v>
      </c>
      <c r="L8" s="44">
        <f t="shared" si="0"/>
        <v>235.62783661119519</v>
      </c>
      <c r="M8" s="18">
        <f t="shared" si="1"/>
        <v>118.25971058644326</v>
      </c>
      <c r="N8" s="55">
        <f t="shared" si="2"/>
        <v>-117.36812602475193</v>
      </c>
      <c r="O8" s="18"/>
      <c r="P8" s="18"/>
      <c r="Q8" s="18"/>
      <c r="R8" s="18"/>
      <c r="S8" s="18"/>
      <c r="T8" s="18"/>
      <c r="U8" s="18"/>
      <c r="V8" s="18"/>
      <c r="W8" s="19"/>
    </row>
    <row r="9" spans="1:23" ht="16" thickBot="1" x14ac:dyDescent="0.25">
      <c r="A9" s="17"/>
      <c r="B9" s="58">
        <v>7.92</v>
      </c>
      <c r="C9">
        <v>3.4099999999999998E-2</v>
      </c>
      <c r="D9">
        <v>2.9399999999999999E-2</v>
      </c>
      <c r="E9">
        <v>3.27E-2</v>
      </c>
      <c r="F9">
        <v>3.6499999999999998E-2</v>
      </c>
      <c r="G9">
        <v>0.30969999999999998</v>
      </c>
      <c r="H9">
        <v>0.26519999999999999</v>
      </c>
      <c r="I9">
        <v>3.5999999999999997E-2</v>
      </c>
      <c r="J9">
        <v>0.63400000000000001</v>
      </c>
      <c r="K9">
        <v>0.54390000000000005</v>
      </c>
      <c r="L9" s="44">
        <f t="shared" si="0"/>
        <v>241.11827956989245</v>
      </c>
      <c r="M9" s="18">
        <f t="shared" si="1"/>
        <v>118.27073552425664</v>
      </c>
      <c r="N9" s="55">
        <f t="shared" si="2"/>
        <v>-122.84754404563581</v>
      </c>
      <c r="O9" s="18"/>
      <c r="P9" s="18"/>
      <c r="Q9" s="18"/>
      <c r="R9" s="18"/>
      <c r="S9" s="18"/>
      <c r="T9" s="18"/>
      <c r="U9" s="18"/>
      <c r="V9" s="18"/>
      <c r="W9" s="19"/>
    </row>
    <row r="10" spans="1:23" ht="16" thickBot="1" x14ac:dyDescent="0.25">
      <c r="A10" s="17"/>
      <c r="B10" s="20">
        <v>7.92</v>
      </c>
      <c r="C10">
        <v>3.4099999999999998E-2</v>
      </c>
      <c r="D10">
        <v>2.9499999999999998E-2</v>
      </c>
      <c r="E10">
        <v>3.2199999999999999E-2</v>
      </c>
      <c r="F10">
        <v>3.6299999999999999E-2</v>
      </c>
      <c r="G10">
        <v>0.29830000000000001</v>
      </c>
      <c r="H10">
        <v>0.25230000000000002</v>
      </c>
      <c r="I10">
        <v>3.5900000000000001E-2</v>
      </c>
      <c r="J10">
        <v>0.62970000000000004</v>
      </c>
      <c r="K10">
        <v>0.54090000000000005</v>
      </c>
      <c r="L10" s="44">
        <f t="shared" si="0"/>
        <v>244.25261244888688</v>
      </c>
      <c r="M10" s="18">
        <f t="shared" si="1"/>
        <v>117.98702575191666</v>
      </c>
      <c r="N10" s="55">
        <f t="shared" si="2"/>
        <v>-126.26558669697022</v>
      </c>
      <c r="O10" s="18"/>
      <c r="P10" s="18"/>
      <c r="Q10" s="18"/>
      <c r="R10" s="18"/>
      <c r="S10" s="18"/>
      <c r="T10" s="18"/>
      <c r="U10" s="18"/>
      <c r="V10" s="18"/>
      <c r="W10" s="19"/>
    </row>
    <row r="11" spans="1:23" ht="16" thickBot="1" x14ac:dyDescent="0.25">
      <c r="A11" s="17"/>
      <c r="B11" s="18">
        <v>8.16</v>
      </c>
      <c r="C11">
        <v>3.4599999999999999E-2</v>
      </c>
      <c r="D11">
        <v>2.9499999999999998E-2</v>
      </c>
      <c r="E11">
        <v>3.3000000000000002E-2</v>
      </c>
      <c r="F11">
        <v>3.7199999999999997E-2</v>
      </c>
      <c r="G11">
        <v>0.4002</v>
      </c>
      <c r="H11">
        <v>0.25940000000000002</v>
      </c>
      <c r="I11" s="17">
        <v>3.4000000000000002E-2</v>
      </c>
      <c r="J11">
        <v>0.75060000000000004</v>
      </c>
      <c r="K11">
        <v>0.4929</v>
      </c>
      <c r="L11" s="44">
        <f t="shared" si="0"/>
        <v>327.47349823321554</v>
      </c>
      <c r="M11" s="18">
        <f t="shared" si="1"/>
        <v>156.79495542509244</v>
      </c>
      <c r="N11" s="55">
        <f t="shared" si="2"/>
        <v>-170.6785428081231</v>
      </c>
      <c r="O11" s="18"/>
      <c r="P11" s="18"/>
      <c r="Q11" s="18"/>
      <c r="R11" s="18"/>
      <c r="S11" s="18"/>
      <c r="T11" s="18"/>
      <c r="U11" s="18"/>
      <c r="V11" s="18"/>
      <c r="W11" s="19"/>
    </row>
    <row r="12" spans="1:23" ht="16" thickBot="1" x14ac:dyDescent="0.25">
      <c r="A12" s="17"/>
      <c r="B12" s="18">
        <v>8.16</v>
      </c>
      <c r="C12">
        <v>3.3799999999999997E-2</v>
      </c>
      <c r="D12">
        <v>2.9000000000000001E-2</v>
      </c>
      <c r="E12">
        <v>3.2000000000000001E-2</v>
      </c>
      <c r="F12">
        <v>3.61E-2</v>
      </c>
      <c r="G12">
        <v>0.39700000000000002</v>
      </c>
      <c r="H12">
        <v>0.25690000000000002</v>
      </c>
      <c r="I12" s="17">
        <v>3.5000000000000003E-2</v>
      </c>
      <c r="J12">
        <v>0.76790000000000003</v>
      </c>
      <c r="K12">
        <v>0.50180000000000002</v>
      </c>
      <c r="L12" s="44">
        <f t="shared" si="0"/>
        <v>327.25655847043129</v>
      </c>
      <c r="M12" s="18">
        <f t="shared" si="1"/>
        <v>157.27969348659002</v>
      </c>
      <c r="N12" s="55">
        <f t="shared" si="2"/>
        <v>-169.97686498384127</v>
      </c>
      <c r="O12" s="18"/>
      <c r="P12" s="18"/>
      <c r="Q12" s="18"/>
      <c r="R12" s="18"/>
      <c r="S12" s="18"/>
      <c r="T12" s="18"/>
      <c r="U12" s="18"/>
      <c r="V12" s="18"/>
      <c r="W12" s="19"/>
    </row>
    <row r="13" spans="1:23" ht="16" thickBot="1" x14ac:dyDescent="0.25">
      <c r="A13" s="17"/>
      <c r="B13" s="18">
        <v>8.16</v>
      </c>
      <c r="C13">
        <v>3.44E-2</v>
      </c>
      <c r="D13">
        <v>2.9499999999999998E-2</v>
      </c>
      <c r="E13">
        <v>3.2899999999999999E-2</v>
      </c>
      <c r="F13">
        <v>3.6499999999999998E-2</v>
      </c>
      <c r="G13">
        <v>0.38650000000000001</v>
      </c>
      <c r="H13">
        <v>0.25040000000000001</v>
      </c>
      <c r="I13" s="21">
        <v>3.5000000000000003E-2</v>
      </c>
      <c r="J13">
        <v>0.76759999999999995</v>
      </c>
      <c r="K13">
        <v>0.50390000000000001</v>
      </c>
      <c r="L13" s="44">
        <f t="shared" si="0"/>
        <v>328.27586206896547</v>
      </c>
      <c r="M13" s="18">
        <f t="shared" si="1"/>
        <v>156.70912951167725</v>
      </c>
      <c r="N13" s="55">
        <f t="shared" si="2"/>
        <v>-171.56673255728822</v>
      </c>
      <c r="O13" s="18"/>
      <c r="P13" s="18"/>
      <c r="Q13" s="18"/>
      <c r="R13" s="18"/>
      <c r="S13" s="18"/>
      <c r="T13" s="18"/>
      <c r="U13" s="18"/>
      <c r="V13" s="18"/>
      <c r="W13" s="19"/>
    </row>
    <row r="14" spans="1:23" ht="16" thickBo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x14ac:dyDescent="0.2">
      <c r="A15" s="17"/>
      <c r="B15" s="18"/>
      <c r="C15" s="18"/>
      <c r="D15" s="18"/>
      <c r="E15" s="18"/>
      <c r="F15" s="18"/>
      <c r="G15" s="18"/>
      <c r="H15" s="18"/>
      <c r="I15" s="15" t="s">
        <v>34</v>
      </c>
      <c r="J15" s="18"/>
      <c r="K15" s="18"/>
      <c r="L15" s="12"/>
      <c r="M15" s="12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x14ac:dyDescent="0.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1">
        <v>-0.56630000000000003</v>
      </c>
      <c r="M16" s="56">
        <v>14.504</v>
      </c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x14ac:dyDescent="0.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x14ac:dyDescent="0.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ht="16" thickBot="1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data</vt:lpstr>
      <vt:lpstr>A1A2 corr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Nyssa</dc:creator>
  <cp:lastModifiedBy>Microsoft Office User</cp:lastModifiedBy>
  <dcterms:created xsi:type="dcterms:W3CDTF">2011-03-11T02:06:20Z</dcterms:created>
  <dcterms:modified xsi:type="dcterms:W3CDTF">2022-07-14T17:11:40Z</dcterms:modified>
</cp:coreProperties>
</file>