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admin\Desktop\工作\1-数学建模\亚太杯\亚太杯C题成品论文\问题5代码\"/>
    </mc:Choice>
  </mc:AlternateContent>
  <xr:revisionPtr revIDLastSave="0" documentId="13_ncr:1_{9BB0075E-088B-4FCC-8424-F8B01B4741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2" i="1"/>
  <c r="F11" i="1"/>
  <c r="F10" i="1"/>
  <c r="F9" i="1"/>
  <c r="F12" i="1" s="1"/>
  <c r="E11" i="1"/>
  <c r="G11" i="1" s="1"/>
  <c r="E10" i="1"/>
  <c r="G10" i="1" s="1"/>
  <c r="G9" i="1"/>
  <c r="F1" i="1"/>
  <c r="E1" i="1" s="1"/>
  <c r="G12" i="1" l="1"/>
  <c r="E3" i="1"/>
  <c r="E2" i="1"/>
  <c r="E4" i="1"/>
  <c r="F13" i="1"/>
</calcChain>
</file>

<file path=xl/sharedStrings.xml><?xml version="1.0" encoding="utf-8"?>
<sst xmlns="http://schemas.openxmlformats.org/spreadsheetml/2006/main" count="18" uniqueCount="12">
  <si>
    <t>全国人口</t>
  </si>
  <si>
    <t>传统能源汽车</t>
  </si>
  <si>
    <t>纯电动</t>
  </si>
  <si>
    <t>混动汽车</t>
  </si>
  <si>
    <t>新能源汽车</t>
  </si>
  <si>
    <t>人口</t>
  </si>
  <si>
    <t>100万人</t>
  </si>
  <si>
    <t>电动化前碳排放</t>
    <phoneticPr fontId="3" type="noConversion"/>
  </si>
  <si>
    <t>电动化后碳排放</t>
    <phoneticPr fontId="3" type="noConversion"/>
  </si>
  <si>
    <t>下降比率</t>
    <phoneticPr fontId="3" type="noConversion"/>
  </si>
  <si>
    <t>传统能源汽车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</si>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</sst>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80" fontId="0" fillId="0" borderId="0" xfId="1" applyNumberFormat="1" applyFont="1" applyAlignment="1"/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 b="1">
                <a:effectLst/>
              </a:rPr>
              <a:t>100w</a:t>
            </a:r>
            <a:r>
              <a:rPr lang="zh-CN" altLang="zh-CN" sz="1200" b="1">
                <a:effectLst/>
              </a:rPr>
              <a:t>人口城市电动化前后碳排放对比</a:t>
            </a:r>
            <a:r>
              <a:rPr lang="en-US" altLang="zh-CN" sz="1200"/>
              <a:t>  </a:t>
            </a:r>
            <a:endParaRPr lang="zh-CN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电动化前碳排放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Sheet1!$D$9:$D$12</c:f>
              <c:strCache>
                <c:ptCount val="4"/>
                <c:pt idx="0">
                  <c:v>传统能源汽车</c:v>
                </c:pt>
                <c:pt idx="1">
                  <c:v>纯电动</c:v>
                </c:pt>
                <c:pt idx="2">
                  <c:v>混动汽车</c:v>
                </c:pt>
                <c:pt idx="3">
                  <c:v>合计</c:v>
                </c:pt>
              </c:strCache>
            </c:strRef>
          </c:cat>
          <c:val>
            <c:numRef>
              <c:f>Sheet1!$E$9:$E$12</c:f>
              <c:numCache>
                <c:formatCode>General</c:formatCode>
                <c:ptCount val="4"/>
                <c:pt idx="0">
                  <c:v>12100000</c:v>
                </c:pt>
                <c:pt idx="1">
                  <c:v>390000</c:v>
                </c:pt>
                <c:pt idx="2">
                  <c:v>141000</c:v>
                </c:pt>
                <c:pt idx="3">
                  <c:v>12631000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F-43C6-9D83-9FEFD6A785C4}"/>
            </c:ext>
          </c:extLst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电动化后碳排放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Sheet1!$D$9:$D$12</c:f>
              <c:strCache>
                <c:ptCount val="4"/>
                <c:pt idx="0">
                  <c:v>传统能源汽车</c:v>
                </c:pt>
                <c:pt idx="1">
                  <c:v>纯电动</c:v>
                </c:pt>
                <c:pt idx="2">
                  <c:v>混动汽车</c:v>
                </c:pt>
                <c:pt idx="3">
                  <c:v>合计</c:v>
                </c:pt>
              </c:strCache>
            </c:strRef>
          </c:cat>
          <c:val>
            <c:numRef>
              <c:f>Sheet1!$F$9:$F$12</c:f>
              <c:numCache>
                <c:formatCode>General</c:formatCode>
                <c:ptCount val="4"/>
                <c:pt idx="0">
                  <c:v>8580000</c:v>
                </c:pt>
                <c:pt idx="1">
                  <c:v>390000</c:v>
                </c:pt>
                <c:pt idx="2">
                  <c:v>117000</c:v>
                </c:pt>
                <c:pt idx="3">
                  <c:v>9087000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F-43C6-9D83-9FEFD6A78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23469104"/>
        <c:axId val="1221695312"/>
        <c:axId val="0"/>
      </c:bar3DChart>
      <c:catAx>
        <c:axId val="12234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1695312"/>
        <c:crosses val="autoZero"/>
        <c:auto val="1"/>
        <c:lblAlgn val="ctr"/>
        <c:lblOffset val="100"/>
        <c:noMultiLvlLbl val="0"/>
      </c:catAx>
      <c:valAx>
        <c:axId val="122169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3469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165221</xdr:colOff>
      <xdr:row>13</xdr:row>
      <xdr:rowOff>28574</xdr:rowOff>
    </xdr:from>
    <xdr:to>
      <xdr:col>12</xdr:col>
      <xdr:colOff>68141</xdr:colOff>
      <xdr:row>39</xdr:row>
      <xdr:rowOff>63011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3E1A662-6549-6FA9-27D2-6D3869F32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44824</xdr:colOff>
      <xdr:row>15</xdr:row>
      <xdr:rowOff>145676</xdr:rowOff>
    </xdr:from>
    <xdr:ext cx="586956" cy="374141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D1C378B-329D-0EC6-A08A-F645538CBFCD}"/>
            </a:ext>
          </a:extLst>
        </xdr:cNvPr>
        <xdr:cNvSpPr txBox="1"/>
      </xdr:nvSpPr>
      <xdr:spPr>
        <a:xfrm>
          <a:off x="5961530" y="2935941"/>
          <a:ext cx="58695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>
              <a:solidFill>
                <a:srgbClr val="00B050"/>
              </a:solidFill>
            </a:rPr>
            <a:t>29%</a:t>
          </a:r>
          <a:endParaRPr lang="zh-CN" altLang="en-US" sz="1800" b="1">
            <a:solidFill>
              <a:srgbClr val="00B050"/>
            </a:solidFill>
          </a:endParaRPr>
        </a:p>
      </xdr:txBody>
    </xdr:sp>
    <xdr:clientData/>
  </xdr:oneCellAnchor>
  <xdr:oneCellAnchor>
    <xdr:from>
      <xdr:col>10</xdr:col>
      <xdr:colOff>454959</xdr:colOff>
      <xdr:row>15</xdr:row>
      <xdr:rowOff>6724</xdr:rowOff>
    </xdr:from>
    <xdr:ext cx="586956" cy="374141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2C4873D-EA22-41C9-BA3F-75F6D0A6C366}"/>
            </a:ext>
          </a:extLst>
        </xdr:cNvPr>
        <xdr:cNvSpPr txBox="1"/>
      </xdr:nvSpPr>
      <xdr:spPr>
        <a:xfrm>
          <a:off x="10349753" y="2796989"/>
          <a:ext cx="58695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800" b="1">
              <a:solidFill>
                <a:srgbClr val="00B050"/>
              </a:solidFill>
              <a:latin typeface="+mn-lt"/>
              <a:ea typeface="+mn-ea"/>
              <a:cs typeface="+mn-cs"/>
            </a:rPr>
            <a:t>28%</a:t>
          </a:r>
          <a:endParaRPr lang="zh-CN" altLang="en-US" sz="1800" b="1">
            <a:solidFill>
              <a:srgbClr val="00B05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8</xdr:col>
      <xdr:colOff>125507</xdr:colOff>
      <xdr:row>28</xdr:row>
      <xdr:rowOff>58271</xdr:rowOff>
    </xdr:from>
    <xdr:ext cx="586956" cy="374141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CB7BD88-8255-40BD-BB43-17230B298140}"/>
            </a:ext>
          </a:extLst>
        </xdr:cNvPr>
        <xdr:cNvSpPr txBox="1"/>
      </xdr:nvSpPr>
      <xdr:spPr>
        <a:xfrm>
          <a:off x="8653183" y="5179359"/>
          <a:ext cx="58695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800" b="1">
              <a:solidFill>
                <a:srgbClr val="00B050"/>
              </a:solidFill>
              <a:latin typeface="+mn-lt"/>
              <a:ea typeface="+mn-ea"/>
              <a:cs typeface="+mn-cs"/>
            </a:rPr>
            <a:t>17%</a:t>
          </a:r>
          <a:endParaRPr lang="zh-CN" altLang="en-US" sz="1800" b="1">
            <a:solidFill>
              <a:srgbClr val="00B050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0.26856</cdr:x>
      <cdr:y>0.15443</cdr:y>
    </cdr:from>
    <cdr:to>
      <cdr:x>0.34257</cdr:x>
      <cdr:y>0.21822</cdr:y>
    </cdr:to>
    <cdr:sp macro="" textlink="">
      <cdr:nvSpPr>
        <cdr:cNvPr id="5" name="箭头: 右 4">
          <a:extLst xmlns:a="http://schemas.openxmlformats.org/drawingml/2006/main">
            <a:ext uri="{FF2B5EF4-FFF2-40B4-BE49-F238E27FC236}">
              <a16:creationId xmlns:a16="http://schemas.microsoft.com/office/drawing/2014/main" id="{DFEBC702-DCF5-20A5-E2C7-8D953E3515C1}"/>
            </a:ext>
          </a:extLst>
        </cdr:cNvPr>
        <cdr:cNvSpPr/>
      </cdr:nvSpPr>
      <cdr:spPr>
        <a:xfrm xmlns:a="http://schemas.openxmlformats.org/drawingml/2006/main" rot="2339078">
          <a:off x="2103031" y="740809"/>
          <a:ext cx="579498" cy="306000"/>
        </a:xfrm>
        <a:custGeom xmlns:a="http://schemas.openxmlformats.org/drawingml/2006/main">
          <a:avLst/>
          <a:gdLst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0 w 894521"/>
            <a:gd name="connsiteY6" fmla="*/ 291962 h 389283"/>
            <a:gd name="connsiteX7" fmla="*/ 0 w 894521"/>
            <a:gd name="connsiteY7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302674 w 894521"/>
            <a:gd name="connsiteY6" fmla="*/ 362457 h 389283"/>
            <a:gd name="connsiteX7" fmla="*/ 0 w 894521"/>
            <a:gd name="connsiteY7" fmla="*/ 291962 h 389283"/>
            <a:gd name="connsiteX8" fmla="*/ 0 w 894521"/>
            <a:gd name="connsiteY8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302674 w 894521"/>
            <a:gd name="connsiteY6" fmla="*/ 362457 h 389283"/>
            <a:gd name="connsiteX7" fmla="*/ 0 w 894521"/>
            <a:gd name="connsiteY7" fmla="*/ 291962 h 389283"/>
            <a:gd name="connsiteX8" fmla="*/ 0 w 894521"/>
            <a:gd name="connsiteY8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595875 w 894521"/>
            <a:gd name="connsiteY6" fmla="*/ 336737 h 389283"/>
            <a:gd name="connsiteX7" fmla="*/ 302674 w 894521"/>
            <a:gd name="connsiteY7" fmla="*/ 362457 h 389283"/>
            <a:gd name="connsiteX8" fmla="*/ 0 w 894521"/>
            <a:gd name="connsiteY8" fmla="*/ 291962 h 389283"/>
            <a:gd name="connsiteX9" fmla="*/ 0 w 894521"/>
            <a:gd name="connsiteY9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595875 w 894521"/>
            <a:gd name="connsiteY6" fmla="*/ 336737 h 389283"/>
            <a:gd name="connsiteX7" fmla="*/ 302674 w 894521"/>
            <a:gd name="connsiteY7" fmla="*/ 362457 h 389283"/>
            <a:gd name="connsiteX8" fmla="*/ 0 w 894521"/>
            <a:gd name="connsiteY8" fmla="*/ 291962 h 389283"/>
            <a:gd name="connsiteX9" fmla="*/ 0 w 894521"/>
            <a:gd name="connsiteY9" fmla="*/ 97321 h 389283"/>
            <a:gd name="connsiteX0" fmla="*/ 0 w 894521"/>
            <a:gd name="connsiteY0" fmla="*/ 97321 h 389283"/>
            <a:gd name="connsiteX1" fmla="*/ 394316 w 894521"/>
            <a:gd name="connsiteY1" fmla="*/ 154449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2674 w 894521"/>
            <a:gd name="connsiteY8" fmla="*/ 362457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396573 w 894521"/>
            <a:gd name="connsiteY1" fmla="*/ 179081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2674 w 894521"/>
            <a:gd name="connsiteY8" fmla="*/ 362457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396573 w 894521"/>
            <a:gd name="connsiteY1" fmla="*/ 179081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2674 w 894521"/>
            <a:gd name="connsiteY8" fmla="*/ 362457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396573 w 894521"/>
            <a:gd name="connsiteY1" fmla="*/ 179081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0895 w 894521"/>
            <a:gd name="connsiteY8" fmla="*/ 352343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217797 w 894521"/>
            <a:gd name="connsiteY1" fmla="*/ 161716 h 389283"/>
            <a:gd name="connsiteX2" fmla="*/ 396573 w 894521"/>
            <a:gd name="connsiteY2" fmla="*/ 179081 h 389283"/>
            <a:gd name="connsiteX3" fmla="*/ 699880 w 894521"/>
            <a:gd name="connsiteY3" fmla="*/ 97321 h 389283"/>
            <a:gd name="connsiteX4" fmla="*/ 699880 w 894521"/>
            <a:gd name="connsiteY4" fmla="*/ 0 h 389283"/>
            <a:gd name="connsiteX5" fmla="*/ 894521 w 894521"/>
            <a:gd name="connsiteY5" fmla="*/ 194642 h 389283"/>
            <a:gd name="connsiteX6" fmla="*/ 699880 w 894521"/>
            <a:gd name="connsiteY6" fmla="*/ 389283 h 389283"/>
            <a:gd name="connsiteX7" fmla="*/ 699880 w 894521"/>
            <a:gd name="connsiteY7" fmla="*/ 291962 h 389283"/>
            <a:gd name="connsiteX8" fmla="*/ 595875 w 894521"/>
            <a:gd name="connsiteY8" fmla="*/ 336737 h 389283"/>
            <a:gd name="connsiteX9" fmla="*/ 300895 w 894521"/>
            <a:gd name="connsiteY9" fmla="*/ 352343 h 389283"/>
            <a:gd name="connsiteX10" fmla="*/ 0 w 894521"/>
            <a:gd name="connsiteY10" fmla="*/ 291962 h 389283"/>
            <a:gd name="connsiteX11" fmla="*/ 0 w 894521"/>
            <a:gd name="connsiteY11" fmla="*/ 97321 h 389283"/>
            <a:gd name="connsiteX0" fmla="*/ 0 w 894521"/>
            <a:gd name="connsiteY0" fmla="*/ 97321 h 389283"/>
            <a:gd name="connsiteX1" fmla="*/ 217797 w 894521"/>
            <a:gd name="connsiteY1" fmla="*/ 161716 h 389283"/>
            <a:gd name="connsiteX2" fmla="*/ 396573 w 894521"/>
            <a:gd name="connsiteY2" fmla="*/ 179081 h 389283"/>
            <a:gd name="connsiteX3" fmla="*/ 596103 w 894521"/>
            <a:gd name="connsiteY3" fmla="*/ 166694 h 389283"/>
            <a:gd name="connsiteX4" fmla="*/ 699880 w 894521"/>
            <a:gd name="connsiteY4" fmla="*/ 97321 h 389283"/>
            <a:gd name="connsiteX5" fmla="*/ 699880 w 894521"/>
            <a:gd name="connsiteY5" fmla="*/ 0 h 389283"/>
            <a:gd name="connsiteX6" fmla="*/ 894521 w 894521"/>
            <a:gd name="connsiteY6" fmla="*/ 194642 h 389283"/>
            <a:gd name="connsiteX7" fmla="*/ 699880 w 894521"/>
            <a:gd name="connsiteY7" fmla="*/ 389283 h 389283"/>
            <a:gd name="connsiteX8" fmla="*/ 699880 w 894521"/>
            <a:gd name="connsiteY8" fmla="*/ 291962 h 389283"/>
            <a:gd name="connsiteX9" fmla="*/ 595875 w 894521"/>
            <a:gd name="connsiteY9" fmla="*/ 336737 h 389283"/>
            <a:gd name="connsiteX10" fmla="*/ 300895 w 894521"/>
            <a:gd name="connsiteY10" fmla="*/ 352343 h 389283"/>
            <a:gd name="connsiteX11" fmla="*/ 0 w 894521"/>
            <a:gd name="connsiteY11" fmla="*/ 291962 h 389283"/>
            <a:gd name="connsiteX12" fmla="*/ 0 w 894521"/>
            <a:gd name="connsiteY12" fmla="*/ 97321 h 389283"/>
            <a:gd name="connsiteX0" fmla="*/ 0 w 894521"/>
            <a:gd name="connsiteY0" fmla="*/ 97321 h 389283"/>
            <a:gd name="connsiteX1" fmla="*/ 217797 w 894521"/>
            <a:gd name="connsiteY1" fmla="*/ 161716 h 389283"/>
            <a:gd name="connsiteX2" fmla="*/ 396573 w 894521"/>
            <a:gd name="connsiteY2" fmla="*/ 179081 h 389283"/>
            <a:gd name="connsiteX3" fmla="*/ 473561 w 894521"/>
            <a:gd name="connsiteY3" fmla="*/ 185264 h 389283"/>
            <a:gd name="connsiteX4" fmla="*/ 596103 w 894521"/>
            <a:gd name="connsiteY4" fmla="*/ 166694 h 389283"/>
            <a:gd name="connsiteX5" fmla="*/ 699880 w 894521"/>
            <a:gd name="connsiteY5" fmla="*/ 97321 h 389283"/>
            <a:gd name="connsiteX6" fmla="*/ 699880 w 894521"/>
            <a:gd name="connsiteY6" fmla="*/ 0 h 389283"/>
            <a:gd name="connsiteX7" fmla="*/ 894521 w 894521"/>
            <a:gd name="connsiteY7" fmla="*/ 194642 h 389283"/>
            <a:gd name="connsiteX8" fmla="*/ 699880 w 894521"/>
            <a:gd name="connsiteY8" fmla="*/ 389283 h 389283"/>
            <a:gd name="connsiteX9" fmla="*/ 699880 w 894521"/>
            <a:gd name="connsiteY9" fmla="*/ 291962 h 389283"/>
            <a:gd name="connsiteX10" fmla="*/ 595875 w 894521"/>
            <a:gd name="connsiteY10" fmla="*/ 336737 h 389283"/>
            <a:gd name="connsiteX11" fmla="*/ 300895 w 894521"/>
            <a:gd name="connsiteY11" fmla="*/ 352343 h 389283"/>
            <a:gd name="connsiteX12" fmla="*/ 0 w 894521"/>
            <a:gd name="connsiteY12" fmla="*/ 291962 h 389283"/>
            <a:gd name="connsiteX13" fmla="*/ 0 w 894521"/>
            <a:gd name="connsiteY13" fmla="*/ 97321 h 389283"/>
            <a:gd name="connsiteX0" fmla="*/ 0 w 894521"/>
            <a:gd name="connsiteY0" fmla="*/ 97321 h 389283"/>
            <a:gd name="connsiteX1" fmla="*/ 94658 w 894521"/>
            <a:gd name="connsiteY1" fmla="*/ 117813 h 389283"/>
            <a:gd name="connsiteX2" fmla="*/ 217797 w 894521"/>
            <a:gd name="connsiteY2" fmla="*/ 161716 h 389283"/>
            <a:gd name="connsiteX3" fmla="*/ 396573 w 894521"/>
            <a:gd name="connsiteY3" fmla="*/ 179081 h 389283"/>
            <a:gd name="connsiteX4" fmla="*/ 473561 w 894521"/>
            <a:gd name="connsiteY4" fmla="*/ 185264 h 389283"/>
            <a:gd name="connsiteX5" fmla="*/ 596103 w 894521"/>
            <a:gd name="connsiteY5" fmla="*/ 166694 h 389283"/>
            <a:gd name="connsiteX6" fmla="*/ 699880 w 894521"/>
            <a:gd name="connsiteY6" fmla="*/ 97321 h 389283"/>
            <a:gd name="connsiteX7" fmla="*/ 699880 w 894521"/>
            <a:gd name="connsiteY7" fmla="*/ 0 h 389283"/>
            <a:gd name="connsiteX8" fmla="*/ 894521 w 894521"/>
            <a:gd name="connsiteY8" fmla="*/ 194642 h 389283"/>
            <a:gd name="connsiteX9" fmla="*/ 699880 w 894521"/>
            <a:gd name="connsiteY9" fmla="*/ 389283 h 389283"/>
            <a:gd name="connsiteX10" fmla="*/ 699880 w 894521"/>
            <a:gd name="connsiteY10" fmla="*/ 291962 h 389283"/>
            <a:gd name="connsiteX11" fmla="*/ 595875 w 894521"/>
            <a:gd name="connsiteY11" fmla="*/ 336737 h 389283"/>
            <a:gd name="connsiteX12" fmla="*/ 300895 w 894521"/>
            <a:gd name="connsiteY12" fmla="*/ 352343 h 389283"/>
            <a:gd name="connsiteX13" fmla="*/ 0 w 894521"/>
            <a:gd name="connsiteY13" fmla="*/ 291962 h 389283"/>
            <a:gd name="connsiteX14" fmla="*/ 0 w 894521"/>
            <a:gd name="connsiteY14" fmla="*/ 97321 h 389283"/>
            <a:gd name="connsiteX0" fmla="*/ 3015 w 894521"/>
            <a:gd name="connsiteY0" fmla="*/ 125796 h 389283"/>
            <a:gd name="connsiteX1" fmla="*/ 94658 w 894521"/>
            <a:gd name="connsiteY1" fmla="*/ 117813 h 389283"/>
            <a:gd name="connsiteX2" fmla="*/ 217797 w 894521"/>
            <a:gd name="connsiteY2" fmla="*/ 161716 h 389283"/>
            <a:gd name="connsiteX3" fmla="*/ 396573 w 894521"/>
            <a:gd name="connsiteY3" fmla="*/ 179081 h 389283"/>
            <a:gd name="connsiteX4" fmla="*/ 473561 w 894521"/>
            <a:gd name="connsiteY4" fmla="*/ 185264 h 389283"/>
            <a:gd name="connsiteX5" fmla="*/ 596103 w 894521"/>
            <a:gd name="connsiteY5" fmla="*/ 166694 h 389283"/>
            <a:gd name="connsiteX6" fmla="*/ 699880 w 894521"/>
            <a:gd name="connsiteY6" fmla="*/ 97321 h 389283"/>
            <a:gd name="connsiteX7" fmla="*/ 699880 w 894521"/>
            <a:gd name="connsiteY7" fmla="*/ 0 h 389283"/>
            <a:gd name="connsiteX8" fmla="*/ 894521 w 894521"/>
            <a:gd name="connsiteY8" fmla="*/ 194642 h 389283"/>
            <a:gd name="connsiteX9" fmla="*/ 699880 w 894521"/>
            <a:gd name="connsiteY9" fmla="*/ 389283 h 389283"/>
            <a:gd name="connsiteX10" fmla="*/ 699880 w 894521"/>
            <a:gd name="connsiteY10" fmla="*/ 291962 h 389283"/>
            <a:gd name="connsiteX11" fmla="*/ 595875 w 894521"/>
            <a:gd name="connsiteY11" fmla="*/ 336737 h 389283"/>
            <a:gd name="connsiteX12" fmla="*/ 300895 w 894521"/>
            <a:gd name="connsiteY12" fmla="*/ 352343 h 389283"/>
            <a:gd name="connsiteX13" fmla="*/ 0 w 894521"/>
            <a:gd name="connsiteY13" fmla="*/ 291962 h 389283"/>
            <a:gd name="connsiteX14" fmla="*/ 3015 w 894521"/>
            <a:gd name="connsiteY14" fmla="*/ 125796 h 389283"/>
            <a:gd name="connsiteX0" fmla="*/ 3015 w 894521"/>
            <a:gd name="connsiteY0" fmla="*/ 125796 h 389283"/>
            <a:gd name="connsiteX1" fmla="*/ 101198 w 894521"/>
            <a:gd name="connsiteY1" fmla="*/ 143792 h 389283"/>
            <a:gd name="connsiteX2" fmla="*/ 217797 w 894521"/>
            <a:gd name="connsiteY2" fmla="*/ 161716 h 389283"/>
            <a:gd name="connsiteX3" fmla="*/ 396573 w 894521"/>
            <a:gd name="connsiteY3" fmla="*/ 179081 h 389283"/>
            <a:gd name="connsiteX4" fmla="*/ 473561 w 894521"/>
            <a:gd name="connsiteY4" fmla="*/ 185264 h 389283"/>
            <a:gd name="connsiteX5" fmla="*/ 596103 w 894521"/>
            <a:gd name="connsiteY5" fmla="*/ 166694 h 389283"/>
            <a:gd name="connsiteX6" fmla="*/ 699880 w 894521"/>
            <a:gd name="connsiteY6" fmla="*/ 97321 h 389283"/>
            <a:gd name="connsiteX7" fmla="*/ 699880 w 894521"/>
            <a:gd name="connsiteY7" fmla="*/ 0 h 389283"/>
            <a:gd name="connsiteX8" fmla="*/ 894521 w 894521"/>
            <a:gd name="connsiteY8" fmla="*/ 194642 h 389283"/>
            <a:gd name="connsiteX9" fmla="*/ 699880 w 894521"/>
            <a:gd name="connsiteY9" fmla="*/ 389283 h 389283"/>
            <a:gd name="connsiteX10" fmla="*/ 699880 w 894521"/>
            <a:gd name="connsiteY10" fmla="*/ 291962 h 389283"/>
            <a:gd name="connsiteX11" fmla="*/ 595875 w 894521"/>
            <a:gd name="connsiteY11" fmla="*/ 336737 h 389283"/>
            <a:gd name="connsiteX12" fmla="*/ 300895 w 894521"/>
            <a:gd name="connsiteY12" fmla="*/ 352343 h 389283"/>
            <a:gd name="connsiteX13" fmla="*/ 0 w 894521"/>
            <a:gd name="connsiteY13" fmla="*/ 291962 h 389283"/>
            <a:gd name="connsiteX14" fmla="*/ 3015 w 894521"/>
            <a:gd name="connsiteY14" fmla="*/ 125796 h 389283"/>
            <a:gd name="connsiteX0" fmla="*/ 3015 w 894521"/>
            <a:gd name="connsiteY0" fmla="*/ 125796 h 411363"/>
            <a:gd name="connsiteX1" fmla="*/ 101198 w 894521"/>
            <a:gd name="connsiteY1" fmla="*/ 143792 h 411363"/>
            <a:gd name="connsiteX2" fmla="*/ 217797 w 894521"/>
            <a:gd name="connsiteY2" fmla="*/ 161716 h 411363"/>
            <a:gd name="connsiteX3" fmla="*/ 396573 w 894521"/>
            <a:gd name="connsiteY3" fmla="*/ 179081 h 411363"/>
            <a:gd name="connsiteX4" fmla="*/ 473561 w 894521"/>
            <a:gd name="connsiteY4" fmla="*/ 185264 h 411363"/>
            <a:gd name="connsiteX5" fmla="*/ 596103 w 894521"/>
            <a:gd name="connsiteY5" fmla="*/ 166694 h 411363"/>
            <a:gd name="connsiteX6" fmla="*/ 699880 w 894521"/>
            <a:gd name="connsiteY6" fmla="*/ 97321 h 411363"/>
            <a:gd name="connsiteX7" fmla="*/ 699880 w 894521"/>
            <a:gd name="connsiteY7" fmla="*/ 0 h 411363"/>
            <a:gd name="connsiteX8" fmla="*/ 894521 w 894521"/>
            <a:gd name="connsiteY8" fmla="*/ 194642 h 411363"/>
            <a:gd name="connsiteX9" fmla="*/ 699880 w 894521"/>
            <a:gd name="connsiteY9" fmla="*/ 389283 h 411363"/>
            <a:gd name="connsiteX10" fmla="*/ 699880 w 894521"/>
            <a:gd name="connsiteY10" fmla="*/ 291962 h 411363"/>
            <a:gd name="connsiteX11" fmla="*/ 595875 w 894521"/>
            <a:gd name="connsiteY11" fmla="*/ 336737 h 411363"/>
            <a:gd name="connsiteX12" fmla="*/ 297030 w 894521"/>
            <a:gd name="connsiteY12" fmla="*/ 411199 h 411363"/>
            <a:gd name="connsiteX13" fmla="*/ 0 w 894521"/>
            <a:gd name="connsiteY13" fmla="*/ 291962 h 411363"/>
            <a:gd name="connsiteX14" fmla="*/ 3015 w 894521"/>
            <a:gd name="connsiteY14" fmla="*/ 125796 h 411363"/>
            <a:gd name="connsiteX0" fmla="*/ 3015 w 894521"/>
            <a:gd name="connsiteY0" fmla="*/ 125796 h 411519"/>
            <a:gd name="connsiteX1" fmla="*/ 101198 w 894521"/>
            <a:gd name="connsiteY1" fmla="*/ 143792 h 411519"/>
            <a:gd name="connsiteX2" fmla="*/ 217797 w 894521"/>
            <a:gd name="connsiteY2" fmla="*/ 161716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0 w 894521"/>
            <a:gd name="connsiteY13" fmla="*/ 291962 h 411519"/>
            <a:gd name="connsiteX14" fmla="*/ 3015 w 894521"/>
            <a:gd name="connsiteY14" fmla="*/ 125796 h 411519"/>
            <a:gd name="connsiteX0" fmla="*/ 3015 w 894521"/>
            <a:gd name="connsiteY0" fmla="*/ 125796 h 411519"/>
            <a:gd name="connsiteX1" fmla="*/ 101198 w 894521"/>
            <a:gd name="connsiteY1" fmla="*/ 143792 h 411519"/>
            <a:gd name="connsiteX2" fmla="*/ 217797 w 894521"/>
            <a:gd name="connsiteY2" fmla="*/ 161716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101198 w 894521"/>
            <a:gd name="connsiteY1" fmla="*/ 143792 h 411519"/>
            <a:gd name="connsiteX2" fmla="*/ 226682 w 894521"/>
            <a:gd name="connsiteY2" fmla="*/ 221748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73561 w 894521"/>
            <a:gd name="connsiteY4" fmla="*/ 185264 h 411519"/>
            <a:gd name="connsiteX5" fmla="*/ 532481 w 894521"/>
            <a:gd name="connsiteY5" fmla="*/ 221613 h 411519"/>
            <a:gd name="connsiteX6" fmla="*/ 596103 w 894521"/>
            <a:gd name="connsiteY6" fmla="*/ 166694 h 411519"/>
            <a:gd name="connsiteX7" fmla="*/ 699880 w 894521"/>
            <a:gd name="connsiteY7" fmla="*/ 97321 h 411519"/>
            <a:gd name="connsiteX8" fmla="*/ 699880 w 894521"/>
            <a:gd name="connsiteY8" fmla="*/ 0 h 411519"/>
            <a:gd name="connsiteX9" fmla="*/ 894521 w 894521"/>
            <a:gd name="connsiteY9" fmla="*/ 194642 h 411519"/>
            <a:gd name="connsiteX10" fmla="*/ 699880 w 894521"/>
            <a:gd name="connsiteY10" fmla="*/ 389283 h 411519"/>
            <a:gd name="connsiteX11" fmla="*/ 699880 w 894521"/>
            <a:gd name="connsiteY11" fmla="*/ 291962 h 411519"/>
            <a:gd name="connsiteX12" fmla="*/ 602414 w 894521"/>
            <a:gd name="connsiteY12" fmla="*/ 362715 h 411519"/>
            <a:gd name="connsiteX13" fmla="*/ 297030 w 894521"/>
            <a:gd name="connsiteY13" fmla="*/ 411199 h 411519"/>
            <a:gd name="connsiteX14" fmla="*/ 132871 w 894521"/>
            <a:gd name="connsiteY14" fmla="*/ 382144 h 411519"/>
            <a:gd name="connsiteX15" fmla="*/ 0 w 894521"/>
            <a:gd name="connsiteY15" fmla="*/ 291962 h 411519"/>
            <a:gd name="connsiteX16" fmla="*/ 3015 w 894521"/>
            <a:gd name="connsiteY16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90163 w 894521"/>
            <a:gd name="connsiteY4" fmla="*/ 234729 h 411519"/>
            <a:gd name="connsiteX5" fmla="*/ 532481 w 894521"/>
            <a:gd name="connsiteY5" fmla="*/ 221613 h 411519"/>
            <a:gd name="connsiteX6" fmla="*/ 596103 w 894521"/>
            <a:gd name="connsiteY6" fmla="*/ 166694 h 411519"/>
            <a:gd name="connsiteX7" fmla="*/ 699880 w 894521"/>
            <a:gd name="connsiteY7" fmla="*/ 97321 h 411519"/>
            <a:gd name="connsiteX8" fmla="*/ 699880 w 894521"/>
            <a:gd name="connsiteY8" fmla="*/ 0 h 411519"/>
            <a:gd name="connsiteX9" fmla="*/ 894521 w 894521"/>
            <a:gd name="connsiteY9" fmla="*/ 194642 h 411519"/>
            <a:gd name="connsiteX10" fmla="*/ 699880 w 894521"/>
            <a:gd name="connsiteY10" fmla="*/ 389283 h 411519"/>
            <a:gd name="connsiteX11" fmla="*/ 699880 w 894521"/>
            <a:gd name="connsiteY11" fmla="*/ 291962 h 411519"/>
            <a:gd name="connsiteX12" fmla="*/ 602414 w 894521"/>
            <a:gd name="connsiteY12" fmla="*/ 362715 h 411519"/>
            <a:gd name="connsiteX13" fmla="*/ 297030 w 894521"/>
            <a:gd name="connsiteY13" fmla="*/ 411199 h 411519"/>
            <a:gd name="connsiteX14" fmla="*/ 132871 w 894521"/>
            <a:gd name="connsiteY14" fmla="*/ 382144 h 411519"/>
            <a:gd name="connsiteX15" fmla="*/ 0 w 894521"/>
            <a:gd name="connsiteY15" fmla="*/ 291962 h 411519"/>
            <a:gd name="connsiteX16" fmla="*/ 3015 w 894521"/>
            <a:gd name="connsiteY16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90163 w 894521"/>
            <a:gd name="connsiteY4" fmla="*/ 234729 h 411519"/>
            <a:gd name="connsiteX5" fmla="*/ 532481 w 894521"/>
            <a:gd name="connsiteY5" fmla="*/ 221613 h 411519"/>
            <a:gd name="connsiteX6" fmla="*/ 604658 w 894521"/>
            <a:gd name="connsiteY6" fmla="*/ 175943 h 411519"/>
            <a:gd name="connsiteX7" fmla="*/ 699880 w 894521"/>
            <a:gd name="connsiteY7" fmla="*/ 97321 h 411519"/>
            <a:gd name="connsiteX8" fmla="*/ 699880 w 894521"/>
            <a:gd name="connsiteY8" fmla="*/ 0 h 411519"/>
            <a:gd name="connsiteX9" fmla="*/ 894521 w 894521"/>
            <a:gd name="connsiteY9" fmla="*/ 194642 h 411519"/>
            <a:gd name="connsiteX10" fmla="*/ 699880 w 894521"/>
            <a:gd name="connsiteY10" fmla="*/ 389283 h 411519"/>
            <a:gd name="connsiteX11" fmla="*/ 699880 w 894521"/>
            <a:gd name="connsiteY11" fmla="*/ 291962 h 411519"/>
            <a:gd name="connsiteX12" fmla="*/ 602414 w 894521"/>
            <a:gd name="connsiteY12" fmla="*/ 362715 h 411519"/>
            <a:gd name="connsiteX13" fmla="*/ 297030 w 894521"/>
            <a:gd name="connsiteY13" fmla="*/ 411199 h 411519"/>
            <a:gd name="connsiteX14" fmla="*/ 132871 w 894521"/>
            <a:gd name="connsiteY14" fmla="*/ 382144 h 411519"/>
            <a:gd name="connsiteX15" fmla="*/ 0 w 894521"/>
            <a:gd name="connsiteY15" fmla="*/ 291962 h 411519"/>
            <a:gd name="connsiteX16" fmla="*/ 3015 w 894521"/>
            <a:gd name="connsiteY16" fmla="*/ 125796 h 4115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894521" h="411519">
              <a:moveTo>
                <a:pt x="3015" y="125796"/>
              </a:moveTo>
              <a:cubicBezTo>
                <a:pt x="16517" y="93697"/>
                <a:pt x="58018" y="163441"/>
                <a:pt x="94317" y="174173"/>
              </a:cubicBezTo>
              <a:cubicBezTo>
                <a:pt x="130617" y="184906"/>
                <a:pt x="174089" y="208463"/>
                <a:pt x="226682" y="221748"/>
              </a:cubicBezTo>
              <a:cubicBezTo>
                <a:pt x="279275" y="235033"/>
                <a:pt x="369894" y="226822"/>
                <a:pt x="413174" y="228545"/>
              </a:cubicBezTo>
              <a:cubicBezTo>
                <a:pt x="456454" y="230268"/>
                <a:pt x="474919" y="241952"/>
                <a:pt x="490163" y="234729"/>
              </a:cubicBezTo>
              <a:cubicBezTo>
                <a:pt x="505407" y="227506"/>
                <a:pt x="512057" y="224708"/>
                <a:pt x="532481" y="221613"/>
              </a:cubicBezTo>
              <a:cubicBezTo>
                <a:pt x="552905" y="218518"/>
                <a:pt x="572118" y="190591"/>
                <a:pt x="604658" y="175943"/>
              </a:cubicBezTo>
              <a:cubicBezTo>
                <a:pt x="637198" y="161295"/>
                <a:pt x="683157" y="120482"/>
                <a:pt x="699880" y="97321"/>
              </a:cubicBezTo>
              <a:lnTo>
                <a:pt x="699880" y="0"/>
              </a:lnTo>
              <a:lnTo>
                <a:pt x="894521" y="194642"/>
              </a:lnTo>
              <a:lnTo>
                <a:pt x="699880" y="389283"/>
              </a:lnTo>
              <a:lnTo>
                <a:pt x="699880" y="291962"/>
              </a:lnTo>
              <a:cubicBezTo>
                <a:pt x="680964" y="279139"/>
                <a:pt x="668615" y="350966"/>
                <a:pt x="602414" y="362715"/>
              </a:cubicBezTo>
              <a:cubicBezTo>
                <a:pt x="533840" y="390529"/>
                <a:pt x="394761" y="414596"/>
                <a:pt x="297030" y="411199"/>
              </a:cubicBezTo>
              <a:cubicBezTo>
                <a:pt x="245554" y="392415"/>
                <a:pt x="184347" y="400928"/>
                <a:pt x="132871" y="382144"/>
              </a:cubicBezTo>
              <a:lnTo>
                <a:pt x="0" y="291962"/>
              </a:lnTo>
              <a:lnTo>
                <a:pt x="3015" y="125796"/>
              </a:lnTo>
              <a:close/>
            </a:path>
          </a:pathLst>
        </a:cu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0.84111</cdr:x>
      <cdr:y>0.11904</cdr:y>
    </cdr:from>
    <cdr:to>
      <cdr:x>0.91511</cdr:x>
      <cdr:y>0.18283</cdr:y>
    </cdr:to>
    <cdr:sp macro="" textlink="">
      <cdr:nvSpPr>
        <cdr:cNvPr id="6" name="箭头: 右 4">
          <a:extLst xmlns:a="http://schemas.openxmlformats.org/drawingml/2006/main">
            <a:ext uri="{FF2B5EF4-FFF2-40B4-BE49-F238E27FC236}">
              <a16:creationId xmlns:a16="http://schemas.microsoft.com/office/drawing/2014/main" id="{8EB79521-0CB4-10BE-A389-B880E288F6F8}"/>
            </a:ext>
          </a:extLst>
        </cdr:cNvPr>
        <cdr:cNvSpPr/>
      </cdr:nvSpPr>
      <cdr:spPr>
        <a:xfrm xmlns:a="http://schemas.openxmlformats.org/drawingml/2006/main" rot="2339078">
          <a:off x="6586417" y="571012"/>
          <a:ext cx="579498" cy="306000"/>
        </a:xfrm>
        <a:custGeom xmlns:a="http://schemas.openxmlformats.org/drawingml/2006/main">
          <a:avLst/>
          <a:gdLst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0 w 894521"/>
            <a:gd name="connsiteY6" fmla="*/ 291962 h 389283"/>
            <a:gd name="connsiteX7" fmla="*/ 0 w 894521"/>
            <a:gd name="connsiteY7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302674 w 894521"/>
            <a:gd name="connsiteY6" fmla="*/ 362457 h 389283"/>
            <a:gd name="connsiteX7" fmla="*/ 0 w 894521"/>
            <a:gd name="connsiteY7" fmla="*/ 291962 h 389283"/>
            <a:gd name="connsiteX8" fmla="*/ 0 w 894521"/>
            <a:gd name="connsiteY8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302674 w 894521"/>
            <a:gd name="connsiteY6" fmla="*/ 362457 h 389283"/>
            <a:gd name="connsiteX7" fmla="*/ 0 w 894521"/>
            <a:gd name="connsiteY7" fmla="*/ 291962 h 389283"/>
            <a:gd name="connsiteX8" fmla="*/ 0 w 894521"/>
            <a:gd name="connsiteY8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595875 w 894521"/>
            <a:gd name="connsiteY6" fmla="*/ 336737 h 389283"/>
            <a:gd name="connsiteX7" fmla="*/ 302674 w 894521"/>
            <a:gd name="connsiteY7" fmla="*/ 362457 h 389283"/>
            <a:gd name="connsiteX8" fmla="*/ 0 w 894521"/>
            <a:gd name="connsiteY8" fmla="*/ 291962 h 389283"/>
            <a:gd name="connsiteX9" fmla="*/ 0 w 894521"/>
            <a:gd name="connsiteY9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595875 w 894521"/>
            <a:gd name="connsiteY6" fmla="*/ 336737 h 389283"/>
            <a:gd name="connsiteX7" fmla="*/ 302674 w 894521"/>
            <a:gd name="connsiteY7" fmla="*/ 362457 h 389283"/>
            <a:gd name="connsiteX8" fmla="*/ 0 w 894521"/>
            <a:gd name="connsiteY8" fmla="*/ 291962 h 389283"/>
            <a:gd name="connsiteX9" fmla="*/ 0 w 894521"/>
            <a:gd name="connsiteY9" fmla="*/ 97321 h 389283"/>
            <a:gd name="connsiteX0" fmla="*/ 0 w 894521"/>
            <a:gd name="connsiteY0" fmla="*/ 97321 h 389283"/>
            <a:gd name="connsiteX1" fmla="*/ 394316 w 894521"/>
            <a:gd name="connsiteY1" fmla="*/ 154449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2674 w 894521"/>
            <a:gd name="connsiteY8" fmla="*/ 362457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396573 w 894521"/>
            <a:gd name="connsiteY1" fmla="*/ 179081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2674 w 894521"/>
            <a:gd name="connsiteY8" fmla="*/ 362457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396573 w 894521"/>
            <a:gd name="connsiteY1" fmla="*/ 179081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2674 w 894521"/>
            <a:gd name="connsiteY8" fmla="*/ 362457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396573 w 894521"/>
            <a:gd name="connsiteY1" fmla="*/ 179081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0895 w 894521"/>
            <a:gd name="connsiteY8" fmla="*/ 352343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217797 w 894521"/>
            <a:gd name="connsiteY1" fmla="*/ 161716 h 389283"/>
            <a:gd name="connsiteX2" fmla="*/ 396573 w 894521"/>
            <a:gd name="connsiteY2" fmla="*/ 179081 h 389283"/>
            <a:gd name="connsiteX3" fmla="*/ 699880 w 894521"/>
            <a:gd name="connsiteY3" fmla="*/ 97321 h 389283"/>
            <a:gd name="connsiteX4" fmla="*/ 699880 w 894521"/>
            <a:gd name="connsiteY4" fmla="*/ 0 h 389283"/>
            <a:gd name="connsiteX5" fmla="*/ 894521 w 894521"/>
            <a:gd name="connsiteY5" fmla="*/ 194642 h 389283"/>
            <a:gd name="connsiteX6" fmla="*/ 699880 w 894521"/>
            <a:gd name="connsiteY6" fmla="*/ 389283 h 389283"/>
            <a:gd name="connsiteX7" fmla="*/ 699880 w 894521"/>
            <a:gd name="connsiteY7" fmla="*/ 291962 h 389283"/>
            <a:gd name="connsiteX8" fmla="*/ 595875 w 894521"/>
            <a:gd name="connsiteY8" fmla="*/ 336737 h 389283"/>
            <a:gd name="connsiteX9" fmla="*/ 300895 w 894521"/>
            <a:gd name="connsiteY9" fmla="*/ 352343 h 389283"/>
            <a:gd name="connsiteX10" fmla="*/ 0 w 894521"/>
            <a:gd name="connsiteY10" fmla="*/ 291962 h 389283"/>
            <a:gd name="connsiteX11" fmla="*/ 0 w 894521"/>
            <a:gd name="connsiteY11" fmla="*/ 97321 h 389283"/>
            <a:gd name="connsiteX0" fmla="*/ 0 w 894521"/>
            <a:gd name="connsiteY0" fmla="*/ 97321 h 389283"/>
            <a:gd name="connsiteX1" fmla="*/ 217797 w 894521"/>
            <a:gd name="connsiteY1" fmla="*/ 161716 h 389283"/>
            <a:gd name="connsiteX2" fmla="*/ 396573 w 894521"/>
            <a:gd name="connsiteY2" fmla="*/ 179081 h 389283"/>
            <a:gd name="connsiteX3" fmla="*/ 596103 w 894521"/>
            <a:gd name="connsiteY3" fmla="*/ 166694 h 389283"/>
            <a:gd name="connsiteX4" fmla="*/ 699880 w 894521"/>
            <a:gd name="connsiteY4" fmla="*/ 97321 h 389283"/>
            <a:gd name="connsiteX5" fmla="*/ 699880 w 894521"/>
            <a:gd name="connsiteY5" fmla="*/ 0 h 389283"/>
            <a:gd name="connsiteX6" fmla="*/ 894521 w 894521"/>
            <a:gd name="connsiteY6" fmla="*/ 194642 h 389283"/>
            <a:gd name="connsiteX7" fmla="*/ 699880 w 894521"/>
            <a:gd name="connsiteY7" fmla="*/ 389283 h 389283"/>
            <a:gd name="connsiteX8" fmla="*/ 699880 w 894521"/>
            <a:gd name="connsiteY8" fmla="*/ 291962 h 389283"/>
            <a:gd name="connsiteX9" fmla="*/ 595875 w 894521"/>
            <a:gd name="connsiteY9" fmla="*/ 336737 h 389283"/>
            <a:gd name="connsiteX10" fmla="*/ 300895 w 894521"/>
            <a:gd name="connsiteY10" fmla="*/ 352343 h 389283"/>
            <a:gd name="connsiteX11" fmla="*/ 0 w 894521"/>
            <a:gd name="connsiteY11" fmla="*/ 291962 h 389283"/>
            <a:gd name="connsiteX12" fmla="*/ 0 w 894521"/>
            <a:gd name="connsiteY12" fmla="*/ 97321 h 389283"/>
            <a:gd name="connsiteX0" fmla="*/ 0 w 894521"/>
            <a:gd name="connsiteY0" fmla="*/ 97321 h 389283"/>
            <a:gd name="connsiteX1" fmla="*/ 217797 w 894521"/>
            <a:gd name="connsiteY1" fmla="*/ 161716 h 389283"/>
            <a:gd name="connsiteX2" fmla="*/ 396573 w 894521"/>
            <a:gd name="connsiteY2" fmla="*/ 179081 h 389283"/>
            <a:gd name="connsiteX3" fmla="*/ 473561 w 894521"/>
            <a:gd name="connsiteY3" fmla="*/ 185264 h 389283"/>
            <a:gd name="connsiteX4" fmla="*/ 596103 w 894521"/>
            <a:gd name="connsiteY4" fmla="*/ 166694 h 389283"/>
            <a:gd name="connsiteX5" fmla="*/ 699880 w 894521"/>
            <a:gd name="connsiteY5" fmla="*/ 97321 h 389283"/>
            <a:gd name="connsiteX6" fmla="*/ 699880 w 894521"/>
            <a:gd name="connsiteY6" fmla="*/ 0 h 389283"/>
            <a:gd name="connsiteX7" fmla="*/ 894521 w 894521"/>
            <a:gd name="connsiteY7" fmla="*/ 194642 h 389283"/>
            <a:gd name="connsiteX8" fmla="*/ 699880 w 894521"/>
            <a:gd name="connsiteY8" fmla="*/ 389283 h 389283"/>
            <a:gd name="connsiteX9" fmla="*/ 699880 w 894521"/>
            <a:gd name="connsiteY9" fmla="*/ 291962 h 389283"/>
            <a:gd name="connsiteX10" fmla="*/ 595875 w 894521"/>
            <a:gd name="connsiteY10" fmla="*/ 336737 h 389283"/>
            <a:gd name="connsiteX11" fmla="*/ 300895 w 894521"/>
            <a:gd name="connsiteY11" fmla="*/ 352343 h 389283"/>
            <a:gd name="connsiteX12" fmla="*/ 0 w 894521"/>
            <a:gd name="connsiteY12" fmla="*/ 291962 h 389283"/>
            <a:gd name="connsiteX13" fmla="*/ 0 w 894521"/>
            <a:gd name="connsiteY13" fmla="*/ 97321 h 389283"/>
            <a:gd name="connsiteX0" fmla="*/ 0 w 894521"/>
            <a:gd name="connsiteY0" fmla="*/ 97321 h 389283"/>
            <a:gd name="connsiteX1" fmla="*/ 94658 w 894521"/>
            <a:gd name="connsiteY1" fmla="*/ 117813 h 389283"/>
            <a:gd name="connsiteX2" fmla="*/ 217797 w 894521"/>
            <a:gd name="connsiteY2" fmla="*/ 161716 h 389283"/>
            <a:gd name="connsiteX3" fmla="*/ 396573 w 894521"/>
            <a:gd name="connsiteY3" fmla="*/ 179081 h 389283"/>
            <a:gd name="connsiteX4" fmla="*/ 473561 w 894521"/>
            <a:gd name="connsiteY4" fmla="*/ 185264 h 389283"/>
            <a:gd name="connsiteX5" fmla="*/ 596103 w 894521"/>
            <a:gd name="connsiteY5" fmla="*/ 166694 h 389283"/>
            <a:gd name="connsiteX6" fmla="*/ 699880 w 894521"/>
            <a:gd name="connsiteY6" fmla="*/ 97321 h 389283"/>
            <a:gd name="connsiteX7" fmla="*/ 699880 w 894521"/>
            <a:gd name="connsiteY7" fmla="*/ 0 h 389283"/>
            <a:gd name="connsiteX8" fmla="*/ 894521 w 894521"/>
            <a:gd name="connsiteY8" fmla="*/ 194642 h 389283"/>
            <a:gd name="connsiteX9" fmla="*/ 699880 w 894521"/>
            <a:gd name="connsiteY9" fmla="*/ 389283 h 389283"/>
            <a:gd name="connsiteX10" fmla="*/ 699880 w 894521"/>
            <a:gd name="connsiteY10" fmla="*/ 291962 h 389283"/>
            <a:gd name="connsiteX11" fmla="*/ 595875 w 894521"/>
            <a:gd name="connsiteY11" fmla="*/ 336737 h 389283"/>
            <a:gd name="connsiteX12" fmla="*/ 300895 w 894521"/>
            <a:gd name="connsiteY12" fmla="*/ 352343 h 389283"/>
            <a:gd name="connsiteX13" fmla="*/ 0 w 894521"/>
            <a:gd name="connsiteY13" fmla="*/ 291962 h 389283"/>
            <a:gd name="connsiteX14" fmla="*/ 0 w 894521"/>
            <a:gd name="connsiteY14" fmla="*/ 97321 h 389283"/>
            <a:gd name="connsiteX0" fmla="*/ 3015 w 894521"/>
            <a:gd name="connsiteY0" fmla="*/ 125796 h 389283"/>
            <a:gd name="connsiteX1" fmla="*/ 94658 w 894521"/>
            <a:gd name="connsiteY1" fmla="*/ 117813 h 389283"/>
            <a:gd name="connsiteX2" fmla="*/ 217797 w 894521"/>
            <a:gd name="connsiteY2" fmla="*/ 161716 h 389283"/>
            <a:gd name="connsiteX3" fmla="*/ 396573 w 894521"/>
            <a:gd name="connsiteY3" fmla="*/ 179081 h 389283"/>
            <a:gd name="connsiteX4" fmla="*/ 473561 w 894521"/>
            <a:gd name="connsiteY4" fmla="*/ 185264 h 389283"/>
            <a:gd name="connsiteX5" fmla="*/ 596103 w 894521"/>
            <a:gd name="connsiteY5" fmla="*/ 166694 h 389283"/>
            <a:gd name="connsiteX6" fmla="*/ 699880 w 894521"/>
            <a:gd name="connsiteY6" fmla="*/ 97321 h 389283"/>
            <a:gd name="connsiteX7" fmla="*/ 699880 w 894521"/>
            <a:gd name="connsiteY7" fmla="*/ 0 h 389283"/>
            <a:gd name="connsiteX8" fmla="*/ 894521 w 894521"/>
            <a:gd name="connsiteY8" fmla="*/ 194642 h 389283"/>
            <a:gd name="connsiteX9" fmla="*/ 699880 w 894521"/>
            <a:gd name="connsiteY9" fmla="*/ 389283 h 389283"/>
            <a:gd name="connsiteX10" fmla="*/ 699880 w 894521"/>
            <a:gd name="connsiteY10" fmla="*/ 291962 h 389283"/>
            <a:gd name="connsiteX11" fmla="*/ 595875 w 894521"/>
            <a:gd name="connsiteY11" fmla="*/ 336737 h 389283"/>
            <a:gd name="connsiteX12" fmla="*/ 300895 w 894521"/>
            <a:gd name="connsiteY12" fmla="*/ 352343 h 389283"/>
            <a:gd name="connsiteX13" fmla="*/ 0 w 894521"/>
            <a:gd name="connsiteY13" fmla="*/ 291962 h 389283"/>
            <a:gd name="connsiteX14" fmla="*/ 3015 w 894521"/>
            <a:gd name="connsiteY14" fmla="*/ 125796 h 389283"/>
            <a:gd name="connsiteX0" fmla="*/ 3015 w 894521"/>
            <a:gd name="connsiteY0" fmla="*/ 125796 h 389283"/>
            <a:gd name="connsiteX1" fmla="*/ 101198 w 894521"/>
            <a:gd name="connsiteY1" fmla="*/ 143792 h 389283"/>
            <a:gd name="connsiteX2" fmla="*/ 217797 w 894521"/>
            <a:gd name="connsiteY2" fmla="*/ 161716 h 389283"/>
            <a:gd name="connsiteX3" fmla="*/ 396573 w 894521"/>
            <a:gd name="connsiteY3" fmla="*/ 179081 h 389283"/>
            <a:gd name="connsiteX4" fmla="*/ 473561 w 894521"/>
            <a:gd name="connsiteY4" fmla="*/ 185264 h 389283"/>
            <a:gd name="connsiteX5" fmla="*/ 596103 w 894521"/>
            <a:gd name="connsiteY5" fmla="*/ 166694 h 389283"/>
            <a:gd name="connsiteX6" fmla="*/ 699880 w 894521"/>
            <a:gd name="connsiteY6" fmla="*/ 97321 h 389283"/>
            <a:gd name="connsiteX7" fmla="*/ 699880 w 894521"/>
            <a:gd name="connsiteY7" fmla="*/ 0 h 389283"/>
            <a:gd name="connsiteX8" fmla="*/ 894521 w 894521"/>
            <a:gd name="connsiteY8" fmla="*/ 194642 h 389283"/>
            <a:gd name="connsiteX9" fmla="*/ 699880 w 894521"/>
            <a:gd name="connsiteY9" fmla="*/ 389283 h 389283"/>
            <a:gd name="connsiteX10" fmla="*/ 699880 w 894521"/>
            <a:gd name="connsiteY10" fmla="*/ 291962 h 389283"/>
            <a:gd name="connsiteX11" fmla="*/ 595875 w 894521"/>
            <a:gd name="connsiteY11" fmla="*/ 336737 h 389283"/>
            <a:gd name="connsiteX12" fmla="*/ 300895 w 894521"/>
            <a:gd name="connsiteY12" fmla="*/ 352343 h 389283"/>
            <a:gd name="connsiteX13" fmla="*/ 0 w 894521"/>
            <a:gd name="connsiteY13" fmla="*/ 291962 h 389283"/>
            <a:gd name="connsiteX14" fmla="*/ 3015 w 894521"/>
            <a:gd name="connsiteY14" fmla="*/ 125796 h 389283"/>
            <a:gd name="connsiteX0" fmla="*/ 3015 w 894521"/>
            <a:gd name="connsiteY0" fmla="*/ 125796 h 411363"/>
            <a:gd name="connsiteX1" fmla="*/ 101198 w 894521"/>
            <a:gd name="connsiteY1" fmla="*/ 143792 h 411363"/>
            <a:gd name="connsiteX2" fmla="*/ 217797 w 894521"/>
            <a:gd name="connsiteY2" fmla="*/ 161716 h 411363"/>
            <a:gd name="connsiteX3" fmla="*/ 396573 w 894521"/>
            <a:gd name="connsiteY3" fmla="*/ 179081 h 411363"/>
            <a:gd name="connsiteX4" fmla="*/ 473561 w 894521"/>
            <a:gd name="connsiteY4" fmla="*/ 185264 h 411363"/>
            <a:gd name="connsiteX5" fmla="*/ 596103 w 894521"/>
            <a:gd name="connsiteY5" fmla="*/ 166694 h 411363"/>
            <a:gd name="connsiteX6" fmla="*/ 699880 w 894521"/>
            <a:gd name="connsiteY6" fmla="*/ 97321 h 411363"/>
            <a:gd name="connsiteX7" fmla="*/ 699880 w 894521"/>
            <a:gd name="connsiteY7" fmla="*/ 0 h 411363"/>
            <a:gd name="connsiteX8" fmla="*/ 894521 w 894521"/>
            <a:gd name="connsiteY8" fmla="*/ 194642 h 411363"/>
            <a:gd name="connsiteX9" fmla="*/ 699880 w 894521"/>
            <a:gd name="connsiteY9" fmla="*/ 389283 h 411363"/>
            <a:gd name="connsiteX10" fmla="*/ 699880 w 894521"/>
            <a:gd name="connsiteY10" fmla="*/ 291962 h 411363"/>
            <a:gd name="connsiteX11" fmla="*/ 595875 w 894521"/>
            <a:gd name="connsiteY11" fmla="*/ 336737 h 411363"/>
            <a:gd name="connsiteX12" fmla="*/ 297030 w 894521"/>
            <a:gd name="connsiteY12" fmla="*/ 411199 h 411363"/>
            <a:gd name="connsiteX13" fmla="*/ 0 w 894521"/>
            <a:gd name="connsiteY13" fmla="*/ 291962 h 411363"/>
            <a:gd name="connsiteX14" fmla="*/ 3015 w 894521"/>
            <a:gd name="connsiteY14" fmla="*/ 125796 h 411363"/>
            <a:gd name="connsiteX0" fmla="*/ 3015 w 894521"/>
            <a:gd name="connsiteY0" fmla="*/ 125796 h 411519"/>
            <a:gd name="connsiteX1" fmla="*/ 101198 w 894521"/>
            <a:gd name="connsiteY1" fmla="*/ 143792 h 411519"/>
            <a:gd name="connsiteX2" fmla="*/ 217797 w 894521"/>
            <a:gd name="connsiteY2" fmla="*/ 161716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0 w 894521"/>
            <a:gd name="connsiteY13" fmla="*/ 291962 h 411519"/>
            <a:gd name="connsiteX14" fmla="*/ 3015 w 894521"/>
            <a:gd name="connsiteY14" fmla="*/ 125796 h 411519"/>
            <a:gd name="connsiteX0" fmla="*/ 3015 w 894521"/>
            <a:gd name="connsiteY0" fmla="*/ 125796 h 411519"/>
            <a:gd name="connsiteX1" fmla="*/ 101198 w 894521"/>
            <a:gd name="connsiteY1" fmla="*/ 143792 h 411519"/>
            <a:gd name="connsiteX2" fmla="*/ 217797 w 894521"/>
            <a:gd name="connsiteY2" fmla="*/ 161716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101198 w 894521"/>
            <a:gd name="connsiteY1" fmla="*/ 143792 h 411519"/>
            <a:gd name="connsiteX2" fmla="*/ 226682 w 894521"/>
            <a:gd name="connsiteY2" fmla="*/ 221748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73561 w 894521"/>
            <a:gd name="connsiteY4" fmla="*/ 185264 h 411519"/>
            <a:gd name="connsiteX5" fmla="*/ 532481 w 894521"/>
            <a:gd name="connsiteY5" fmla="*/ 221613 h 411519"/>
            <a:gd name="connsiteX6" fmla="*/ 596103 w 894521"/>
            <a:gd name="connsiteY6" fmla="*/ 166694 h 411519"/>
            <a:gd name="connsiteX7" fmla="*/ 699880 w 894521"/>
            <a:gd name="connsiteY7" fmla="*/ 97321 h 411519"/>
            <a:gd name="connsiteX8" fmla="*/ 699880 w 894521"/>
            <a:gd name="connsiteY8" fmla="*/ 0 h 411519"/>
            <a:gd name="connsiteX9" fmla="*/ 894521 w 894521"/>
            <a:gd name="connsiteY9" fmla="*/ 194642 h 411519"/>
            <a:gd name="connsiteX10" fmla="*/ 699880 w 894521"/>
            <a:gd name="connsiteY10" fmla="*/ 389283 h 411519"/>
            <a:gd name="connsiteX11" fmla="*/ 699880 w 894521"/>
            <a:gd name="connsiteY11" fmla="*/ 291962 h 411519"/>
            <a:gd name="connsiteX12" fmla="*/ 602414 w 894521"/>
            <a:gd name="connsiteY12" fmla="*/ 362715 h 411519"/>
            <a:gd name="connsiteX13" fmla="*/ 297030 w 894521"/>
            <a:gd name="connsiteY13" fmla="*/ 411199 h 411519"/>
            <a:gd name="connsiteX14" fmla="*/ 132871 w 894521"/>
            <a:gd name="connsiteY14" fmla="*/ 382144 h 411519"/>
            <a:gd name="connsiteX15" fmla="*/ 0 w 894521"/>
            <a:gd name="connsiteY15" fmla="*/ 291962 h 411519"/>
            <a:gd name="connsiteX16" fmla="*/ 3015 w 894521"/>
            <a:gd name="connsiteY16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90163 w 894521"/>
            <a:gd name="connsiteY4" fmla="*/ 234729 h 411519"/>
            <a:gd name="connsiteX5" fmla="*/ 532481 w 894521"/>
            <a:gd name="connsiteY5" fmla="*/ 221613 h 411519"/>
            <a:gd name="connsiteX6" fmla="*/ 596103 w 894521"/>
            <a:gd name="connsiteY6" fmla="*/ 166694 h 411519"/>
            <a:gd name="connsiteX7" fmla="*/ 699880 w 894521"/>
            <a:gd name="connsiteY7" fmla="*/ 97321 h 411519"/>
            <a:gd name="connsiteX8" fmla="*/ 699880 w 894521"/>
            <a:gd name="connsiteY8" fmla="*/ 0 h 411519"/>
            <a:gd name="connsiteX9" fmla="*/ 894521 w 894521"/>
            <a:gd name="connsiteY9" fmla="*/ 194642 h 411519"/>
            <a:gd name="connsiteX10" fmla="*/ 699880 w 894521"/>
            <a:gd name="connsiteY10" fmla="*/ 389283 h 411519"/>
            <a:gd name="connsiteX11" fmla="*/ 699880 w 894521"/>
            <a:gd name="connsiteY11" fmla="*/ 291962 h 411519"/>
            <a:gd name="connsiteX12" fmla="*/ 602414 w 894521"/>
            <a:gd name="connsiteY12" fmla="*/ 362715 h 411519"/>
            <a:gd name="connsiteX13" fmla="*/ 297030 w 894521"/>
            <a:gd name="connsiteY13" fmla="*/ 411199 h 411519"/>
            <a:gd name="connsiteX14" fmla="*/ 132871 w 894521"/>
            <a:gd name="connsiteY14" fmla="*/ 382144 h 411519"/>
            <a:gd name="connsiteX15" fmla="*/ 0 w 894521"/>
            <a:gd name="connsiteY15" fmla="*/ 291962 h 411519"/>
            <a:gd name="connsiteX16" fmla="*/ 3015 w 894521"/>
            <a:gd name="connsiteY16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90163 w 894521"/>
            <a:gd name="connsiteY4" fmla="*/ 234729 h 411519"/>
            <a:gd name="connsiteX5" fmla="*/ 532481 w 894521"/>
            <a:gd name="connsiteY5" fmla="*/ 221613 h 411519"/>
            <a:gd name="connsiteX6" fmla="*/ 604658 w 894521"/>
            <a:gd name="connsiteY6" fmla="*/ 175943 h 411519"/>
            <a:gd name="connsiteX7" fmla="*/ 699880 w 894521"/>
            <a:gd name="connsiteY7" fmla="*/ 97321 h 411519"/>
            <a:gd name="connsiteX8" fmla="*/ 699880 w 894521"/>
            <a:gd name="connsiteY8" fmla="*/ 0 h 411519"/>
            <a:gd name="connsiteX9" fmla="*/ 894521 w 894521"/>
            <a:gd name="connsiteY9" fmla="*/ 194642 h 411519"/>
            <a:gd name="connsiteX10" fmla="*/ 699880 w 894521"/>
            <a:gd name="connsiteY10" fmla="*/ 389283 h 411519"/>
            <a:gd name="connsiteX11" fmla="*/ 699880 w 894521"/>
            <a:gd name="connsiteY11" fmla="*/ 291962 h 411519"/>
            <a:gd name="connsiteX12" fmla="*/ 602414 w 894521"/>
            <a:gd name="connsiteY12" fmla="*/ 362715 h 411519"/>
            <a:gd name="connsiteX13" fmla="*/ 297030 w 894521"/>
            <a:gd name="connsiteY13" fmla="*/ 411199 h 411519"/>
            <a:gd name="connsiteX14" fmla="*/ 132871 w 894521"/>
            <a:gd name="connsiteY14" fmla="*/ 382144 h 411519"/>
            <a:gd name="connsiteX15" fmla="*/ 0 w 894521"/>
            <a:gd name="connsiteY15" fmla="*/ 291962 h 411519"/>
            <a:gd name="connsiteX16" fmla="*/ 3015 w 894521"/>
            <a:gd name="connsiteY16" fmla="*/ 125796 h 4115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894521" h="411519">
              <a:moveTo>
                <a:pt x="3015" y="125796"/>
              </a:moveTo>
              <a:cubicBezTo>
                <a:pt x="16517" y="93697"/>
                <a:pt x="58018" y="163441"/>
                <a:pt x="94317" y="174173"/>
              </a:cubicBezTo>
              <a:cubicBezTo>
                <a:pt x="130617" y="184906"/>
                <a:pt x="174089" y="208463"/>
                <a:pt x="226682" y="221748"/>
              </a:cubicBezTo>
              <a:cubicBezTo>
                <a:pt x="279275" y="235033"/>
                <a:pt x="369894" y="226822"/>
                <a:pt x="413174" y="228545"/>
              </a:cubicBezTo>
              <a:cubicBezTo>
                <a:pt x="456454" y="230268"/>
                <a:pt x="474919" y="241952"/>
                <a:pt x="490163" y="234729"/>
              </a:cubicBezTo>
              <a:cubicBezTo>
                <a:pt x="505407" y="227506"/>
                <a:pt x="512057" y="224708"/>
                <a:pt x="532481" y="221613"/>
              </a:cubicBezTo>
              <a:cubicBezTo>
                <a:pt x="552905" y="218518"/>
                <a:pt x="572118" y="190591"/>
                <a:pt x="604658" y="175943"/>
              </a:cubicBezTo>
              <a:cubicBezTo>
                <a:pt x="637198" y="161295"/>
                <a:pt x="683157" y="120482"/>
                <a:pt x="699880" y="97321"/>
              </a:cubicBezTo>
              <a:lnTo>
                <a:pt x="699880" y="0"/>
              </a:lnTo>
              <a:lnTo>
                <a:pt x="894521" y="194642"/>
              </a:lnTo>
              <a:lnTo>
                <a:pt x="699880" y="389283"/>
              </a:lnTo>
              <a:lnTo>
                <a:pt x="699880" y="291962"/>
              </a:lnTo>
              <a:cubicBezTo>
                <a:pt x="680964" y="279139"/>
                <a:pt x="668615" y="350966"/>
                <a:pt x="602414" y="362715"/>
              </a:cubicBezTo>
              <a:cubicBezTo>
                <a:pt x="533840" y="390529"/>
                <a:pt x="394761" y="414596"/>
                <a:pt x="297030" y="411199"/>
              </a:cubicBezTo>
              <a:cubicBezTo>
                <a:pt x="245554" y="392415"/>
                <a:pt x="184347" y="400928"/>
                <a:pt x="132871" y="382144"/>
              </a:cubicBezTo>
              <a:lnTo>
                <a:pt x="0" y="291962"/>
              </a:lnTo>
              <a:lnTo>
                <a:pt x="3015" y="125796"/>
              </a:lnTo>
              <a:close/>
            </a:path>
          </a:pathLst>
        </a:cu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0.62403</cdr:x>
      <cdr:y>0.63989</cdr:y>
    </cdr:from>
    <cdr:to>
      <cdr:x>0.69804</cdr:x>
      <cdr:y>0.70368</cdr:y>
    </cdr:to>
    <cdr:sp macro="" textlink="">
      <cdr:nvSpPr>
        <cdr:cNvPr id="7" name="箭头: 右 4">
          <a:extLst xmlns:a="http://schemas.openxmlformats.org/drawingml/2006/main">
            <a:ext uri="{FF2B5EF4-FFF2-40B4-BE49-F238E27FC236}">
              <a16:creationId xmlns:a16="http://schemas.microsoft.com/office/drawing/2014/main" id="{8EB79521-0CB4-10BE-A389-B880E288F6F8}"/>
            </a:ext>
          </a:extLst>
        </cdr:cNvPr>
        <cdr:cNvSpPr/>
      </cdr:nvSpPr>
      <cdr:spPr>
        <a:xfrm xmlns:a="http://schemas.openxmlformats.org/drawingml/2006/main" rot="2339078">
          <a:off x="4886570" y="3069492"/>
          <a:ext cx="579498" cy="306000"/>
        </a:xfrm>
        <a:custGeom xmlns:a="http://schemas.openxmlformats.org/drawingml/2006/main">
          <a:avLst/>
          <a:gdLst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0 w 894521"/>
            <a:gd name="connsiteY6" fmla="*/ 291962 h 389283"/>
            <a:gd name="connsiteX7" fmla="*/ 0 w 894521"/>
            <a:gd name="connsiteY7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302674 w 894521"/>
            <a:gd name="connsiteY6" fmla="*/ 362457 h 389283"/>
            <a:gd name="connsiteX7" fmla="*/ 0 w 894521"/>
            <a:gd name="connsiteY7" fmla="*/ 291962 h 389283"/>
            <a:gd name="connsiteX8" fmla="*/ 0 w 894521"/>
            <a:gd name="connsiteY8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302674 w 894521"/>
            <a:gd name="connsiteY6" fmla="*/ 362457 h 389283"/>
            <a:gd name="connsiteX7" fmla="*/ 0 w 894521"/>
            <a:gd name="connsiteY7" fmla="*/ 291962 h 389283"/>
            <a:gd name="connsiteX8" fmla="*/ 0 w 894521"/>
            <a:gd name="connsiteY8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595875 w 894521"/>
            <a:gd name="connsiteY6" fmla="*/ 336737 h 389283"/>
            <a:gd name="connsiteX7" fmla="*/ 302674 w 894521"/>
            <a:gd name="connsiteY7" fmla="*/ 362457 h 389283"/>
            <a:gd name="connsiteX8" fmla="*/ 0 w 894521"/>
            <a:gd name="connsiteY8" fmla="*/ 291962 h 389283"/>
            <a:gd name="connsiteX9" fmla="*/ 0 w 894521"/>
            <a:gd name="connsiteY9" fmla="*/ 97321 h 389283"/>
            <a:gd name="connsiteX0" fmla="*/ 0 w 894521"/>
            <a:gd name="connsiteY0" fmla="*/ 97321 h 389283"/>
            <a:gd name="connsiteX1" fmla="*/ 699880 w 894521"/>
            <a:gd name="connsiteY1" fmla="*/ 97321 h 389283"/>
            <a:gd name="connsiteX2" fmla="*/ 699880 w 894521"/>
            <a:gd name="connsiteY2" fmla="*/ 0 h 389283"/>
            <a:gd name="connsiteX3" fmla="*/ 894521 w 894521"/>
            <a:gd name="connsiteY3" fmla="*/ 194642 h 389283"/>
            <a:gd name="connsiteX4" fmla="*/ 699880 w 894521"/>
            <a:gd name="connsiteY4" fmla="*/ 389283 h 389283"/>
            <a:gd name="connsiteX5" fmla="*/ 699880 w 894521"/>
            <a:gd name="connsiteY5" fmla="*/ 291962 h 389283"/>
            <a:gd name="connsiteX6" fmla="*/ 595875 w 894521"/>
            <a:gd name="connsiteY6" fmla="*/ 336737 h 389283"/>
            <a:gd name="connsiteX7" fmla="*/ 302674 w 894521"/>
            <a:gd name="connsiteY7" fmla="*/ 362457 h 389283"/>
            <a:gd name="connsiteX8" fmla="*/ 0 w 894521"/>
            <a:gd name="connsiteY8" fmla="*/ 291962 h 389283"/>
            <a:gd name="connsiteX9" fmla="*/ 0 w 894521"/>
            <a:gd name="connsiteY9" fmla="*/ 97321 h 389283"/>
            <a:gd name="connsiteX0" fmla="*/ 0 w 894521"/>
            <a:gd name="connsiteY0" fmla="*/ 97321 h 389283"/>
            <a:gd name="connsiteX1" fmla="*/ 394316 w 894521"/>
            <a:gd name="connsiteY1" fmla="*/ 154449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2674 w 894521"/>
            <a:gd name="connsiteY8" fmla="*/ 362457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396573 w 894521"/>
            <a:gd name="connsiteY1" fmla="*/ 179081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2674 w 894521"/>
            <a:gd name="connsiteY8" fmla="*/ 362457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396573 w 894521"/>
            <a:gd name="connsiteY1" fmla="*/ 179081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2674 w 894521"/>
            <a:gd name="connsiteY8" fmla="*/ 362457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396573 w 894521"/>
            <a:gd name="connsiteY1" fmla="*/ 179081 h 389283"/>
            <a:gd name="connsiteX2" fmla="*/ 699880 w 894521"/>
            <a:gd name="connsiteY2" fmla="*/ 97321 h 389283"/>
            <a:gd name="connsiteX3" fmla="*/ 699880 w 894521"/>
            <a:gd name="connsiteY3" fmla="*/ 0 h 389283"/>
            <a:gd name="connsiteX4" fmla="*/ 894521 w 894521"/>
            <a:gd name="connsiteY4" fmla="*/ 194642 h 389283"/>
            <a:gd name="connsiteX5" fmla="*/ 699880 w 894521"/>
            <a:gd name="connsiteY5" fmla="*/ 389283 h 389283"/>
            <a:gd name="connsiteX6" fmla="*/ 699880 w 894521"/>
            <a:gd name="connsiteY6" fmla="*/ 291962 h 389283"/>
            <a:gd name="connsiteX7" fmla="*/ 595875 w 894521"/>
            <a:gd name="connsiteY7" fmla="*/ 336737 h 389283"/>
            <a:gd name="connsiteX8" fmla="*/ 300895 w 894521"/>
            <a:gd name="connsiteY8" fmla="*/ 352343 h 389283"/>
            <a:gd name="connsiteX9" fmla="*/ 0 w 894521"/>
            <a:gd name="connsiteY9" fmla="*/ 291962 h 389283"/>
            <a:gd name="connsiteX10" fmla="*/ 0 w 894521"/>
            <a:gd name="connsiteY10" fmla="*/ 97321 h 389283"/>
            <a:gd name="connsiteX0" fmla="*/ 0 w 894521"/>
            <a:gd name="connsiteY0" fmla="*/ 97321 h 389283"/>
            <a:gd name="connsiteX1" fmla="*/ 217797 w 894521"/>
            <a:gd name="connsiteY1" fmla="*/ 161716 h 389283"/>
            <a:gd name="connsiteX2" fmla="*/ 396573 w 894521"/>
            <a:gd name="connsiteY2" fmla="*/ 179081 h 389283"/>
            <a:gd name="connsiteX3" fmla="*/ 699880 w 894521"/>
            <a:gd name="connsiteY3" fmla="*/ 97321 h 389283"/>
            <a:gd name="connsiteX4" fmla="*/ 699880 w 894521"/>
            <a:gd name="connsiteY4" fmla="*/ 0 h 389283"/>
            <a:gd name="connsiteX5" fmla="*/ 894521 w 894521"/>
            <a:gd name="connsiteY5" fmla="*/ 194642 h 389283"/>
            <a:gd name="connsiteX6" fmla="*/ 699880 w 894521"/>
            <a:gd name="connsiteY6" fmla="*/ 389283 h 389283"/>
            <a:gd name="connsiteX7" fmla="*/ 699880 w 894521"/>
            <a:gd name="connsiteY7" fmla="*/ 291962 h 389283"/>
            <a:gd name="connsiteX8" fmla="*/ 595875 w 894521"/>
            <a:gd name="connsiteY8" fmla="*/ 336737 h 389283"/>
            <a:gd name="connsiteX9" fmla="*/ 300895 w 894521"/>
            <a:gd name="connsiteY9" fmla="*/ 352343 h 389283"/>
            <a:gd name="connsiteX10" fmla="*/ 0 w 894521"/>
            <a:gd name="connsiteY10" fmla="*/ 291962 h 389283"/>
            <a:gd name="connsiteX11" fmla="*/ 0 w 894521"/>
            <a:gd name="connsiteY11" fmla="*/ 97321 h 389283"/>
            <a:gd name="connsiteX0" fmla="*/ 0 w 894521"/>
            <a:gd name="connsiteY0" fmla="*/ 97321 h 389283"/>
            <a:gd name="connsiteX1" fmla="*/ 217797 w 894521"/>
            <a:gd name="connsiteY1" fmla="*/ 161716 h 389283"/>
            <a:gd name="connsiteX2" fmla="*/ 396573 w 894521"/>
            <a:gd name="connsiteY2" fmla="*/ 179081 h 389283"/>
            <a:gd name="connsiteX3" fmla="*/ 596103 w 894521"/>
            <a:gd name="connsiteY3" fmla="*/ 166694 h 389283"/>
            <a:gd name="connsiteX4" fmla="*/ 699880 w 894521"/>
            <a:gd name="connsiteY4" fmla="*/ 97321 h 389283"/>
            <a:gd name="connsiteX5" fmla="*/ 699880 w 894521"/>
            <a:gd name="connsiteY5" fmla="*/ 0 h 389283"/>
            <a:gd name="connsiteX6" fmla="*/ 894521 w 894521"/>
            <a:gd name="connsiteY6" fmla="*/ 194642 h 389283"/>
            <a:gd name="connsiteX7" fmla="*/ 699880 w 894521"/>
            <a:gd name="connsiteY7" fmla="*/ 389283 h 389283"/>
            <a:gd name="connsiteX8" fmla="*/ 699880 w 894521"/>
            <a:gd name="connsiteY8" fmla="*/ 291962 h 389283"/>
            <a:gd name="connsiteX9" fmla="*/ 595875 w 894521"/>
            <a:gd name="connsiteY9" fmla="*/ 336737 h 389283"/>
            <a:gd name="connsiteX10" fmla="*/ 300895 w 894521"/>
            <a:gd name="connsiteY10" fmla="*/ 352343 h 389283"/>
            <a:gd name="connsiteX11" fmla="*/ 0 w 894521"/>
            <a:gd name="connsiteY11" fmla="*/ 291962 h 389283"/>
            <a:gd name="connsiteX12" fmla="*/ 0 w 894521"/>
            <a:gd name="connsiteY12" fmla="*/ 97321 h 389283"/>
            <a:gd name="connsiteX0" fmla="*/ 0 w 894521"/>
            <a:gd name="connsiteY0" fmla="*/ 97321 h 389283"/>
            <a:gd name="connsiteX1" fmla="*/ 217797 w 894521"/>
            <a:gd name="connsiteY1" fmla="*/ 161716 h 389283"/>
            <a:gd name="connsiteX2" fmla="*/ 396573 w 894521"/>
            <a:gd name="connsiteY2" fmla="*/ 179081 h 389283"/>
            <a:gd name="connsiteX3" fmla="*/ 473561 w 894521"/>
            <a:gd name="connsiteY3" fmla="*/ 185264 h 389283"/>
            <a:gd name="connsiteX4" fmla="*/ 596103 w 894521"/>
            <a:gd name="connsiteY4" fmla="*/ 166694 h 389283"/>
            <a:gd name="connsiteX5" fmla="*/ 699880 w 894521"/>
            <a:gd name="connsiteY5" fmla="*/ 97321 h 389283"/>
            <a:gd name="connsiteX6" fmla="*/ 699880 w 894521"/>
            <a:gd name="connsiteY6" fmla="*/ 0 h 389283"/>
            <a:gd name="connsiteX7" fmla="*/ 894521 w 894521"/>
            <a:gd name="connsiteY7" fmla="*/ 194642 h 389283"/>
            <a:gd name="connsiteX8" fmla="*/ 699880 w 894521"/>
            <a:gd name="connsiteY8" fmla="*/ 389283 h 389283"/>
            <a:gd name="connsiteX9" fmla="*/ 699880 w 894521"/>
            <a:gd name="connsiteY9" fmla="*/ 291962 h 389283"/>
            <a:gd name="connsiteX10" fmla="*/ 595875 w 894521"/>
            <a:gd name="connsiteY10" fmla="*/ 336737 h 389283"/>
            <a:gd name="connsiteX11" fmla="*/ 300895 w 894521"/>
            <a:gd name="connsiteY11" fmla="*/ 352343 h 389283"/>
            <a:gd name="connsiteX12" fmla="*/ 0 w 894521"/>
            <a:gd name="connsiteY12" fmla="*/ 291962 h 389283"/>
            <a:gd name="connsiteX13" fmla="*/ 0 w 894521"/>
            <a:gd name="connsiteY13" fmla="*/ 97321 h 389283"/>
            <a:gd name="connsiteX0" fmla="*/ 0 w 894521"/>
            <a:gd name="connsiteY0" fmla="*/ 97321 h 389283"/>
            <a:gd name="connsiteX1" fmla="*/ 94658 w 894521"/>
            <a:gd name="connsiteY1" fmla="*/ 117813 h 389283"/>
            <a:gd name="connsiteX2" fmla="*/ 217797 w 894521"/>
            <a:gd name="connsiteY2" fmla="*/ 161716 h 389283"/>
            <a:gd name="connsiteX3" fmla="*/ 396573 w 894521"/>
            <a:gd name="connsiteY3" fmla="*/ 179081 h 389283"/>
            <a:gd name="connsiteX4" fmla="*/ 473561 w 894521"/>
            <a:gd name="connsiteY4" fmla="*/ 185264 h 389283"/>
            <a:gd name="connsiteX5" fmla="*/ 596103 w 894521"/>
            <a:gd name="connsiteY5" fmla="*/ 166694 h 389283"/>
            <a:gd name="connsiteX6" fmla="*/ 699880 w 894521"/>
            <a:gd name="connsiteY6" fmla="*/ 97321 h 389283"/>
            <a:gd name="connsiteX7" fmla="*/ 699880 w 894521"/>
            <a:gd name="connsiteY7" fmla="*/ 0 h 389283"/>
            <a:gd name="connsiteX8" fmla="*/ 894521 w 894521"/>
            <a:gd name="connsiteY8" fmla="*/ 194642 h 389283"/>
            <a:gd name="connsiteX9" fmla="*/ 699880 w 894521"/>
            <a:gd name="connsiteY9" fmla="*/ 389283 h 389283"/>
            <a:gd name="connsiteX10" fmla="*/ 699880 w 894521"/>
            <a:gd name="connsiteY10" fmla="*/ 291962 h 389283"/>
            <a:gd name="connsiteX11" fmla="*/ 595875 w 894521"/>
            <a:gd name="connsiteY11" fmla="*/ 336737 h 389283"/>
            <a:gd name="connsiteX12" fmla="*/ 300895 w 894521"/>
            <a:gd name="connsiteY12" fmla="*/ 352343 h 389283"/>
            <a:gd name="connsiteX13" fmla="*/ 0 w 894521"/>
            <a:gd name="connsiteY13" fmla="*/ 291962 h 389283"/>
            <a:gd name="connsiteX14" fmla="*/ 0 w 894521"/>
            <a:gd name="connsiteY14" fmla="*/ 97321 h 389283"/>
            <a:gd name="connsiteX0" fmla="*/ 3015 w 894521"/>
            <a:gd name="connsiteY0" fmla="*/ 125796 h 389283"/>
            <a:gd name="connsiteX1" fmla="*/ 94658 w 894521"/>
            <a:gd name="connsiteY1" fmla="*/ 117813 h 389283"/>
            <a:gd name="connsiteX2" fmla="*/ 217797 w 894521"/>
            <a:gd name="connsiteY2" fmla="*/ 161716 h 389283"/>
            <a:gd name="connsiteX3" fmla="*/ 396573 w 894521"/>
            <a:gd name="connsiteY3" fmla="*/ 179081 h 389283"/>
            <a:gd name="connsiteX4" fmla="*/ 473561 w 894521"/>
            <a:gd name="connsiteY4" fmla="*/ 185264 h 389283"/>
            <a:gd name="connsiteX5" fmla="*/ 596103 w 894521"/>
            <a:gd name="connsiteY5" fmla="*/ 166694 h 389283"/>
            <a:gd name="connsiteX6" fmla="*/ 699880 w 894521"/>
            <a:gd name="connsiteY6" fmla="*/ 97321 h 389283"/>
            <a:gd name="connsiteX7" fmla="*/ 699880 w 894521"/>
            <a:gd name="connsiteY7" fmla="*/ 0 h 389283"/>
            <a:gd name="connsiteX8" fmla="*/ 894521 w 894521"/>
            <a:gd name="connsiteY8" fmla="*/ 194642 h 389283"/>
            <a:gd name="connsiteX9" fmla="*/ 699880 w 894521"/>
            <a:gd name="connsiteY9" fmla="*/ 389283 h 389283"/>
            <a:gd name="connsiteX10" fmla="*/ 699880 w 894521"/>
            <a:gd name="connsiteY10" fmla="*/ 291962 h 389283"/>
            <a:gd name="connsiteX11" fmla="*/ 595875 w 894521"/>
            <a:gd name="connsiteY11" fmla="*/ 336737 h 389283"/>
            <a:gd name="connsiteX12" fmla="*/ 300895 w 894521"/>
            <a:gd name="connsiteY12" fmla="*/ 352343 h 389283"/>
            <a:gd name="connsiteX13" fmla="*/ 0 w 894521"/>
            <a:gd name="connsiteY13" fmla="*/ 291962 h 389283"/>
            <a:gd name="connsiteX14" fmla="*/ 3015 w 894521"/>
            <a:gd name="connsiteY14" fmla="*/ 125796 h 389283"/>
            <a:gd name="connsiteX0" fmla="*/ 3015 w 894521"/>
            <a:gd name="connsiteY0" fmla="*/ 125796 h 389283"/>
            <a:gd name="connsiteX1" fmla="*/ 101198 w 894521"/>
            <a:gd name="connsiteY1" fmla="*/ 143792 h 389283"/>
            <a:gd name="connsiteX2" fmla="*/ 217797 w 894521"/>
            <a:gd name="connsiteY2" fmla="*/ 161716 h 389283"/>
            <a:gd name="connsiteX3" fmla="*/ 396573 w 894521"/>
            <a:gd name="connsiteY3" fmla="*/ 179081 h 389283"/>
            <a:gd name="connsiteX4" fmla="*/ 473561 w 894521"/>
            <a:gd name="connsiteY4" fmla="*/ 185264 h 389283"/>
            <a:gd name="connsiteX5" fmla="*/ 596103 w 894521"/>
            <a:gd name="connsiteY5" fmla="*/ 166694 h 389283"/>
            <a:gd name="connsiteX6" fmla="*/ 699880 w 894521"/>
            <a:gd name="connsiteY6" fmla="*/ 97321 h 389283"/>
            <a:gd name="connsiteX7" fmla="*/ 699880 w 894521"/>
            <a:gd name="connsiteY7" fmla="*/ 0 h 389283"/>
            <a:gd name="connsiteX8" fmla="*/ 894521 w 894521"/>
            <a:gd name="connsiteY8" fmla="*/ 194642 h 389283"/>
            <a:gd name="connsiteX9" fmla="*/ 699880 w 894521"/>
            <a:gd name="connsiteY9" fmla="*/ 389283 h 389283"/>
            <a:gd name="connsiteX10" fmla="*/ 699880 w 894521"/>
            <a:gd name="connsiteY10" fmla="*/ 291962 h 389283"/>
            <a:gd name="connsiteX11" fmla="*/ 595875 w 894521"/>
            <a:gd name="connsiteY11" fmla="*/ 336737 h 389283"/>
            <a:gd name="connsiteX12" fmla="*/ 300895 w 894521"/>
            <a:gd name="connsiteY12" fmla="*/ 352343 h 389283"/>
            <a:gd name="connsiteX13" fmla="*/ 0 w 894521"/>
            <a:gd name="connsiteY13" fmla="*/ 291962 h 389283"/>
            <a:gd name="connsiteX14" fmla="*/ 3015 w 894521"/>
            <a:gd name="connsiteY14" fmla="*/ 125796 h 389283"/>
            <a:gd name="connsiteX0" fmla="*/ 3015 w 894521"/>
            <a:gd name="connsiteY0" fmla="*/ 125796 h 411363"/>
            <a:gd name="connsiteX1" fmla="*/ 101198 w 894521"/>
            <a:gd name="connsiteY1" fmla="*/ 143792 h 411363"/>
            <a:gd name="connsiteX2" fmla="*/ 217797 w 894521"/>
            <a:gd name="connsiteY2" fmla="*/ 161716 h 411363"/>
            <a:gd name="connsiteX3" fmla="*/ 396573 w 894521"/>
            <a:gd name="connsiteY3" fmla="*/ 179081 h 411363"/>
            <a:gd name="connsiteX4" fmla="*/ 473561 w 894521"/>
            <a:gd name="connsiteY4" fmla="*/ 185264 h 411363"/>
            <a:gd name="connsiteX5" fmla="*/ 596103 w 894521"/>
            <a:gd name="connsiteY5" fmla="*/ 166694 h 411363"/>
            <a:gd name="connsiteX6" fmla="*/ 699880 w 894521"/>
            <a:gd name="connsiteY6" fmla="*/ 97321 h 411363"/>
            <a:gd name="connsiteX7" fmla="*/ 699880 w 894521"/>
            <a:gd name="connsiteY7" fmla="*/ 0 h 411363"/>
            <a:gd name="connsiteX8" fmla="*/ 894521 w 894521"/>
            <a:gd name="connsiteY8" fmla="*/ 194642 h 411363"/>
            <a:gd name="connsiteX9" fmla="*/ 699880 w 894521"/>
            <a:gd name="connsiteY9" fmla="*/ 389283 h 411363"/>
            <a:gd name="connsiteX10" fmla="*/ 699880 w 894521"/>
            <a:gd name="connsiteY10" fmla="*/ 291962 h 411363"/>
            <a:gd name="connsiteX11" fmla="*/ 595875 w 894521"/>
            <a:gd name="connsiteY11" fmla="*/ 336737 h 411363"/>
            <a:gd name="connsiteX12" fmla="*/ 297030 w 894521"/>
            <a:gd name="connsiteY12" fmla="*/ 411199 h 411363"/>
            <a:gd name="connsiteX13" fmla="*/ 0 w 894521"/>
            <a:gd name="connsiteY13" fmla="*/ 291962 h 411363"/>
            <a:gd name="connsiteX14" fmla="*/ 3015 w 894521"/>
            <a:gd name="connsiteY14" fmla="*/ 125796 h 411363"/>
            <a:gd name="connsiteX0" fmla="*/ 3015 w 894521"/>
            <a:gd name="connsiteY0" fmla="*/ 125796 h 411519"/>
            <a:gd name="connsiteX1" fmla="*/ 101198 w 894521"/>
            <a:gd name="connsiteY1" fmla="*/ 143792 h 411519"/>
            <a:gd name="connsiteX2" fmla="*/ 217797 w 894521"/>
            <a:gd name="connsiteY2" fmla="*/ 161716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0 w 894521"/>
            <a:gd name="connsiteY13" fmla="*/ 291962 h 411519"/>
            <a:gd name="connsiteX14" fmla="*/ 3015 w 894521"/>
            <a:gd name="connsiteY14" fmla="*/ 125796 h 411519"/>
            <a:gd name="connsiteX0" fmla="*/ 3015 w 894521"/>
            <a:gd name="connsiteY0" fmla="*/ 125796 h 411519"/>
            <a:gd name="connsiteX1" fmla="*/ 101198 w 894521"/>
            <a:gd name="connsiteY1" fmla="*/ 143792 h 411519"/>
            <a:gd name="connsiteX2" fmla="*/ 217797 w 894521"/>
            <a:gd name="connsiteY2" fmla="*/ 161716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101198 w 894521"/>
            <a:gd name="connsiteY1" fmla="*/ 143792 h 411519"/>
            <a:gd name="connsiteX2" fmla="*/ 226682 w 894521"/>
            <a:gd name="connsiteY2" fmla="*/ 221748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396573 w 894521"/>
            <a:gd name="connsiteY3" fmla="*/ 179081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73561 w 894521"/>
            <a:gd name="connsiteY4" fmla="*/ 185264 h 411519"/>
            <a:gd name="connsiteX5" fmla="*/ 596103 w 894521"/>
            <a:gd name="connsiteY5" fmla="*/ 166694 h 411519"/>
            <a:gd name="connsiteX6" fmla="*/ 699880 w 894521"/>
            <a:gd name="connsiteY6" fmla="*/ 97321 h 411519"/>
            <a:gd name="connsiteX7" fmla="*/ 699880 w 894521"/>
            <a:gd name="connsiteY7" fmla="*/ 0 h 411519"/>
            <a:gd name="connsiteX8" fmla="*/ 894521 w 894521"/>
            <a:gd name="connsiteY8" fmla="*/ 194642 h 411519"/>
            <a:gd name="connsiteX9" fmla="*/ 699880 w 894521"/>
            <a:gd name="connsiteY9" fmla="*/ 389283 h 411519"/>
            <a:gd name="connsiteX10" fmla="*/ 699880 w 894521"/>
            <a:gd name="connsiteY10" fmla="*/ 291962 h 411519"/>
            <a:gd name="connsiteX11" fmla="*/ 602414 w 894521"/>
            <a:gd name="connsiteY11" fmla="*/ 362715 h 411519"/>
            <a:gd name="connsiteX12" fmla="*/ 297030 w 894521"/>
            <a:gd name="connsiteY12" fmla="*/ 411199 h 411519"/>
            <a:gd name="connsiteX13" fmla="*/ 132871 w 894521"/>
            <a:gd name="connsiteY13" fmla="*/ 382144 h 411519"/>
            <a:gd name="connsiteX14" fmla="*/ 0 w 894521"/>
            <a:gd name="connsiteY14" fmla="*/ 291962 h 411519"/>
            <a:gd name="connsiteX15" fmla="*/ 3015 w 894521"/>
            <a:gd name="connsiteY15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73561 w 894521"/>
            <a:gd name="connsiteY4" fmla="*/ 185264 h 411519"/>
            <a:gd name="connsiteX5" fmla="*/ 532481 w 894521"/>
            <a:gd name="connsiteY5" fmla="*/ 221613 h 411519"/>
            <a:gd name="connsiteX6" fmla="*/ 596103 w 894521"/>
            <a:gd name="connsiteY6" fmla="*/ 166694 h 411519"/>
            <a:gd name="connsiteX7" fmla="*/ 699880 w 894521"/>
            <a:gd name="connsiteY7" fmla="*/ 97321 h 411519"/>
            <a:gd name="connsiteX8" fmla="*/ 699880 w 894521"/>
            <a:gd name="connsiteY8" fmla="*/ 0 h 411519"/>
            <a:gd name="connsiteX9" fmla="*/ 894521 w 894521"/>
            <a:gd name="connsiteY9" fmla="*/ 194642 h 411519"/>
            <a:gd name="connsiteX10" fmla="*/ 699880 w 894521"/>
            <a:gd name="connsiteY10" fmla="*/ 389283 h 411519"/>
            <a:gd name="connsiteX11" fmla="*/ 699880 w 894521"/>
            <a:gd name="connsiteY11" fmla="*/ 291962 h 411519"/>
            <a:gd name="connsiteX12" fmla="*/ 602414 w 894521"/>
            <a:gd name="connsiteY12" fmla="*/ 362715 h 411519"/>
            <a:gd name="connsiteX13" fmla="*/ 297030 w 894521"/>
            <a:gd name="connsiteY13" fmla="*/ 411199 h 411519"/>
            <a:gd name="connsiteX14" fmla="*/ 132871 w 894521"/>
            <a:gd name="connsiteY14" fmla="*/ 382144 h 411519"/>
            <a:gd name="connsiteX15" fmla="*/ 0 w 894521"/>
            <a:gd name="connsiteY15" fmla="*/ 291962 h 411519"/>
            <a:gd name="connsiteX16" fmla="*/ 3015 w 894521"/>
            <a:gd name="connsiteY16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90163 w 894521"/>
            <a:gd name="connsiteY4" fmla="*/ 234729 h 411519"/>
            <a:gd name="connsiteX5" fmla="*/ 532481 w 894521"/>
            <a:gd name="connsiteY5" fmla="*/ 221613 h 411519"/>
            <a:gd name="connsiteX6" fmla="*/ 596103 w 894521"/>
            <a:gd name="connsiteY6" fmla="*/ 166694 h 411519"/>
            <a:gd name="connsiteX7" fmla="*/ 699880 w 894521"/>
            <a:gd name="connsiteY7" fmla="*/ 97321 h 411519"/>
            <a:gd name="connsiteX8" fmla="*/ 699880 w 894521"/>
            <a:gd name="connsiteY8" fmla="*/ 0 h 411519"/>
            <a:gd name="connsiteX9" fmla="*/ 894521 w 894521"/>
            <a:gd name="connsiteY9" fmla="*/ 194642 h 411519"/>
            <a:gd name="connsiteX10" fmla="*/ 699880 w 894521"/>
            <a:gd name="connsiteY10" fmla="*/ 389283 h 411519"/>
            <a:gd name="connsiteX11" fmla="*/ 699880 w 894521"/>
            <a:gd name="connsiteY11" fmla="*/ 291962 h 411519"/>
            <a:gd name="connsiteX12" fmla="*/ 602414 w 894521"/>
            <a:gd name="connsiteY12" fmla="*/ 362715 h 411519"/>
            <a:gd name="connsiteX13" fmla="*/ 297030 w 894521"/>
            <a:gd name="connsiteY13" fmla="*/ 411199 h 411519"/>
            <a:gd name="connsiteX14" fmla="*/ 132871 w 894521"/>
            <a:gd name="connsiteY14" fmla="*/ 382144 h 411519"/>
            <a:gd name="connsiteX15" fmla="*/ 0 w 894521"/>
            <a:gd name="connsiteY15" fmla="*/ 291962 h 411519"/>
            <a:gd name="connsiteX16" fmla="*/ 3015 w 894521"/>
            <a:gd name="connsiteY16" fmla="*/ 125796 h 411519"/>
            <a:gd name="connsiteX0" fmla="*/ 3015 w 894521"/>
            <a:gd name="connsiteY0" fmla="*/ 125796 h 411519"/>
            <a:gd name="connsiteX1" fmla="*/ 94317 w 894521"/>
            <a:gd name="connsiteY1" fmla="*/ 174173 h 411519"/>
            <a:gd name="connsiteX2" fmla="*/ 226682 w 894521"/>
            <a:gd name="connsiteY2" fmla="*/ 221748 h 411519"/>
            <a:gd name="connsiteX3" fmla="*/ 413174 w 894521"/>
            <a:gd name="connsiteY3" fmla="*/ 228545 h 411519"/>
            <a:gd name="connsiteX4" fmla="*/ 490163 w 894521"/>
            <a:gd name="connsiteY4" fmla="*/ 234729 h 411519"/>
            <a:gd name="connsiteX5" fmla="*/ 532481 w 894521"/>
            <a:gd name="connsiteY5" fmla="*/ 221613 h 411519"/>
            <a:gd name="connsiteX6" fmla="*/ 604658 w 894521"/>
            <a:gd name="connsiteY6" fmla="*/ 175943 h 411519"/>
            <a:gd name="connsiteX7" fmla="*/ 699880 w 894521"/>
            <a:gd name="connsiteY7" fmla="*/ 97321 h 411519"/>
            <a:gd name="connsiteX8" fmla="*/ 699880 w 894521"/>
            <a:gd name="connsiteY8" fmla="*/ 0 h 411519"/>
            <a:gd name="connsiteX9" fmla="*/ 894521 w 894521"/>
            <a:gd name="connsiteY9" fmla="*/ 194642 h 411519"/>
            <a:gd name="connsiteX10" fmla="*/ 699880 w 894521"/>
            <a:gd name="connsiteY10" fmla="*/ 389283 h 411519"/>
            <a:gd name="connsiteX11" fmla="*/ 699880 w 894521"/>
            <a:gd name="connsiteY11" fmla="*/ 291962 h 411519"/>
            <a:gd name="connsiteX12" fmla="*/ 602414 w 894521"/>
            <a:gd name="connsiteY12" fmla="*/ 362715 h 411519"/>
            <a:gd name="connsiteX13" fmla="*/ 297030 w 894521"/>
            <a:gd name="connsiteY13" fmla="*/ 411199 h 411519"/>
            <a:gd name="connsiteX14" fmla="*/ 132871 w 894521"/>
            <a:gd name="connsiteY14" fmla="*/ 382144 h 411519"/>
            <a:gd name="connsiteX15" fmla="*/ 0 w 894521"/>
            <a:gd name="connsiteY15" fmla="*/ 291962 h 411519"/>
            <a:gd name="connsiteX16" fmla="*/ 3015 w 894521"/>
            <a:gd name="connsiteY16" fmla="*/ 125796 h 4115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894521" h="411519">
              <a:moveTo>
                <a:pt x="3015" y="125796"/>
              </a:moveTo>
              <a:cubicBezTo>
                <a:pt x="16517" y="93697"/>
                <a:pt x="58018" y="163441"/>
                <a:pt x="94317" y="174173"/>
              </a:cubicBezTo>
              <a:cubicBezTo>
                <a:pt x="130617" y="184906"/>
                <a:pt x="174089" y="208463"/>
                <a:pt x="226682" y="221748"/>
              </a:cubicBezTo>
              <a:cubicBezTo>
                <a:pt x="279275" y="235033"/>
                <a:pt x="369894" y="226822"/>
                <a:pt x="413174" y="228545"/>
              </a:cubicBezTo>
              <a:cubicBezTo>
                <a:pt x="456454" y="230268"/>
                <a:pt x="474919" y="241952"/>
                <a:pt x="490163" y="234729"/>
              </a:cubicBezTo>
              <a:cubicBezTo>
                <a:pt x="505407" y="227506"/>
                <a:pt x="512057" y="224708"/>
                <a:pt x="532481" y="221613"/>
              </a:cubicBezTo>
              <a:cubicBezTo>
                <a:pt x="552905" y="218518"/>
                <a:pt x="572118" y="190591"/>
                <a:pt x="604658" y="175943"/>
              </a:cubicBezTo>
              <a:cubicBezTo>
                <a:pt x="637198" y="161295"/>
                <a:pt x="683157" y="120482"/>
                <a:pt x="699880" y="97321"/>
              </a:cubicBezTo>
              <a:lnTo>
                <a:pt x="699880" y="0"/>
              </a:lnTo>
              <a:lnTo>
                <a:pt x="894521" y="194642"/>
              </a:lnTo>
              <a:lnTo>
                <a:pt x="699880" y="389283"/>
              </a:lnTo>
              <a:lnTo>
                <a:pt x="699880" y="291962"/>
              </a:lnTo>
              <a:cubicBezTo>
                <a:pt x="680964" y="279139"/>
                <a:pt x="668615" y="350966"/>
                <a:pt x="602414" y="362715"/>
              </a:cubicBezTo>
              <a:cubicBezTo>
                <a:pt x="533840" y="390529"/>
                <a:pt x="394761" y="414596"/>
                <a:pt x="297030" y="411199"/>
              </a:cubicBezTo>
              <a:cubicBezTo>
                <a:pt x="245554" y="392415"/>
                <a:pt x="184347" y="400928"/>
                <a:pt x="132871" y="382144"/>
              </a:cubicBezTo>
              <a:lnTo>
                <a:pt x="0" y="291962"/>
              </a:lnTo>
              <a:lnTo>
                <a:pt x="3015" y="125796"/>
              </a:lnTo>
              <a:close/>
            </a:path>
          </a:pathLst>
        </a:cu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85" zoomScaleNormal="85" workbookViewId="0">
      <selection activeCell="O24" sqref="O24"/>
    </sheetView>
  </sheetViews>
  <sheetFormatPr defaultRowHeight="14.25" x14ac:dyDescent="0.2"/>
  <cols>
    <col min="1" max="1" width="14.375" customWidth="1"/>
    <col min="2" max="2" width="12.25" customWidth="1"/>
    <col min="3" max="4" width="17.5" customWidth="1"/>
    <col min="5" max="5" width="16" customWidth="1"/>
    <col min="6" max="6" width="16.375" customWidth="1"/>
  </cols>
  <sheetData>
    <row r="1" spans="1:7" ht="15" thickBot="1" x14ac:dyDescent="0.25">
      <c r="A1" s="1" t="s">
        <v>0</v>
      </c>
      <c r="B1" s="2"/>
      <c r="C1" s="3">
        <v>141175</v>
      </c>
      <c r="D1" s="10"/>
      <c r="E1">
        <f>C1/F1</f>
        <v>100</v>
      </c>
      <c r="F1">
        <f>C1/100</f>
        <v>1411.75</v>
      </c>
    </row>
    <row r="2" spans="1:7" ht="15" thickBot="1" x14ac:dyDescent="0.25">
      <c r="A2" s="1" t="s">
        <v>10</v>
      </c>
      <c r="B2" s="2"/>
      <c r="C2" s="4">
        <v>31179</v>
      </c>
      <c r="D2" s="10"/>
      <c r="E2">
        <f>C2/$F$1</f>
        <v>22.085355055781832</v>
      </c>
    </row>
    <row r="3" spans="1:7" ht="15" thickBot="1" x14ac:dyDescent="0.25">
      <c r="A3" s="6" t="s">
        <v>4</v>
      </c>
      <c r="B3" s="5" t="s">
        <v>2</v>
      </c>
      <c r="C3" s="4">
        <v>1401</v>
      </c>
      <c r="D3" s="10"/>
      <c r="E3">
        <f>C3/$F$1</f>
        <v>0.99238533734726408</v>
      </c>
    </row>
    <row r="4" spans="1:7" ht="15" thickBot="1" x14ac:dyDescent="0.25">
      <c r="A4" s="7"/>
      <c r="B4" s="5" t="s">
        <v>3</v>
      </c>
      <c r="C4" s="4">
        <v>420</v>
      </c>
      <c r="D4" s="10"/>
      <c r="E4">
        <f>C4/$F$1</f>
        <v>0.2975030989906145</v>
      </c>
    </row>
    <row r="7" spans="1:7" ht="15" thickBot="1" x14ac:dyDescent="0.25">
      <c r="E7" s="8"/>
      <c r="F7" s="8"/>
    </row>
    <row r="8" spans="1:7" ht="15" thickBot="1" x14ac:dyDescent="0.25">
      <c r="A8" s="1" t="s">
        <v>5</v>
      </c>
      <c r="B8" s="2"/>
      <c r="C8" s="3" t="s">
        <v>6</v>
      </c>
      <c r="D8" s="10"/>
      <c r="E8" s="8" t="s">
        <v>7</v>
      </c>
      <c r="F8" s="8" t="s">
        <v>8</v>
      </c>
      <c r="G8" t="s">
        <v>9</v>
      </c>
    </row>
    <row r="9" spans="1:7" ht="15" thickBot="1" x14ac:dyDescent="0.25">
      <c r="A9" s="1" t="s">
        <v>1</v>
      </c>
      <c r="B9" s="2"/>
      <c r="C9" s="4">
        <v>22</v>
      </c>
      <c r="D9" s="10" t="s">
        <v>1</v>
      </c>
      <c r="E9">
        <f>C9*10000*55</f>
        <v>12100000</v>
      </c>
      <c r="F9">
        <f>C9*10000*39</f>
        <v>8580000</v>
      </c>
      <c r="G9" s="9">
        <f t="shared" ref="G9:G11" si="0">(E9-F9)/E9</f>
        <v>0.29090909090909089</v>
      </c>
    </row>
    <row r="10" spans="1:7" ht="15" thickBot="1" x14ac:dyDescent="0.25">
      <c r="A10" s="6" t="s">
        <v>4</v>
      </c>
      <c r="B10" s="5" t="s">
        <v>2</v>
      </c>
      <c r="C10" s="4">
        <v>1</v>
      </c>
      <c r="D10" s="5" t="s">
        <v>2</v>
      </c>
      <c r="E10">
        <f>C10*10000*39</f>
        <v>390000</v>
      </c>
      <c r="F10">
        <f>C10*10000*39</f>
        <v>390000</v>
      </c>
      <c r="G10" s="9">
        <f t="shared" si="0"/>
        <v>0</v>
      </c>
    </row>
    <row r="11" spans="1:7" ht="15" thickBot="1" x14ac:dyDescent="0.25">
      <c r="A11" s="7"/>
      <c r="B11" s="5" t="s">
        <v>3</v>
      </c>
      <c r="C11" s="4">
        <v>0.3</v>
      </c>
      <c r="D11" s="5" t="s">
        <v>3</v>
      </c>
      <c r="E11">
        <f>C11*10000*47</f>
        <v>141000</v>
      </c>
      <c r="F11">
        <f>C11*10000*39</f>
        <v>117000</v>
      </c>
      <c r="G11" s="9">
        <f t="shared" si="0"/>
        <v>0.1702127659574468</v>
      </c>
    </row>
    <row r="12" spans="1:7" x14ac:dyDescent="0.2">
      <c r="D12" t="s">
        <v>11</v>
      </c>
      <c r="E12">
        <f>SUM(E9:E11)</f>
        <v>12631000</v>
      </c>
      <c r="F12">
        <f>SUM(F9:F11)</f>
        <v>9087000</v>
      </c>
      <c r="G12" s="9">
        <f>(E12-F12)/E12</f>
        <v>0.2805795265616341</v>
      </c>
    </row>
    <row r="13" spans="1:7" x14ac:dyDescent="0.2">
      <c r="F13">
        <f>(E12-F12)/E12</f>
        <v>0.2805795265616341</v>
      </c>
    </row>
  </sheetData>
  <mergeCells count="6">
    <mergeCell ref="A8:B8"/>
    <mergeCell ref="A9:B9"/>
    <mergeCell ref="A10:A11"/>
    <mergeCell ref="A1:B1"/>
    <mergeCell ref="A2:B2"/>
    <mergeCell ref="A3:A4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 LI</cp:lastModifiedBy>
  <dcterms:created xsi:type="dcterms:W3CDTF">2015-06-05T18:19:34Z</dcterms:created>
  <dcterms:modified xsi:type="dcterms:W3CDTF">2023-11-25T03:02:28Z</dcterms:modified>
</cp:coreProperties>
</file>