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varati\Dropbox (Silicon Labs)\IoT Apps Wireless HW\Virtual Reference Designs\EFR32xG22_LC_REF_DES\working\EFR32xG22_LC_REF_DES_RevA02\Assembly\"/>
    </mc:Choice>
  </mc:AlternateContent>
  <xr:revisionPtr revIDLastSave="0" documentId="13_ncr:1_{9B85B601-34B0-4024-99D8-6260237607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ndardBOM" sheetId="7" r:id="rId1"/>
    <sheet name="MinimalBOM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B28" i="8" l="1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9" i="8"/>
  <c r="B8" i="8"/>
  <c r="B33" i="8" l="1"/>
  <c r="B30" i="7"/>
  <c r="B28" i="7"/>
  <c r="B29" i="7"/>
  <c r="B23" i="7" l="1"/>
  <c r="B18" i="7"/>
  <c r="B15" i="7"/>
  <c r="B13" i="7"/>
  <c r="B27" i="7" l="1"/>
  <c r="B26" i="7"/>
  <c r="B25" i="7"/>
  <c r="B24" i="7"/>
  <c r="B22" i="7"/>
  <c r="B21" i="7"/>
  <c r="B20" i="7"/>
  <c r="B19" i="7"/>
  <c r="B17" i="7"/>
  <c r="B16" i="7"/>
  <c r="B14" i="7"/>
  <c r="B12" i="7"/>
  <c r="B11" i="7"/>
  <c r="B9" i="7"/>
  <c r="B8" i="7"/>
  <c r="B35" i="7" l="1"/>
</calcChain>
</file>

<file path=xl/sharedStrings.xml><?xml version="1.0" encoding="utf-8"?>
<sst xmlns="http://schemas.openxmlformats.org/spreadsheetml/2006/main" count="211" uniqueCount="102">
  <si>
    <t>C2</t>
  </si>
  <si>
    <t>C5, C7</t>
  </si>
  <si>
    <t>C8</t>
  </si>
  <si>
    <t>C11</t>
  </si>
  <si>
    <t>C14</t>
  </si>
  <si>
    <t>CL10B475KQ8NQNC</t>
  </si>
  <si>
    <t>L1</t>
  </si>
  <si>
    <t>L5</t>
  </si>
  <si>
    <t>TDK</t>
  </si>
  <si>
    <t>P2</t>
  </si>
  <si>
    <t>1909763-1</t>
  </si>
  <si>
    <t>PCB1</t>
  </si>
  <si>
    <t>U1</t>
  </si>
  <si>
    <t>X1</t>
  </si>
  <si>
    <t>TZ2205E</t>
  </si>
  <si>
    <t>X2</t>
  </si>
  <si>
    <t>FC-135 32.7680KA-AG5</t>
  </si>
  <si>
    <t>EFR32MG22A224F512GN32 - C</t>
  </si>
  <si>
    <t>ERJ-1GN0R00C</t>
  </si>
  <si>
    <t>Bill of Materials</t>
  </si>
  <si>
    <t>PRINTED CIRCUIT BOARD</t>
  </si>
  <si>
    <t>Notes:</t>
  </si>
  <si>
    <t>OSCILLATOR, CRYSTAL, 38.4MHZ, ±10PPM, 10PF</t>
  </si>
  <si>
    <t>CAPACITOR, CERAMIC, 4.7UF, ±10%, 6.3V, 0603 (1608 METRIC)</t>
  </si>
  <si>
    <t>CAPACITOR, CERAMIC,120PF, 50V, ±5% 0201 (0603 METRIC)</t>
  </si>
  <si>
    <t>CAPACITOR, CERAMIC, 18PF, ±1%, 25V, 0201 (0603 METRIC)</t>
  </si>
  <si>
    <t xml:space="preserve">RESISTOR, THICK FILM, 0 OHM, JUMPER, 0.05W, 1/20W, 0201 (0603 METRIC) </t>
  </si>
  <si>
    <t>PART NUMBER</t>
  </si>
  <si>
    <t>MANUFACTURER</t>
  </si>
  <si>
    <t>DESCRIPTION</t>
  </si>
  <si>
    <t>ITEM</t>
  </si>
  <si>
    <t>QTY</t>
  </si>
  <si>
    <t>REFDES</t>
  </si>
  <si>
    <t>SILICON LABS</t>
  </si>
  <si>
    <t>MURATA</t>
  </si>
  <si>
    <t>SAMSUNG ELECTRO-MECHANICS</t>
  </si>
  <si>
    <t>PANASONIC</t>
  </si>
  <si>
    <t>TAI-SAW</t>
  </si>
  <si>
    <t>EPSON</t>
  </si>
  <si>
    <t>TE CONNECTIVITY</t>
  </si>
  <si>
    <t>IC, COMMUNICATIONS, EFR32MG22, -40C TO 125C, SOC, ARM CORTEX-M33, 32K RAM, 512K FLASH, 32-QFN</t>
  </si>
  <si>
    <t>GJM0335C1E180GB01D</t>
  </si>
  <si>
    <t xml:space="preserve">EFR32xG22 Low Cost Reference Design </t>
  </si>
  <si>
    <t>C4, C6, C9, C13, C15</t>
  </si>
  <si>
    <t>CIG10W2R2MNC</t>
  </si>
  <si>
    <t>CONNECTOR, U.FL ,RF COAXIAL, SMT</t>
  </si>
  <si>
    <t>INDUCTOR, MULTILAYER, 2.2UH, 750MA 300mOHMS 0603 (1608 METRIC)</t>
  </si>
  <si>
    <t>BLM15AX102SZ1D</t>
  </si>
  <si>
    <t>FERRITE BEAD, 1 KOMHS @ 100MHZ, 350MA, 0402 (1005 METRIC)</t>
  </si>
  <si>
    <t>C10</t>
  </si>
  <si>
    <t>C12</t>
  </si>
  <si>
    <t>C18</t>
  </si>
  <si>
    <t>C16</t>
  </si>
  <si>
    <t>L2, L3</t>
  </si>
  <si>
    <t>P1</t>
  </si>
  <si>
    <t>GRM033C81E104KE14D</t>
  </si>
  <si>
    <t>CAPACITOR, CERAMIC, 0.1UF, ±10%, 25V, 0201 (0603 METRIC)</t>
  </si>
  <si>
    <t>GRM0335C1H121FA01D</t>
  </si>
  <si>
    <t>GRM188R61E106KA73D</t>
  </si>
  <si>
    <t>CAPACITOR, CERAMIC, 10UF, ±10%, 25V, 0603 (1608 METRIC)</t>
  </si>
  <si>
    <t>GRM155R61E105KA12D</t>
  </si>
  <si>
    <t>CAPACITOR, CERAMIC, 1UF, ±10%, 25V, 0402 (1005 METRIC)</t>
  </si>
  <si>
    <t>GRM033R71E103KE14D</t>
  </si>
  <si>
    <t>CAPACITOR, CERAMIC, 10NF, ±10%, 25V, 0201 (0603 METRIC)</t>
  </si>
  <si>
    <t>GCM188R71E105KA64D</t>
  </si>
  <si>
    <t>CAPACITOR, CERAMIC, 1UF, ±10%, 25V, 0603 (1608 METRIC)</t>
  </si>
  <si>
    <t>CL21B105KAFNNNE</t>
  </si>
  <si>
    <t>CAPACITOR, CERAMIC, 1UF, ±10%, 25V, 0805 (2012 METRIC)</t>
  </si>
  <si>
    <t>CAPACITOR, CERAMIC, 1UF, ±10%, 25V, 0201 (0603 METRIC)</t>
  </si>
  <si>
    <t>CL03A105KP3NSNC</t>
  </si>
  <si>
    <t>BAT1</t>
  </si>
  <si>
    <t>FTSH-105-01-F-DV-K</t>
  </si>
  <si>
    <t>SAMTEC INC.</t>
  </si>
  <si>
    <t>BU2032SM-JJ-GTR</t>
  </si>
  <si>
    <t>MPD (MEMORY PROTECTION DEVICES)</t>
  </si>
  <si>
    <t>BATTERY HOLDER COIN 20MM SMD</t>
  </si>
  <si>
    <t>OSCILLATOR, CRYSTAL, 32.768KHZ, ±20PPM, 7PF, 2-SMD</t>
  </si>
  <si>
    <t>CONN HEADER SMD 10POS 1.27MM</t>
  </si>
  <si>
    <t>Total</t>
  </si>
  <si>
    <t>C4</t>
  </si>
  <si>
    <t>L2</t>
  </si>
  <si>
    <t>L3</t>
  </si>
  <si>
    <t>C5,C7*</t>
  </si>
  <si>
    <t>Reduced Bill of Materials</t>
  </si>
  <si>
    <t xml:space="preserve">RESISTOR, THICK FILM, 0 OHM, JUMPER, 0402 (1005 METRIC) </t>
  </si>
  <si>
    <t>*C7 is not needed for devices with maximum output power of 0 dBm</t>
  </si>
  <si>
    <t>L4</t>
  </si>
  <si>
    <t>C19</t>
  </si>
  <si>
    <t>GRM0335C1H1R3BA01D</t>
  </si>
  <si>
    <t>CAPACITOR, CERAMIC, 1.3PF, ±0.1PF, 50V, 0201 (0603 METRIC)</t>
  </si>
  <si>
    <t>LQP03TN2N7B02D</t>
  </si>
  <si>
    <t>INDUCTOR, THICK FILM, 2.7NH, ±0.1NH, 500MA 200mOhm Max 0201 (0603 METRIC)</t>
  </si>
  <si>
    <t>INDUCTOR, THICK FILM, 5.1NH, ±3%, 350MA 400mOhm Max 0201 (0603 METRIC)</t>
  </si>
  <si>
    <t>LQP03TN5N1H02</t>
  </si>
  <si>
    <t>GRM0335C1HR70WA01</t>
  </si>
  <si>
    <t>CAPACITOR, CERAMIC, 0.7PF, ±0.05PF, 50V, 0201 (0603 METRIC)</t>
  </si>
  <si>
    <t>R1, R2, R4, R8, R10,R13</t>
  </si>
  <si>
    <t>EFR32xG22_LC_REF_DES, Revision A02</t>
  </si>
  <si>
    <t>LQP03TN3N0B02D</t>
  </si>
  <si>
    <t>INDUCTOR, THICK FILM, 3.0NH, ±0.1NH, 500MA 200mOhm Max 0201 (0603 METRIC)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</si>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</sst>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6EF2-E99C-49EA-95CD-34DEF13B785B}">
  <sheetPr>
    <pageSetUpPr fitToPage="1"/>
  </sheetPr>
  <dimension ref="A1:G43"/>
  <sheetViews>
    <sheetView zoomScale="85" zoomScaleNormal="85" workbookViewId="0">
      <selection activeCell="D14" sqref="D14"/>
    </sheetView>
  </sheetViews>
  <sheetFormatPr defaultRowHeight="14.4" x14ac:dyDescent="0.3"/>
  <cols>
    <col min="3" max="3" width="27.33203125" customWidth="1"/>
    <col min="4" max="4" width="95" style="3" bestFit="1" customWidth="1"/>
    <col min="5" max="5" width="37" style="3" customWidth="1"/>
    <col min="6" max="6" width="27.44140625" style="3" bestFit="1" customWidth="1"/>
  </cols>
  <sheetData>
    <row r="1" spans="1:7" x14ac:dyDescent="0.3">
      <c r="A1" s="2" t="s">
        <v>42</v>
      </c>
      <c r="G1" s="1"/>
    </row>
    <row r="2" spans="1:7" x14ac:dyDescent="0.3">
      <c r="A2" s="2" t="s">
        <v>97</v>
      </c>
    </row>
    <row r="4" spans="1:7" x14ac:dyDescent="0.3">
      <c r="A4" s="2" t="s">
        <v>19</v>
      </c>
    </row>
    <row r="5" spans="1:7" x14ac:dyDescent="0.3">
      <c r="A5" s="2"/>
    </row>
    <row r="6" spans="1:7" ht="15" thickBot="1" x14ac:dyDescent="0.35">
      <c r="C6" s="2"/>
    </row>
    <row r="7" spans="1:7" x14ac:dyDescent="0.3">
      <c r="A7" s="19" t="s">
        <v>30</v>
      </c>
      <c r="B7" s="20" t="s">
        <v>31</v>
      </c>
      <c r="C7" s="20" t="s">
        <v>32</v>
      </c>
      <c r="D7" s="20" t="s">
        <v>29</v>
      </c>
      <c r="E7" s="20" t="s">
        <v>28</v>
      </c>
      <c r="F7" s="21" t="s">
        <v>27</v>
      </c>
    </row>
    <row r="8" spans="1:7" x14ac:dyDescent="0.3">
      <c r="A8" s="5">
        <v>1</v>
      </c>
      <c r="B8" s="4">
        <f t="shared" ref="B8:B26" si="0">LEN(TRIM(C8))-LEN(SUBSTITUTE(TRIM(C8),",",""))+1</f>
        <v>1</v>
      </c>
      <c r="C8" s="4" t="s">
        <v>0</v>
      </c>
      <c r="D8" s="8" t="s">
        <v>89</v>
      </c>
      <c r="E8" s="4" t="s">
        <v>34</v>
      </c>
      <c r="F8" s="6" t="s">
        <v>88</v>
      </c>
    </row>
    <row r="9" spans="1:7" x14ac:dyDescent="0.3">
      <c r="A9" s="5">
        <f t="shared" ref="A9:A32" si="1">A8+1</f>
        <v>2</v>
      </c>
      <c r="B9" s="4">
        <f t="shared" si="0"/>
        <v>1</v>
      </c>
      <c r="C9" s="4" t="s">
        <v>100</v>
      </c>
      <c r="D9" s="4" t="s">
        <v>99</v>
      </c>
      <c r="E9" s="4" t="s">
        <v>34</v>
      </c>
      <c r="F9" s="6" t="s">
        <v>98</v>
      </c>
    </row>
    <row r="10" spans="1:7" s="9" customFormat="1" x14ac:dyDescent="0.3">
      <c r="A10" s="5">
        <f t="shared" si="1"/>
        <v>3</v>
      </c>
      <c r="B10" s="4">
        <v>1</v>
      </c>
      <c r="C10" s="4" t="s">
        <v>101</v>
      </c>
      <c r="D10" s="4" t="s">
        <v>25</v>
      </c>
      <c r="E10" s="4" t="s">
        <v>34</v>
      </c>
      <c r="F10" s="6" t="s">
        <v>41</v>
      </c>
    </row>
    <row r="11" spans="1:7" x14ac:dyDescent="0.3">
      <c r="A11" s="5">
        <f t="shared" si="1"/>
        <v>4</v>
      </c>
      <c r="B11" s="4">
        <f t="shared" si="0"/>
        <v>5</v>
      </c>
      <c r="C11" s="4" t="s">
        <v>43</v>
      </c>
      <c r="D11" s="4" t="s">
        <v>56</v>
      </c>
      <c r="E11" s="4" t="s">
        <v>34</v>
      </c>
      <c r="F11" s="6" t="s">
        <v>55</v>
      </c>
    </row>
    <row r="12" spans="1:7" x14ac:dyDescent="0.3">
      <c r="A12" s="5">
        <f t="shared" si="1"/>
        <v>5</v>
      </c>
      <c r="B12" s="4">
        <f t="shared" si="0"/>
        <v>2</v>
      </c>
      <c r="C12" s="4" t="s">
        <v>1</v>
      </c>
      <c r="D12" s="4" t="s">
        <v>24</v>
      </c>
      <c r="E12" s="4" t="s">
        <v>34</v>
      </c>
      <c r="F12" s="6" t="s">
        <v>57</v>
      </c>
    </row>
    <row r="13" spans="1:7" s="9" customFormat="1" x14ac:dyDescent="0.3">
      <c r="A13" s="5">
        <f t="shared" si="1"/>
        <v>6</v>
      </c>
      <c r="B13" s="4">
        <f t="shared" si="0"/>
        <v>1</v>
      </c>
      <c r="C13" s="4" t="s">
        <v>2</v>
      </c>
      <c r="D13" s="4" t="s">
        <v>59</v>
      </c>
      <c r="E13" s="4" t="s">
        <v>34</v>
      </c>
      <c r="F13" s="6" t="s">
        <v>58</v>
      </c>
    </row>
    <row r="14" spans="1:7" x14ac:dyDescent="0.3">
      <c r="A14" s="5">
        <f t="shared" si="1"/>
        <v>7</v>
      </c>
      <c r="B14" s="4">
        <f t="shared" si="0"/>
        <v>1</v>
      </c>
      <c r="C14" s="4" t="s">
        <v>49</v>
      </c>
      <c r="D14" s="4" t="s">
        <v>61</v>
      </c>
      <c r="E14" s="4" t="s">
        <v>34</v>
      </c>
      <c r="F14" s="6" t="s">
        <v>60</v>
      </c>
    </row>
    <row r="15" spans="1:7" s="9" customFormat="1" x14ac:dyDescent="0.3">
      <c r="A15" s="5">
        <f t="shared" si="1"/>
        <v>8</v>
      </c>
      <c r="B15" s="4">
        <f t="shared" si="0"/>
        <v>1</v>
      </c>
      <c r="C15" s="4" t="s">
        <v>3</v>
      </c>
      <c r="D15" s="4" t="s">
        <v>63</v>
      </c>
      <c r="E15" s="4" t="s">
        <v>34</v>
      </c>
      <c r="F15" s="6" t="s">
        <v>62</v>
      </c>
    </row>
    <row r="16" spans="1:7" x14ac:dyDescent="0.3">
      <c r="A16" s="5">
        <f t="shared" si="1"/>
        <v>9</v>
      </c>
      <c r="B16" s="4">
        <f t="shared" si="0"/>
        <v>1</v>
      </c>
      <c r="C16" s="4" t="s">
        <v>50</v>
      </c>
      <c r="D16" s="4" t="s">
        <v>65</v>
      </c>
      <c r="E16" s="4" t="s">
        <v>34</v>
      </c>
      <c r="F16" s="6" t="s">
        <v>64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4</v>
      </c>
      <c r="D17" s="4" t="s">
        <v>23</v>
      </c>
      <c r="E17" s="4" t="s">
        <v>35</v>
      </c>
      <c r="F17" s="6" t="s">
        <v>5</v>
      </c>
    </row>
    <row r="18" spans="1:6" s="9" customFormat="1" x14ac:dyDescent="0.3">
      <c r="A18" s="5">
        <f t="shared" si="1"/>
        <v>11</v>
      </c>
      <c r="B18" s="4">
        <f t="shared" si="0"/>
        <v>1</v>
      </c>
      <c r="C18" s="4" t="s">
        <v>52</v>
      </c>
      <c r="D18" s="4" t="s">
        <v>68</v>
      </c>
      <c r="E18" s="4" t="s">
        <v>35</v>
      </c>
      <c r="F18" s="6" t="s">
        <v>69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51</v>
      </c>
      <c r="D19" s="4" t="s">
        <v>67</v>
      </c>
      <c r="E19" s="4" t="s">
        <v>35</v>
      </c>
      <c r="F19" s="6" t="s">
        <v>66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6</v>
      </c>
      <c r="D20" s="4" t="s">
        <v>91</v>
      </c>
      <c r="E20" s="4" t="s">
        <v>34</v>
      </c>
      <c r="F20" s="6" t="s">
        <v>90</v>
      </c>
    </row>
    <row r="21" spans="1:6" x14ac:dyDescent="0.3">
      <c r="A21" s="5">
        <f t="shared" si="1"/>
        <v>14</v>
      </c>
      <c r="B21" s="4">
        <f t="shared" si="0"/>
        <v>2</v>
      </c>
      <c r="C21" s="4" t="s">
        <v>53</v>
      </c>
      <c r="D21" s="4" t="s">
        <v>48</v>
      </c>
      <c r="E21" s="4" t="s">
        <v>34</v>
      </c>
      <c r="F21" s="6" t="s">
        <v>47</v>
      </c>
    </row>
    <row r="22" spans="1:6" x14ac:dyDescent="0.3">
      <c r="A22" s="5">
        <f t="shared" si="1"/>
        <v>15</v>
      </c>
      <c r="B22" s="4">
        <f t="shared" si="0"/>
        <v>1</v>
      </c>
      <c r="C22" s="4" t="s">
        <v>7</v>
      </c>
      <c r="D22" s="4" t="s">
        <v>46</v>
      </c>
      <c r="E22" s="4" t="s">
        <v>8</v>
      </c>
      <c r="F22" s="6" t="s">
        <v>44</v>
      </c>
    </row>
    <row r="23" spans="1:6" s="9" customFormat="1" x14ac:dyDescent="0.3">
      <c r="A23" s="5">
        <f t="shared" si="1"/>
        <v>16</v>
      </c>
      <c r="B23" s="4">
        <f t="shared" si="0"/>
        <v>1</v>
      </c>
      <c r="C23" s="4" t="s">
        <v>54</v>
      </c>
      <c r="D23" s="4" t="s">
        <v>77</v>
      </c>
      <c r="E23" s="4" t="s">
        <v>72</v>
      </c>
      <c r="F23" s="6" t="s">
        <v>71</v>
      </c>
    </row>
    <row r="24" spans="1:6" s="10" customFormat="1" x14ac:dyDescent="0.3">
      <c r="A24" s="5">
        <f t="shared" si="1"/>
        <v>17</v>
      </c>
      <c r="B24" s="4">
        <f t="shared" si="0"/>
        <v>1</v>
      </c>
      <c r="C24" s="4" t="s">
        <v>9</v>
      </c>
      <c r="D24" s="4" t="s">
        <v>45</v>
      </c>
      <c r="E24" s="4" t="s">
        <v>39</v>
      </c>
      <c r="F24" s="6" t="s">
        <v>10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11</v>
      </c>
      <c r="D25" s="4" t="s">
        <v>20</v>
      </c>
      <c r="E25" s="4"/>
      <c r="F25" s="6"/>
    </row>
    <row r="26" spans="1:6" x14ac:dyDescent="0.3">
      <c r="A26" s="5">
        <f t="shared" si="1"/>
        <v>19</v>
      </c>
      <c r="B26" s="4">
        <f t="shared" si="0"/>
        <v>6</v>
      </c>
      <c r="C26" s="4" t="s">
        <v>96</v>
      </c>
      <c r="D26" s="4" t="s">
        <v>26</v>
      </c>
      <c r="E26" s="4" t="s">
        <v>36</v>
      </c>
      <c r="F26" s="6" t="s">
        <v>18</v>
      </c>
    </row>
    <row r="27" spans="1:6" x14ac:dyDescent="0.3">
      <c r="A27" s="5">
        <f t="shared" si="1"/>
        <v>20</v>
      </c>
      <c r="B27" s="4">
        <f>LEN(TRIM(C27))-LEN(SUBSTITUTE(TRIM(C27),",",""))+1</f>
        <v>1</v>
      </c>
      <c r="C27" s="4" t="s">
        <v>12</v>
      </c>
      <c r="D27" s="4" t="s">
        <v>40</v>
      </c>
      <c r="E27" s="4" t="s">
        <v>33</v>
      </c>
      <c r="F27" s="6" t="s">
        <v>17</v>
      </c>
    </row>
    <row r="28" spans="1:6" x14ac:dyDescent="0.3">
      <c r="A28" s="5">
        <f t="shared" si="1"/>
        <v>21</v>
      </c>
      <c r="B28" s="4">
        <f>LEN(TRIM(C28))-LEN(SUBSTITUTE(TRIM(C28),",",""))+1</f>
        <v>1</v>
      </c>
      <c r="C28" s="4" t="s">
        <v>13</v>
      </c>
      <c r="D28" s="4" t="s">
        <v>22</v>
      </c>
      <c r="E28" s="4" t="s">
        <v>37</v>
      </c>
      <c r="F28" s="6" t="s">
        <v>14</v>
      </c>
    </row>
    <row r="29" spans="1:6" x14ac:dyDescent="0.3">
      <c r="A29" s="5">
        <f t="shared" si="1"/>
        <v>22</v>
      </c>
      <c r="B29" s="4">
        <f>LEN(TRIM(C29))-LEN(SUBSTITUTE(TRIM(C29),",",""))+1</f>
        <v>1</v>
      </c>
      <c r="C29" s="4" t="s">
        <v>15</v>
      </c>
      <c r="D29" s="4" t="s">
        <v>76</v>
      </c>
      <c r="E29" s="4" t="s">
        <v>38</v>
      </c>
      <c r="F29" s="6" t="s">
        <v>16</v>
      </c>
    </row>
    <row r="30" spans="1:6" x14ac:dyDescent="0.3">
      <c r="A30" s="5">
        <f t="shared" si="1"/>
        <v>23</v>
      </c>
      <c r="B30" s="4">
        <f>LEN(TRIM(C30))-LEN(SUBSTITUTE(TRIM(C30),",",""))+1</f>
        <v>1</v>
      </c>
      <c r="C30" s="4" t="s">
        <v>70</v>
      </c>
      <c r="D30" s="4" t="s">
        <v>75</v>
      </c>
      <c r="E30" s="4" t="s">
        <v>74</v>
      </c>
      <c r="F30" s="6" t="s">
        <v>73</v>
      </c>
    </row>
    <row r="31" spans="1:6" x14ac:dyDescent="0.3">
      <c r="A31" s="5">
        <f t="shared" si="1"/>
        <v>24</v>
      </c>
      <c r="B31" s="4">
        <v>1</v>
      </c>
      <c r="C31" s="14" t="s">
        <v>86</v>
      </c>
      <c r="D31" s="4" t="s">
        <v>92</v>
      </c>
      <c r="E31" s="4" t="s">
        <v>34</v>
      </c>
      <c r="F31" s="6" t="s">
        <v>93</v>
      </c>
    </row>
    <row r="32" spans="1:6" ht="15" thickBot="1" x14ac:dyDescent="0.35">
      <c r="A32" s="22">
        <f t="shared" si="1"/>
        <v>25</v>
      </c>
      <c r="B32" s="11">
        <v>1</v>
      </c>
      <c r="C32" s="15" t="s">
        <v>87</v>
      </c>
      <c r="D32" s="13" t="s">
        <v>95</v>
      </c>
      <c r="E32" s="11" t="s">
        <v>34</v>
      </c>
      <c r="F32" s="12" t="s">
        <v>94</v>
      </c>
    </row>
    <row r="35" spans="1:5" x14ac:dyDescent="0.3">
      <c r="A35" s="9" t="s">
        <v>78</v>
      </c>
      <c r="B35" s="9">
        <f>SUM(B8:B32)</f>
        <v>36</v>
      </c>
    </row>
    <row r="43" spans="1:5" ht="16.2" x14ac:dyDescent="0.3">
      <c r="E43" s="7"/>
    </row>
  </sheetData>
  <hyperlinks>
    <hyperlink ref="F26" r:id="rId1" display="https://www.digikey.com/product-detail/en/panasonic-electronic-components/ERJ-1GN0R00C/P15979CT-ND/3982319" xr:uid="{7B512EDD-C233-4CC5-8492-F2AB0BB66FB6}"/>
    <hyperlink ref="F22" r:id="rId2" display="https://www.digikey.com/product-detail/en/samsung-electro-mechanics/CIG10W2R2MNC/1276-6877-1-ND/7041277" xr:uid="{01369789-E776-4ED1-8B0C-7E16B9266AFA}"/>
    <hyperlink ref="F21" r:id="rId3" display="https://www.digikey.com/product-detail/en/murata-electronics/BLM15AX102SZ1D/490-16654-1-ND/7595576" xr:uid="{E0BAD49C-A69D-475C-B5E1-87BD47A61164}"/>
    <hyperlink ref="F11" r:id="rId4" display="https://www.digikey.com/product-detail/en/murata-electronics/GRM033C81E104KE14D/490-10403-1-ND/5026280" xr:uid="{AFE8F02E-B654-41C4-9531-D057FEABFD22}"/>
    <hyperlink ref="F13" r:id="rId5" display="https://www.digikey.com/product-detail/en/murata-electronics/GRM188R61E106KA73D/490-18214-1-ND/9867943" xr:uid="{2AAF0A06-8965-445C-878F-8A9A0A81029F}"/>
  </hyperlinks>
  <pageMargins left="0.7" right="0.7" top="0.75" bottom="0.75" header="0.3" footer="0.3"/>
  <pageSetup scale="5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6D60-E131-48D9-9882-466F57C98105}">
  <sheetPr>
    <pageSetUpPr fitToPage="1"/>
  </sheetPr>
  <dimension ref="A1:F41"/>
  <sheetViews>
    <sheetView tabSelected="1" zoomScale="85" zoomScaleNormal="85" workbookViewId="0">
      <selection activeCell="C10" sqref="C10"/>
    </sheetView>
  </sheetViews>
  <sheetFormatPr defaultColWidth="9.109375" defaultRowHeight="14.4" x14ac:dyDescent="0.3"/>
  <cols>
    <col min="1" max="2" width="9.109375" style="9"/>
    <col min="3" max="3" width="27.33203125" style="9" customWidth="1"/>
    <col min="4" max="4" width="95" style="3" bestFit="1" customWidth="1"/>
    <col min="5" max="5" width="37" style="3" customWidth="1"/>
    <col min="6" max="6" width="27.44140625" style="3" bestFit="1" customWidth="1"/>
    <col min="7" max="16384" width="9.109375" style="9"/>
  </cols>
  <sheetData>
    <row r="1" spans="1:6" x14ac:dyDescent="0.3">
      <c r="A1" s="2" t="s">
        <v>42</v>
      </c>
    </row>
    <row r="2" spans="1:6" x14ac:dyDescent="0.3">
      <c r="A2" s="2" t="s">
        <v>97</v>
      </c>
    </row>
    <row r="4" spans="1:6" x14ac:dyDescent="0.3">
      <c r="A4" s="2" t="s">
        <v>83</v>
      </c>
    </row>
    <row r="5" spans="1:6" x14ac:dyDescent="0.3">
      <c r="A5" s="2"/>
    </row>
    <row r="6" spans="1:6" ht="15" thickBot="1" x14ac:dyDescent="0.35">
      <c r="C6" s="2"/>
    </row>
    <row r="7" spans="1:6" x14ac:dyDescent="0.3">
      <c r="A7" s="16" t="s">
        <v>30</v>
      </c>
      <c r="B7" s="17" t="s">
        <v>31</v>
      </c>
      <c r="C7" s="17" t="s">
        <v>32</v>
      </c>
      <c r="D7" s="17" t="s">
        <v>29</v>
      </c>
      <c r="E7" s="17" t="s">
        <v>28</v>
      </c>
      <c r="F7" s="18" t="s">
        <v>27</v>
      </c>
    </row>
    <row r="8" spans="1:6" x14ac:dyDescent="0.3">
      <c r="A8" s="5">
        <v>1</v>
      </c>
      <c r="B8" s="4">
        <f t="shared" ref="B8:B28" si="0">LEN(TRIM(C8))-LEN(SUBSTITUTE(TRIM(C8),",",""))+1</f>
        <v>1</v>
      </c>
      <c r="C8" s="4" t="s">
        <v>0</v>
      </c>
      <c r="D8" s="8" t="s">
        <v>89</v>
      </c>
      <c r="E8" s="4" t="s">
        <v>34</v>
      </c>
      <c r="F8" s="6" t="s">
        <v>88</v>
      </c>
    </row>
    <row r="9" spans="1:6" x14ac:dyDescent="0.3">
      <c r="A9" s="5">
        <f t="shared" ref="A9:A31" si="1">A8+1</f>
        <v>2</v>
      </c>
      <c r="B9" s="4">
        <f t="shared" si="0"/>
        <v>1</v>
      </c>
      <c r="C9" s="4" t="s">
        <v>100</v>
      </c>
      <c r="D9" s="4" t="s">
        <v>99</v>
      </c>
      <c r="E9" s="4" t="s">
        <v>34</v>
      </c>
      <c r="F9" s="6" t="s">
        <v>98</v>
      </c>
    </row>
    <row r="10" spans="1:6" x14ac:dyDescent="0.3">
      <c r="A10" s="5">
        <f t="shared" si="1"/>
        <v>3</v>
      </c>
      <c r="B10" s="4">
        <v>1</v>
      </c>
      <c r="C10" s="4" t="s">
        <v>101</v>
      </c>
      <c r="D10" s="4" t="s">
        <v>25</v>
      </c>
      <c r="E10" s="4"/>
      <c r="F10" s="6" t="s">
        <v>41</v>
      </c>
    </row>
    <row r="11" spans="1:6" x14ac:dyDescent="0.3">
      <c r="A11" s="5">
        <f t="shared" si="1"/>
        <v>4</v>
      </c>
      <c r="B11" s="4">
        <f t="shared" si="0"/>
        <v>1</v>
      </c>
      <c r="C11" s="4" t="s">
        <v>79</v>
      </c>
      <c r="D11" s="4" t="s">
        <v>56</v>
      </c>
      <c r="E11" s="4" t="s">
        <v>34</v>
      </c>
      <c r="F11" s="6" t="s">
        <v>55</v>
      </c>
    </row>
    <row r="12" spans="1:6" x14ac:dyDescent="0.3">
      <c r="A12" s="5">
        <f t="shared" si="1"/>
        <v>5</v>
      </c>
      <c r="B12" s="4">
        <f t="shared" si="0"/>
        <v>2</v>
      </c>
      <c r="C12" s="4" t="s">
        <v>82</v>
      </c>
      <c r="D12" s="4" t="s">
        <v>24</v>
      </c>
      <c r="E12" s="4" t="s">
        <v>34</v>
      </c>
      <c r="F12" s="6" t="s">
        <v>57</v>
      </c>
    </row>
    <row r="13" spans="1:6" x14ac:dyDescent="0.3">
      <c r="A13" s="5">
        <f t="shared" si="1"/>
        <v>6</v>
      </c>
      <c r="B13" s="4">
        <f t="shared" si="0"/>
        <v>1</v>
      </c>
      <c r="C13" s="4" t="s">
        <v>2</v>
      </c>
      <c r="D13" s="4" t="s">
        <v>59</v>
      </c>
      <c r="E13" s="4" t="s">
        <v>34</v>
      </c>
      <c r="F13" s="6" t="s">
        <v>58</v>
      </c>
    </row>
    <row r="14" spans="1:6" x14ac:dyDescent="0.3">
      <c r="A14" s="5">
        <f t="shared" si="1"/>
        <v>7</v>
      </c>
      <c r="B14" s="4">
        <f t="shared" si="0"/>
        <v>1</v>
      </c>
      <c r="C14" s="4" t="s">
        <v>49</v>
      </c>
      <c r="D14" s="4" t="s">
        <v>61</v>
      </c>
      <c r="E14" s="4" t="s">
        <v>34</v>
      </c>
      <c r="F14" s="6" t="s">
        <v>60</v>
      </c>
    </row>
    <row r="15" spans="1:6" x14ac:dyDescent="0.3">
      <c r="A15" s="5">
        <f t="shared" si="1"/>
        <v>8</v>
      </c>
      <c r="B15" s="4">
        <f t="shared" si="0"/>
        <v>1</v>
      </c>
      <c r="C15" s="4" t="s">
        <v>4</v>
      </c>
      <c r="D15" s="4" t="s">
        <v>23</v>
      </c>
      <c r="E15" s="4" t="s">
        <v>35</v>
      </c>
      <c r="F15" s="6" t="s">
        <v>5</v>
      </c>
    </row>
    <row r="16" spans="1:6" x14ac:dyDescent="0.3">
      <c r="A16" s="5">
        <f t="shared" si="1"/>
        <v>9</v>
      </c>
      <c r="B16" s="4">
        <f t="shared" si="0"/>
        <v>1</v>
      </c>
      <c r="C16" s="4" t="s">
        <v>52</v>
      </c>
      <c r="D16" s="4" t="s">
        <v>68</v>
      </c>
      <c r="E16" s="4" t="s">
        <v>35</v>
      </c>
      <c r="F16" s="6" t="s">
        <v>69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51</v>
      </c>
      <c r="D17" s="4" t="s">
        <v>67</v>
      </c>
      <c r="E17" s="4" t="s">
        <v>35</v>
      </c>
      <c r="F17" s="6" t="s">
        <v>66</v>
      </c>
    </row>
    <row r="18" spans="1:6" x14ac:dyDescent="0.3">
      <c r="A18" s="5">
        <f t="shared" si="1"/>
        <v>11</v>
      </c>
      <c r="B18" s="4">
        <f t="shared" si="0"/>
        <v>1</v>
      </c>
      <c r="C18" s="4" t="s">
        <v>6</v>
      </c>
      <c r="D18" s="4" t="s">
        <v>91</v>
      </c>
      <c r="E18" s="4" t="s">
        <v>34</v>
      </c>
      <c r="F18" s="6" t="s">
        <v>90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80</v>
      </c>
      <c r="D19" s="4" t="s">
        <v>48</v>
      </c>
      <c r="E19" s="4" t="s">
        <v>34</v>
      </c>
      <c r="F19" s="6" t="s">
        <v>47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7</v>
      </c>
      <c r="D20" s="4" t="s">
        <v>46</v>
      </c>
      <c r="E20" s="4" t="s">
        <v>8</v>
      </c>
      <c r="F20" s="6" t="s">
        <v>44</v>
      </c>
    </row>
    <row r="21" spans="1:6" x14ac:dyDescent="0.3">
      <c r="A21" s="5">
        <f t="shared" si="1"/>
        <v>14</v>
      </c>
      <c r="B21" s="4">
        <f t="shared" si="0"/>
        <v>1</v>
      </c>
      <c r="C21" s="4" t="s">
        <v>54</v>
      </c>
      <c r="D21" s="4" t="s">
        <v>77</v>
      </c>
      <c r="E21" s="4" t="s">
        <v>72</v>
      </c>
      <c r="F21" s="6" t="s">
        <v>71</v>
      </c>
    </row>
    <row r="22" spans="1:6" s="3" customFormat="1" x14ac:dyDescent="0.3">
      <c r="A22" s="5">
        <f t="shared" si="1"/>
        <v>15</v>
      </c>
      <c r="B22" s="4">
        <f t="shared" si="0"/>
        <v>1</v>
      </c>
      <c r="C22" s="4" t="s">
        <v>9</v>
      </c>
      <c r="D22" s="4" t="s">
        <v>45</v>
      </c>
      <c r="E22" s="4" t="s">
        <v>39</v>
      </c>
      <c r="F22" s="6" t="s">
        <v>10</v>
      </c>
    </row>
    <row r="23" spans="1:6" x14ac:dyDescent="0.3">
      <c r="A23" s="5">
        <f t="shared" si="1"/>
        <v>16</v>
      </c>
      <c r="B23" s="4">
        <f t="shared" si="0"/>
        <v>1</v>
      </c>
      <c r="C23" s="4" t="s">
        <v>11</v>
      </c>
      <c r="D23" s="4" t="s">
        <v>20</v>
      </c>
      <c r="E23" s="4"/>
      <c r="F23" s="6"/>
    </row>
    <row r="24" spans="1:6" x14ac:dyDescent="0.3">
      <c r="A24" s="5">
        <f t="shared" si="1"/>
        <v>17</v>
      </c>
      <c r="B24" s="4">
        <f t="shared" si="0"/>
        <v>6</v>
      </c>
      <c r="C24" s="4" t="s">
        <v>96</v>
      </c>
      <c r="D24" s="4" t="s">
        <v>26</v>
      </c>
      <c r="E24" s="4" t="s">
        <v>36</v>
      </c>
      <c r="F24" s="6" t="s">
        <v>18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12</v>
      </c>
      <c r="D25" s="4" t="s">
        <v>40</v>
      </c>
      <c r="E25" s="4" t="s">
        <v>33</v>
      </c>
      <c r="F25" s="6" t="s">
        <v>17</v>
      </c>
    </row>
    <row r="26" spans="1:6" x14ac:dyDescent="0.3">
      <c r="A26" s="5">
        <f t="shared" si="1"/>
        <v>19</v>
      </c>
      <c r="B26" s="4">
        <f t="shared" si="0"/>
        <v>1</v>
      </c>
      <c r="C26" s="4" t="s">
        <v>13</v>
      </c>
      <c r="D26" s="4" t="s">
        <v>22</v>
      </c>
      <c r="E26" s="4" t="s">
        <v>37</v>
      </c>
      <c r="F26" s="6" t="s">
        <v>14</v>
      </c>
    </row>
    <row r="27" spans="1:6" x14ac:dyDescent="0.3">
      <c r="A27" s="5">
        <f t="shared" si="1"/>
        <v>20</v>
      </c>
      <c r="B27" s="4">
        <f t="shared" si="0"/>
        <v>1</v>
      </c>
      <c r="C27" s="4" t="s">
        <v>15</v>
      </c>
      <c r="D27" s="4" t="s">
        <v>76</v>
      </c>
      <c r="E27" s="4" t="s">
        <v>38</v>
      </c>
      <c r="F27" s="6" t="s">
        <v>16</v>
      </c>
    </row>
    <row r="28" spans="1:6" x14ac:dyDescent="0.3">
      <c r="A28" s="5">
        <f t="shared" si="1"/>
        <v>21</v>
      </c>
      <c r="B28" s="4">
        <f t="shared" si="0"/>
        <v>1</v>
      </c>
      <c r="C28" s="4" t="s">
        <v>70</v>
      </c>
      <c r="D28" s="4" t="s">
        <v>75</v>
      </c>
      <c r="E28" s="4" t="s">
        <v>74</v>
      </c>
      <c r="F28" s="6" t="s">
        <v>73</v>
      </c>
    </row>
    <row r="29" spans="1:6" x14ac:dyDescent="0.3">
      <c r="A29" s="5">
        <f t="shared" si="1"/>
        <v>22</v>
      </c>
      <c r="B29" s="4">
        <v>1</v>
      </c>
      <c r="C29" s="4" t="s">
        <v>81</v>
      </c>
      <c r="D29" s="4" t="s">
        <v>84</v>
      </c>
      <c r="E29" s="4"/>
      <c r="F29" s="6"/>
    </row>
    <row r="30" spans="1:6" x14ac:dyDescent="0.3">
      <c r="A30" s="5">
        <f t="shared" si="1"/>
        <v>23</v>
      </c>
      <c r="B30" s="4">
        <v>1</v>
      </c>
      <c r="C30" s="14" t="s">
        <v>86</v>
      </c>
      <c r="D30" s="4" t="s">
        <v>92</v>
      </c>
      <c r="E30" s="4" t="s">
        <v>34</v>
      </c>
      <c r="F30" s="6" t="s">
        <v>93</v>
      </c>
    </row>
    <row r="31" spans="1:6" ht="15" thickBot="1" x14ac:dyDescent="0.35">
      <c r="A31" s="22">
        <f t="shared" si="1"/>
        <v>24</v>
      </c>
      <c r="B31" s="11">
        <v>1</v>
      </c>
      <c r="C31" s="15" t="s">
        <v>87</v>
      </c>
      <c r="D31" s="13" t="s">
        <v>95</v>
      </c>
      <c r="E31" s="11" t="s">
        <v>34</v>
      </c>
      <c r="F31" s="12" t="s">
        <v>94</v>
      </c>
    </row>
    <row r="33" spans="1:5" x14ac:dyDescent="0.3">
      <c r="A33" s="9" t="s">
        <v>78</v>
      </c>
      <c r="B33" s="9">
        <f>SUM(B8:B31)</f>
        <v>30</v>
      </c>
    </row>
    <row r="36" spans="1:5" x14ac:dyDescent="0.3">
      <c r="A36" s="9" t="s">
        <v>21</v>
      </c>
    </row>
    <row r="37" spans="1:5" x14ac:dyDescent="0.3">
      <c r="A37" s="9" t="s">
        <v>85</v>
      </c>
    </row>
    <row r="41" spans="1:5" ht="16.2" x14ac:dyDescent="0.3">
      <c r="E41" s="7"/>
    </row>
  </sheetData>
  <hyperlinks>
    <hyperlink ref="F24" r:id="rId1" display="https://www.digikey.com/product-detail/en/panasonic-electronic-components/ERJ-1GN0R00C/P15979CT-ND/3982319" xr:uid="{8590F748-62D0-4859-8D01-417DE1C59281}"/>
    <hyperlink ref="F20" r:id="rId2" display="https://www.digikey.com/product-detail/en/samsung-electro-mechanics/CIG10W2R2MNC/1276-6877-1-ND/7041277" xr:uid="{622FE433-9311-462A-BE7D-20CC9276B216}"/>
    <hyperlink ref="F19" r:id="rId3" display="https://www.digikey.com/product-detail/en/murata-electronics/BLM15AX102SZ1D/490-16654-1-ND/7595576" xr:uid="{C9FBBFEB-9B7F-4E20-8705-77B0498A8BF6}"/>
    <hyperlink ref="F11" r:id="rId4" display="https://www.digikey.com/product-detail/en/murata-electronics/GRM033C81E104KE14D/490-10403-1-ND/5026280" xr:uid="{B329C43D-239A-4AE0-ACF1-3A076CEBEB41}"/>
    <hyperlink ref="F13" r:id="rId5" display="https://www.digikey.com/product-detail/en/murata-electronics/GRM188R61E106KA73D/490-18214-1-ND/9867943" xr:uid="{9605BA0D-AA6C-4440-8C92-ACED97069F9A}"/>
  </hyperlinks>
  <pageMargins left="0.7" right="0.7" top="0.75" bottom="0.75" header="0.3" footer="0.3"/>
  <pageSetup scale="60" orientation="landscape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StandardBOM</vt:lpstr>
      <vt:lpstr>MinimalBOM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Verthika Varati</dc:creator>
  <cp:lastModifiedBy>Verthika Varati</cp:lastModifiedBy>
  <cp:lastPrinted>2020-09-29T14:01:47Z</cp:lastPrinted>
  <dcterms:created xsi:type="dcterms:W3CDTF">2019-10-07T12:59:26Z</dcterms:created>
  <dcterms:modified xsi:type="dcterms:W3CDTF">2021-06-11T18:11:33Z</dcterms:modified>
</cp:coreProperties>
</file>