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DieseArbeitsmappe" defaultThemeVersion="124226"/>
  <bookViews>
    <workbookView xWindow="11865" yWindow="-15" windowWidth="11670" windowHeight="9960" tabRatio="356"/>
  </bookViews>
  <sheets>
    <sheet name="phytomolC_L" sheetId="2" r:id="rId1"/>
    <sheet name="Berechnung" sheetId="3" r:id="rId2"/>
  </sheets>
  <calcPr calcId="125725"/>
</workbook>
</file>

<file path=xl/calcChain.xml><?xml version="1.0" encoding="utf-8"?>
<calcChain xmlns="http://schemas.openxmlformats.org/spreadsheetml/2006/main">
  <c r="M7" i="3"/>
  <c r="L7"/>
  <c r="J7"/>
  <c r="K7" s="1"/>
  <c r="B4"/>
</calcChain>
</file>

<file path=xl/sharedStrings.xml><?xml version="1.0" encoding="utf-8"?>
<sst xmlns="http://schemas.openxmlformats.org/spreadsheetml/2006/main" count="24" uniqueCount="18">
  <si>
    <t xml:space="preserve">molare Masse Kohlenstoff </t>
  </si>
  <si>
    <t>date</t>
  </si>
  <si>
    <t>phytoplankton mol C/L</t>
  </si>
  <si>
    <t>Excel date</t>
  </si>
  <si>
    <t>Matlabdate</t>
  </si>
  <si>
    <t>mol</t>
  </si>
  <si>
    <t>1g entspricht</t>
  </si>
  <si>
    <t>Berechnung</t>
  </si>
  <si>
    <t>Redfield Ratio C 106 H 263 =110 N 16  P1</t>
  </si>
  <si>
    <t>C</t>
  </si>
  <si>
    <t>P</t>
  </si>
  <si>
    <t>N</t>
  </si>
  <si>
    <t>O</t>
  </si>
  <si>
    <t>H</t>
  </si>
  <si>
    <t>molare Masse P</t>
  </si>
  <si>
    <t>molare Masse N</t>
  </si>
  <si>
    <t>molare Masse O</t>
  </si>
  <si>
    <t>molare Masse H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</si>
</sst>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  <family val="2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0"/>
      <name val="Calibri"/>
      <family val="2"/>
      <scheme val="minor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9">
    <xf numFmtId="0" fontId="0" fillId="0" borderId="0" xfId="0"/>
    <xf numFmtId="0" fontId="2" fillId="0" borderId="0" xfId="1" applyFont="1"/>
    <xf numFmtId="0" fontId="2" fillId="0" borderId="0" xfId="0" applyFont="1"/>
    <xf numFmtId="0" fontId="4" fillId="0" borderId="0" xfId="1" applyFont="1"/>
    <xf numFmtId="0" fontId="5" fillId="0" borderId="0" xfId="0" applyFont="1"/>
    <xf numFmtId="2" fontId="5" fillId="0" borderId="0" xfId="0" applyNumberFormat="1" applyFont="1"/>
    <xf numFmtId="0" fontId="4" fillId="2" borderId="1" xfId="1" applyFont="1" applyFill="1" applyBorder="1"/>
    <xf numFmtId="0" fontId="4" fillId="2" borderId="1" xfId="0" applyFont="1" applyFill="1" applyBorder="1"/>
    <xf numFmtId="0" fontId="4" fillId="2" borderId="2" xfId="1" applyFont="1" applyFill="1" applyBorder="1"/>
    <xf numFmtId="0" fontId="4" fillId="2" borderId="5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6" fillId="2" borderId="7" xfId="0" applyFont="1" applyFill="1" applyBorder="1"/>
    <xf numFmtId="0" fontId="4" fillId="2" borderId="8" xfId="1" applyFont="1" applyFill="1" applyBorder="1"/>
    <xf numFmtId="0" fontId="4" fillId="2" borderId="9" xfId="1" applyFont="1" applyFill="1" applyBorder="1"/>
    <xf numFmtId="0" fontId="4" fillId="0" borderId="0" xfId="1" applyFont="1" applyFill="1"/>
    <xf numFmtId="0" fontId="2" fillId="0" borderId="0" xfId="1" applyFont="1" applyFill="1"/>
    <xf numFmtId="0" fontId="0" fillId="0" borderId="0" xfId="0" applyFill="1"/>
  </cellXfs>
  <cellStyles count="3">
    <cellStyle name="Standard" xfId="0" builtinId="0"/>
    <cellStyle name="Standard 2" xfId="1"/>
    <cellStyle name="Standard 3" xfId="2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"/>
  <sheetViews>
    <sheetView tabSelected="1" workbookViewId="0">
      <selection activeCell="D26" sqref="D26"/>
    </sheetView>
  </sheetViews>
  <sheetFormatPr baseColWidth="10" defaultRowHeight="12.75"/>
  <cols>
    <col min="1" max="1" width="19.140625" style="4" customWidth="1"/>
    <col min="2" max="2" width="11.42578125" style="4"/>
    <col min="3" max="3" width="11.42578125" style="5"/>
    <col min="4" max="16384" width="11.42578125" style="4"/>
  </cols>
  <sheetData>
    <row r="1" spans="1:4">
      <c r="A1" s="4" t="s">
        <v>2</v>
      </c>
      <c r="B1" s="4" t="s">
        <v>1</v>
      </c>
      <c r="C1" s="5" t="s">
        <v>3</v>
      </c>
      <c r="D1" s="4" t="s">
        <v>4</v>
      </c>
    </row>
  </sheetData>
  <pageMargins left="0.7" right="0.7" top="0.78740157499999996" bottom="0.78740157499999996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3"/>
  <sheetViews>
    <sheetView workbookViewId="0">
      <selection activeCell="D21" sqref="D21"/>
    </sheetView>
  </sheetViews>
  <sheetFormatPr baseColWidth="10" defaultRowHeight="12.75"/>
  <cols>
    <col min="1" max="1" width="14.5703125" customWidth="1"/>
    <col min="5" max="5" width="11.42578125" style="18"/>
  </cols>
  <sheetData>
    <row r="1" spans="1:14" ht="13.5" thickBot="1">
      <c r="A1" s="3" t="s">
        <v>7</v>
      </c>
      <c r="B1" s="3"/>
      <c r="C1" s="3"/>
      <c r="D1" s="1"/>
      <c r="E1" s="16"/>
      <c r="F1" s="1" t="s">
        <v>8</v>
      </c>
      <c r="G1" s="1"/>
      <c r="H1" s="1"/>
      <c r="I1" s="1" t="s">
        <v>9</v>
      </c>
      <c r="J1" s="2" t="s">
        <v>13</v>
      </c>
      <c r="K1" s="2" t="s">
        <v>12</v>
      </c>
      <c r="L1" s="1" t="s">
        <v>11</v>
      </c>
      <c r="M1" s="1" t="s">
        <v>10</v>
      </c>
    </row>
    <row r="2" spans="1:14">
      <c r="A2" s="8" t="s">
        <v>0</v>
      </c>
      <c r="B2" s="10"/>
      <c r="C2" s="11"/>
      <c r="D2" s="1"/>
      <c r="E2" s="17"/>
      <c r="F2" s="1"/>
      <c r="G2" s="1"/>
      <c r="H2" s="1"/>
      <c r="I2" s="1">
        <v>106</v>
      </c>
      <c r="J2" s="2">
        <v>263</v>
      </c>
      <c r="K2" s="2">
        <v>110</v>
      </c>
      <c r="L2" s="1">
        <v>16</v>
      </c>
      <c r="M2" s="1">
        <v>1</v>
      </c>
    </row>
    <row r="3" spans="1:14">
      <c r="A3" s="9">
        <v>12.010999999999999</v>
      </c>
      <c r="B3" s="6"/>
      <c r="C3" s="12"/>
      <c r="D3" s="1"/>
      <c r="E3" s="17"/>
      <c r="F3" s="17"/>
      <c r="G3" s="1"/>
      <c r="H3" s="1"/>
      <c r="I3" s="1"/>
      <c r="J3" s="1"/>
      <c r="K3" s="1"/>
      <c r="L3" s="1"/>
      <c r="M3" s="1"/>
      <c r="N3" s="1"/>
    </row>
    <row r="4" spans="1:14">
      <c r="A4" s="9" t="s">
        <v>6</v>
      </c>
      <c r="B4" s="7">
        <f>1/12.0107</f>
        <v>8.3259093974539372E-2</v>
      </c>
      <c r="C4" s="12" t="s">
        <v>5</v>
      </c>
      <c r="D4" s="1"/>
      <c r="E4" s="17"/>
      <c r="F4" s="1"/>
      <c r="G4" s="1"/>
      <c r="H4" s="1"/>
      <c r="I4" s="2"/>
      <c r="J4" s="2"/>
      <c r="K4" s="2"/>
      <c r="L4" s="2"/>
      <c r="M4" s="1"/>
      <c r="N4" s="1"/>
    </row>
    <row r="5" spans="1:14" ht="13.5" thickBot="1">
      <c r="A5" s="13"/>
      <c r="B5" s="14"/>
      <c r="C5" s="15" t="s">
        <v>5</v>
      </c>
      <c r="D5" s="1"/>
      <c r="E5" s="17"/>
      <c r="F5" s="1"/>
      <c r="G5" s="1"/>
      <c r="H5" s="1"/>
      <c r="I5" s="2" t="s">
        <v>9</v>
      </c>
      <c r="J5" s="2" t="s">
        <v>10</v>
      </c>
      <c r="K5" s="2" t="s">
        <v>13</v>
      </c>
      <c r="L5" s="2" t="s">
        <v>12</v>
      </c>
      <c r="M5" s="1" t="s">
        <v>11</v>
      </c>
      <c r="N5" s="1"/>
    </row>
    <row r="6" spans="1:14">
      <c r="A6" s="2"/>
      <c r="B6" s="2"/>
      <c r="C6" s="1"/>
      <c r="E6" s="17"/>
      <c r="F6" s="2"/>
      <c r="G6" s="2"/>
      <c r="H6" s="2"/>
      <c r="I6" s="2">
        <v>106</v>
      </c>
      <c r="J6" s="2">
        <v>1</v>
      </c>
      <c r="K6" s="2">
        <v>263</v>
      </c>
      <c r="L6" s="2">
        <v>110</v>
      </c>
      <c r="M6" s="1">
        <v>16</v>
      </c>
      <c r="N6" s="2"/>
    </row>
    <row r="7" spans="1:14">
      <c r="A7" s="2" t="s">
        <v>14</v>
      </c>
      <c r="B7" s="2">
        <v>30.973762000000001</v>
      </c>
      <c r="C7" s="2"/>
      <c r="E7" s="17"/>
      <c r="F7" s="2"/>
      <c r="G7" s="2"/>
      <c r="H7" s="2"/>
      <c r="I7" s="2">
        <v>1</v>
      </c>
      <c r="J7" s="2">
        <f>I7/I6</f>
        <v>9.433962264150943E-3</v>
      </c>
      <c r="K7">
        <f>J7*K6</f>
        <v>2.4811320754716979</v>
      </c>
      <c r="L7" s="2">
        <f>J7*L6</f>
        <v>1.0377358490566038</v>
      </c>
      <c r="M7" s="2">
        <f>J7*M6</f>
        <v>0.15094339622641509</v>
      </c>
      <c r="N7" s="2"/>
    </row>
    <row r="8" spans="1:14">
      <c r="A8" s="2"/>
      <c r="B8" s="2"/>
      <c r="C8" s="2"/>
      <c r="E8" s="17"/>
      <c r="F8" s="2"/>
      <c r="G8" s="2"/>
      <c r="H8" s="2"/>
      <c r="L8" s="1"/>
      <c r="M8" s="2"/>
      <c r="N8" s="2"/>
    </row>
    <row r="9" spans="1:14">
      <c r="A9" s="2" t="s">
        <v>15</v>
      </c>
      <c r="B9" s="2">
        <v>14.0067</v>
      </c>
      <c r="C9" s="2"/>
      <c r="E9" s="17"/>
      <c r="F9" s="2"/>
      <c r="G9" s="2"/>
      <c r="H9" s="2"/>
      <c r="L9" s="2"/>
      <c r="M9" s="2"/>
      <c r="N9" s="2"/>
    </row>
    <row r="10" spans="1:14">
      <c r="A10" s="2"/>
      <c r="B10" s="2"/>
      <c r="C10" s="2"/>
      <c r="E10" s="17"/>
      <c r="F10" s="2"/>
      <c r="G10" s="2"/>
      <c r="H10" s="2"/>
      <c r="I10" s="2"/>
      <c r="J10" s="2"/>
      <c r="L10" s="2"/>
      <c r="M10" s="2"/>
      <c r="N10" s="2"/>
    </row>
    <row r="11" spans="1:14">
      <c r="A11" s="2" t="s">
        <v>16</v>
      </c>
      <c r="B11" s="2">
        <v>15.9994</v>
      </c>
      <c r="C11" s="2"/>
      <c r="E11" s="17"/>
      <c r="F11" s="2"/>
      <c r="G11" s="2"/>
      <c r="H11" s="2"/>
      <c r="I11" s="2"/>
      <c r="J11" s="2"/>
      <c r="K11" s="2"/>
      <c r="L11" s="2"/>
      <c r="M11" s="2"/>
      <c r="N11" s="2"/>
    </row>
    <row r="12" spans="1:14">
      <c r="A12" s="2"/>
      <c r="B12" s="2"/>
      <c r="C12" s="2"/>
      <c r="E12" s="17"/>
      <c r="F12" s="2"/>
      <c r="G12" s="2"/>
      <c r="H12" s="2"/>
      <c r="I12" s="2"/>
      <c r="J12" s="2"/>
      <c r="K12" s="2"/>
      <c r="L12" s="2"/>
      <c r="M12" s="2"/>
      <c r="N12" s="2"/>
    </row>
    <row r="13" spans="1:14">
      <c r="A13" s="2" t="s">
        <v>17</v>
      </c>
      <c r="B13" s="2">
        <v>1.0074000000000001</v>
      </c>
      <c r="C13" s="2"/>
      <c r="E13" s="17"/>
      <c r="F13" s="2"/>
      <c r="G13" s="2"/>
      <c r="H13" s="2"/>
      <c r="I13" s="2"/>
      <c r="J13" s="2"/>
      <c r="K13" s="2"/>
      <c r="L13" s="2"/>
      <c r="M13" s="2"/>
      <c r="N13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phytomolC_L</vt:lpstr>
      <vt:lpstr>Berechnung</vt:lpstr>
    </vt:vector>
  </TitlesOfParts>
  <Company>AquaEcology GmbH &amp; Co. KG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NLWKN Monitoring</dc:title>
  <dc:subject>Phytoplankton 2010</dc:subject>
  <dc:creator>Dr. Claus-Dieter Dürselen / Dr. Tanja Burgmer</dc:creator>
  <cp:lastModifiedBy>Elma</cp:lastModifiedBy>
  <dcterms:created xsi:type="dcterms:W3CDTF">2008-08-27T06:50:28Z</dcterms:created>
  <dcterms:modified xsi:type="dcterms:W3CDTF">2020-12-26T11:17:38Z</dcterms:modified>
</cp:coreProperties>
</file>