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/>
  <c r="B55"/>
  <c r="E53"/>
  <c r="B53"/>
  <c r="E51"/>
  <c r="A51"/>
  <c r="B51"/>
  <c r="C51"/>
  <c r="D51"/>
  <c r="A49"/>
  <c r="B49"/>
  <c r="C49"/>
  <c r="D49"/>
  <c r="E49"/>
  <c r="A50"/>
  <c r="B50"/>
  <c r="C50"/>
  <c r="D50"/>
  <c r="E50"/>
  <c r="B48"/>
  <c r="C48"/>
  <c r="D48"/>
  <c r="E48"/>
  <c r="A48"/>
  <c r="B46"/>
  <c r="C46"/>
  <c r="D46"/>
  <c r="E46"/>
  <c r="A46"/>
  <c r="B45"/>
  <c r="C45"/>
  <c r="D45"/>
  <c r="E45"/>
  <c r="A45"/>
  <c r="A44"/>
  <c r="B44"/>
  <c r="C44"/>
  <c r="D44"/>
  <c r="E44"/>
  <c r="B43"/>
  <c r="C43"/>
  <c r="D43"/>
  <c r="E43"/>
  <c r="A43"/>
  <c r="B41"/>
  <c r="C41"/>
  <c r="D41"/>
  <c r="E41"/>
  <c r="A41"/>
  <c r="B40"/>
  <c r="C40"/>
  <c r="D40"/>
  <c r="E40"/>
  <c r="A40"/>
  <c r="A39"/>
  <c r="B39"/>
  <c r="C39"/>
  <c r="D39"/>
  <c r="E39"/>
  <c r="B38"/>
  <c r="C38"/>
  <c r="D38"/>
  <c r="E38"/>
  <c r="A38"/>
  <c r="B36"/>
  <c r="C36"/>
  <c r="D36"/>
  <c r="E36"/>
  <c r="A36"/>
  <c r="A35"/>
  <c r="C35"/>
  <c r="D35"/>
  <c r="E35"/>
  <c r="B35"/>
  <c r="B34"/>
  <c r="C34"/>
  <c r="D34"/>
  <c r="E34"/>
  <c r="A34"/>
  <c r="B33"/>
  <c r="C33"/>
  <c r="D33"/>
  <c r="E33"/>
  <c r="A33"/>
  <c r="B31"/>
  <c r="C31"/>
  <c r="D31"/>
  <c r="E31"/>
  <c r="A31"/>
  <c r="B30"/>
  <c r="C30"/>
  <c r="D30"/>
  <c r="E30"/>
  <c r="A30"/>
  <c r="B29"/>
  <c r="C29"/>
  <c r="D29"/>
  <c r="E29"/>
  <c r="A29"/>
  <c r="B28"/>
  <c r="C28"/>
  <c r="D28"/>
  <c r="E28"/>
  <c r="A28"/>
  <c r="B26"/>
  <c r="C26"/>
  <c r="D26"/>
  <c r="E26"/>
  <c r="A26"/>
  <c r="B25"/>
  <c r="C25"/>
  <c r="D25"/>
  <c r="E25"/>
  <c r="A25"/>
  <c r="B24"/>
  <c r="C24"/>
  <c r="D24"/>
  <c r="E24"/>
  <c r="A24"/>
  <c r="B23"/>
  <c r="C23"/>
  <c r="D23"/>
  <c r="E23"/>
  <c r="A23"/>
  <c r="B21"/>
  <c r="C21"/>
  <c r="D21"/>
  <c r="E21"/>
  <c r="A21"/>
  <c r="B20"/>
  <c r="C20"/>
  <c r="D20"/>
  <c r="E20"/>
  <c r="A20"/>
  <c r="B19"/>
  <c r="C19"/>
  <c r="D19"/>
  <c r="E19"/>
  <c r="A19"/>
  <c r="B18"/>
  <c r="C18"/>
  <c r="D18"/>
  <c r="E18"/>
  <c r="T17"/>
  <c r="V17" s="1"/>
  <c r="U17"/>
  <c r="Y17"/>
  <c r="Z17"/>
  <c r="I17"/>
  <c r="J17"/>
  <c r="O17" s="1"/>
  <c r="K17"/>
  <c r="L17"/>
  <c r="J18" s="1"/>
  <c r="N17"/>
  <c r="P17"/>
  <c r="A18"/>
  <c r="E14"/>
  <c r="E15"/>
  <c r="E16"/>
  <c r="E13"/>
  <c r="A14"/>
  <c r="B14"/>
  <c r="C14"/>
  <c r="D14"/>
  <c r="A15"/>
  <c r="B15"/>
  <c r="C15"/>
  <c r="D15"/>
  <c r="A16"/>
  <c r="B16"/>
  <c r="C16"/>
  <c r="D16"/>
  <c r="B13"/>
  <c r="C13"/>
  <c r="D13"/>
  <c r="A13"/>
  <c r="B9"/>
  <c r="AA17" l="1"/>
  <c r="W17"/>
  <c r="AB17" s="1"/>
  <c r="AC17" s="1"/>
  <c r="O18"/>
  <c r="R17"/>
  <c r="K18"/>
  <c r="P18" s="1"/>
  <c r="Q17"/>
  <c r="L18"/>
  <c r="Q18" s="1"/>
  <c r="I18"/>
  <c r="U11"/>
  <c r="T11"/>
  <c r="V11" s="1"/>
  <c r="AA11" s="1"/>
  <c r="Y11"/>
  <c r="Q11"/>
  <c r="L11"/>
  <c r="J12" s="1"/>
  <c r="K11"/>
  <c r="P11" s="1"/>
  <c r="J11"/>
  <c r="O11" s="1"/>
  <c r="I11"/>
  <c r="K12" s="1"/>
  <c r="P12" s="1"/>
  <c r="T18" l="1"/>
  <c r="N18"/>
  <c r="R18" s="1"/>
  <c r="L19"/>
  <c r="Q19" s="1"/>
  <c r="K19"/>
  <c r="P19" s="1"/>
  <c r="J19"/>
  <c r="I19"/>
  <c r="O12"/>
  <c r="I13"/>
  <c r="W11"/>
  <c r="AB11" s="1"/>
  <c r="N11"/>
  <c r="R11" s="1"/>
  <c r="I12"/>
  <c r="T12"/>
  <c r="L12"/>
  <c r="Q12" s="1"/>
  <c r="Z11"/>
  <c r="AC11" s="1"/>
  <c r="N13"/>
  <c r="U18" l="1"/>
  <c r="Y18"/>
  <c r="V18"/>
  <c r="AA18" s="1"/>
  <c r="O19"/>
  <c r="I20"/>
  <c r="N19"/>
  <c r="R19" s="1"/>
  <c r="L20"/>
  <c r="Q20" s="1"/>
  <c r="K20"/>
  <c r="P20" s="1"/>
  <c r="J20"/>
  <c r="L13"/>
  <c r="Q13" s="1"/>
  <c r="K13"/>
  <c r="P13" s="1"/>
  <c r="N12"/>
  <c r="J13"/>
  <c r="R12"/>
  <c r="U12"/>
  <c r="Y12"/>
  <c r="J14"/>
  <c r="Z18" l="1"/>
  <c r="AC18" s="1"/>
  <c r="W18"/>
  <c r="AB18" s="1"/>
  <c r="O20"/>
  <c r="I21"/>
  <c r="K21"/>
  <c r="P21" s="1"/>
  <c r="J21"/>
  <c r="N20"/>
  <c r="R20" s="1"/>
  <c r="L21"/>
  <c r="Q21" s="1"/>
  <c r="I14"/>
  <c r="O13"/>
  <c r="R13" s="1"/>
  <c r="K14"/>
  <c r="P14" s="1"/>
  <c r="L14"/>
  <c r="Q14" s="1"/>
  <c r="O14"/>
  <c r="I15"/>
  <c r="N15" s="1"/>
  <c r="Z12"/>
  <c r="V12"/>
  <c r="I22" l="1"/>
  <c r="O21"/>
  <c r="J22"/>
  <c r="N21"/>
  <c r="R21" s="1"/>
  <c r="L22"/>
  <c r="Q22" s="1"/>
  <c r="K22"/>
  <c r="P22" s="1"/>
  <c r="W12"/>
  <c r="AB12" s="1"/>
  <c r="AC12" s="1"/>
  <c r="AA12"/>
  <c r="T13"/>
  <c r="N14"/>
  <c r="R14" s="1"/>
  <c r="J15"/>
  <c r="L15"/>
  <c r="Q15" s="1"/>
  <c r="K15"/>
  <c r="P15" s="1"/>
  <c r="N22" l="1"/>
  <c r="L23"/>
  <c r="Q23" s="1"/>
  <c r="K23"/>
  <c r="P23" s="1"/>
  <c r="J23"/>
  <c r="O22"/>
  <c r="I23"/>
  <c r="Y13"/>
  <c r="U13"/>
  <c r="V13"/>
  <c r="AA13" s="1"/>
  <c r="L16"/>
  <c r="Q16" s="1"/>
  <c r="I16"/>
  <c r="N16" s="1"/>
  <c r="O15"/>
  <c r="R15" s="1"/>
  <c r="K16"/>
  <c r="P16" s="1"/>
  <c r="R16" s="1"/>
  <c r="J16"/>
  <c r="O16" s="1"/>
  <c r="O23" l="1"/>
  <c r="R22"/>
  <c r="N23"/>
  <c r="W13"/>
  <c r="AB13" s="1"/>
  <c r="Z13"/>
  <c r="AC13" s="1"/>
  <c r="T14"/>
  <c r="R23" l="1"/>
  <c r="Y14"/>
  <c r="U14"/>
  <c r="V14"/>
  <c r="AA14" s="1"/>
  <c r="W14" l="1"/>
  <c r="AB14" s="1"/>
  <c r="T15"/>
  <c r="Z14"/>
  <c r="V15" l="1"/>
  <c r="AA15" s="1"/>
  <c r="U15"/>
  <c r="Z15" s="1"/>
  <c r="Y15"/>
  <c r="AC14"/>
  <c r="W15" l="1"/>
  <c r="AB15" l="1"/>
  <c r="AC15" s="1"/>
  <c r="T16"/>
  <c r="V16" l="1"/>
  <c r="AA16" s="1"/>
  <c r="U16"/>
  <c r="Z16" s="1"/>
  <c r="Y16"/>
  <c r="W16" l="1"/>
  <c r="AB16" s="1"/>
  <c r="AC16" s="1"/>
</calcChain>
</file>

<file path=xl/sharedStrings.xml><?xml version="1.0" encoding="utf-8"?>
<sst xmlns="http://schemas.openxmlformats.org/spreadsheetml/2006/main" count="41" uniqueCount="20">
  <si>
    <t>Метод Гауса</t>
  </si>
  <si>
    <t>A</t>
  </si>
  <si>
    <t>B</t>
  </si>
  <si>
    <t>Условие на сходимость:</t>
  </si>
  <si>
    <t>det A=</t>
  </si>
  <si>
    <t>!=0 - верно</t>
  </si>
  <si>
    <t>Действия по методу</t>
  </si>
  <si>
    <t>x3</t>
  </si>
  <si>
    <t>x2</t>
  </si>
  <si>
    <t>x1</t>
  </si>
  <si>
    <t>Метод Простой Итерации</t>
  </si>
  <si>
    <t>e</t>
  </si>
  <si>
    <t>x4</t>
  </si>
  <si>
    <t>d1</t>
  </si>
  <si>
    <t>d2</t>
  </si>
  <si>
    <t>d3</t>
  </si>
  <si>
    <t>d4</t>
  </si>
  <si>
    <t>усл точность</t>
  </si>
  <si>
    <t>Корни</t>
  </si>
  <si>
    <t>Метод Зейделя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</si>
</sst>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Лист1!$I$9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Лист1!$I$10:$I$23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6.6666666666666666E-2</c:v>
                </c:pt>
                <c:pt idx="3">
                  <c:v>6.6666666666666721E-2</c:v>
                </c:pt>
                <c:pt idx="4">
                  <c:v>7.7723311546840533E-3</c:v>
                </c:pt>
                <c:pt idx="5">
                  <c:v>1.2565359477124182E-2</c:v>
                </c:pt>
                <c:pt idx="6">
                  <c:v>2.2862575336053109E-2</c:v>
                </c:pt>
                <c:pt idx="7">
                  <c:v>2.3309660324732681E-2</c:v>
                </c:pt>
                <c:pt idx="8">
                  <c:v>2.0707745632078261E-2</c:v>
                </c:pt>
                <c:pt idx="9">
                  <c:v>2.0420684469480813E-2</c:v>
                </c:pt>
                <c:pt idx="10">
                  <c:v>2.1000942404917448E-2</c:v>
                </c:pt>
                <c:pt idx="11">
                  <c:v>2.1121130389873718E-2</c:v>
                </c:pt>
                <c:pt idx="12">
                  <c:v>2.0993541144141224E-2</c:v>
                </c:pt>
                <c:pt idx="13">
                  <c:v>2.0954278776777063E-2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82-4B72-8E2F-8D928DE5050E}"/>
            </c:ext>
          </c:extLst>
        </c:ser>
        <c:ser>
          <c:idx val="1"/>
          <c:order val="1"/>
          <c:tx>
            <c:strRef>
              <c:f>Лист1!$J$9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Лист1!$J$10:$J$23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0.58186274509803926</c:v>
                </c:pt>
                <c:pt idx="3">
                  <c:v>0.48727532679738561</c:v>
                </c:pt>
                <c:pt idx="4">
                  <c:v>0.47345021546200172</c:v>
                </c:pt>
                <c:pt idx="5">
                  <c:v>0.49406534929807988</c:v>
                </c:pt>
                <c:pt idx="6">
                  <c:v>0.49964187327198378</c:v>
                </c:pt>
                <c:pt idx="7">
                  <c:v>0.49517566427445847</c:v>
                </c:pt>
                <c:pt idx="8">
                  <c:v>0.49349710140662312</c:v>
                </c:pt>
                <c:pt idx="9">
                  <c:v>0.49440540876478728</c:v>
                </c:pt>
                <c:pt idx="10">
                  <c:v>0.49488189972109603</c:v>
                </c:pt>
                <c:pt idx="11">
                  <c:v>0.49470760061836266</c:v>
                </c:pt>
                <c:pt idx="12">
                  <c:v>0.49457993859608257</c:v>
                </c:pt>
                <c:pt idx="13">
                  <c:v>0.49461020829350921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82-4B72-8E2F-8D928DE5050E}"/>
            </c:ext>
          </c:extLst>
        </c:ser>
        <c:ser>
          <c:idx val="2"/>
          <c:order val="2"/>
          <c:tx>
            <c:strRef>
              <c:f>Лист1!$K$9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Лист1!$K$10:$K$23</c:f>
              <c:numCache>
                <c:formatCode>General</c:formatCode>
                <c:ptCount val="14"/>
                <c:pt idx="0">
                  <c:v>0</c:v>
                </c:pt>
                <c:pt idx="1">
                  <c:v>0.52941176470588236</c:v>
                </c:pt>
                <c:pt idx="2">
                  <c:v>0.15294117647058822</c:v>
                </c:pt>
                <c:pt idx="3">
                  <c:v>0.1301038062283737</c:v>
                </c:pt>
                <c:pt idx="4">
                  <c:v>0.12264994232987317</c:v>
                </c:pt>
                <c:pt idx="5">
                  <c:v>0.14031376506773416</c:v>
                </c:pt>
                <c:pt idx="6">
                  <c:v>0.13913441862952414</c:v>
                </c:pt>
                <c:pt idx="7">
                  <c:v>0.13569322164841252</c:v>
                </c:pt>
                <c:pt idx="8">
                  <c:v>0.1354465617432965</c:v>
                </c:pt>
                <c:pt idx="9">
                  <c:v>0.13628929203088647</c:v>
                </c:pt>
                <c:pt idx="10">
                  <c:v>0.13640761747155891</c:v>
                </c:pt>
                <c:pt idx="11">
                  <c:v>0.1362211690158531</c:v>
                </c:pt>
                <c:pt idx="12">
                  <c:v>0.13617647361385116</c:v>
                </c:pt>
                <c:pt idx="13">
                  <c:v>0.13621691709380671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82-4B72-8E2F-8D928DE5050E}"/>
            </c:ext>
          </c:extLst>
        </c:ser>
        <c:ser>
          <c:idx val="3"/>
          <c:order val="3"/>
          <c:tx>
            <c:strRef>
              <c:f>Лист1!$L$9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Лист1!$L$10:$L$23</c:f>
              <c:numCache>
                <c:formatCode>General</c:formatCode>
                <c:ptCount val="14"/>
                <c:pt idx="0">
                  <c:v>0</c:v>
                </c:pt>
                <c:pt idx="1">
                  <c:v>0.66666666666666663</c:v>
                </c:pt>
                <c:pt idx="2">
                  <c:v>0.72124183006535947</c:v>
                </c:pt>
                <c:pt idx="3">
                  <c:v>0.8054193899782135</c:v>
                </c:pt>
                <c:pt idx="4">
                  <c:v>0.78422007828185736</c:v>
                </c:pt>
                <c:pt idx="5">
                  <c:v>0.77222046119192045</c:v>
                </c:pt>
                <c:pt idx="6">
                  <c:v>0.77482043136949086</c:v>
                </c:pt>
                <c:pt idx="7">
                  <c:v>0.77834774543611007</c:v>
                </c:pt>
                <c:pt idx="8">
                  <c:v>0.77794635643071341</c:v>
                </c:pt>
                <c:pt idx="9">
                  <c:v>0.7771012498308979</c:v>
                </c:pt>
                <c:pt idx="10">
                  <c:v>0.77711844050604639</c:v>
                </c:pt>
                <c:pt idx="11">
                  <c:v>0.77732121421855538</c:v>
                </c:pt>
                <c:pt idx="12">
                  <c:v>0.77733426212211232</c:v>
                </c:pt>
                <c:pt idx="13">
                  <c:v>0.77728746788652403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B82-4B72-8E2F-8D928DE5050E}"/>
            </c:ext>
          </c:extLst>
        </c:ser>
        <c:dLbls/>
        <c:marker val="1"/>
        <c:axId val="145955072"/>
        <c:axId val="145974016"/>
      </c:lineChart>
      <c:catAx>
        <c:axId val="1459550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74016"/>
        <c:crosses val="autoZero"/>
        <c:auto val="1"/>
        <c:lblAlgn val="ctr"/>
        <c:lblOffset val="100"/>
      </c:catAx>
      <c:valAx>
        <c:axId val="145974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Лист1!$T$9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Лист1!$T$10:$T$16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2.2189542483660139E-2</c:v>
                </c:pt>
                <c:pt idx="3">
                  <c:v>3.6414024787474908E-2</c:v>
                </c:pt>
                <c:pt idx="4">
                  <c:v>1.7440164518867599E-2</c:v>
                </c:pt>
                <c:pt idx="5">
                  <c:v>2.0846480152192846E-2</c:v>
                </c:pt>
                <c:pt idx="6">
                  <c:v>2.1075997602275541E-2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1-4D00-8AEA-09F955ADE5CC}"/>
            </c:ext>
          </c:extLst>
        </c:ser>
        <c:ser>
          <c:idx val="1"/>
          <c:order val="1"/>
          <c:tx>
            <c:strRef>
              <c:f>Лист1!$U$9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Лист1!$U$10:$U$16</c:f>
              <c:numCache>
                <c:formatCode>General</c:formatCode>
                <c:ptCount val="7"/>
                <c:pt idx="0">
                  <c:v>0</c:v>
                </c:pt>
                <c:pt idx="1">
                  <c:v>0.42499999999999999</c:v>
                </c:pt>
                <c:pt idx="2">
                  <c:v>0.59839358660130726</c:v>
                </c:pt>
                <c:pt idx="3">
                  <c:v>0.48426805065793332</c:v>
                </c:pt>
                <c:pt idx="4">
                  <c:v>0.49202335885859833</c:v>
                </c:pt>
                <c:pt idx="5">
                  <c:v>0.49489966434297294</c:v>
                </c:pt>
                <c:pt idx="6">
                  <c:v>0.49476833887920685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1-4D00-8AEA-09F955ADE5CC}"/>
            </c:ext>
          </c:extLst>
        </c:ser>
        <c:ser>
          <c:idx val="2"/>
          <c:order val="2"/>
          <c:tx>
            <c:strRef>
              <c:f>Лист1!$V$9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Лист1!$V$10:$V$16</c:f>
              <c:numCache>
                <c:formatCode>General</c:formatCode>
                <c:ptCount val="7"/>
                <c:pt idx="0">
                  <c:v>0</c:v>
                </c:pt>
                <c:pt idx="1">
                  <c:v>0.40588235294117642</c:v>
                </c:pt>
                <c:pt idx="2">
                  <c:v>0.12911115916955018</c:v>
                </c:pt>
                <c:pt idx="3">
                  <c:v>0.12604328077648302</c:v>
                </c:pt>
                <c:pt idx="4">
                  <c:v>0.13656214709877368</c:v>
                </c:pt>
                <c:pt idx="5">
                  <c:v>0.13666542053954245</c:v>
                </c:pt>
                <c:pt idx="6">
                  <c:v>0.13619505623181555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1-4D00-8AEA-09F955ADE5CC}"/>
            </c:ext>
          </c:extLst>
        </c:ser>
        <c:ser>
          <c:idx val="3"/>
          <c:order val="3"/>
          <c:tx>
            <c:strRef>
              <c:f>Лист1!$W$9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Лист1!$W$10:$W$16</c:f>
              <c:numCache>
                <c:formatCode>General</c:formatCode>
                <c:ptCount val="7"/>
                <c:pt idx="0">
                  <c:v>0</c:v>
                </c:pt>
                <c:pt idx="1">
                  <c:v>0.72785947712418297</c:v>
                </c:pt>
                <c:pt idx="2">
                  <c:v>0.80789399576551757</c:v>
                </c:pt>
                <c:pt idx="3">
                  <c:v>0.77924495580811992</c:v>
                </c:pt>
                <c:pt idx="4">
                  <c:v>0.77589937219191674</c:v>
                </c:pt>
                <c:pt idx="5">
                  <c:v>0.777243115556293</c:v>
                </c:pt>
                <c:pt idx="6">
                  <c:v>0.77734941457086659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41-4D00-8AEA-09F955ADE5CC}"/>
            </c:ext>
          </c:extLst>
        </c:ser>
        <c:dLbls/>
        <c:marker val="1"/>
        <c:axId val="134294912"/>
        <c:axId val="134321280"/>
      </c:lineChart>
      <c:catAx>
        <c:axId val="1342949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21280"/>
        <c:crosses val="autoZero"/>
        <c:auto val="1"/>
        <c:lblAlgn val="ctr"/>
        <c:lblOffset val="100"/>
      </c:catAx>
      <c:valAx>
        <c:axId val="134321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436720</xdr:colOff>
      <xdr:row>26</xdr:row>
      <xdr:rowOff>130564</xdr:rowOff>
    </xdr:from>
    <xdr:to>
      <xdr:col>14</xdr:col>
      <xdr:colOff>294410</xdr:colOff>
      <xdr:row>39</xdr:row>
      <xdr:rowOff>27859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745775B1-C5D1-AA0C-397C-33E6D7D7E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603125</xdr:colOff>
      <xdr:row>19</xdr:row>
      <xdr:rowOff>67315</xdr:rowOff>
    </xdr:from>
    <xdr:to>
      <xdr:col>26</xdr:col>
      <xdr:colOff>271821</xdr:colOff>
      <xdr:row>33</xdr:row>
      <xdr:rowOff>143515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5ADBD1C3-82D5-22B9-E820-6A1660D3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5"/>
  <sheetViews>
    <sheetView tabSelected="1" zoomScale="70" zoomScaleNormal="70" workbookViewId="0">
      <selection activeCell="AE5" sqref="AE5"/>
    </sheetView>
  </sheetViews>
  <sheetFormatPr defaultRowHeight="15"/>
  <cols>
    <col min="1" max="1" width="12.5703125" customWidth="1"/>
    <col min="18" max="18" width="11.5703125" customWidth="1"/>
  </cols>
  <sheetData>
    <row r="1" spans="1:29">
      <c r="A1" s="10" t="s">
        <v>0</v>
      </c>
      <c r="B1" s="10"/>
      <c r="C1" s="10"/>
      <c r="D1" s="10"/>
      <c r="E1" s="10"/>
      <c r="F1" s="10"/>
      <c r="G1" s="10"/>
      <c r="I1" s="10" t="s">
        <v>10</v>
      </c>
      <c r="J1" s="10"/>
      <c r="K1" s="10"/>
      <c r="L1" s="10"/>
      <c r="M1" s="10"/>
      <c r="N1" s="10"/>
      <c r="O1" s="10"/>
      <c r="T1" s="10" t="s">
        <v>19</v>
      </c>
      <c r="U1" s="10"/>
      <c r="V1" s="10"/>
      <c r="W1" s="10"/>
      <c r="X1" s="10"/>
      <c r="Y1" s="10"/>
    </row>
    <row r="2" spans="1:29">
      <c r="A2" s="11" t="s">
        <v>1</v>
      </c>
      <c r="B2" s="11"/>
      <c r="C2" s="11"/>
      <c r="D2" s="11"/>
      <c r="E2" t="s">
        <v>2</v>
      </c>
      <c r="I2" s="11" t="s">
        <v>1</v>
      </c>
      <c r="J2" s="11"/>
      <c r="K2" s="11"/>
      <c r="L2" s="11"/>
      <c r="M2" t="s">
        <v>2</v>
      </c>
      <c r="N2" t="s">
        <v>11</v>
      </c>
      <c r="T2" s="2" t="s">
        <v>1</v>
      </c>
      <c r="U2" s="2"/>
      <c r="V2" s="2"/>
      <c r="W2" s="2"/>
      <c r="X2" t="s">
        <v>2</v>
      </c>
      <c r="Y2" t="s">
        <v>11</v>
      </c>
    </row>
    <row r="3" spans="1:29">
      <c r="A3" s="1">
        <v>15</v>
      </c>
      <c r="B3" s="1">
        <v>-4</v>
      </c>
      <c r="C3" s="3">
        <v>0</v>
      </c>
      <c r="D3" s="1">
        <v>6</v>
      </c>
      <c r="E3" s="8">
        <v>3</v>
      </c>
      <c r="I3" s="1">
        <v>15</v>
      </c>
      <c r="J3" s="1">
        <v>-4</v>
      </c>
      <c r="K3" s="3">
        <v>0</v>
      </c>
      <c r="L3" s="1">
        <v>6</v>
      </c>
      <c r="M3" s="8">
        <v>3</v>
      </c>
      <c r="N3" s="8">
        <v>1E-4</v>
      </c>
      <c r="T3" s="1">
        <v>15</v>
      </c>
      <c r="U3" s="1">
        <v>-4</v>
      </c>
      <c r="V3" s="3">
        <v>0</v>
      </c>
      <c r="W3" s="1">
        <v>6</v>
      </c>
      <c r="X3" s="8">
        <v>3</v>
      </c>
      <c r="Y3" s="8">
        <v>1E-4</v>
      </c>
    </row>
    <row r="4" spans="1:29">
      <c r="A4" s="1">
        <v>6</v>
      </c>
      <c r="B4" s="1">
        <v>16</v>
      </c>
      <c r="C4" s="1">
        <v>-6</v>
      </c>
      <c r="D4" s="1">
        <v>1</v>
      </c>
      <c r="E4" s="8">
        <v>8</v>
      </c>
      <c r="I4" s="1">
        <v>6</v>
      </c>
      <c r="J4" s="1">
        <v>16</v>
      </c>
      <c r="K4" s="1">
        <v>-6</v>
      </c>
      <c r="L4" s="1">
        <v>1</v>
      </c>
      <c r="M4" s="8">
        <v>8</v>
      </c>
      <c r="T4" s="1">
        <v>6</v>
      </c>
      <c r="U4" s="1">
        <v>16</v>
      </c>
      <c r="V4" s="1">
        <v>-6</v>
      </c>
      <c r="W4" s="1">
        <v>1</v>
      </c>
      <c r="X4" s="8">
        <v>8</v>
      </c>
    </row>
    <row r="5" spans="1:29">
      <c r="A5" s="1">
        <v>2</v>
      </c>
      <c r="B5" s="1">
        <v>4</v>
      </c>
      <c r="C5" s="1">
        <v>17</v>
      </c>
      <c r="D5" s="1">
        <v>6</v>
      </c>
      <c r="E5" s="8">
        <v>9</v>
      </c>
      <c r="I5" s="1">
        <v>2</v>
      </c>
      <c r="J5" s="1">
        <v>4</v>
      </c>
      <c r="K5" s="1">
        <v>17</v>
      </c>
      <c r="L5" s="1">
        <v>6</v>
      </c>
      <c r="M5" s="8">
        <v>9</v>
      </c>
      <c r="T5" s="1">
        <v>2</v>
      </c>
      <c r="U5" s="1">
        <v>4</v>
      </c>
      <c r="V5" s="1">
        <v>17</v>
      </c>
      <c r="W5" s="1">
        <v>6</v>
      </c>
      <c r="X5" s="8">
        <v>9</v>
      </c>
    </row>
    <row r="6" spans="1:29">
      <c r="A6" s="1">
        <v>-3</v>
      </c>
      <c r="B6" s="1">
        <v>-5</v>
      </c>
      <c r="C6" s="1">
        <v>4</v>
      </c>
      <c r="D6" s="1">
        <v>18</v>
      </c>
      <c r="E6" s="8">
        <v>12</v>
      </c>
      <c r="I6" s="1">
        <v>-3</v>
      </c>
      <c r="J6" s="1">
        <v>-5</v>
      </c>
      <c r="K6" s="1">
        <v>4</v>
      </c>
      <c r="L6" s="1">
        <v>18</v>
      </c>
      <c r="M6" s="8">
        <v>12</v>
      </c>
      <c r="T6" s="1">
        <v>-3</v>
      </c>
      <c r="U6" s="1">
        <v>-5</v>
      </c>
      <c r="V6" s="1">
        <v>4</v>
      </c>
      <c r="W6" s="1">
        <v>18</v>
      </c>
      <c r="X6" s="8">
        <v>12</v>
      </c>
    </row>
    <row r="8" spans="1:29">
      <c r="A8" t="s">
        <v>3</v>
      </c>
      <c r="I8" t="s">
        <v>6</v>
      </c>
      <c r="T8" t="s">
        <v>6</v>
      </c>
    </row>
    <row r="9" spans="1:29">
      <c r="A9" t="s">
        <v>4</v>
      </c>
      <c r="B9">
        <f>MDETERM(A3:D6)</f>
        <v>88775</v>
      </c>
      <c r="C9" t="s">
        <v>5</v>
      </c>
      <c r="I9" t="s">
        <v>9</v>
      </c>
      <c r="J9" t="s">
        <v>8</v>
      </c>
      <c r="K9" t="s">
        <v>7</v>
      </c>
      <c r="L9" t="s">
        <v>12</v>
      </c>
      <c r="T9" t="s">
        <v>9</v>
      </c>
      <c r="U9" t="s">
        <v>8</v>
      </c>
      <c r="V9" t="s">
        <v>7</v>
      </c>
      <c r="W9" t="s">
        <v>12</v>
      </c>
    </row>
    <row r="10" spans="1:29">
      <c r="I10">
        <v>0</v>
      </c>
      <c r="J10">
        <v>0</v>
      </c>
      <c r="K10">
        <v>0</v>
      </c>
      <c r="L10">
        <v>0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T10">
        <v>0</v>
      </c>
      <c r="U10">
        <v>0</v>
      </c>
      <c r="V10">
        <v>0</v>
      </c>
      <c r="W10">
        <v>0</v>
      </c>
      <c r="Y10" t="s">
        <v>13</v>
      </c>
      <c r="Z10" t="s">
        <v>14</v>
      </c>
      <c r="AA10" t="s">
        <v>15</v>
      </c>
      <c r="AB10" t="s">
        <v>16</v>
      </c>
      <c r="AC10" t="s">
        <v>17</v>
      </c>
    </row>
    <row r="11" spans="1:29">
      <c r="A11" t="s">
        <v>6</v>
      </c>
      <c r="I11">
        <f>($M$3-$J$3*J10-$K$3*K10-$L$3*L10)/$I$3</f>
        <v>0.2</v>
      </c>
      <c r="J11">
        <f>($M$4-$I$4*I10-$K$4*K10-$L$4*L10)/$J$4</f>
        <v>0.5</v>
      </c>
      <c r="K11">
        <f>($M$5-$I$5*I10-$J$5*J10-$L$5*L10)/$K$5</f>
        <v>0.52941176470588236</v>
      </c>
      <c r="L11">
        <f>($M$6-$I$6*I10-$J$6*J10-$K$6*K10)/$L$6</f>
        <v>0.66666666666666663</v>
      </c>
      <c r="N11" s="9">
        <f>ABS(I11-I10)</f>
        <v>0.2</v>
      </c>
      <c r="O11" s="9">
        <f t="shared" ref="O11:Q11" si="0">ABS(J11-J10)</f>
        <v>0.5</v>
      </c>
      <c r="P11" s="9">
        <f t="shared" si="0"/>
        <v>0.52941176470588236</v>
      </c>
      <c r="Q11" s="9">
        <f t="shared" si="0"/>
        <v>0.66666666666666663</v>
      </c>
      <c r="R11" t="str">
        <f>IF(AND(N11&lt;$N$3,O11&lt;$N$3,P11&lt;$N$3,Q11&lt;$N$3),"вып","---")</f>
        <v>---</v>
      </c>
      <c r="T11">
        <f>($M$3-$J$3*U10-$K$3*V10-$L$3*W10)/$I$3</f>
        <v>0.2</v>
      </c>
      <c r="U11">
        <f>($M$4-$I$4*T11-$K$4*V10-$L$4*W10)/$J$4</f>
        <v>0.42499999999999999</v>
      </c>
      <c r="V11">
        <f>($M$5-$I$5*T11-$J$5*U11-$L$5*W10)/$K$5</f>
        <v>0.40588235294117642</v>
      </c>
      <c r="W11">
        <f>($M$6-$I$6*T11-$J$6*U11-$K$6*V11)/$L$6</f>
        <v>0.72785947712418297</v>
      </c>
      <c r="Y11" s="9">
        <f>ABS(T11-T10)</f>
        <v>0.2</v>
      </c>
      <c r="Z11" s="9">
        <f t="shared" ref="Z11:Z16" si="1">ABS(U11-U10)</f>
        <v>0.42499999999999999</v>
      </c>
      <c r="AA11" s="9">
        <f t="shared" ref="AA11:AA16" si="2">ABS(V11-V10)</f>
        <v>0.40588235294117642</v>
      </c>
      <c r="AB11" s="9">
        <f t="shared" ref="AB11:AB16" si="3">ABS(W11-W10)</f>
        <v>0.72785947712418297</v>
      </c>
      <c r="AC11" t="str">
        <f>IF(AND(Y11&lt;$N$3,Z11&lt;$N$3,AA11&lt;$N$3,AB11&lt;$N$3),"вып","---")</f>
        <v>---</v>
      </c>
    </row>
    <row r="12" spans="1:29">
      <c r="I12">
        <f t="shared" ref="I12:I16" si="4">($M$3-$J$3*J11-$K$3*K11-$L$3*L11)/$I$3</f>
        <v>6.6666666666666666E-2</v>
      </c>
      <c r="J12">
        <f t="shared" ref="J12:J16" si="5">($M$4-$I$4*I11-$K$4*K11-$L$4*L11)/$J$4</f>
        <v>0.58186274509803926</v>
      </c>
      <c r="K12">
        <f t="shared" ref="K12:K16" si="6">($M$5-$I$5*I11-$J$5*J11-$L$5*L11)/$K$5</f>
        <v>0.15294117647058822</v>
      </c>
      <c r="L12">
        <f t="shared" ref="L12:L16" si="7">($M$6-$I$6*I11-$J$6*J11-$K$6*K11)/$L$6</f>
        <v>0.72124183006535947</v>
      </c>
      <c r="N12" s="9">
        <f t="shared" ref="N12:N16" si="8">ABS(I12-I11)</f>
        <v>0.13333333333333336</v>
      </c>
      <c r="O12" s="9">
        <f t="shared" ref="O12:O16" si="9">ABS(J12-J11)</f>
        <v>8.1862745098039258E-2</v>
      </c>
      <c r="P12" s="9">
        <f t="shared" ref="P12:P16" si="10">ABS(K12-K11)</f>
        <v>0.37647058823529411</v>
      </c>
      <c r="Q12" s="9">
        <f t="shared" ref="Q12:Q16" si="11">ABS(L12-L11)</f>
        <v>5.4575163398692839E-2</v>
      </c>
      <c r="R12" t="str">
        <f t="shared" ref="R12:R16" si="12">IF(AND(N12&lt;$N$3,O12&lt;$N$3,P12&lt;$N$3,Q12&lt;$N$3),"вып","---")</f>
        <v>---</v>
      </c>
      <c r="T12">
        <f t="shared" ref="T12:T16" si="13">($M$3-$J$3*U11-$K$3*V11-$L$3*W11)/$I$3</f>
        <v>2.2189542483660139E-2</v>
      </c>
      <c r="U12">
        <f t="shared" ref="U12:U16" si="14">($M$4-$I$4*T12-$K$4*V11-$L$4*W11)/$J$4</f>
        <v>0.59839358660130726</v>
      </c>
      <c r="V12">
        <f t="shared" ref="V12:V16" si="15">($M$5-$I$5*T12-$J$5*U12-$L$5*W11)/$K$5</f>
        <v>0.12911115916955018</v>
      </c>
      <c r="W12">
        <f t="shared" ref="W12:W16" si="16">($M$6-$I$6*T12-$J$6*U12-$K$6*V12)/$L$6</f>
        <v>0.80789399576551757</v>
      </c>
      <c r="Y12" s="9">
        <f t="shared" ref="Y12:Y16" si="17">ABS(T12-T11)</f>
        <v>0.17781045751633986</v>
      </c>
      <c r="Z12" s="9">
        <f t="shared" si="1"/>
        <v>0.17339358660130727</v>
      </c>
      <c r="AA12" s="9">
        <f t="shared" si="2"/>
        <v>0.27677119377162623</v>
      </c>
      <c r="AB12" s="9">
        <f t="shared" si="3"/>
        <v>8.0034518641334595E-2</v>
      </c>
      <c r="AC12" t="str">
        <f t="shared" ref="AC12:AC16" si="18">IF(AND(Y12&lt;$N$3,Z12&lt;$N$3,AA12&lt;$N$3,AB12&lt;$N$3),"вып","---")</f>
        <v>---</v>
      </c>
    </row>
    <row r="13" spans="1:29">
      <c r="A13" s="1">
        <f>A3</f>
        <v>15</v>
      </c>
      <c r="B13" s="1">
        <f t="shared" ref="B13:D13" si="19">B3</f>
        <v>-4</v>
      </c>
      <c r="C13" s="1">
        <f t="shared" si="19"/>
        <v>0</v>
      </c>
      <c r="D13" s="1">
        <f t="shared" si="19"/>
        <v>6</v>
      </c>
      <c r="E13" s="1">
        <f>E3</f>
        <v>3</v>
      </c>
      <c r="I13">
        <f t="shared" si="4"/>
        <v>6.6666666666666721E-2</v>
      </c>
      <c r="J13">
        <f t="shared" si="5"/>
        <v>0.48727532679738561</v>
      </c>
      <c r="K13">
        <f t="shared" si="6"/>
        <v>0.1301038062283737</v>
      </c>
      <c r="L13">
        <f t="shared" si="7"/>
        <v>0.8054193899782135</v>
      </c>
      <c r="N13" s="9">
        <f t="shared" si="8"/>
        <v>5.5511151231257827E-17</v>
      </c>
      <c r="O13" s="9">
        <f t="shared" si="9"/>
        <v>9.4587418300653647E-2</v>
      </c>
      <c r="P13" s="9">
        <f t="shared" si="10"/>
        <v>2.2837370242214522E-2</v>
      </c>
      <c r="Q13" s="9">
        <f t="shared" si="11"/>
        <v>8.4177559912854028E-2</v>
      </c>
      <c r="R13" t="str">
        <f t="shared" si="12"/>
        <v>---</v>
      </c>
      <c r="T13">
        <f t="shared" si="13"/>
        <v>3.6414024787474908E-2</v>
      </c>
      <c r="U13">
        <f t="shared" si="14"/>
        <v>0.48426805065793332</v>
      </c>
      <c r="V13">
        <f t="shared" si="15"/>
        <v>0.12604328077648302</v>
      </c>
      <c r="W13">
        <f t="shared" si="16"/>
        <v>0.77924495580811992</v>
      </c>
      <c r="Y13" s="9">
        <f t="shared" si="17"/>
        <v>1.4224482303814769E-2</v>
      </c>
      <c r="Z13" s="9">
        <f t="shared" si="1"/>
        <v>0.11412553594337393</v>
      </c>
      <c r="AA13" s="9">
        <f t="shared" si="2"/>
        <v>3.0678783930671583E-3</v>
      </c>
      <c r="AB13" s="9">
        <f t="shared" si="3"/>
        <v>2.8649039957397648E-2</v>
      </c>
      <c r="AC13" t="str">
        <f t="shared" si="18"/>
        <v>---</v>
      </c>
    </row>
    <row r="14" spans="1:29">
      <c r="A14" s="1">
        <f t="shared" ref="A14:E14" si="20">A4</f>
        <v>6</v>
      </c>
      <c r="B14" s="1">
        <f t="shared" si="20"/>
        <v>16</v>
      </c>
      <c r="C14" s="1">
        <f t="shared" si="20"/>
        <v>-6</v>
      </c>
      <c r="D14" s="1">
        <f t="shared" si="20"/>
        <v>1</v>
      </c>
      <c r="E14" s="1">
        <f t="shared" si="20"/>
        <v>8</v>
      </c>
      <c r="I14">
        <f t="shared" si="4"/>
        <v>7.7723311546840533E-3</v>
      </c>
      <c r="J14">
        <f t="shared" si="5"/>
        <v>0.47345021546200172</v>
      </c>
      <c r="K14">
        <f t="shared" si="6"/>
        <v>0.12264994232987317</v>
      </c>
      <c r="L14">
        <f t="shared" si="7"/>
        <v>0.78422007828185736</v>
      </c>
      <c r="N14" s="9">
        <f t="shared" si="8"/>
        <v>5.8894335511982671E-2</v>
      </c>
      <c r="O14" s="9">
        <f t="shared" si="9"/>
        <v>1.3825111335383888E-2</v>
      </c>
      <c r="P14" s="9">
        <f t="shared" si="10"/>
        <v>7.453863898500529E-3</v>
      </c>
      <c r="Q14" s="9">
        <f t="shared" si="11"/>
        <v>2.1199311696356138E-2</v>
      </c>
      <c r="R14" t="str">
        <f t="shared" si="12"/>
        <v>---</v>
      </c>
      <c r="T14">
        <f t="shared" si="13"/>
        <v>1.7440164518867599E-2</v>
      </c>
      <c r="U14">
        <f t="shared" si="14"/>
        <v>0.49202335885859833</v>
      </c>
      <c r="V14">
        <f t="shared" si="15"/>
        <v>0.13656214709877368</v>
      </c>
      <c r="W14">
        <f t="shared" si="16"/>
        <v>0.77589937219191674</v>
      </c>
      <c r="Y14" s="9">
        <f t="shared" si="17"/>
        <v>1.8973860268607309E-2</v>
      </c>
      <c r="Z14" s="9">
        <f t="shared" si="1"/>
        <v>7.7553082006650009E-3</v>
      </c>
      <c r="AA14" s="9">
        <f t="shared" si="2"/>
        <v>1.0518866322290654E-2</v>
      </c>
      <c r="AB14" s="9">
        <f t="shared" si="3"/>
        <v>3.3455836162031849E-3</v>
      </c>
      <c r="AC14" t="str">
        <f t="shared" si="18"/>
        <v>---</v>
      </c>
    </row>
    <row r="15" spans="1:29">
      <c r="A15" s="1">
        <f t="shared" ref="A15:E15" si="21">A5</f>
        <v>2</v>
      </c>
      <c r="B15" s="1">
        <f t="shared" si="21"/>
        <v>4</v>
      </c>
      <c r="C15" s="1">
        <f t="shared" si="21"/>
        <v>17</v>
      </c>
      <c r="D15" s="1">
        <f t="shared" si="21"/>
        <v>6</v>
      </c>
      <c r="E15" s="1">
        <f t="shared" si="21"/>
        <v>9</v>
      </c>
      <c r="I15">
        <f t="shared" si="4"/>
        <v>1.2565359477124182E-2</v>
      </c>
      <c r="J15">
        <f t="shared" si="5"/>
        <v>0.49406534929807988</v>
      </c>
      <c r="K15">
        <f t="shared" si="6"/>
        <v>0.14031376506773416</v>
      </c>
      <c r="L15">
        <f t="shared" si="7"/>
        <v>0.77222046119192045</v>
      </c>
      <c r="N15" s="9">
        <f t="shared" si="8"/>
        <v>4.7930283224401288E-3</v>
      </c>
      <c r="O15" s="9">
        <f t="shared" si="9"/>
        <v>2.0615133836078159E-2</v>
      </c>
      <c r="P15" s="9">
        <f t="shared" si="10"/>
        <v>1.766382273786099E-2</v>
      </c>
      <c r="Q15" s="9">
        <f t="shared" si="11"/>
        <v>1.1999617089936909E-2</v>
      </c>
      <c r="R15" t="str">
        <f t="shared" si="12"/>
        <v>---</v>
      </c>
      <c r="T15">
        <f t="shared" si="13"/>
        <v>2.0846480152192846E-2</v>
      </c>
      <c r="U15">
        <f t="shared" si="14"/>
        <v>0.49489966434297294</v>
      </c>
      <c r="V15">
        <f t="shared" si="15"/>
        <v>0.13666542053954245</v>
      </c>
      <c r="W15">
        <f t="shared" si="16"/>
        <v>0.777243115556293</v>
      </c>
      <c r="Y15" s="9">
        <f t="shared" si="17"/>
        <v>3.4063156333252465E-3</v>
      </c>
      <c r="Z15" s="9">
        <f t="shared" si="1"/>
        <v>2.8763054843746194E-3</v>
      </c>
      <c r="AA15" s="9">
        <f t="shared" si="2"/>
        <v>1.0327344076876965E-4</v>
      </c>
      <c r="AB15" s="9">
        <f t="shared" si="3"/>
        <v>1.3437433643762597E-3</v>
      </c>
      <c r="AC15" t="str">
        <f t="shared" si="18"/>
        <v>---</v>
      </c>
    </row>
    <row r="16" spans="1:29">
      <c r="A16" s="1">
        <f t="shared" ref="A16:E16" si="22">A6</f>
        <v>-3</v>
      </c>
      <c r="B16" s="1">
        <f t="shared" si="22"/>
        <v>-5</v>
      </c>
      <c r="C16" s="1">
        <f t="shared" si="22"/>
        <v>4</v>
      </c>
      <c r="D16" s="1">
        <f t="shared" si="22"/>
        <v>18</v>
      </c>
      <c r="E16" s="1">
        <f t="shared" si="22"/>
        <v>12</v>
      </c>
      <c r="I16">
        <f t="shared" si="4"/>
        <v>2.2862575336053109E-2</v>
      </c>
      <c r="J16">
        <f t="shared" si="5"/>
        <v>0.49964187327198378</v>
      </c>
      <c r="K16">
        <f t="shared" si="6"/>
        <v>0.13913441862952414</v>
      </c>
      <c r="L16">
        <f t="shared" si="7"/>
        <v>0.77482043136949086</v>
      </c>
      <c r="N16" s="9">
        <f t="shared" si="8"/>
        <v>1.0297215858928926E-2</v>
      </c>
      <c r="O16" s="9">
        <f t="shared" si="9"/>
        <v>5.5765239739039019E-3</v>
      </c>
      <c r="P16" s="9">
        <f t="shared" si="10"/>
        <v>1.1793464382100216E-3</v>
      </c>
      <c r="Q16" s="9">
        <f t="shared" si="11"/>
        <v>2.5999701775704098E-3</v>
      </c>
      <c r="R16" t="str">
        <f t="shared" si="12"/>
        <v>---</v>
      </c>
      <c r="T16">
        <f t="shared" si="13"/>
        <v>2.1075997602275541E-2</v>
      </c>
      <c r="U16">
        <f t="shared" si="14"/>
        <v>0.49476833887920685</v>
      </c>
      <c r="V16">
        <f t="shared" si="15"/>
        <v>0.13619505623181555</v>
      </c>
      <c r="W16">
        <f t="shared" si="16"/>
        <v>0.77734941457086659</v>
      </c>
      <c r="Y16" s="9">
        <f t="shared" si="17"/>
        <v>2.2951745008269533E-4</v>
      </c>
      <c r="Z16" s="9">
        <f t="shared" si="1"/>
        <v>1.3132546376609655E-4</v>
      </c>
      <c r="AA16" s="9">
        <f t="shared" si="2"/>
        <v>4.7036430772690041E-4</v>
      </c>
      <c r="AB16" s="9">
        <f t="shared" si="3"/>
        <v>1.0629901457359647E-4</v>
      </c>
      <c r="AC16" t="str">
        <f t="shared" si="18"/>
        <v>---</v>
      </c>
    </row>
    <row r="17" spans="1:29">
      <c r="I17">
        <f t="shared" ref="I17:I24" si="23">($M$3-$J$3*J16-$K$3*K16-$L$3*L16)/$I$3</f>
        <v>2.3309660324732681E-2</v>
      </c>
      <c r="J17">
        <f t="shared" ref="J17:J24" si="24">($M$4-$I$4*I16-$K$4*K16-$L$4*L16)/$J$4</f>
        <v>0.49517566427445847</v>
      </c>
      <c r="K17">
        <f t="shared" ref="K17:K24" si="25">($M$5-$I$5*I16-$J$5*J16-$L$5*L16)/$K$5</f>
        <v>0.13569322164841252</v>
      </c>
      <c r="L17">
        <f t="shared" ref="L17:L24" si="26">($M$6-$I$6*I16-$J$6*J16-$K$6*K16)/$L$6</f>
        <v>0.77834774543611007</v>
      </c>
      <c r="N17" s="9">
        <f t="shared" ref="N17:N24" si="27">ABS(I17-I16)</f>
        <v>4.4708498867957261E-4</v>
      </c>
      <c r="O17" s="9">
        <f t="shared" ref="O17:O24" si="28">ABS(J17-J16)</f>
        <v>4.4662089975253116E-3</v>
      </c>
      <c r="P17" s="9">
        <f t="shared" ref="P17:P24" si="29">ABS(K17-K16)</f>
        <v>3.4411969811116161E-3</v>
      </c>
      <c r="Q17" s="9">
        <f t="shared" ref="Q17:Q24" si="30">ABS(L17-L16)</f>
        <v>3.5273140666192138E-3</v>
      </c>
      <c r="R17" t="str">
        <f t="shared" ref="R17:R24" si="31">IF(AND(N17&lt;$N$3,O17&lt;$N$3,P17&lt;$N$3,Q17&lt;$N$3),"вып","---")</f>
        <v>---</v>
      </c>
      <c r="T17">
        <f t="shared" ref="T17:T23" si="32">($M$3-$J$3*U16-$K$3*V16-$L$3*W16)/$I$3</f>
        <v>2.0998457872775173E-2</v>
      </c>
      <c r="U17">
        <f t="shared" ref="U17:U23" si="33">($M$4-$I$4*T17-$K$4*V16-$L$4*W16)/$J$4</f>
        <v>0.49461438597396096</v>
      </c>
      <c r="V17">
        <f t="shared" ref="V17:V23" si="34">($M$5-$I$5*T17-$J$5*U17-$L$5*W16)/$K$5</f>
        <v>0.136202885466671</v>
      </c>
      <c r="W17">
        <f t="shared" ref="W17:W23" si="35">($M$6-$I$6*T17-$J$6*U17-$K$6*V17)/$L$6</f>
        <v>0.77729198675674693</v>
      </c>
      <c r="Y17" s="9">
        <f t="shared" ref="Y17:Y23" si="36">ABS(T17-T16)</f>
        <v>7.7539729500367832E-5</v>
      </c>
      <c r="Z17" s="9">
        <f t="shared" ref="Z17:Z23" si="37">ABS(U17-U16)</f>
        <v>1.53952905245891E-4</v>
      </c>
      <c r="AA17" s="9">
        <f t="shared" ref="AA17:AA23" si="38">ABS(V17-V16)</f>
        <v>7.8292348554553914E-6</v>
      </c>
      <c r="AB17" s="9">
        <f t="shared" ref="AB17:AB23" si="39">ABS(W17-W16)</f>
        <v>5.7427814119659359E-5</v>
      </c>
      <c r="AC17" t="str">
        <f t="shared" ref="AC17:AC23" si="40">IF(AND(Y17&lt;$N$3,Z17&lt;$N$3,AA17&lt;$N$3,AB17&lt;$N$3),"вып","---")</f>
        <v>---</v>
      </c>
    </row>
    <row r="18" spans="1:29">
      <c r="A18" s="1">
        <f>A13/$A$13</f>
        <v>1</v>
      </c>
      <c r="B18" s="1">
        <f t="shared" ref="B18:E18" si="41">B13/$A$13</f>
        <v>-0.26666666666666666</v>
      </c>
      <c r="C18" s="1">
        <f t="shared" si="41"/>
        <v>0</v>
      </c>
      <c r="D18" s="1">
        <f t="shared" si="41"/>
        <v>0.4</v>
      </c>
      <c r="E18" s="1">
        <f t="shared" si="41"/>
        <v>0.2</v>
      </c>
      <c r="I18">
        <f t="shared" si="23"/>
        <v>2.0707745632078261E-2</v>
      </c>
      <c r="J18">
        <f t="shared" si="24"/>
        <v>0.49349710140662312</v>
      </c>
      <c r="K18">
        <f t="shared" si="25"/>
        <v>0.1354465617432965</v>
      </c>
      <c r="L18">
        <f t="shared" si="26"/>
        <v>0.77794635643071341</v>
      </c>
      <c r="N18" s="9">
        <f t="shared" si="27"/>
        <v>2.6019146926544202E-3</v>
      </c>
      <c r="O18" s="9">
        <f t="shared" si="28"/>
        <v>1.6785628678353537E-3</v>
      </c>
      <c r="P18" s="9">
        <f t="shared" si="29"/>
        <v>2.466599051160201E-4</v>
      </c>
      <c r="Q18" s="9">
        <f t="shared" si="30"/>
        <v>4.0138900539665734E-4</v>
      </c>
      <c r="R18" t="str">
        <f t="shared" si="31"/>
        <v>---</v>
      </c>
      <c r="T18">
        <f t="shared" si="32"/>
        <v>2.0980374890357468E-2</v>
      </c>
      <c r="U18">
        <f t="shared" si="33"/>
        <v>0.49462769229382086</v>
      </c>
      <c r="V18">
        <f t="shared" si="34"/>
        <v>0.13622215061785409</v>
      </c>
      <c r="W18">
        <f t="shared" si="35"/>
        <v>0.77728838798159772</v>
      </c>
      <c r="Y18" s="9">
        <f t="shared" si="36"/>
        <v>1.808298241770534E-5</v>
      </c>
      <c r="Z18" s="9">
        <f t="shared" si="37"/>
        <v>1.3306319859907045E-5</v>
      </c>
      <c r="AA18" s="9">
        <f t="shared" si="38"/>
        <v>1.9265151183084361E-5</v>
      </c>
      <c r="AB18" s="9">
        <f t="shared" si="39"/>
        <v>3.5987751492161379E-6</v>
      </c>
      <c r="AC18" t="str">
        <f t="shared" si="40"/>
        <v>вып</v>
      </c>
    </row>
    <row r="19" spans="1:29">
      <c r="A19" s="1">
        <f>A14/$A$14</f>
        <v>1</v>
      </c>
      <c r="B19" s="1">
        <f t="shared" ref="B19:E19" si="42">B14/$A$14</f>
        <v>2.6666666666666665</v>
      </c>
      <c r="C19" s="1">
        <f t="shared" si="42"/>
        <v>-1</v>
      </c>
      <c r="D19" s="1">
        <f t="shared" si="42"/>
        <v>0.16666666666666666</v>
      </c>
      <c r="E19" s="1">
        <f t="shared" si="42"/>
        <v>1.3333333333333333</v>
      </c>
      <c r="I19">
        <f t="shared" si="23"/>
        <v>2.0420684469480813E-2</v>
      </c>
      <c r="J19">
        <f t="shared" si="24"/>
        <v>0.49440540876478728</v>
      </c>
      <c r="K19">
        <f t="shared" si="25"/>
        <v>0.13628929203088647</v>
      </c>
      <c r="L19">
        <f t="shared" si="26"/>
        <v>0.7771012498308979</v>
      </c>
      <c r="N19" s="9">
        <f t="shared" si="27"/>
        <v>2.8706116259744757E-4</v>
      </c>
      <c r="O19" s="9">
        <f t="shared" si="28"/>
        <v>9.0830735816416208E-4</v>
      </c>
      <c r="P19" s="9">
        <f t="shared" si="29"/>
        <v>8.427302875899656E-4</v>
      </c>
      <c r="Q19" s="9">
        <f t="shared" si="30"/>
        <v>8.4510659981551495E-4</v>
      </c>
      <c r="R19" t="str">
        <f t="shared" si="31"/>
        <v>---</v>
      </c>
      <c r="Y19" s="9"/>
      <c r="Z19" s="9"/>
      <c r="AA19" s="9"/>
      <c r="AB19" s="9"/>
    </row>
    <row r="20" spans="1:29">
      <c r="A20" s="1">
        <f>A15/$A$15</f>
        <v>1</v>
      </c>
      <c r="B20" s="1">
        <f t="shared" ref="B20:E20" si="43">B15/$A$15</f>
        <v>2</v>
      </c>
      <c r="C20" s="1">
        <f t="shared" si="43"/>
        <v>8.5</v>
      </c>
      <c r="D20" s="1">
        <f t="shared" si="43"/>
        <v>3</v>
      </c>
      <c r="E20" s="1">
        <f t="shared" si="43"/>
        <v>4.5</v>
      </c>
      <c r="I20">
        <f t="shared" si="23"/>
        <v>2.1000942404917448E-2</v>
      </c>
      <c r="J20">
        <f t="shared" si="24"/>
        <v>0.49488189972109603</v>
      </c>
      <c r="K20">
        <f t="shared" si="25"/>
        <v>0.13640761747155891</v>
      </c>
      <c r="L20">
        <f t="shared" si="26"/>
        <v>0.77711844050604639</v>
      </c>
      <c r="N20" s="9">
        <f t="shared" si="27"/>
        <v>5.8025793543663509E-4</v>
      </c>
      <c r="O20" s="9">
        <f t="shared" si="28"/>
        <v>4.7649095630875049E-4</v>
      </c>
      <c r="P20" s="9">
        <f t="shared" si="29"/>
        <v>1.1832544067244544E-4</v>
      </c>
      <c r="Q20" s="9">
        <f t="shared" si="30"/>
        <v>1.7190675148492929E-5</v>
      </c>
      <c r="R20" t="str">
        <f t="shared" si="31"/>
        <v>---</v>
      </c>
      <c r="Y20" s="9"/>
      <c r="Z20" s="9"/>
      <c r="AA20" s="9"/>
      <c r="AB20" s="9"/>
    </row>
    <row r="21" spans="1:29">
      <c r="A21" s="1">
        <f>A6/$A$6</f>
        <v>1</v>
      </c>
      <c r="B21" s="1">
        <f t="shared" ref="B21:E21" si="44">B6/$A$6</f>
        <v>1.6666666666666667</v>
      </c>
      <c r="C21" s="1">
        <f t="shared" si="44"/>
        <v>-1.3333333333333333</v>
      </c>
      <c r="D21" s="1">
        <f t="shared" si="44"/>
        <v>-6</v>
      </c>
      <c r="E21" s="1">
        <f t="shared" si="44"/>
        <v>-4</v>
      </c>
      <c r="I21">
        <f t="shared" si="23"/>
        <v>2.1121130389873718E-2</v>
      </c>
      <c r="J21">
        <f t="shared" si="24"/>
        <v>0.49470760061836266</v>
      </c>
      <c r="K21">
        <f t="shared" si="25"/>
        <v>0.1362211690158531</v>
      </c>
      <c r="L21">
        <f t="shared" si="26"/>
        <v>0.77732121421855538</v>
      </c>
      <c r="N21" s="9">
        <f t="shared" si="27"/>
        <v>1.2018798495627009E-4</v>
      </c>
      <c r="O21" s="9">
        <f t="shared" si="28"/>
        <v>1.7429910273336624E-4</v>
      </c>
      <c r="P21" s="9">
        <f t="shared" si="29"/>
        <v>1.8644845570581214E-4</v>
      </c>
      <c r="Q21" s="9">
        <f t="shared" si="30"/>
        <v>2.0277371250898568E-4</v>
      </c>
      <c r="R21" t="str">
        <f t="shared" si="31"/>
        <v>---</v>
      </c>
      <c r="Y21" s="9"/>
      <c r="Z21" s="9"/>
      <c r="AA21" s="9"/>
      <c r="AB21" s="9"/>
    </row>
    <row r="22" spans="1:29">
      <c r="I22">
        <f t="shared" si="23"/>
        <v>2.0993541144141224E-2</v>
      </c>
      <c r="J22">
        <f t="shared" si="24"/>
        <v>0.49457993859608257</v>
      </c>
      <c r="K22">
        <f t="shared" si="25"/>
        <v>0.13617647361385116</v>
      </c>
      <c r="L22">
        <f t="shared" si="26"/>
        <v>0.77733426212211232</v>
      </c>
      <c r="N22" s="9">
        <f t="shared" si="27"/>
        <v>1.2758924573249425E-4</v>
      </c>
      <c r="O22" s="9">
        <f t="shared" si="28"/>
        <v>1.2766202228009504E-4</v>
      </c>
      <c r="P22" s="9">
        <f t="shared" si="29"/>
        <v>4.4695402001942997E-5</v>
      </c>
      <c r="Q22" s="9">
        <f t="shared" si="30"/>
        <v>1.3047903556939744E-5</v>
      </c>
      <c r="R22" t="str">
        <f t="shared" si="31"/>
        <v>---</v>
      </c>
      <c r="Y22" s="9"/>
      <c r="Z22" s="9"/>
      <c r="AA22" s="9"/>
      <c r="AB22" s="9"/>
    </row>
    <row r="23" spans="1:29">
      <c r="A23" s="1">
        <f>A18</f>
        <v>1</v>
      </c>
      <c r="B23" s="1">
        <f t="shared" ref="B23:E23" si="45">B18</f>
        <v>-0.26666666666666666</v>
      </c>
      <c r="C23" s="1">
        <f t="shared" si="45"/>
        <v>0</v>
      </c>
      <c r="D23" s="1">
        <f t="shared" si="45"/>
        <v>0.4</v>
      </c>
      <c r="E23" s="1">
        <f t="shared" si="45"/>
        <v>0.2</v>
      </c>
      <c r="I23">
        <f t="shared" si="23"/>
        <v>2.0954278776777063E-2</v>
      </c>
      <c r="J23">
        <f t="shared" si="24"/>
        <v>0.49461020829350921</v>
      </c>
      <c r="K23">
        <f t="shared" si="25"/>
        <v>0.13621691709380671</v>
      </c>
      <c r="L23">
        <f t="shared" si="26"/>
        <v>0.77728746788652403</v>
      </c>
      <c r="N23" s="9">
        <f t="shared" si="27"/>
        <v>3.9262367364161638E-5</v>
      </c>
      <c r="O23" s="9">
        <f t="shared" si="28"/>
        <v>3.0269697426643649E-5</v>
      </c>
      <c r="P23" s="9">
        <f t="shared" si="29"/>
        <v>4.0443479955548645E-5</v>
      </c>
      <c r="Q23" s="9">
        <f t="shared" si="30"/>
        <v>4.6794235588287769E-5</v>
      </c>
      <c r="R23" t="str">
        <f t="shared" si="31"/>
        <v>вып</v>
      </c>
      <c r="Y23" s="9"/>
      <c r="Z23" s="9"/>
      <c r="AA23" s="9"/>
      <c r="AB23" s="9"/>
    </row>
    <row r="24" spans="1:29">
      <c r="A24" s="1">
        <f>A19-A18</f>
        <v>0</v>
      </c>
      <c r="B24" s="1">
        <f t="shared" ref="B24:E24" si="46">B19-B18</f>
        <v>2.9333333333333331</v>
      </c>
      <c r="C24" s="1">
        <f t="shared" si="46"/>
        <v>-1</v>
      </c>
      <c r="D24" s="1">
        <f t="shared" si="46"/>
        <v>-0.23333333333333336</v>
      </c>
      <c r="E24" s="1">
        <f t="shared" si="46"/>
        <v>1.1333333333333333</v>
      </c>
      <c r="N24" s="9"/>
      <c r="O24" s="9"/>
      <c r="P24" s="9"/>
      <c r="Q24" s="9"/>
    </row>
    <row r="25" spans="1:29">
      <c r="A25" s="1">
        <f>A20-A18</f>
        <v>0</v>
      </c>
      <c r="B25" s="1">
        <f t="shared" ref="B25:E25" si="47">B20-B18</f>
        <v>2.2666666666666666</v>
      </c>
      <c r="C25" s="1">
        <f t="shared" si="47"/>
        <v>8.5</v>
      </c>
      <c r="D25" s="1">
        <f t="shared" si="47"/>
        <v>2.6</v>
      </c>
      <c r="E25" s="1">
        <f t="shared" si="47"/>
        <v>4.3</v>
      </c>
    </row>
    <row r="26" spans="1:29">
      <c r="A26" s="1">
        <f>A21-A18</f>
        <v>0</v>
      </c>
      <c r="B26" s="1">
        <f t="shared" ref="B26:E26" si="48">B21-B18</f>
        <v>1.9333333333333333</v>
      </c>
      <c r="C26" s="1">
        <f t="shared" si="48"/>
        <v>-1.3333333333333333</v>
      </c>
      <c r="D26" s="1">
        <f t="shared" si="48"/>
        <v>-6.4</v>
      </c>
      <c r="E26" s="1">
        <f t="shared" si="48"/>
        <v>-4.2</v>
      </c>
    </row>
    <row r="28" spans="1:29">
      <c r="A28" s="1">
        <f>A23</f>
        <v>1</v>
      </c>
      <c r="B28" s="1">
        <f t="shared" ref="B28:E28" si="49">B23</f>
        <v>-0.26666666666666666</v>
      </c>
      <c r="C28" s="1">
        <f t="shared" si="49"/>
        <v>0</v>
      </c>
      <c r="D28" s="1">
        <f t="shared" si="49"/>
        <v>0.4</v>
      </c>
      <c r="E28" s="1">
        <f t="shared" si="49"/>
        <v>0.2</v>
      </c>
    </row>
    <row r="29" spans="1:29">
      <c r="A29" s="1">
        <f>A24/$B$24</f>
        <v>0</v>
      </c>
      <c r="B29" s="1">
        <f t="shared" ref="B29:E29" si="50">B24/$B$24</f>
        <v>1</v>
      </c>
      <c r="C29" s="1">
        <f t="shared" si="50"/>
        <v>-0.34090909090909094</v>
      </c>
      <c r="D29" s="1">
        <f t="shared" si="50"/>
        <v>-7.9545454545454558E-2</v>
      </c>
      <c r="E29" s="1">
        <f t="shared" si="50"/>
        <v>0.38636363636363635</v>
      </c>
    </row>
    <row r="30" spans="1:29">
      <c r="A30" s="1">
        <f>A25/$B$25</f>
        <v>0</v>
      </c>
      <c r="B30" s="1">
        <f t="shared" ref="B30:E30" si="51">B25/$B$25</f>
        <v>1</v>
      </c>
      <c r="C30" s="1">
        <f t="shared" si="51"/>
        <v>3.75</v>
      </c>
      <c r="D30" s="1">
        <f t="shared" si="51"/>
        <v>1.1470588235294119</v>
      </c>
      <c r="E30" s="1">
        <f t="shared" si="51"/>
        <v>1.8970588235294117</v>
      </c>
    </row>
    <row r="31" spans="1:29">
      <c r="A31" s="1">
        <f>A26/$B$26</f>
        <v>0</v>
      </c>
      <c r="B31" s="1">
        <f t="shared" ref="B31:E31" si="52">B26/$B$26</f>
        <v>1</v>
      </c>
      <c r="C31" s="1">
        <f t="shared" si="52"/>
        <v>-0.68965517241379304</v>
      </c>
      <c r="D31" s="1">
        <f t="shared" si="52"/>
        <v>-3.3103448275862069</v>
      </c>
      <c r="E31" s="1">
        <f t="shared" si="52"/>
        <v>-2.1724137931034484</v>
      </c>
    </row>
    <row r="32" spans="1:29">
      <c r="T32" s="10" t="s">
        <v>18</v>
      </c>
      <c r="U32" s="10"/>
      <c r="V32" s="10"/>
      <c r="W32" s="10"/>
    </row>
    <row r="33" spans="1:13">
      <c r="A33" s="1">
        <f>A28</f>
        <v>1</v>
      </c>
      <c r="B33" s="1">
        <f t="shared" ref="B33:E33" si="53">B28</f>
        <v>-0.26666666666666666</v>
      </c>
      <c r="C33" s="1">
        <f t="shared" si="53"/>
        <v>0</v>
      </c>
      <c r="D33" s="1">
        <f t="shared" si="53"/>
        <v>0.4</v>
      </c>
      <c r="E33" s="1">
        <f t="shared" si="53"/>
        <v>0.2</v>
      </c>
      <c r="J33" s="10" t="s">
        <v>18</v>
      </c>
      <c r="K33" s="10"/>
      <c r="L33" s="10"/>
      <c r="M33" s="10"/>
    </row>
    <row r="34" spans="1:13">
      <c r="A34" s="1">
        <f>A29</f>
        <v>0</v>
      </c>
      <c r="B34" s="1">
        <f t="shared" ref="B34:E34" si="54">B29</f>
        <v>1</v>
      </c>
      <c r="C34" s="1">
        <f t="shared" si="54"/>
        <v>-0.34090909090909094</v>
      </c>
      <c r="D34" s="1">
        <f t="shared" si="54"/>
        <v>-7.9545454545454558E-2</v>
      </c>
      <c r="E34" s="1">
        <f t="shared" si="54"/>
        <v>0.38636363636363635</v>
      </c>
    </row>
    <row r="35" spans="1:13">
      <c r="A35" s="1">
        <f>A30-A29</f>
        <v>0</v>
      </c>
      <c r="B35" s="1">
        <f>B30-B29</f>
        <v>0</v>
      </c>
      <c r="C35" s="1">
        <f t="shared" ref="C35:E35" si="55">C30-C29</f>
        <v>4.0909090909090908</v>
      </c>
      <c r="D35" s="1">
        <f t="shared" si="55"/>
        <v>1.2266042780748665</v>
      </c>
      <c r="E35" s="1">
        <f t="shared" si="55"/>
        <v>1.5106951871657754</v>
      </c>
    </row>
    <row r="36" spans="1:13">
      <c r="A36" s="1">
        <f>A31-A30</f>
        <v>0</v>
      </c>
      <c r="B36" s="1">
        <f t="shared" ref="B36:E36" si="56">B31-B30</f>
        <v>0</v>
      </c>
      <c r="C36" s="1">
        <f t="shared" si="56"/>
        <v>-4.4396551724137927</v>
      </c>
      <c r="D36" s="1">
        <f t="shared" si="56"/>
        <v>-4.4574036511156185</v>
      </c>
      <c r="E36" s="1">
        <f t="shared" si="56"/>
        <v>-4.0694726166328596</v>
      </c>
    </row>
    <row r="38" spans="1:13">
      <c r="A38" s="1">
        <f>A33</f>
        <v>1</v>
      </c>
      <c r="B38" s="1">
        <f t="shared" ref="B38:E39" si="57">B33</f>
        <v>-0.26666666666666666</v>
      </c>
      <c r="C38" s="1">
        <f t="shared" si="57"/>
        <v>0</v>
      </c>
      <c r="D38" s="1">
        <f t="shared" si="57"/>
        <v>0.4</v>
      </c>
      <c r="E38" s="1">
        <f t="shared" si="57"/>
        <v>0.2</v>
      </c>
    </row>
    <row r="39" spans="1:13">
      <c r="A39" s="1">
        <f>A34</f>
        <v>0</v>
      </c>
      <c r="B39" s="1">
        <f t="shared" si="57"/>
        <v>1</v>
      </c>
      <c r="C39" s="1">
        <f t="shared" si="57"/>
        <v>-0.34090909090909094</v>
      </c>
      <c r="D39" s="1">
        <f t="shared" si="57"/>
        <v>-7.9545454545454558E-2</v>
      </c>
      <c r="E39" s="1">
        <f t="shared" si="57"/>
        <v>0.38636363636363635</v>
      </c>
    </row>
    <row r="40" spans="1:13">
      <c r="A40" s="1">
        <f>A35/$C$35</f>
        <v>0</v>
      </c>
      <c r="B40" s="1">
        <f t="shared" ref="B40:E40" si="58">B35/$C$35</f>
        <v>0</v>
      </c>
      <c r="C40" s="1">
        <f t="shared" si="58"/>
        <v>1</v>
      </c>
      <c r="D40" s="1">
        <f t="shared" si="58"/>
        <v>0.29983660130718959</v>
      </c>
      <c r="E40" s="1">
        <f t="shared" si="58"/>
        <v>0.36928104575163401</v>
      </c>
    </row>
    <row r="41" spans="1:13">
      <c r="A41" s="1">
        <f>A36/$C$36</f>
        <v>0</v>
      </c>
      <c r="B41" s="1">
        <f t="shared" ref="B41:E41" si="59">B36/$C$36</f>
        <v>0</v>
      </c>
      <c r="C41" s="1">
        <f t="shared" si="59"/>
        <v>1</v>
      </c>
      <c r="D41" s="1">
        <f t="shared" si="59"/>
        <v>1.0039977155910909</v>
      </c>
      <c r="E41" s="1">
        <f t="shared" si="59"/>
        <v>0.91661907481439175</v>
      </c>
    </row>
    <row r="43" spans="1:13">
      <c r="A43" s="1">
        <f>A38</f>
        <v>1</v>
      </c>
      <c r="B43" s="1">
        <f t="shared" ref="B43:E44" si="60">B38</f>
        <v>-0.26666666666666666</v>
      </c>
      <c r="C43" s="1">
        <f t="shared" si="60"/>
        <v>0</v>
      </c>
      <c r="D43" s="1">
        <f t="shared" si="60"/>
        <v>0.4</v>
      </c>
      <c r="E43" s="1">
        <f t="shared" si="60"/>
        <v>0.2</v>
      </c>
    </row>
    <row r="44" spans="1:13">
      <c r="A44" s="1">
        <f>A39</f>
        <v>0</v>
      </c>
      <c r="B44" s="1">
        <f t="shared" si="60"/>
        <v>1</v>
      </c>
      <c r="C44" s="1">
        <f t="shared" si="60"/>
        <v>-0.34090909090909094</v>
      </c>
      <c r="D44" s="1">
        <f t="shared" si="60"/>
        <v>-7.9545454545454558E-2</v>
      </c>
      <c r="E44" s="1">
        <f t="shared" si="60"/>
        <v>0.38636363636363635</v>
      </c>
    </row>
    <row r="45" spans="1:13">
      <c r="A45" s="1">
        <f>A40</f>
        <v>0</v>
      </c>
      <c r="B45" s="1">
        <f t="shared" ref="B45:E45" si="61">B40</f>
        <v>0</v>
      </c>
      <c r="C45" s="1">
        <f t="shared" si="61"/>
        <v>1</v>
      </c>
      <c r="D45" s="1">
        <f t="shared" si="61"/>
        <v>0.29983660130718959</v>
      </c>
      <c r="E45" s="1">
        <f t="shared" si="61"/>
        <v>0.36928104575163401</v>
      </c>
    </row>
    <row r="46" spans="1:13">
      <c r="A46" s="1">
        <f>A41-A40</f>
        <v>0</v>
      </c>
      <c r="B46" s="1">
        <f t="shared" ref="B46:E46" si="62">B41-B40</f>
        <v>0</v>
      </c>
      <c r="C46" s="1">
        <f t="shared" si="62"/>
        <v>0</v>
      </c>
      <c r="D46" s="1">
        <f t="shared" si="62"/>
        <v>0.70416111428390127</v>
      </c>
      <c r="E46" s="1">
        <f t="shared" si="62"/>
        <v>0.54733802906275775</v>
      </c>
    </row>
    <row r="48" spans="1:13">
      <c r="A48" s="1">
        <f>A43</f>
        <v>1</v>
      </c>
      <c r="B48" s="1">
        <f t="shared" ref="B48:E48" si="63">B43</f>
        <v>-0.26666666666666666</v>
      </c>
      <c r="C48" s="1">
        <f t="shared" si="63"/>
        <v>0</v>
      </c>
      <c r="D48" s="1">
        <f t="shared" si="63"/>
        <v>0.4</v>
      </c>
      <c r="E48" s="1">
        <f t="shared" si="63"/>
        <v>0.2</v>
      </c>
    </row>
    <row r="49" spans="1:5">
      <c r="A49" s="1">
        <f t="shared" ref="A49:E49" si="64">A44</f>
        <v>0</v>
      </c>
      <c r="B49" s="1">
        <f t="shared" si="64"/>
        <v>1</v>
      </c>
      <c r="C49" s="1">
        <f t="shared" si="64"/>
        <v>-0.34090909090909094</v>
      </c>
      <c r="D49" s="1">
        <f t="shared" si="64"/>
        <v>-7.9545454545454558E-2</v>
      </c>
      <c r="E49" s="1">
        <f t="shared" si="64"/>
        <v>0.38636363636363635</v>
      </c>
    </row>
    <row r="50" spans="1:5">
      <c r="A50" s="1">
        <f t="shared" ref="A50:E50" si="65">A45</f>
        <v>0</v>
      </c>
      <c r="B50" s="1">
        <f t="shared" si="65"/>
        <v>0</v>
      </c>
      <c r="C50" s="1">
        <f t="shared" si="65"/>
        <v>1</v>
      </c>
      <c r="D50" s="1">
        <f t="shared" si="65"/>
        <v>0.29983660130718959</v>
      </c>
      <c r="E50" s="1">
        <f t="shared" si="65"/>
        <v>0.36928104575163401</v>
      </c>
    </row>
    <row r="51" spans="1:5">
      <c r="A51" s="1">
        <f t="shared" ref="A51:C51" si="66">A46/$D$46</f>
        <v>0</v>
      </c>
      <c r="B51" s="1">
        <f t="shared" si="66"/>
        <v>0</v>
      </c>
      <c r="C51" s="1">
        <f t="shared" si="66"/>
        <v>0</v>
      </c>
      <c r="D51" s="1">
        <f>D46/$D$46</f>
        <v>1</v>
      </c>
      <c r="E51" s="1">
        <f>E46/$D$46</f>
        <v>0.77729090397071243</v>
      </c>
    </row>
    <row r="52" spans="1:5" ht="15.75" thickBot="1"/>
    <row r="53" spans="1:5" ht="15.75" thickBot="1">
      <c r="A53" s="4" t="s">
        <v>12</v>
      </c>
      <c r="B53" s="5">
        <f>E51</f>
        <v>0.77729090397071243</v>
      </c>
      <c r="D53" s="6" t="s">
        <v>7</v>
      </c>
      <c r="E53" s="7">
        <f>E50-D50*B53</f>
        <v>0.13622078287806252</v>
      </c>
    </row>
    <row r="54" spans="1:5" ht="15.75" thickBot="1"/>
    <row r="55" spans="1:5" ht="15.75" thickBot="1">
      <c r="A55" s="6" t="s">
        <v>8</v>
      </c>
      <c r="B55" s="7">
        <f>E49-D49*B53-C49*E53</f>
        <v>0.49463249788791891</v>
      </c>
      <c r="D55" s="6" t="s">
        <v>9</v>
      </c>
      <c r="E55" s="7">
        <f>E48-D48*B53-B48*B55</f>
        <v>2.0985637848493388E-2</v>
      </c>
    </row>
  </sheetData>
  <mergeCells count="7">
    <mergeCell ref="J33:M33"/>
    <mergeCell ref="T1:Y1"/>
    <mergeCell ref="T32:W32"/>
    <mergeCell ref="A1:G1"/>
    <mergeCell ref="A2:D2"/>
    <mergeCell ref="I1:O1"/>
    <mergeCell ref="I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 asd</dc:creator>
  <cp:lastModifiedBy>student</cp:lastModifiedBy>
  <dcterms:created xsi:type="dcterms:W3CDTF">2023-09-10T20:32:25Z</dcterms:created>
  <dcterms:modified xsi:type="dcterms:W3CDTF">2023-09-14T07:00:02Z</dcterms:modified>
</cp:coreProperties>
</file>