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yme\OneDrive\Рабочий стол\лабы кул\лаба 5\"/>
    </mc:Choice>
  </mc:AlternateContent>
  <xr:revisionPtr revIDLastSave="0" documentId="13_ncr:1_{36DA5FAA-896D-4D10-A6A6-4ECBDB4257B9}" xr6:coauthVersionLast="47" xr6:coauthVersionMax="47" xr10:uidLastSave="{00000000-0000-0000-0000-000000000000}"/>
  <bookViews>
    <workbookView xWindow="-120" yWindow="-120" windowWidth="38640" windowHeight="21120" xr2:uid="{71616549-7580-4618-AD1B-A4AB69A7933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1" l="1"/>
  <c r="D55" i="1" s="1"/>
  <c r="D27" i="1"/>
  <c r="D28" i="1" s="1"/>
  <c r="D26" i="1"/>
  <c r="G57" i="1"/>
  <c r="B54" i="1" s="1"/>
  <c r="G29" i="1"/>
  <c r="D5" i="1"/>
  <c r="D6" i="1" s="1"/>
  <c r="D4" i="1"/>
  <c r="C54" i="1"/>
  <c r="B26" i="1"/>
  <c r="B27" i="1" s="1"/>
  <c r="B28" i="1" s="1"/>
  <c r="B29" i="1" s="1"/>
  <c r="B30" i="1" s="1"/>
  <c r="B31" i="1" s="1"/>
  <c r="B32" i="1" s="1"/>
  <c r="B33" i="1" s="1"/>
  <c r="G7" i="1"/>
  <c r="B4" i="1" s="1"/>
  <c r="B5" i="1" s="1"/>
  <c r="B6" i="1" s="1"/>
  <c r="B7" i="1" s="1"/>
  <c r="C55" i="1" l="1"/>
  <c r="D56" i="1" s="1"/>
  <c r="B55" i="1"/>
  <c r="B56" i="1" s="1"/>
  <c r="B57" i="1" s="1"/>
  <c r="C4" i="1"/>
  <c r="C26" i="1"/>
  <c r="C56" i="1" l="1"/>
  <c r="D57" i="1" s="1"/>
  <c r="C5" i="1"/>
  <c r="C27" i="1"/>
  <c r="C57" i="1" l="1"/>
  <c r="C6" i="1"/>
  <c r="D7" i="1" s="1"/>
  <c r="C28" i="1"/>
  <c r="D29" i="1" s="1"/>
  <c r="C29" i="1" l="1"/>
  <c r="D30" i="1" s="1"/>
  <c r="C7" i="1"/>
  <c r="C30" i="1" l="1"/>
  <c r="C31" i="1" s="1"/>
  <c r="D31" i="1" l="1"/>
  <c r="D32" i="1" s="1"/>
  <c r="C32" i="1"/>
  <c r="C33" i="1" s="1"/>
  <c r="D33" i="1" l="1"/>
</calcChain>
</file>

<file path=xl/sharedStrings.xml><?xml version="1.0" encoding="utf-8"?>
<sst xmlns="http://schemas.openxmlformats.org/spreadsheetml/2006/main" count="27" uniqueCount="11">
  <si>
    <t>Простая модификация</t>
  </si>
  <si>
    <t>i</t>
  </si>
  <si>
    <t>x</t>
  </si>
  <si>
    <t>y</t>
  </si>
  <si>
    <t>z</t>
  </si>
  <si>
    <t>a=</t>
  </si>
  <si>
    <t>b=</t>
  </si>
  <si>
    <t>n=</t>
  </si>
  <si>
    <t>hx=</t>
  </si>
  <si>
    <t>С усреднением</t>
  </si>
  <si>
    <t>С центрированием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</si>
</sst>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2" xfId="0" applyBorder="1"/>
    <xf numFmtId="0" fontId="0" fillId="2" borderId="2" xfId="0" applyFill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69993515686743"/>
          <c:y val="6.1964947518860884E-2"/>
          <c:w val="0.7833794761993732"/>
          <c:h val="0.8863975962154216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Лист1!$B$25:$B$33</c:f>
              <c:numCache>
                <c:formatCode>General</c:formatCode>
                <c:ptCount val="9"/>
                <c:pt idx="0">
                  <c:v>0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</c:numCache>
            </c:numRef>
          </c:xVal>
          <c:yVal>
            <c:numRef>
              <c:f>Лист1!$C$25:$C$33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9.765625E-4</c:v>
                </c:pt>
                <c:pt idx="3">
                  <c:v>3.0823051934021394E-3</c:v>
                </c:pt>
                <c:pt idx="4">
                  <c:v>6.4881490844352265E-3</c:v>
                </c:pt>
                <c:pt idx="5">
                  <c:v>1.1385463195756E-2</c:v>
                </c:pt>
                <c:pt idx="6">
                  <c:v>1.7988437850920247E-2</c:v>
                </c:pt>
                <c:pt idx="7">
                  <c:v>2.6536710502310733E-2</c:v>
                </c:pt>
                <c:pt idx="8">
                  <c:v>3.7298270817472029E-2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8-4C8C-A8F9-941E64F7180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Лист1!$B$25:$B$33</c:f>
              <c:numCache>
                <c:formatCode>General</c:formatCode>
                <c:ptCount val="9"/>
                <c:pt idx="0">
                  <c:v>0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</c:numCache>
            </c:numRef>
          </c:xVal>
          <c:yVal>
            <c:numRef>
              <c:f>Лист1!$D$25:$D$33</c:f>
              <c:numCache>
                <c:formatCode>General</c:formatCode>
                <c:ptCount val="9"/>
                <c:pt idx="0">
                  <c:v>0</c:v>
                </c:pt>
                <c:pt idx="1">
                  <c:v>3.125E-2</c:v>
                </c:pt>
                <c:pt idx="2">
                  <c:v>6.738376618886846E-2</c:v>
                </c:pt>
                <c:pt idx="3">
                  <c:v>0.10898700451305877</c:v>
                </c:pt>
                <c:pt idx="4">
                  <c:v>0.15671405156226476</c:v>
                </c:pt>
                <c:pt idx="5">
                  <c:v>0.21129518896525584</c:v>
                </c:pt>
                <c:pt idx="6">
                  <c:v>0.27354472484449555</c:v>
                </c:pt>
                <c:pt idx="7">
                  <c:v>0.34436993008516142</c:v>
                </c:pt>
                <c:pt idx="8">
                  <c:v>0.42478092673978529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8-4C8C-A8F9-941E64F71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495360"/>
        <c:axId val="41722768"/>
      </c:scatterChart>
      <c:valAx>
        <c:axId val="176149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22768"/>
        <c:crosses val="autoZero"/>
        <c:crossBetween val="midCat"/>
      </c:valAx>
      <c:valAx>
        <c:axId val="41722768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149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Лист1!$B$3:$B$7</c:f>
              <c:numCache>
                <c:formatCode>General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</c:numCache>
            </c:numRef>
          </c:xVal>
          <c:yVal>
            <c:numRef>
              <c:f>Лист1!$C$3:$C$7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3.90625E-3</c:v>
                </c:pt>
                <c:pt idx="3">
                  <c:v>1.2940406915741203E-2</c:v>
                </c:pt>
                <c:pt idx="4">
                  <c:v>2.8620071983241388E-2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A4-48FE-A296-D0F34AA0116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Лист1!$B$3:$B$7</c:f>
              <c:numCache>
                <c:formatCode>General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</c:numCache>
            </c:numRef>
          </c:xVal>
          <c:yVal>
            <c:numRef>
              <c:f>Лист1!$D$3:$D$7</c:f>
              <c:numCache>
                <c:formatCode>General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0.14454651065185925</c:v>
                </c:pt>
                <c:pt idx="3">
                  <c:v>0.25087464108000296</c:v>
                </c:pt>
                <c:pt idx="4">
                  <c:v>0.38733366198562291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A4-48FE-A296-D0F34AA0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541296"/>
        <c:axId val="1736247584"/>
      </c:scatterChart>
      <c:valAx>
        <c:axId val="176154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6247584"/>
        <c:crosses val="autoZero"/>
        <c:crossBetween val="midCat"/>
      </c:valAx>
      <c:valAx>
        <c:axId val="17362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154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92257217847768E-2"/>
          <c:y val="6.4814814814814811E-2"/>
          <c:w val="0.87318963254593174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Лист1!$C$52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Лист1!$B$53:$B$57</c:f>
              <c:numCache>
                <c:formatCode>General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</c:numCache>
            </c:numRef>
          </c:xVal>
          <c:yVal>
            <c:numRef>
              <c:f>Лист1!$C$53:$C$57</c:f>
              <c:numCache>
                <c:formatCode>General</c:formatCode>
                <c:ptCount val="5"/>
                <c:pt idx="0">
                  <c:v>0</c:v>
                </c:pt>
                <c:pt idx="1">
                  <c:v>1.953125E-3</c:v>
                </c:pt>
                <c:pt idx="2">
                  <c:v>8.1787109375E-3</c:v>
                </c:pt>
                <c:pt idx="3">
                  <c:v>1.9967079279022453E-2</c:v>
                </c:pt>
                <c:pt idx="4">
                  <c:v>3.8917370414637872E-2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1-4A63-AFE2-A3C1765F43B1}"/>
            </c:ext>
          </c:extLst>
        </c:ser>
        <c:ser>
          <c:idx val="1"/>
          <c:order val="1"/>
          <c:tx>
            <c:strRef>
              <c:f>Лист1!$D$52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Лист1!$B$53:$B$57</c:f>
              <c:numCache>
                <c:formatCode>General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</c:numCache>
            </c:numRef>
          </c:xVal>
          <c:yVal>
            <c:numRef>
              <c:f>Лист1!$D$53:$D$57</c:f>
              <c:numCache>
                <c:formatCode>General</c:formatCode>
                <c:ptCount val="5"/>
                <c:pt idx="0">
                  <c:v>0</c:v>
                </c:pt>
                <c:pt idx="1">
                  <c:v>6.8359375E-2</c:v>
                </c:pt>
                <c:pt idx="2">
                  <c:v>0.15736389346435925</c:v>
                </c:pt>
                <c:pt idx="3">
                  <c:v>0.27195465816984671</c:v>
                </c:pt>
                <c:pt idx="4">
                  <c:v>0.41822555727981237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81-4A63-AFE2-A3C1765F4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536192"/>
        <c:axId val="1736246624"/>
      </c:scatterChart>
      <c:valAx>
        <c:axId val="176153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6246624"/>
        <c:crosses val="autoZero"/>
        <c:crossBetween val="midCat"/>
      </c:valAx>
      <c:valAx>
        <c:axId val="17362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153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15039</xdr:rowOff>
    </xdr:from>
    <xdr:to>
      <xdr:col>6</xdr:col>
      <xdr:colOff>345908</xdr:colOff>
      <xdr:row>46</xdr:row>
      <xdr:rowOff>188494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8518B24-7621-B35B-E6D5-4065F3146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10026</xdr:colOff>
      <xdr:row>8</xdr:row>
      <xdr:rowOff>10026</xdr:rowOff>
    </xdr:from>
    <xdr:to>
      <xdr:col>6</xdr:col>
      <xdr:colOff>60157</xdr:colOff>
      <xdr:row>19</xdr:row>
      <xdr:rowOff>168441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852D789-F3D4-AB7C-2D8A-77B47E090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7</xdr:col>
      <xdr:colOff>304800</xdr:colOff>
      <xdr:row>72</xdr:row>
      <xdr:rowOff>80962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F733499A-3644-2FD0-94B6-D8C58C31B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9CD05-60AC-40F0-A636-5F4CAC7E00A1}">
  <dimension ref="A1:G57"/>
  <sheetViews>
    <sheetView tabSelected="1" topLeftCell="A46" zoomScale="175" zoomScaleNormal="175" workbookViewId="0">
      <selection activeCell="D54" sqref="D54"/>
    </sheetView>
  </sheetViews>
  <sheetFormatPr defaultRowHeight="15" x14ac:dyDescent="0.25"/>
  <sheetData>
    <row r="1" spans="1:7" x14ac:dyDescent="0.25">
      <c r="A1" s="3" t="s">
        <v>0</v>
      </c>
      <c r="B1" s="3"/>
      <c r="C1" s="3"/>
      <c r="D1" s="3"/>
    </row>
    <row r="2" spans="1:7" x14ac:dyDescent="0.25">
      <c r="A2" s="1" t="s">
        <v>1</v>
      </c>
      <c r="B2" s="1" t="s">
        <v>2</v>
      </c>
      <c r="C2" s="1" t="s">
        <v>3</v>
      </c>
      <c r="D2" s="1" t="s">
        <v>4</v>
      </c>
      <c r="F2" s="1" t="s">
        <v>5</v>
      </c>
      <c r="G2" s="1">
        <v>0</v>
      </c>
    </row>
    <row r="3" spans="1:7" x14ac:dyDescent="0.25">
      <c r="A3" s="1">
        <v>0</v>
      </c>
      <c r="B3" s="1">
        <v>0</v>
      </c>
      <c r="C3" s="1">
        <v>0</v>
      </c>
      <c r="D3" s="1">
        <v>0</v>
      </c>
      <c r="F3" s="1" t="s">
        <v>6</v>
      </c>
      <c r="G3" s="1">
        <v>0.25</v>
      </c>
    </row>
    <row r="4" spans="1:7" x14ac:dyDescent="0.25">
      <c r="A4" s="1">
        <v>1</v>
      </c>
      <c r="B4" s="1">
        <f>B3+$G$7</f>
        <v>6.25E-2</v>
      </c>
      <c r="C4" s="1">
        <f>C3+$G$7*D3</f>
        <v>0</v>
      </c>
      <c r="D4" s="1">
        <f>D3+$G$7*(5*D3-6*C3+EXP(B3^(3)))</f>
        <v>6.25E-2</v>
      </c>
      <c r="F4" s="1" t="s">
        <v>7</v>
      </c>
      <c r="G4" s="1">
        <v>4</v>
      </c>
    </row>
    <row r="5" spans="1:7" x14ac:dyDescent="0.25">
      <c r="A5" s="1">
        <v>2</v>
      </c>
      <c r="B5" s="1">
        <f t="shared" ref="B5:B7" si="0">B4+$G$7</f>
        <v>0.125</v>
      </c>
      <c r="C5" s="1">
        <f>C4+$G$7*D4</f>
        <v>3.90625E-3</v>
      </c>
      <c r="D5" s="1">
        <f t="shared" ref="D5:D7" si="1">D4+$G$7*(5*D4-6*C4+EXP(B4^(3)))</f>
        <v>0.14454651065185925</v>
      </c>
    </row>
    <row r="6" spans="1:7" x14ac:dyDescent="0.25">
      <c r="A6" s="1">
        <v>3</v>
      </c>
      <c r="B6" s="1">
        <f t="shared" si="0"/>
        <v>0.1875</v>
      </c>
      <c r="C6" s="1">
        <f>C5+$G$7*D5</f>
        <v>1.2940406915741203E-2</v>
      </c>
      <c r="D6" s="1">
        <f t="shared" si="1"/>
        <v>0.25087464108000296</v>
      </c>
    </row>
    <row r="7" spans="1:7" x14ac:dyDescent="0.25">
      <c r="A7" s="1">
        <v>4</v>
      </c>
      <c r="B7" s="1">
        <f t="shared" si="0"/>
        <v>0.25</v>
      </c>
      <c r="C7" s="1">
        <f>C6+$G$7*D6</f>
        <v>2.8620071983241388E-2</v>
      </c>
      <c r="D7" s="1">
        <f t="shared" si="1"/>
        <v>0.38733366198562291</v>
      </c>
      <c r="F7" s="1" t="s">
        <v>8</v>
      </c>
      <c r="G7" s="1">
        <f>(G3-G2)/G4</f>
        <v>6.25E-2</v>
      </c>
    </row>
    <row r="23" spans="1:7" x14ac:dyDescent="0.25">
      <c r="A23" s="3" t="s">
        <v>9</v>
      </c>
      <c r="B23" s="3"/>
      <c r="C23" s="3"/>
      <c r="D23" s="3"/>
    </row>
    <row r="24" spans="1:7" x14ac:dyDescent="0.25">
      <c r="A24" s="1" t="s">
        <v>1</v>
      </c>
      <c r="B24" s="1" t="s">
        <v>2</v>
      </c>
      <c r="C24" s="1" t="s">
        <v>3</v>
      </c>
      <c r="D24" s="1" t="s">
        <v>4</v>
      </c>
      <c r="F24" s="1" t="s">
        <v>5</v>
      </c>
      <c r="G24" s="1">
        <v>0</v>
      </c>
    </row>
    <row r="25" spans="1:7" x14ac:dyDescent="0.25">
      <c r="A25" s="1">
        <v>0</v>
      </c>
      <c r="B25" s="1">
        <v>0</v>
      </c>
      <c r="C25" s="1">
        <v>0</v>
      </c>
      <c r="D25" s="1">
        <v>0</v>
      </c>
      <c r="F25" s="1" t="s">
        <v>6</v>
      </c>
      <c r="G25" s="1">
        <v>0.25</v>
      </c>
    </row>
    <row r="26" spans="1:7" x14ac:dyDescent="0.25">
      <c r="A26" s="1">
        <v>1</v>
      </c>
      <c r="B26" s="1">
        <f>B25+$G$29/2</f>
        <v>3.125E-2</v>
      </c>
      <c r="C26" s="1">
        <f>C25+$G$7/2*D25</f>
        <v>0</v>
      </c>
      <c r="D26" s="1">
        <f>D25+$G$29/2*(5*D25-6*C25+EXP(B25^(3)))</f>
        <v>3.125E-2</v>
      </c>
      <c r="F26" s="1" t="s">
        <v>7</v>
      </c>
      <c r="G26" s="1">
        <v>4</v>
      </c>
    </row>
    <row r="27" spans="1:7" x14ac:dyDescent="0.25">
      <c r="A27" s="1">
        <v>2</v>
      </c>
      <c r="B27" s="1">
        <f t="shared" ref="B27:B33" si="2">B26+$G$29/2</f>
        <v>6.25E-2</v>
      </c>
      <c r="C27" s="1">
        <f t="shared" ref="C27:C33" si="3">C26+$G$7/2*D26</f>
        <v>9.765625E-4</v>
      </c>
      <c r="D27" s="1">
        <f t="shared" ref="D27:D33" si="4">D26+$G$29/2*(5*D26-6*C26+EXP(B26^(3)))</f>
        <v>6.738376618886846E-2</v>
      </c>
    </row>
    <row r="28" spans="1:7" x14ac:dyDescent="0.25">
      <c r="A28" s="1">
        <v>3</v>
      </c>
      <c r="B28" s="1">
        <f t="shared" si="2"/>
        <v>9.375E-2</v>
      </c>
      <c r="C28" s="1">
        <f t="shared" si="3"/>
        <v>3.0823051934021394E-3</v>
      </c>
      <c r="D28" s="1">
        <f t="shared" si="4"/>
        <v>0.10898700451305877</v>
      </c>
    </row>
    <row r="29" spans="1:7" x14ac:dyDescent="0.25">
      <c r="A29" s="1">
        <v>4</v>
      </c>
      <c r="B29" s="1">
        <f t="shared" si="2"/>
        <v>0.125</v>
      </c>
      <c r="C29" s="1">
        <f t="shared" si="3"/>
        <v>6.4881490844352265E-3</v>
      </c>
      <c r="D29" s="1">
        <f t="shared" si="4"/>
        <v>0.15671405156226476</v>
      </c>
      <c r="F29" s="1" t="s">
        <v>8</v>
      </c>
      <c r="G29" s="1">
        <f>(G25-G24)/G26</f>
        <v>6.25E-2</v>
      </c>
    </row>
    <row r="30" spans="1:7" x14ac:dyDescent="0.25">
      <c r="A30" s="1">
        <v>5</v>
      </c>
      <c r="B30" s="1">
        <f t="shared" si="2"/>
        <v>0.15625</v>
      </c>
      <c r="C30" s="1">
        <f t="shared" si="3"/>
        <v>1.1385463195756E-2</v>
      </c>
      <c r="D30" s="1">
        <f t="shared" si="4"/>
        <v>0.21129518896525584</v>
      </c>
    </row>
    <row r="31" spans="1:7" x14ac:dyDescent="0.25">
      <c r="A31" s="1">
        <v>6</v>
      </c>
      <c r="B31" s="1">
        <f t="shared" si="2"/>
        <v>0.1875</v>
      </c>
      <c r="C31" s="1">
        <f t="shared" si="3"/>
        <v>1.7988437850920247E-2</v>
      </c>
      <c r="D31" s="1">
        <f t="shared" si="4"/>
        <v>0.27354472484449555</v>
      </c>
    </row>
    <row r="32" spans="1:7" x14ac:dyDescent="0.25">
      <c r="A32" s="1">
        <v>7</v>
      </c>
      <c r="B32" s="1">
        <f t="shared" si="2"/>
        <v>0.21875</v>
      </c>
      <c r="C32" s="1">
        <f t="shared" si="3"/>
        <v>2.6536710502310733E-2</v>
      </c>
      <c r="D32" s="1">
        <f t="shared" si="4"/>
        <v>0.34436993008516142</v>
      </c>
    </row>
    <row r="33" spans="1:4" x14ac:dyDescent="0.25">
      <c r="A33" s="1">
        <v>8</v>
      </c>
      <c r="B33" s="1">
        <f t="shared" si="2"/>
        <v>0.25</v>
      </c>
      <c r="C33" s="1">
        <f t="shared" si="3"/>
        <v>3.7298270817472029E-2</v>
      </c>
      <c r="D33" s="1">
        <f t="shared" si="4"/>
        <v>0.42478092673978529</v>
      </c>
    </row>
    <row r="51" spans="1:7" x14ac:dyDescent="0.25">
      <c r="A51" s="3" t="s">
        <v>10</v>
      </c>
      <c r="B51" s="3"/>
      <c r="C51" s="3"/>
      <c r="D51" s="3"/>
    </row>
    <row r="52" spans="1:7" x14ac:dyDescent="0.25">
      <c r="A52" s="1" t="s">
        <v>1</v>
      </c>
      <c r="B52" s="1" t="s">
        <v>2</v>
      </c>
      <c r="C52" s="1" t="s">
        <v>3</v>
      </c>
      <c r="D52" s="1" t="s">
        <v>4</v>
      </c>
      <c r="F52" s="1" t="s">
        <v>5</v>
      </c>
      <c r="G52" s="1">
        <v>0</v>
      </c>
    </row>
    <row r="53" spans="1:7" x14ac:dyDescent="0.25">
      <c r="A53" s="1">
        <v>0</v>
      </c>
      <c r="B53" s="1">
        <v>0</v>
      </c>
      <c r="C53" s="1">
        <v>0</v>
      </c>
      <c r="D53" s="1">
        <v>0</v>
      </c>
      <c r="F53" s="1" t="s">
        <v>6</v>
      </c>
      <c r="G53" s="1">
        <v>0.25</v>
      </c>
    </row>
    <row r="54" spans="1:7" x14ac:dyDescent="0.25">
      <c r="A54" s="1">
        <v>1</v>
      </c>
      <c r="B54" s="1">
        <f>B53+$G$57</f>
        <v>6.25E-2</v>
      </c>
      <c r="C54" s="1">
        <f>C53+$G$57*(D53+$G$57/2)</f>
        <v>1.953125E-3</v>
      </c>
      <c r="D54" s="2">
        <f>D53+$G$57*((5*D53+$G$57/2)+(-6*C53+$G$57/2)+(EXP(B53^(3))+$G$57/2))</f>
        <v>6.8359375E-2</v>
      </c>
      <c r="F54" s="1" t="s">
        <v>7</v>
      </c>
      <c r="G54" s="1">
        <v>4</v>
      </c>
    </row>
    <row r="55" spans="1:7" x14ac:dyDescent="0.25">
      <c r="A55" s="1">
        <v>2</v>
      </c>
      <c r="B55" s="1">
        <f t="shared" ref="B55:B57" si="5">B54+$G$29</f>
        <v>0.125</v>
      </c>
      <c r="C55" s="1">
        <f t="shared" ref="C55:C57" si="6">C54+$G$57*(D54+$G$57/2)</f>
        <v>8.1787109375E-3</v>
      </c>
      <c r="D55" s="2">
        <f t="shared" ref="D55:D57" si="7">D54+$G$57*((5*D54+$G$57/2)+(-6*C54+$G$57/2)+(EXP(B54^(3))+$G$57/2))</f>
        <v>0.15736389346435925</v>
      </c>
    </row>
    <row r="56" spans="1:7" x14ac:dyDescent="0.25">
      <c r="A56" s="1">
        <v>3</v>
      </c>
      <c r="B56" s="1">
        <f t="shared" si="5"/>
        <v>0.1875</v>
      </c>
      <c r="C56" s="1">
        <f t="shared" si="6"/>
        <v>1.9967079279022453E-2</v>
      </c>
      <c r="D56" s="2">
        <f t="shared" si="7"/>
        <v>0.27195465816984671</v>
      </c>
    </row>
    <row r="57" spans="1:7" x14ac:dyDescent="0.25">
      <c r="A57" s="1">
        <v>4</v>
      </c>
      <c r="B57" s="1">
        <f t="shared" si="5"/>
        <v>0.25</v>
      </c>
      <c r="C57" s="1">
        <f t="shared" si="6"/>
        <v>3.8917370414637872E-2</v>
      </c>
      <c r="D57" s="2">
        <f t="shared" si="7"/>
        <v>0.41822555727981237</v>
      </c>
      <c r="F57" s="1" t="s">
        <v>8</v>
      </c>
      <c r="G57" s="1">
        <f>(G53-G52)/G54</f>
        <v>6.25E-2</v>
      </c>
    </row>
  </sheetData>
  <mergeCells count="3">
    <mergeCell ref="A1:D1"/>
    <mergeCell ref="A23:D23"/>
    <mergeCell ref="A51:D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asd asd</dc:creator>
  <cp:lastModifiedBy>asd asd</cp:lastModifiedBy>
  <dcterms:created xsi:type="dcterms:W3CDTF">2023-09-12T08:32:50Z</dcterms:created>
  <dcterms:modified xsi:type="dcterms:W3CDTF">2023-09-20T12:03:06Z</dcterms:modified>
</cp:coreProperties>
</file>