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TCC\documentacao\BurnDown\"/>
    </mc:Choice>
  </mc:AlternateContent>
  <xr:revisionPtr revIDLastSave="0" documentId="13_ncr:1_{77EBF876-3930-47F8-94BC-8CF50944E96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definedNames>
    <definedName name="Restante">OFFSET(Planilha1!$B$12,0,0,1,COUNT(Planilha1!$B$12:$V$12))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9" i="1" l="1"/>
  <c r="V48" i="1"/>
  <c r="V47" i="1"/>
  <c r="V45" i="1"/>
  <c r="V44" i="1"/>
  <c r="V42" i="1"/>
  <c r="V41" i="1"/>
  <c r="V40" i="1"/>
  <c r="B12" i="1" l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B13" i="1" l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B29" i="1"/>
  <c r="C29" i="1" s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B30" i="1" l="1"/>
  <c r="C30" i="1" s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</calcChain>
</file>

<file path=xl/sharedStrings.xml><?xml version="1.0" encoding="utf-8"?>
<sst xmlns="http://schemas.openxmlformats.org/spreadsheetml/2006/main" count="66" uniqueCount="40">
  <si>
    <t>Atividade 10</t>
  </si>
  <si>
    <t>Total de horas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</si>
  <si>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</si>
  <si>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</si>
  <si>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</si>
  <si>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</si>
  <si>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</si>
  <si>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</si>
  <si>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</si>
  <si>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</si>
  <si>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</si>
  <si>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</si>
  <si>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</si>
  <si>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</si>
  <si>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</si>
  <si>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</si>
  <si>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</si>
  <si>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</si>
  <si>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</si>
  <si>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</si>
  <si>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</si>
  <si>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</si>
  <si>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Restante</t>
  </si>
  <si>
    <t>Estimado</t>
  </si>
  <si>
    <t>Tela de login</t>
  </si>
  <si>
    <t>Tela de cadastro</t>
  </si>
  <si>
    <t>Tela esqueci a senha</t>
  </si>
  <si>
    <t>Tela inicial logado</t>
  </si>
  <si>
    <t>Manu drawer</t>
  </si>
  <si>
    <t>Realizar o cadastro user login</t>
  </si>
  <si>
    <t>Conexão hospital(websocket)</t>
  </si>
  <si>
    <t>Gerenciamento do hospital</t>
  </si>
  <si>
    <t>Tela de com</t>
  </si>
  <si>
    <t>Tela de configurações</t>
  </si>
  <si>
    <t>Conexão com mobile(websocket)</t>
  </si>
  <si>
    <t>Websocket backend</t>
  </si>
  <si>
    <t xml:space="preserve"> Total de horas</t>
  </si>
  <si>
    <t>Documentação</t>
  </si>
  <si>
    <t>Tela de login funcional</t>
  </si>
  <si>
    <t>Tela de cadastro funcional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</si>
</sst>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2"/>
      <name val="Calibri"/>
      <family val="2"/>
      <scheme val="minor"/>
    </font>
    <font>
      <sz val="16"/>
      <color theme="2"/>
      <name val="Calibri"/>
      <family val="2"/>
      <scheme val="minor"/>
    </font>
    <font>
      <b/>
      <sz val="16"/>
      <color theme="2"/>
      <name val="Calibri"/>
      <family val="2"/>
      <scheme val="minor"/>
    </font>
    <font>
      <b/>
      <sz val="18"/>
      <color theme="0"/>
      <name val="Arial"/>
      <family val="2"/>
    </font>
    <font>
      <sz val="1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B599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5" borderId="0" xfId="0" applyFont="1" applyFill="1"/>
    <xf numFmtId="0" fontId="3" fillId="5" borderId="0" xfId="0" applyFont="1" applyFill="1"/>
    <xf numFmtId="0" fontId="4" fillId="5" borderId="0" xfId="0" applyFont="1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B5998"/>
      <color rgb="FFFF4B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Planilha1!$A$12</c:f>
              <c:strCache>
                <c:ptCount val="1"/>
                <c:pt idx="0">
                  <c:v>Restante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Planilha1!$B$1:$V$1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[0]!Restante</c:f>
              <c:numCache>
                <c:formatCode>General</c:formatCode>
                <c:ptCount val="21"/>
                <c:pt idx="0">
                  <c:v>120</c:v>
                </c:pt>
                <c:pt idx="1">
                  <c:v>113</c:v>
                </c:pt>
                <c:pt idx="2">
                  <c:v>105</c:v>
                </c:pt>
                <c:pt idx="3">
                  <c:v>96</c:v>
                </c:pt>
                <c:pt idx="4">
                  <c:v>85</c:v>
                </c:pt>
                <c:pt idx="5">
                  <c:v>76</c:v>
                </c:pt>
                <c:pt idx="6">
                  <c:v>67</c:v>
                </c:pt>
                <c:pt idx="7">
                  <c:v>58</c:v>
                </c:pt>
                <c:pt idx="8">
                  <c:v>48</c:v>
                </c:pt>
                <c:pt idx="9">
                  <c:v>42</c:v>
                </c:pt>
                <c:pt idx="10">
                  <c:v>36</c:v>
                </c:pt>
                <c:pt idx="11">
                  <c:v>30</c:v>
                </c:pt>
                <c:pt idx="12">
                  <c:v>22</c:v>
                </c:pt>
                <c:pt idx="13">
                  <c:v>17</c:v>
                </c:pt>
                <c:pt idx="14">
                  <c:v>14</c:v>
                </c:pt>
                <c:pt idx="15">
                  <c:v>11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2-43BB-8F10-6532FA048F9A}"/>
            </c:ext>
          </c:extLst>
        </c:ser>
        <c:ser>
          <c:idx val="1"/>
          <c:order val="1"/>
          <c:tx>
            <c:strRef>
              <c:f>Planilha1!$A$13</c:f>
              <c:strCache>
                <c:ptCount val="1"/>
                <c:pt idx="0">
                  <c:v>Estimado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Planilha1!$B$1:$V$1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Planilha1!$B$13:$V$13</c:f>
              <c:numCache>
                <c:formatCode>General</c:formatCode>
                <c:ptCount val="21"/>
                <c:pt idx="0">
                  <c:v>120</c:v>
                </c:pt>
                <c:pt idx="1">
                  <c:v>114</c:v>
                </c:pt>
                <c:pt idx="2">
                  <c:v>108</c:v>
                </c:pt>
                <c:pt idx="3">
                  <c:v>102</c:v>
                </c:pt>
                <c:pt idx="4">
                  <c:v>96</c:v>
                </c:pt>
                <c:pt idx="5">
                  <c:v>90</c:v>
                </c:pt>
                <c:pt idx="6">
                  <c:v>84</c:v>
                </c:pt>
                <c:pt idx="7">
                  <c:v>78</c:v>
                </c:pt>
                <c:pt idx="8">
                  <c:v>72</c:v>
                </c:pt>
                <c:pt idx="9">
                  <c:v>66</c:v>
                </c:pt>
                <c:pt idx="10">
                  <c:v>60</c:v>
                </c:pt>
                <c:pt idx="11">
                  <c:v>54</c:v>
                </c:pt>
                <c:pt idx="12">
                  <c:v>48</c:v>
                </c:pt>
                <c:pt idx="13">
                  <c:v>42</c:v>
                </c:pt>
                <c:pt idx="14">
                  <c:v>36</c:v>
                </c:pt>
                <c:pt idx="15">
                  <c:v>30</c:v>
                </c:pt>
                <c:pt idx="16">
                  <c:v>24</c:v>
                </c:pt>
                <c:pt idx="17">
                  <c:v>18</c:v>
                </c:pt>
                <c:pt idx="18">
                  <c:v>12</c:v>
                </c:pt>
                <c:pt idx="19">
                  <c:v>6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2-43BB-8F10-6532FA048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363487"/>
        <c:axId val="1624437247"/>
      </c:lineChart>
      <c:catAx>
        <c:axId val="163236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4437247"/>
        <c:crosses val="autoZero"/>
        <c:auto val="1"/>
        <c:lblAlgn val="ctr"/>
        <c:lblOffset val="100"/>
        <c:noMultiLvlLbl val="0"/>
      </c:catAx>
      <c:valAx>
        <c:axId val="162443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236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Burn</a:t>
            </a:r>
            <a:r>
              <a:rPr lang="pt-BR" baseline="0"/>
              <a:t> Down Chart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Planilha1!$A$29</c:f>
              <c:strCache>
                <c:ptCount val="1"/>
                <c:pt idx="0">
                  <c:v>Restante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Planilha1!$B$18:$V$18</c:f>
              <c:strCache>
                <c:ptCount val="21"/>
                <c:pt idx="0">
                  <c:v> 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Planilha1!$B$29:$V$29</c:f>
              <c:numCache>
                <c:formatCode>General</c:formatCode>
                <c:ptCount val="21"/>
                <c:pt idx="0">
                  <c:v>115</c:v>
                </c:pt>
                <c:pt idx="1">
                  <c:v>111</c:v>
                </c:pt>
                <c:pt idx="2">
                  <c:v>103</c:v>
                </c:pt>
                <c:pt idx="3">
                  <c:v>97</c:v>
                </c:pt>
                <c:pt idx="4">
                  <c:v>93</c:v>
                </c:pt>
                <c:pt idx="5">
                  <c:v>89</c:v>
                </c:pt>
                <c:pt idx="6">
                  <c:v>77</c:v>
                </c:pt>
                <c:pt idx="7">
                  <c:v>74</c:v>
                </c:pt>
                <c:pt idx="8">
                  <c:v>64</c:v>
                </c:pt>
                <c:pt idx="9">
                  <c:v>62</c:v>
                </c:pt>
                <c:pt idx="10">
                  <c:v>48</c:v>
                </c:pt>
                <c:pt idx="11">
                  <c:v>40</c:v>
                </c:pt>
                <c:pt idx="12">
                  <c:v>35</c:v>
                </c:pt>
                <c:pt idx="13">
                  <c:v>31</c:v>
                </c:pt>
                <c:pt idx="14">
                  <c:v>26</c:v>
                </c:pt>
                <c:pt idx="15">
                  <c:v>22</c:v>
                </c:pt>
                <c:pt idx="16">
                  <c:v>17</c:v>
                </c:pt>
                <c:pt idx="17">
                  <c:v>11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C-4D1A-A129-43667F42F775}"/>
            </c:ext>
          </c:extLst>
        </c:ser>
        <c:ser>
          <c:idx val="1"/>
          <c:order val="1"/>
          <c:tx>
            <c:strRef>
              <c:f>Planilha1!$A$30</c:f>
              <c:strCache>
                <c:ptCount val="1"/>
                <c:pt idx="0">
                  <c:v>Estimado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Planilha1!$B$18:$V$18</c:f>
              <c:strCache>
                <c:ptCount val="21"/>
                <c:pt idx="0">
                  <c:v> 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Planilha1!$B$30:$V$30</c:f>
              <c:numCache>
                <c:formatCode>General</c:formatCode>
                <c:ptCount val="21"/>
                <c:pt idx="0">
                  <c:v>115</c:v>
                </c:pt>
                <c:pt idx="1">
                  <c:v>109.25</c:v>
                </c:pt>
                <c:pt idx="2">
                  <c:v>103.5</c:v>
                </c:pt>
                <c:pt idx="3">
                  <c:v>97.75</c:v>
                </c:pt>
                <c:pt idx="4">
                  <c:v>92</c:v>
                </c:pt>
                <c:pt idx="5">
                  <c:v>86.25</c:v>
                </c:pt>
                <c:pt idx="6">
                  <c:v>80.5</c:v>
                </c:pt>
                <c:pt idx="7">
                  <c:v>74.75</c:v>
                </c:pt>
                <c:pt idx="8">
                  <c:v>69</c:v>
                </c:pt>
                <c:pt idx="9">
                  <c:v>63.25</c:v>
                </c:pt>
                <c:pt idx="10">
                  <c:v>57.5</c:v>
                </c:pt>
                <c:pt idx="11">
                  <c:v>51.75</c:v>
                </c:pt>
                <c:pt idx="12">
                  <c:v>46</c:v>
                </c:pt>
                <c:pt idx="13">
                  <c:v>40.25</c:v>
                </c:pt>
                <c:pt idx="14">
                  <c:v>34.5</c:v>
                </c:pt>
                <c:pt idx="15">
                  <c:v>28.75</c:v>
                </c:pt>
                <c:pt idx="16">
                  <c:v>23</c:v>
                </c:pt>
                <c:pt idx="17">
                  <c:v>17.25</c:v>
                </c:pt>
                <c:pt idx="18">
                  <c:v>11.5</c:v>
                </c:pt>
                <c:pt idx="19">
                  <c:v>5.75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C-4D1A-A129-43667F42F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935391"/>
        <c:axId val="1998675247"/>
      </c:lineChart>
      <c:catAx>
        <c:axId val="206393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8675247"/>
        <c:crosses val="autoZero"/>
        <c:auto val="1"/>
        <c:lblAlgn val="ctr"/>
        <c:lblOffset val="100"/>
        <c:noMultiLvlLbl val="0"/>
      </c:catAx>
      <c:valAx>
        <c:axId val="19986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393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129770</xdr:colOff>
      <xdr:row>1</xdr:row>
      <xdr:rowOff>70758</xdr:rowOff>
    </xdr:from>
    <xdr:to>
      <xdr:col>17</xdr:col>
      <xdr:colOff>369094</xdr:colOff>
      <xdr:row>11</xdr:row>
      <xdr:rowOff>218396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3463634</xdr:colOff>
      <xdr:row>30</xdr:row>
      <xdr:rowOff>155864</xdr:rowOff>
    </xdr:from>
    <xdr:to>
      <xdr:col>12</xdr:col>
      <xdr:colOff>981074</xdr:colOff>
      <xdr:row>50</xdr:row>
      <xdr:rowOff>159327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B9E8325-69CE-49E1-9E21-3D6F0BAF9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8"/>
  <sheetViews>
    <sheetView tabSelected="1" topLeftCell="A28" zoomScaleNormal="100" workbookViewId="0">
      <selection activeCell="V28" sqref="V28"/>
    </sheetView>
  </sheetViews>
  <sheetFormatPr defaultRowHeight="15" x14ac:dyDescent="0.25"/>
  <cols>
    <col min="1" max="1" width="58.5703125" customWidth="1"/>
    <col min="2" max="2" width="26.85546875" bestFit="1" customWidth="1"/>
    <col min="3" max="3" width="15" customWidth="1"/>
    <col min="4" max="4" width="13.5703125" customWidth="1"/>
    <col min="5" max="5" width="12.28515625" customWidth="1"/>
    <col min="6" max="6" width="13.7109375" customWidth="1"/>
    <col min="7" max="7" width="13" customWidth="1"/>
    <col min="8" max="8" width="12.140625" customWidth="1"/>
    <col min="9" max="9" width="13.5703125" customWidth="1"/>
    <col min="10" max="10" width="12.140625" customWidth="1"/>
    <col min="11" max="11" width="13.7109375" customWidth="1"/>
    <col min="12" max="12" width="14.140625" customWidth="1"/>
    <col min="13" max="14" width="14.7109375" customWidth="1"/>
    <col min="15" max="15" width="13" customWidth="1"/>
    <col min="16" max="16" width="13.7109375" customWidth="1"/>
    <col min="17" max="22" width="11.42578125" bestFit="1" customWidth="1"/>
  </cols>
  <sheetData>
    <row r="1" spans="1:22" ht="21" x14ac:dyDescent="0.35">
      <c r="A1" s="1"/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ht="18.75" customHeight="1" x14ac:dyDescent="0.35">
      <c r="A2" s="2" t="s">
        <v>24</v>
      </c>
      <c r="B2" s="2">
        <v>20</v>
      </c>
      <c r="C2" s="2">
        <v>2</v>
      </c>
      <c r="D2" s="2">
        <v>1</v>
      </c>
      <c r="E2" s="2">
        <v>2</v>
      </c>
      <c r="F2" s="2">
        <v>5</v>
      </c>
      <c r="G2" s="2">
        <v>1</v>
      </c>
      <c r="H2" s="2">
        <v>1</v>
      </c>
      <c r="I2" s="2">
        <v>2</v>
      </c>
      <c r="J2" s="2">
        <v>2</v>
      </c>
      <c r="K2" s="2">
        <v>1</v>
      </c>
      <c r="L2" s="2">
        <v>1</v>
      </c>
      <c r="M2" s="2">
        <v>1</v>
      </c>
      <c r="N2" s="2">
        <v>1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</row>
    <row r="3" spans="1:22" ht="21" x14ac:dyDescent="0.35">
      <c r="A3" s="2" t="s">
        <v>25</v>
      </c>
      <c r="B3" s="2">
        <v>10</v>
      </c>
      <c r="C3" s="2">
        <v>1</v>
      </c>
      <c r="D3" s="2">
        <v>1</v>
      </c>
      <c r="E3" s="2">
        <v>1</v>
      </c>
      <c r="F3" s="2">
        <v>2</v>
      </c>
      <c r="G3" s="2">
        <v>2</v>
      </c>
      <c r="H3" s="2">
        <v>1</v>
      </c>
      <c r="I3" s="2">
        <v>1</v>
      </c>
      <c r="J3" s="2">
        <v>1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21" x14ac:dyDescent="0.35">
      <c r="A4" s="2" t="s">
        <v>26</v>
      </c>
      <c r="B4" s="2">
        <v>15</v>
      </c>
      <c r="C4" s="2">
        <v>1</v>
      </c>
      <c r="D4" s="2">
        <v>2</v>
      </c>
      <c r="E4" s="2">
        <v>1</v>
      </c>
      <c r="F4" s="2">
        <v>1</v>
      </c>
      <c r="G4" s="2">
        <v>2</v>
      </c>
      <c r="H4" s="2">
        <v>1</v>
      </c>
      <c r="I4" s="2">
        <v>1</v>
      </c>
      <c r="J4" s="2">
        <v>3</v>
      </c>
      <c r="K4" s="2">
        <v>1</v>
      </c>
      <c r="L4" s="2">
        <v>1</v>
      </c>
      <c r="M4" s="2">
        <v>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21" x14ac:dyDescent="0.35">
      <c r="A5" s="2" t="s">
        <v>27</v>
      </c>
      <c r="B5" s="2">
        <v>10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21" x14ac:dyDescent="0.35">
      <c r="A6" s="2" t="s">
        <v>28</v>
      </c>
      <c r="B6" s="2">
        <v>8</v>
      </c>
      <c r="C6" s="2">
        <v>0</v>
      </c>
      <c r="D6" s="2">
        <v>0</v>
      </c>
      <c r="E6" s="2">
        <v>0</v>
      </c>
      <c r="F6" s="2">
        <v>0</v>
      </c>
      <c r="G6" s="2">
        <v>1</v>
      </c>
      <c r="H6" s="2">
        <v>1</v>
      </c>
      <c r="I6" s="2">
        <v>0</v>
      </c>
      <c r="J6" s="2">
        <v>0</v>
      </c>
      <c r="K6" s="2">
        <v>1</v>
      </c>
      <c r="L6" s="2">
        <v>0</v>
      </c>
      <c r="M6" s="2">
        <v>1</v>
      </c>
      <c r="N6" s="2">
        <v>2</v>
      </c>
      <c r="O6" s="2">
        <v>2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21" x14ac:dyDescent="0.35">
      <c r="A7" s="2" t="s">
        <v>29</v>
      </c>
      <c r="B7" s="2">
        <v>12</v>
      </c>
      <c r="C7" s="2">
        <v>1</v>
      </c>
      <c r="D7" s="2">
        <v>1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1</v>
      </c>
      <c r="M7" s="2">
        <v>1</v>
      </c>
      <c r="N7" s="2">
        <v>4</v>
      </c>
      <c r="O7" s="2">
        <v>0</v>
      </c>
      <c r="P7" s="2">
        <v>1</v>
      </c>
      <c r="Q7" s="2">
        <v>1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21" x14ac:dyDescent="0.35">
      <c r="A8" s="2" t="s">
        <v>30</v>
      </c>
      <c r="B8" s="2">
        <v>15</v>
      </c>
      <c r="C8" s="2">
        <v>1</v>
      </c>
      <c r="D8" s="2">
        <v>2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1</v>
      </c>
      <c r="S8" s="2">
        <v>1</v>
      </c>
      <c r="T8" s="2">
        <v>1</v>
      </c>
      <c r="U8" s="2">
        <v>3</v>
      </c>
      <c r="V8" s="2">
        <v>1</v>
      </c>
    </row>
    <row r="9" spans="1:22" ht="21" x14ac:dyDescent="0.35">
      <c r="A9" s="2" t="s">
        <v>31</v>
      </c>
      <c r="B9" s="2">
        <v>8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2</v>
      </c>
      <c r="J9" s="2">
        <v>2</v>
      </c>
      <c r="K9" s="2">
        <v>1</v>
      </c>
      <c r="L9" s="2">
        <v>2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</row>
    <row r="10" spans="1:22" ht="21" x14ac:dyDescent="0.35">
      <c r="A10" s="2" t="s">
        <v>32</v>
      </c>
      <c r="B10" s="2">
        <v>12</v>
      </c>
      <c r="C10" s="2">
        <v>0</v>
      </c>
      <c r="D10" s="2">
        <v>0</v>
      </c>
      <c r="E10" s="2">
        <v>2</v>
      </c>
      <c r="F10" s="2">
        <v>1</v>
      </c>
      <c r="G10" s="2">
        <v>1</v>
      </c>
      <c r="H10" s="2">
        <v>2</v>
      </c>
      <c r="I10" s="2">
        <v>1</v>
      </c>
      <c r="J10" s="2">
        <v>1</v>
      </c>
      <c r="K10" s="2">
        <v>0</v>
      </c>
      <c r="L10" s="2">
        <v>0</v>
      </c>
      <c r="M10" s="2">
        <v>2</v>
      </c>
      <c r="N10" s="2">
        <v>1</v>
      </c>
      <c r="O10" s="2">
        <v>1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</row>
    <row r="11" spans="1:22" ht="21" x14ac:dyDescent="0.35">
      <c r="A11" s="2" t="s">
        <v>0</v>
      </c>
      <c r="B11" s="2">
        <v>10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2</v>
      </c>
      <c r="P11" s="2">
        <v>2</v>
      </c>
      <c r="Q11" s="2">
        <v>2</v>
      </c>
      <c r="R11" s="2">
        <v>2</v>
      </c>
      <c r="S11" s="2">
        <v>1</v>
      </c>
      <c r="T11" s="2">
        <v>1</v>
      </c>
      <c r="U11" s="2">
        <v>0</v>
      </c>
      <c r="V11" s="2">
        <v>0</v>
      </c>
    </row>
    <row r="12" spans="1:22" ht="21" x14ac:dyDescent="0.35">
      <c r="A12" s="2" t="s">
        <v>22</v>
      </c>
      <c r="B12" s="2">
        <f>SUM(B2:B11)</f>
        <v>120</v>
      </c>
      <c r="C12" s="2">
        <f t="shared" ref="C12:I12" si="0">IF(SUM(C2:C11)&gt;0,B12-SUM(C2:C11),"")</f>
        <v>113</v>
      </c>
      <c r="D12" s="2">
        <f t="shared" si="0"/>
        <v>105</v>
      </c>
      <c r="E12" s="2">
        <f t="shared" si="0"/>
        <v>96</v>
      </c>
      <c r="F12" s="2">
        <f t="shared" si="0"/>
        <v>85</v>
      </c>
      <c r="G12" s="2">
        <f t="shared" si="0"/>
        <v>76</v>
      </c>
      <c r="H12" s="2">
        <f t="shared" si="0"/>
        <v>67</v>
      </c>
      <c r="I12" s="2">
        <f t="shared" si="0"/>
        <v>58</v>
      </c>
      <c r="J12" s="2">
        <f t="shared" ref="J12:P12" si="1">IF(SUM(J2:J11)&gt;0,I12-SUM(J2:J11),"")</f>
        <v>48</v>
      </c>
      <c r="K12" s="2">
        <f t="shared" si="1"/>
        <v>42</v>
      </c>
      <c r="L12" s="2">
        <f t="shared" si="1"/>
        <v>36</v>
      </c>
      <c r="M12" s="2">
        <f t="shared" si="1"/>
        <v>30</v>
      </c>
      <c r="N12" s="2">
        <f t="shared" si="1"/>
        <v>22</v>
      </c>
      <c r="O12" s="2">
        <f t="shared" si="1"/>
        <v>17</v>
      </c>
      <c r="P12" s="2">
        <f t="shared" si="1"/>
        <v>14</v>
      </c>
      <c r="Q12" s="2">
        <f t="shared" ref="Q12" si="2">IF(SUM(Q2:Q11)&gt;0,P12-SUM(Q2:Q11),"")</f>
        <v>11</v>
      </c>
      <c r="R12" s="2">
        <f t="shared" ref="R12" si="3">IF(SUM(R2:R11)&gt;0,Q12-SUM(R2:R11),"")</f>
        <v>8</v>
      </c>
      <c r="S12" s="2">
        <f t="shared" ref="S12" si="4">IF(SUM(S2:S11)&gt;0,R12-SUM(S2:S11),"")</f>
        <v>6</v>
      </c>
      <c r="T12" s="2">
        <f t="shared" ref="T12" si="5">IF(SUM(T2:T11)&gt;0,S12-SUM(T2:T11),"")</f>
        <v>4</v>
      </c>
      <c r="U12" s="2">
        <f t="shared" ref="U12" si="6">IF(SUM(U2:U11)&gt;0,T12-SUM(U2:U11),"")</f>
        <v>1</v>
      </c>
      <c r="V12" s="2">
        <f t="shared" ref="V12" si="7">IF(SUM(V2:V11)&gt;0,U12-SUM(V2:V11),"")</f>
        <v>0</v>
      </c>
    </row>
    <row r="13" spans="1:22" ht="21" x14ac:dyDescent="0.35">
      <c r="A13" s="2" t="s">
        <v>23</v>
      </c>
      <c r="B13" s="2">
        <f>B12</f>
        <v>120</v>
      </c>
      <c r="C13" s="2">
        <f>B13-($B$13/COUNTA($C$1:$V$1))</f>
        <v>114</v>
      </c>
      <c r="D13" s="2">
        <f t="shared" ref="D13:V13" si="8">C13-($B$13/COUNTA($C$1:$V$1))</f>
        <v>108</v>
      </c>
      <c r="E13" s="2">
        <f t="shared" si="8"/>
        <v>102</v>
      </c>
      <c r="F13" s="2">
        <f t="shared" si="8"/>
        <v>96</v>
      </c>
      <c r="G13" s="2">
        <f t="shared" si="8"/>
        <v>90</v>
      </c>
      <c r="H13" s="2">
        <f t="shared" si="8"/>
        <v>84</v>
      </c>
      <c r="I13" s="2">
        <f t="shared" si="8"/>
        <v>78</v>
      </c>
      <c r="J13" s="2">
        <f t="shared" si="8"/>
        <v>72</v>
      </c>
      <c r="K13" s="2">
        <f t="shared" si="8"/>
        <v>66</v>
      </c>
      <c r="L13" s="2">
        <f t="shared" si="8"/>
        <v>60</v>
      </c>
      <c r="M13" s="2">
        <f t="shared" si="8"/>
        <v>54</v>
      </c>
      <c r="N13" s="2">
        <f t="shared" si="8"/>
        <v>48</v>
      </c>
      <c r="O13" s="2">
        <f t="shared" si="8"/>
        <v>42</v>
      </c>
      <c r="P13" s="2">
        <f t="shared" si="8"/>
        <v>36</v>
      </c>
      <c r="Q13" s="2">
        <f t="shared" si="8"/>
        <v>30</v>
      </c>
      <c r="R13" s="2">
        <f t="shared" si="8"/>
        <v>24</v>
      </c>
      <c r="S13" s="2">
        <f t="shared" si="8"/>
        <v>18</v>
      </c>
      <c r="T13" s="2">
        <f t="shared" si="8"/>
        <v>12</v>
      </c>
      <c r="U13" s="2">
        <f t="shared" si="8"/>
        <v>6</v>
      </c>
      <c r="V13" s="2">
        <f t="shared" si="8"/>
        <v>0</v>
      </c>
    </row>
    <row r="18" spans="1:22" ht="23.25" x14ac:dyDescent="0.35">
      <c r="A18" s="5"/>
      <c r="B18" s="6" t="s">
        <v>36</v>
      </c>
      <c r="C18" s="6" t="s">
        <v>2</v>
      </c>
      <c r="D18" s="6" t="s">
        <v>3</v>
      </c>
      <c r="E18" s="6" t="s">
        <v>4</v>
      </c>
      <c r="F18" s="6" t="s">
        <v>5</v>
      </c>
      <c r="G18" s="6" t="s">
        <v>6</v>
      </c>
      <c r="H18" s="6" t="s">
        <v>7</v>
      </c>
      <c r="I18" s="6" t="s">
        <v>8</v>
      </c>
      <c r="J18" s="6" t="s">
        <v>9</v>
      </c>
      <c r="K18" s="6" t="s">
        <v>10</v>
      </c>
      <c r="L18" s="6" t="s">
        <v>11</v>
      </c>
      <c r="M18" s="6" t="s">
        <v>12</v>
      </c>
      <c r="N18" s="6" t="s">
        <v>13</v>
      </c>
      <c r="O18" s="6" t="s">
        <v>14</v>
      </c>
      <c r="P18" s="6" t="s">
        <v>15</v>
      </c>
      <c r="Q18" s="6" t="s">
        <v>16</v>
      </c>
      <c r="R18" s="6" t="s">
        <v>17</v>
      </c>
      <c r="S18" s="6" t="s">
        <v>18</v>
      </c>
      <c r="T18" s="6" t="s">
        <v>19</v>
      </c>
      <c r="U18" s="6" t="s">
        <v>20</v>
      </c>
      <c r="V18" s="6" t="s">
        <v>21</v>
      </c>
    </row>
    <row r="19" spans="1:22" ht="23.25" x14ac:dyDescent="0.35">
      <c r="A19" s="6" t="s">
        <v>38</v>
      </c>
      <c r="B19" s="4">
        <v>16</v>
      </c>
      <c r="C19" s="4">
        <v>1</v>
      </c>
      <c r="D19" s="4">
        <v>0</v>
      </c>
      <c r="E19" s="4">
        <v>0</v>
      </c>
      <c r="F19" s="4">
        <v>0</v>
      </c>
      <c r="G19" s="4">
        <v>0</v>
      </c>
      <c r="H19" s="4">
        <v>1</v>
      </c>
      <c r="I19" s="4">
        <v>1</v>
      </c>
      <c r="J19" s="4">
        <v>0</v>
      </c>
      <c r="K19" s="4">
        <v>0</v>
      </c>
      <c r="L19" s="4">
        <v>6</v>
      </c>
      <c r="M19" s="4">
        <v>1</v>
      </c>
      <c r="N19" s="4">
        <v>2</v>
      </c>
      <c r="O19" s="4">
        <v>0</v>
      </c>
      <c r="P19" s="4">
        <v>1</v>
      </c>
      <c r="Q19" s="4">
        <v>0</v>
      </c>
      <c r="R19" s="4">
        <v>0</v>
      </c>
      <c r="S19" s="4">
        <v>2</v>
      </c>
      <c r="T19" s="4">
        <v>0</v>
      </c>
      <c r="U19" s="4">
        <v>1</v>
      </c>
      <c r="V19" s="4">
        <v>0</v>
      </c>
    </row>
    <row r="20" spans="1:22" ht="23.25" x14ac:dyDescent="0.35">
      <c r="A20" s="6" t="s">
        <v>39</v>
      </c>
      <c r="B20" s="4">
        <v>12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3</v>
      </c>
      <c r="I20" s="4">
        <v>0</v>
      </c>
      <c r="J20" s="4">
        <v>4</v>
      </c>
      <c r="K20" s="4">
        <v>0</v>
      </c>
      <c r="L20" s="4">
        <v>2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1</v>
      </c>
      <c r="S20" s="4">
        <v>2</v>
      </c>
      <c r="T20" s="4">
        <v>0</v>
      </c>
      <c r="U20" s="4">
        <v>0</v>
      </c>
      <c r="V20" s="4">
        <v>0</v>
      </c>
    </row>
    <row r="21" spans="1:22" ht="23.25" x14ac:dyDescent="0.35">
      <c r="A21" s="6" t="s">
        <v>26</v>
      </c>
      <c r="B21" s="4">
        <v>10</v>
      </c>
      <c r="C21" s="4">
        <v>0</v>
      </c>
      <c r="D21" s="4">
        <v>0</v>
      </c>
      <c r="E21" s="4">
        <v>0</v>
      </c>
      <c r="F21" s="7">
        <v>0</v>
      </c>
      <c r="G21" s="4">
        <v>1</v>
      </c>
      <c r="H21" s="4">
        <v>2</v>
      </c>
      <c r="I21" s="4">
        <v>0</v>
      </c>
      <c r="J21" s="4">
        <v>2</v>
      </c>
      <c r="K21" s="4">
        <v>1</v>
      </c>
      <c r="L21" s="4">
        <v>1</v>
      </c>
      <c r="M21" s="4">
        <v>0</v>
      </c>
      <c r="N21" s="4">
        <v>0</v>
      </c>
      <c r="O21" s="4">
        <v>0</v>
      </c>
      <c r="P21" s="4">
        <v>0</v>
      </c>
      <c r="Q21" s="4">
        <v>1</v>
      </c>
      <c r="R21" s="4">
        <v>0</v>
      </c>
      <c r="S21" s="4">
        <v>0</v>
      </c>
      <c r="T21" s="4">
        <v>1</v>
      </c>
      <c r="U21" s="4">
        <v>1</v>
      </c>
      <c r="V21" s="4">
        <v>0</v>
      </c>
    </row>
    <row r="22" spans="1:22" ht="23.25" x14ac:dyDescent="0.35">
      <c r="A22" s="6" t="s">
        <v>27</v>
      </c>
      <c r="B22" s="4">
        <v>15</v>
      </c>
      <c r="C22" s="4">
        <v>0</v>
      </c>
      <c r="D22" s="4">
        <v>1</v>
      </c>
      <c r="E22" s="4">
        <v>1</v>
      </c>
      <c r="F22" s="4">
        <v>2</v>
      </c>
      <c r="G22" s="4">
        <v>0</v>
      </c>
      <c r="H22" s="4">
        <v>2</v>
      </c>
      <c r="I22" s="4">
        <v>2</v>
      </c>
      <c r="J22" s="4">
        <v>0</v>
      </c>
      <c r="K22" s="4">
        <v>0</v>
      </c>
      <c r="L22" s="4">
        <v>0</v>
      </c>
      <c r="M22" s="4">
        <v>2</v>
      </c>
      <c r="N22" s="4">
        <v>0</v>
      </c>
      <c r="O22" s="4">
        <v>0</v>
      </c>
      <c r="P22" s="4">
        <v>1</v>
      </c>
      <c r="Q22" s="4">
        <v>1</v>
      </c>
      <c r="R22" s="4">
        <v>0</v>
      </c>
      <c r="S22" s="4">
        <v>0</v>
      </c>
      <c r="T22" s="4">
        <v>3</v>
      </c>
      <c r="U22" s="4">
        <v>0</v>
      </c>
      <c r="V22" s="4">
        <v>0</v>
      </c>
    </row>
    <row r="23" spans="1:22" ht="23.25" x14ac:dyDescent="0.35">
      <c r="A23" s="6" t="s">
        <v>30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</row>
    <row r="24" spans="1:22" ht="23.25" x14ac:dyDescent="0.35">
      <c r="A24" s="6" t="s">
        <v>31</v>
      </c>
      <c r="B24" s="4">
        <v>16</v>
      </c>
      <c r="C24" s="4">
        <v>2</v>
      </c>
      <c r="D24" s="4">
        <v>2</v>
      </c>
      <c r="E24" s="4">
        <v>2</v>
      </c>
      <c r="F24" s="4">
        <v>1</v>
      </c>
      <c r="G24" s="4">
        <v>1</v>
      </c>
      <c r="H24" s="4">
        <v>1</v>
      </c>
      <c r="I24" s="4">
        <v>0</v>
      </c>
      <c r="J24" s="4">
        <v>1</v>
      </c>
      <c r="K24" s="4">
        <v>0</v>
      </c>
      <c r="L24" s="4">
        <v>0</v>
      </c>
      <c r="M24" s="4">
        <v>2</v>
      </c>
      <c r="N24" s="4">
        <v>0</v>
      </c>
      <c r="O24" s="4">
        <v>1</v>
      </c>
      <c r="P24" s="4">
        <v>0</v>
      </c>
      <c r="Q24" s="4">
        <v>0</v>
      </c>
      <c r="R24" s="4">
        <v>1</v>
      </c>
      <c r="S24" s="4">
        <v>0</v>
      </c>
      <c r="T24" s="4">
        <v>2</v>
      </c>
      <c r="U24" s="4">
        <v>0</v>
      </c>
      <c r="V24" s="4">
        <v>0</v>
      </c>
    </row>
    <row r="25" spans="1:22" ht="23.25" x14ac:dyDescent="0.35">
      <c r="A25" s="6" t="s">
        <v>33</v>
      </c>
      <c r="B25" s="4">
        <v>12</v>
      </c>
      <c r="C25" s="4">
        <v>0</v>
      </c>
      <c r="D25" s="4">
        <v>2</v>
      </c>
      <c r="E25" s="4">
        <v>1</v>
      </c>
      <c r="F25" s="4">
        <v>0</v>
      </c>
      <c r="G25" s="4">
        <v>1</v>
      </c>
      <c r="H25" s="4">
        <v>0</v>
      </c>
      <c r="I25" s="4">
        <v>0</v>
      </c>
      <c r="J25" s="4">
        <v>1</v>
      </c>
      <c r="K25" s="4">
        <v>1</v>
      </c>
      <c r="L25" s="4">
        <v>0</v>
      </c>
      <c r="M25" s="4">
        <v>2</v>
      </c>
      <c r="N25" s="4">
        <v>1</v>
      </c>
      <c r="O25" s="4">
        <v>0</v>
      </c>
      <c r="P25" s="4">
        <v>1</v>
      </c>
      <c r="Q25" s="4">
        <v>0</v>
      </c>
      <c r="R25" s="4">
        <v>1</v>
      </c>
      <c r="S25" s="4">
        <v>1</v>
      </c>
      <c r="T25" s="4">
        <v>0</v>
      </c>
      <c r="U25" s="4">
        <v>0</v>
      </c>
      <c r="V25" s="4">
        <v>0</v>
      </c>
    </row>
    <row r="26" spans="1:22" ht="23.25" x14ac:dyDescent="0.35">
      <c r="A26" s="6" t="s">
        <v>34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2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</row>
    <row r="27" spans="1:22" ht="23.25" x14ac:dyDescent="0.35">
      <c r="A27" s="6" t="s">
        <v>35</v>
      </c>
      <c r="B27" s="4">
        <v>12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2</v>
      </c>
      <c r="K27" s="4">
        <v>0</v>
      </c>
      <c r="L27" s="4">
        <v>5</v>
      </c>
      <c r="M27" s="4">
        <v>0</v>
      </c>
      <c r="N27" s="4">
        <v>1</v>
      </c>
      <c r="O27" s="4">
        <v>1</v>
      </c>
      <c r="P27" s="4">
        <v>1</v>
      </c>
      <c r="Q27" s="4">
        <v>1</v>
      </c>
      <c r="R27" s="4">
        <v>1</v>
      </c>
      <c r="S27" s="4">
        <v>0</v>
      </c>
      <c r="T27" s="4">
        <v>0</v>
      </c>
      <c r="U27" s="4">
        <v>0</v>
      </c>
      <c r="V27" s="4">
        <v>0</v>
      </c>
    </row>
    <row r="28" spans="1:22" ht="23.25" x14ac:dyDescent="0.35">
      <c r="A28" s="6" t="s">
        <v>37</v>
      </c>
      <c r="B28" s="4">
        <v>22</v>
      </c>
      <c r="C28" s="4">
        <v>1</v>
      </c>
      <c r="D28" s="4">
        <v>3</v>
      </c>
      <c r="E28" s="4">
        <v>2</v>
      </c>
      <c r="F28" s="4">
        <v>1</v>
      </c>
      <c r="G28" s="4">
        <v>1</v>
      </c>
      <c r="H28" s="4">
        <v>1</v>
      </c>
      <c r="I28" s="4">
        <v>0</v>
      </c>
      <c r="J28" s="4">
        <v>0</v>
      </c>
      <c r="K28" s="4">
        <v>0</v>
      </c>
      <c r="L28" s="4">
        <v>0</v>
      </c>
      <c r="M28" s="4">
        <v>1</v>
      </c>
      <c r="N28" s="4">
        <v>1</v>
      </c>
      <c r="O28" s="4">
        <v>2</v>
      </c>
      <c r="P28" s="4">
        <v>1</v>
      </c>
      <c r="Q28" s="4">
        <v>1</v>
      </c>
      <c r="R28" s="4">
        <v>1</v>
      </c>
      <c r="S28" s="4">
        <v>1</v>
      </c>
      <c r="T28" s="4">
        <v>1</v>
      </c>
      <c r="U28" s="4">
        <v>1</v>
      </c>
      <c r="V28" s="4">
        <v>1</v>
      </c>
    </row>
    <row r="29" spans="1:22" ht="23.25" x14ac:dyDescent="0.35">
      <c r="A29" s="6" t="s">
        <v>22</v>
      </c>
      <c r="B29" s="4">
        <f>SUM(B19:B28)</f>
        <v>115</v>
      </c>
      <c r="C29" s="4">
        <f t="shared" ref="C29:V29" si="9">IF(SUM(C19:C28)&gt;0,B29-SUM(C19:C28),"")</f>
        <v>111</v>
      </c>
      <c r="D29" s="4">
        <f t="shared" si="9"/>
        <v>103</v>
      </c>
      <c r="E29" s="4">
        <f t="shared" si="9"/>
        <v>97</v>
      </c>
      <c r="F29" s="4">
        <f t="shared" si="9"/>
        <v>93</v>
      </c>
      <c r="G29" s="4">
        <f t="shared" si="9"/>
        <v>89</v>
      </c>
      <c r="H29" s="4">
        <f t="shared" si="9"/>
        <v>77</v>
      </c>
      <c r="I29" s="4">
        <f t="shared" si="9"/>
        <v>74</v>
      </c>
      <c r="J29" s="4">
        <f t="shared" si="9"/>
        <v>64</v>
      </c>
      <c r="K29" s="4">
        <f t="shared" si="9"/>
        <v>62</v>
      </c>
      <c r="L29" s="4">
        <f t="shared" si="9"/>
        <v>48</v>
      </c>
      <c r="M29" s="4">
        <f t="shared" si="9"/>
        <v>40</v>
      </c>
      <c r="N29" s="4">
        <f t="shared" si="9"/>
        <v>35</v>
      </c>
      <c r="O29" s="4">
        <f t="shared" si="9"/>
        <v>31</v>
      </c>
      <c r="P29" s="4">
        <f t="shared" si="9"/>
        <v>26</v>
      </c>
      <c r="Q29" s="4">
        <f t="shared" si="9"/>
        <v>22</v>
      </c>
      <c r="R29" s="4">
        <f t="shared" si="9"/>
        <v>17</v>
      </c>
      <c r="S29" s="4">
        <f t="shared" si="9"/>
        <v>11</v>
      </c>
      <c r="T29" s="4">
        <f t="shared" si="9"/>
        <v>4</v>
      </c>
      <c r="U29" s="4">
        <f t="shared" si="9"/>
        <v>1</v>
      </c>
      <c r="V29" s="4">
        <f t="shared" si="9"/>
        <v>0</v>
      </c>
    </row>
    <row r="30" spans="1:22" ht="23.25" x14ac:dyDescent="0.35">
      <c r="A30" s="6" t="s">
        <v>23</v>
      </c>
      <c r="B30" s="4">
        <f>B29</f>
        <v>115</v>
      </c>
      <c r="C30" s="4">
        <f t="shared" ref="C30:V30" si="10">B30-($B$30/COUNTA($C$1:$V$1))</f>
        <v>109.25</v>
      </c>
      <c r="D30" s="4">
        <f t="shared" si="10"/>
        <v>103.5</v>
      </c>
      <c r="E30" s="4">
        <f t="shared" si="10"/>
        <v>97.75</v>
      </c>
      <c r="F30" s="4">
        <f t="shared" si="10"/>
        <v>92</v>
      </c>
      <c r="G30" s="4">
        <f t="shared" si="10"/>
        <v>86.25</v>
      </c>
      <c r="H30" s="4">
        <f t="shared" si="10"/>
        <v>80.5</v>
      </c>
      <c r="I30" s="4">
        <f t="shared" si="10"/>
        <v>74.75</v>
      </c>
      <c r="J30" s="4">
        <f t="shared" si="10"/>
        <v>69</v>
      </c>
      <c r="K30" s="4">
        <f t="shared" si="10"/>
        <v>63.25</v>
      </c>
      <c r="L30" s="4">
        <f t="shared" si="10"/>
        <v>57.5</v>
      </c>
      <c r="M30" s="4">
        <f t="shared" si="10"/>
        <v>51.75</v>
      </c>
      <c r="N30" s="4">
        <f t="shared" si="10"/>
        <v>46</v>
      </c>
      <c r="O30" s="4">
        <f t="shared" si="10"/>
        <v>40.25</v>
      </c>
      <c r="P30" s="4">
        <f t="shared" si="10"/>
        <v>34.5</v>
      </c>
      <c r="Q30" s="4">
        <f t="shared" si="10"/>
        <v>28.75</v>
      </c>
      <c r="R30" s="4">
        <f t="shared" si="10"/>
        <v>23</v>
      </c>
      <c r="S30" s="4">
        <f t="shared" si="10"/>
        <v>17.25</v>
      </c>
      <c r="T30" s="4">
        <f t="shared" si="10"/>
        <v>11.5</v>
      </c>
      <c r="U30" s="4">
        <f t="shared" si="10"/>
        <v>5.75</v>
      </c>
      <c r="V30" s="4">
        <f t="shared" si="10"/>
        <v>0</v>
      </c>
    </row>
    <row r="39" spans="22:22" x14ac:dyDescent="0.25">
      <c r="V39">
        <f>SUM(C19:U19)</f>
        <v>16</v>
      </c>
    </row>
    <row r="40" spans="22:22" x14ac:dyDescent="0.25">
      <c r="V40">
        <f>SUM(C20:U20)</f>
        <v>12</v>
      </c>
    </row>
    <row r="41" spans="22:22" x14ac:dyDescent="0.25">
      <c r="V41">
        <f>SUM(C21:U21)</f>
        <v>10</v>
      </c>
    </row>
    <row r="42" spans="22:22" x14ac:dyDescent="0.25">
      <c r="V42">
        <f>SUM(C22:U22)</f>
        <v>15</v>
      </c>
    </row>
    <row r="44" spans="22:22" x14ac:dyDescent="0.25">
      <c r="V44">
        <f>SUM(C24:U24)</f>
        <v>16</v>
      </c>
    </row>
    <row r="45" spans="22:22" x14ac:dyDescent="0.25">
      <c r="V45">
        <f>SUM(C25:U25)</f>
        <v>12</v>
      </c>
    </row>
    <row r="47" spans="22:22" x14ac:dyDescent="0.25">
      <c r="V47">
        <f>SUM(C27:U27)</f>
        <v>12</v>
      </c>
    </row>
    <row r="48" spans="22:22" x14ac:dyDescent="0.25">
      <c r="V48">
        <f>SUM(C28:U28)</f>
        <v>19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2020-03-08T02:11:50Z</dcterms:created>
  <dcterms:modified xsi:type="dcterms:W3CDTF">2020-04-03T15:09:33Z</dcterms:modified>
</cp:coreProperties>
</file>