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BurnDown\"/>
    </mc:Choice>
  </mc:AlternateContent>
  <xr:revisionPtr revIDLastSave="0" documentId="13_ncr:1_{952EC26A-264E-4181-B64C-BA5EB8BE94C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2" sheetId="2" r:id="rId1"/>
    <sheet name="Planilha1" sheetId="1" r:id="rId2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H28" i="1" l="1"/>
  <c r="I28" i="1" s="1"/>
  <c r="J28" i="1" s="1"/>
  <c r="K28" i="1" s="1"/>
  <c r="G28" i="1" l="1"/>
  <c r="F28" i="1" l="1"/>
  <c r="E28" i="1" l="1"/>
  <c r="D28" i="1" l="1"/>
  <c r="B28" i="1" l="1"/>
  <c r="C28" i="1" s="1"/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</calcChain>
</file>

<file path=xl/sharedStrings.xml><?xml version="1.0" encoding="utf-8"?>
<sst xmlns="http://schemas.openxmlformats.org/spreadsheetml/2006/main" count="23" uniqueCount="23">
  <si>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</si>
  <si>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</si>
  <si>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</si>
  <si>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</si>
  <si>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</si>
  <si>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</si>
  <si>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</si>
  <si>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</si>
  <si>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</si>
  <si>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</si>
  <si>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</si>
  <si>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Restante</t>
  </si>
  <si>
    <t>Estimado</t>
  </si>
  <si>
    <t>Recuperar id do paciente e id dos hospitais próximos</t>
  </si>
  <si>
    <t>Criar conexão via websocket com os hospitais próximos</t>
  </si>
  <si>
    <t>Remover a solicitação do paciente da tela dos hospitais que não a aceitaram</t>
  </si>
  <si>
    <t>Enviar um feedback para o paciente de qual hospital aceitou sua solicitação</t>
  </si>
  <si>
    <t>Criar tabela no banco de dados</t>
  </si>
  <si>
    <t>Criar rota para o cadastro</t>
  </si>
  <si>
    <t>Recuperar informações/dados do usuário e hospital</t>
  </si>
  <si>
    <t>Mostrar a solicitação do paciente e seus dados</t>
  </si>
  <si>
    <t>Criar botão de para que a solicitação seja cadastrada no banco de dados</t>
  </si>
  <si>
    <t>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</si>
</sst>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9BFE"/>
      <color rgb="FF2D3436"/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Planilha1!$A$28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Planilha1!$B$17:$L$17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Planilha1!$B$28:$L$28</c:f>
              <c:numCache>
                <c:formatCode>General</c:formatCode>
                <c:ptCount val="11"/>
                <c:pt idx="0">
                  <c:v>55</c:v>
                </c:pt>
                <c:pt idx="1">
                  <c:v>51</c:v>
                </c:pt>
                <c:pt idx="2">
                  <c:v>47</c:v>
                </c:pt>
                <c:pt idx="3">
                  <c:v>41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20</c:v>
                </c:pt>
                <c:pt idx="8">
                  <c:v>13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9-4D9E-A389-6A85F08F3B52}"/>
            </c:ext>
          </c:extLst>
        </c:ser>
        <c:ser>
          <c:idx val="1"/>
          <c:order val="1"/>
          <c:tx>
            <c:strRef>
              <c:f>Planilha1!$A$29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Planilha1!$B$17:$L$17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Planilha1!$B$29:$L$29</c:f>
              <c:numCache>
                <c:formatCode>General</c:formatCode>
                <c:ptCount val="11"/>
                <c:pt idx="0">
                  <c:v>55</c:v>
                </c:pt>
                <c:pt idx="1">
                  <c:v>49.5</c:v>
                </c:pt>
                <c:pt idx="2">
                  <c:v>44</c:v>
                </c:pt>
                <c:pt idx="3">
                  <c:v>38.5</c:v>
                </c:pt>
                <c:pt idx="4">
                  <c:v>33</c:v>
                </c:pt>
                <c:pt idx="5">
                  <c:v>27.5</c:v>
                </c:pt>
                <c:pt idx="6">
                  <c:v>22</c:v>
                </c:pt>
                <c:pt idx="7">
                  <c:v>16.5</c:v>
                </c:pt>
                <c:pt idx="8">
                  <c:v>11</c:v>
                </c:pt>
                <c:pt idx="9">
                  <c:v>5.5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9-4D9E-A389-6A85F08F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91888"/>
        <c:axId val="580547824"/>
      </c:lineChart>
      <c:catAx>
        <c:axId val="5759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47824"/>
        <c:crosses val="autoZero"/>
        <c:auto val="1"/>
        <c:lblAlgn val="ctr"/>
        <c:lblOffset val="100"/>
        <c:noMultiLvlLbl val="0"/>
      </c:catAx>
      <c:valAx>
        <c:axId val="5805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9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2531339</xdr:colOff>
      <xdr:row>29</xdr:row>
      <xdr:rowOff>86591</xdr:rowOff>
    </xdr:from>
    <xdr:to>
      <xdr:col>8</xdr:col>
      <xdr:colOff>519543</xdr:colOff>
      <xdr:row>47</xdr:row>
      <xdr:rowOff>53254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B62B82-1A99-44AE-BDC1-A1644BEB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BA4B-E41F-4D88-905B-D2A34C3A64A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zoomScale="55" zoomScaleNormal="55" workbookViewId="0">
      <selection activeCell="A18" sqref="A18"/>
    </sheetView>
  </sheetViews>
  <sheetFormatPr defaultRowHeight="15" x14ac:dyDescent="0.25"/>
  <cols>
    <col min="1" max="1" width="100" bestFit="1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2" ht="18.75" customHeight="1" x14ac:dyDescent="0.25"/>
    <row r="17" spans="1:12" ht="21" x14ac:dyDescent="0.35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</row>
    <row r="18" spans="1:12" ht="21" x14ac:dyDescent="0.35">
      <c r="A18" s="1" t="s">
        <v>13</v>
      </c>
      <c r="B18" s="2">
        <v>6</v>
      </c>
      <c r="C18" s="2">
        <v>1</v>
      </c>
      <c r="D18" s="2">
        <v>2</v>
      </c>
      <c r="E18" s="2">
        <v>0</v>
      </c>
      <c r="F18" s="2">
        <v>2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</row>
    <row r="19" spans="1:12" ht="21" x14ac:dyDescent="0.35">
      <c r="A19" s="1" t="s">
        <v>14</v>
      </c>
      <c r="B19" s="2">
        <v>5</v>
      </c>
      <c r="C19" s="2">
        <v>0</v>
      </c>
      <c r="D19" s="2">
        <v>1</v>
      </c>
      <c r="E19" s="2">
        <v>2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</row>
    <row r="20" spans="1:12" ht="21" x14ac:dyDescent="0.35">
      <c r="A20" s="1" t="s">
        <v>15</v>
      </c>
      <c r="B20" s="2">
        <v>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</v>
      </c>
      <c r="J20" s="2">
        <v>3</v>
      </c>
      <c r="K20" s="2">
        <v>0</v>
      </c>
      <c r="L20" s="2">
        <v>0</v>
      </c>
    </row>
    <row r="21" spans="1:12" ht="21" x14ac:dyDescent="0.35">
      <c r="A21" s="1" t="s">
        <v>16</v>
      </c>
      <c r="B21" s="2">
        <v>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</v>
      </c>
      <c r="J21" s="2">
        <v>0</v>
      </c>
      <c r="K21" s="2">
        <v>3</v>
      </c>
      <c r="L21" s="2">
        <v>1</v>
      </c>
    </row>
    <row r="22" spans="1:12" ht="21" x14ac:dyDescent="0.35">
      <c r="A22" s="1" t="s">
        <v>17</v>
      </c>
      <c r="B22" s="2">
        <v>3</v>
      </c>
      <c r="C22" s="2">
        <v>2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ht="21" x14ac:dyDescent="0.35">
      <c r="A23" s="1" t="s">
        <v>18</v>
      </c>
      <c r="B23" s="2">
        <v>3</v>
      </c>
      <c r="C23" s="2">
        <v>0</v>
      </c>
      <c r="D23" s="2">
        <v>0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ht="21" x14ac:dyDescent="0.35">
      <c r="A24" s="1" t="s">
        <v>19</v>
      </c>
      <c r="B24" s="2">
        <v>6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2</v>
      </c>
      <c r="I24" s="2">
        <v>1</v>
      </c>
      <c r="J24" s="2">
        <v>0</v>
      </c>
      <c r="K24" s="2">
        <v>2</v>
      </c>
      <c r="L24" s="2">
        <v>0</v>
      </c>
    </row>
    <row r="25" spans="1:12" ht="21" x14ac:dyDescent="0.35">
      <c r="A25" s="1" t="s">
        <v>20</v>
      </c>
      <c r="B25" s="2">
        <v>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2</v>
      </c>
      <c r="J25" s="2">
        <v>2</v>
      </c>
      <c r="K25" s="2">
        <v>2</v>
      </c>
      <c r="L25" s="2">
        <v>0</v>
      </c>
    </row>
    <row r="26" spans="1:12" ht="21" x14ac:dyDescent="0.35">
      <c r="A26" s="1" t="s">
        <v>21</v>
      </c>
      <c r="B26" s="2">
        <v>5</v>
      </c>
      <c r="C26" s="2">
        <v>0</v>
      </c>
      <c r="D26" s="2">
        <v>0</v>
      </c>
      <c r="E26" s="2">
        <v>0</v>
      </c>
      <c r="F26" s="2">
        <v>0</v>
      </c>
      <c r="G26" s="2">
        <v>2</v>
      </c>
      <c r="H26" s="2">
        <v>0</v>
      </c>
      <c r="I26" s="2">
        <v>0</v>
      </c>
      <c r="J26" s="2">
        <v>0</v>
      </c>
      <c r="K26" s="2">
        <v>2</v>
      </c>
      <c r="L26" s="2">
        <v>1</v>
      </c>
    </row>
    <row r="27" spans="1:12" ht="21" x14ac:dyDescent="0.35">
      <c r="A27" s="1" t="s">
        <v>22</v>
      </c>
      <c r="B27" s="2">
        <v>10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</row>
    <row r="28" spans="1:12" ht="21" x14ac:dyDescent="0.35">
      <c r="A28" s="1" t="s">
        <v>11</v>
      </c>
      <c r="B28" s="2">
        <f>SUM(B18:B27)</f>
        <v>55</v>
      </c>
      <c r="C28" s="2">
        <f>IF(SUM(C18:C27)&gt;0,B28-SUM(C18:C27),"")</f>
        <v>51</v>
      </c>
      <c r="D28" s="2">
        <f>IF(SUM(D18:D27)&gt;0,C28-SUM(D18:D27),"")</f>
        <v>47</v>
      </c>
      <c r="E28" s="2">
        <f>IF(SUM(E18:E27)&gt;0,D28-SUM(E18:E27),"")</f>
        <v>41</v>
      </c>
      <c r="F28" s="2">
        <f>IF(SUM(F18:F27)&gt;0,E28-SUM(F18:F27),"")</f>
        <v>36</v>
      </c>
      <c r="G28" s="2">
        <f>IF(SUM(G18:G27)&gt;0,F28-SUM(G18:G27),"")</f>
        <v>32</v>
      </c>
      <c r="H28" s="2">
        <f t="shared" ref="H28:L28" si="0">IF(SUM(H18:H27)&gt;0,G28-SUM(H18:H27),"")</f>
        <v>28</v>
      </c>
      <c r="I28" s="2">
        <f t="shared" si="0"/>
        <v>20</v>
      </c>
      <c r="J28" s="2">
        <f t="shared" si="0"/>
        <v>13</v>
      </c>
      <c r="K28" s="2">
        <f t="shared" si="0"/>
        <v>3</v>
      </c>
      <c r="L28" s="2">
        <f t="shared" si="0"/>
        <v>0</v>
      </c>
    </row>
    <row r="29" spans="1:12" ht="21" x14ac:dyDescent="0.35">
      <c r="A29" s="1" t="s">
        <v>12</v>
      </c>
      <c r="B29" s="2">
        <f>B28</f>
        <v>55</v>
      </c>
      <c r="C29" s="2">
        <f>B29-($B$29/COUNTA($C$17:$L$17))</f>
        <v>49.5</v>
      </c>
      <c r="D29" s="2">
        <f t="shared" ref="D29:L29" si="1">C29-($B$29/COUNTA($C$17:$L$17))</f>
        <v>44</v>
      </c>
      <c r="E29" s="2">
        <f t="shared" si="1"/>
        <v>38.5</v>
      </c>
      <c r="F29" s="2">
        <f t="shared" si="1"/>
        <v>33</v>
      </c>
      <c r="G29" s="2">
        <f t="shared" si="1"/>
        <v>27.5</v>
      </c>
      <c r="H29" s="2">
        <f t="shared" si="1"/>
        <v>22</v>
      </c>
      <c r="I29" s="2">
        <f t="shared" si="1"/>
        <v>16.5</v>
      </c>
      <c r="J29" s="2">
        <f t="shared" si="1"/>
        <v>11</v>
      </c>
      <c r="K29" s="2">
        <f t="shared" si="1"/>
        <v>5.5</v>
      </c>
      <c r="L29" s="2">
        <f t="shared" si="1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2020-07-17T23:20:15Z</dcterms:modified>
</cp:coreProperties>
</file>