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CC\documentacao\BurnDown\"/>
    </mc:Choice>
  </mc:AlternateContent>
  <xr:revisionPtr revIDLastSave="0" documentId="13_ncr:1_{C4F0B5D1-D112-49DA-A5F1-EA855C80450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lanilha2" sheetId="2" r:id="rId1"/>
    <sheet name="Planilha1" sheetId="1" r:id="rId2"/>
  </sheets>
  <definedNames>
    <definedName name="Restante">OFFSET(Planilha1!$B$12,0,0,1,COUNT(Planilha1!$B$12:$V$12))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8" i="1" l="1"/>
  <c r="H28" i="1" l="1"/>
  <c r="I28" i="1" s="1"/>
  <c r="J28" i="1" s="1"/>
  <c r="K28" i="1" s="1"/>
  <c r="G28" i="1" l="1"/>
  <c r="F28" i="1" l="1"/>
  <c r="E28" i="1" l="1"/>
  <c r="D28" i="1" l="1"/>
  <c r="B28" i="1" l="1"/>
  <c r="C28" i="1" s="1"/>
  <c r="C13" i="1"/>
  <c r="C12" i="1"/>
  <c r="B13" i="1"/>
  <c r="B12" i="1"/>
  <c r="B29" i="1" l="1"/>
  <c r="C29" i="1" s="1"/>
  <c r="D29" i="1" s="1"/>
  <c r="E29" i="1" s="1"/>
  <c r="F29" i="1" s="1"/>
  <c r="G29" i="1" s="1"/>
  <c r="H29" i="1" s="1"/>
  <c r="I29" i="1" s="1"/>
  <c r="J29" i="1" s="1"/>
  <c r="K29" i="1" s="1"/>
  <c r="L29" i="1" s="1"/>
  <c r="D12" i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D13" i="1" l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</calcChain>
</file>

<file path=xl/sharedStrings.xml><?xml version="1.0" encoding="utf-8"?>
<sst xmlns="http://schemas.openxmlformats.org/spreadsheetml/2006/main" count="56" uniqueCount="43">
  <si>
    <t>Atividade 10</t>
  </si>
  <si>
    <t>Total de horas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</si>
  <si>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</si>
  <si>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</si>
  <si>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</si>
  <si>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</si>
  <si>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</si>
  <si>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</si>
  <si>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</si>
  <si>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</si>
  <si>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</si>
  <si>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</si>
  <si>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</si>
  <si>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</si>
  <si>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</si>
  <si>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</si>
  <si>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</si>
  <si>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</si>
  <si>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</si>
  <si>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</si>
  <si>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</si>
  <si>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</si>
  <si>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Restante</t>
  </si>
  <si>
    <t>Estimado</t>
  </si>
  <si>
    <t>Tela de login</t>
  </si>
  <si>
    <t>Tela de cadastro</t>
  </si>
  <si>
    <t>Tela esqueci a senha</t>
  </si>
  <si>
    <t>Tela inicial logado</t>
  </si>
  <si>
    <t>Manu drawer</t>
  </si>
  <si>
    <t>Realizar o cadastro user login</t>
  </si>
  <si>
    <t>Conexão hospital(websocket)</t>
  </si>
  <si>
    <t>Gerenciamento do hospital</t>
  </si>
  <si>
    <t>Tela de com</t>
  </si>
  <si>
    <t>Recuperar id do paciente e id dos hospitais próximos</t>
  </si>
  <si>
    <t>Criar conexão via websocket com os hospitais próximos</t>
  </si>
  <si>
    <t>Remover a solicitação do paciente da tela dos hospitais que não a aceitaram</t>
  </si>
  <si>
    <t>Enviar um feedback para o paciente de qual hospital aceitou sua solicitação</t>
  </si>
  <si>
    <t>Criar tabela no banco de dados</t>
  </si>
  <si>
    <t>Criar rota para o cadastro</t>
  </si>
  <si>
    <t>Recuperar informações/dados do usuário e hospital</t>
  </si>
  <si>
    <t>Mostrar a solicitação do paciente e seus dados</t>
  </si>
  <si>
    <t>Criar botão de para que a solicitação seja cadastrada no banco de dados</t>
  </si>
  <si>
    <t>Documentação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</si>
</sst>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  <font>
      <sz val="16"/>
      <color theme="2"/>
      <name val="Calibri"/>
      <family val="2"/>
      <scheme val="minor"/>
    </font>
    <font>
      <b/>
      <sz val="16"/>
      <color theme="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A29BF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5" fillId="3" borderId="1" xfId="0" applyFont="1" applyFill="1" applyBorder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9BFE"/>
      <color rgb="FF2D3436"/>
      <color rgb="FF3B5998"/>
      <color rgb="FFFF4B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Planilha1!$A$12</c:f>
              <c:strCache>
                <c:ptCount val="1"/>
                <c:pt idx="0">
                  <c:v>Restante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Planilha1!$B$1:$V$1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[0]!Restante</c:f>
              <c:numCache>
                <c:formatCode>General</c:formatCode>
                <c:ptCount val="21"/>
                <c:pt idx="0">
                  <c:v>120</c:v>
                </c:pt>
                <c:pt idx="1">
                  <c:v>113</c:v>
                </c:pt>
                <c:pt idx="2">
                  <c:v>105</c:v>
                </c:pt>
                <c:pt idx="3">
                  <c:v>96</c:v>
                </c:pt>
                <c:pt idx="4">
                  <c:v>85</c:v>
                </c:pt>
                <c:pt idx="5">
                  <c:v>76</c:v>
                </c:pt>
                <c:pt idx="6">
                  <c:v>67</c:v>
                </c:pt>
                <c:pt idx="7">
                  <c:v>58</c:v>
                </c:pt>
                <c:pt idx="8">
                  <c:v>48</c:v>
                </c:pt>
                <c:pt idx="9">
                  <c:v>42</c:v>
                </c:pt>
                <c:pt idx="10">
                  <c:v>36</c:v>
                </c:pt>
                <c:pt idx="11">
                  <c:v>30</c:v>
                </c:pt>
                <c:pt idx="12">
                  <c:v>22</c:v>
                </c:pt>
                <c:pt idx="13">
                  <c:v>17</c:v>
                </c:pt>
                <c:pt idx="14">
                  <c:v>14</c:v>
                </c:pt>
                <c:pt idx="15">
                  <c:v>11</c:v>
                </c:pt>
                <c:pt idx="16">
                  <c:v>8</c:v>
                </c:pt>
                <c:pt idx="17">
                  <c:v>6</c:v>
                </c:pt>
                <c:pt idx="18">
                  <c:v>4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52-43BB-8F10-6532FA048F9A}"/>
            </c:ext>
          </c:extLst>
        </c:ser>
        <c:ser>
          <c:idx val="1"/>
          <c:order val="1"/>
          <c:tx>
            <c:strRef>
              <c:f>Planilha1!$A$13</c:f>
              <c:strCache>
                <c:ptCount val="1"/>
                <c:pt idx="0">
                  <c:v>Estimado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Planilha1!$B$1:$V$1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Planilha1!$B$13:$V$13</c:f>
              <c:numCache>
                <c:formatCode>General</c:formatCode>
                <c:ptCount val="21"/>
                <c:pt idx="0">
                  <c:v>120</c:v>
                </c:pt>
                <c:pt idx="1">
                  <c:v>114</c:v>
                </c:pt>
                <c:pt idx="2">
                  <c:v>108</c:v>
                </c:pt>
                <c:pt idx="3">
                  <c:v>102</c:v>
                </c:pt>
                <c:pt idx="4">
                  <c:v>96</c:v>
                </c:pt>
                <c:pt idx="5">
                  <c:v>90</c:v>
                </c:pt>
                <c:pt idx="6">
                  <c:v>84</c:v>
                </c:pt>
                <c:pt idx="7">
                  <c:v>78</c:v>
                </c:pt>
                <c:pt idx="8">
                  <c:v>72</c:v>
                </c:pt>
                <c:pt idx="9">
                  <c:v>66</c:v>
                </c:pt>
                <c:pt idx="10">
                  <c:v>60</c:v>
                </c:pt>
                <c:pt idx="11">
                  <c:v>54</c:v>
                </c:pt>
                <c:pt idx="12">
                  <c:v>48</c:v>
                </c:pt>
                <c:pt idx="13">
                  <c:v>42</c:v>
                </c:pt>
                <c:pt idx="14">
                  <c:v>36</c:v>
                </c:pt>
                <c:pt idx="15">
                  <c:v>30</c:v>
                </c:pt>
                <c:pt idx="16">
                  <c:v>24</c:v>
                </c:pt>
                <c:pt idx="17">
                  <c:v>18</c:v>
                </c:pt>
                <c:pt idx="18">
                  <c:v>12</c:v>
                </c:pt>
                <c:pt idx="19">
                  <c:v>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2-43BB-8F10-6532FA048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557120"/>
        <c:axId val="204673792"/>
      </c:lineChart>
      <c:catAx>
        <c:axId val="18355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673792"/>
        <c:crosses val="autoZero"/>
        <c:auto val="1"/>
        <c:lblAlgn val="ctr"/>
        <c:lblOffset val="100"/>
        <c:noMultiLvlLbl val="0"/>
      </c:catAx>
      <c:valAx>
        <c:axId val="20467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55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Burn</a:t>
            </a:r>
            <a:r>
              <a:rPr lang="pt-BR" baseline="0"/>
              <a:t> Down Chart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Planilha1!$A$28</c:f>
              <c:strCache>
                <c:ptCount val="1"/>
                <c:pt idx="0">
                  <c:v>Restante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Planilha1!$B$17:$L$17</c:f>
              <c:strCache>
                <c:ptCount val="1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</c:strCache>
            </c:strRef>
          </c:cat>
          <c:val>
            <c:numRef>
              <c:f>Planilha1!$B$28:$L$28</c:f>
              <c:numCache>
                <c:formatCode>General</c:formatCode>
                <c:ptCount val="11"/>
                <c:pt idx="0">
                  <c:v>55</c:v>
                </c:pt>
                <c:pt idx="1">
                  <c:v>51</c:v>
                </c:pt>
                <c:pt idx="2">
                  <c:v>47</c:v>
                </c:pt>
                <c:pt idx="3">
                  <c:v>41</c:v>
                </c:pt>
                <c:pt idx="4">
                  <c:v>36</c:v>
                </c:pt>
                <c:pt idx="5">
                  <c:v>32</c:v>
                </c:pt>
                <c:pt idx="6">
                  <c:v>28</c:v>
                </c:pt>
                <c:pt idx="7">
                  <c:v>20</c:v>
                </c:pt>
                <c:pt idx="8">
                  <c:v>13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F9-4D9E-A389-6A85F08F3B52}"/>
            </c:ext>
          </c:extLst>
        </c:ser>
        <c:ser>
          <c:idx val="1"/>
          <c:order val="1"/>
          <c:tx>
            <c:strRef>
              <c:f>Planilha1!$A$29</c:f>
              <c:strCache>
                <c:ptCount val="1"/>
                <c:pt idx="0">
                  <c:v>Estimado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Planilha1!$B$17:$L$17</c:f>
              <c:strCache>
                <c:ptCount val="1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</c:strCache>
            </c:strRef>
          </c:cat>
          <c:val>
            <c:numRef>
              <c:f>Planilha1!$B$29:$L$29</c:f>
              <c:numCache>
                <c:formatCode>General</c:formatCode>
                <c:ptCount val="11"/>
                <c:pt idx="0">
                  <c:v>55</c:v>
                </c:pt>
                <c:pt idx="1">
                  <c:v>49.5</c:v>
                </c:pt>
                <c:pt idx="2">
                  <c:v>44</c:v>
                </c:pt>
                <c:pt idx="3">
                  <c:v>38.5</c:v>
                </c:pt>
                <c:pt idx="4">
                  <c:v>33</c:v>
                </c:pt>
                <c:pt idx="5">
                  <c:v>27.5</c:v>
                </c:pt>
                <c:pt idx="6">
                  <c:v>22</c:v>
                </c:pt>
                <c:pt idx="7">
                  <c:v>16.5</c:v>
                </c:pt>
                <c:pt idx="8">
                  <c:v>11</c:v>
                </c:pt>
                <c:pt idx="9">
                  <c:v>5.5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F9-4D9E-A389-6A85F08F3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991888"/>
        <c:axId val="580547824"/>
      </c:lineChart>
      <c:catAx>
        <c:axId val="57599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547824"/>
        <c:crosses val="autoZero"/>
        <c:auto val="1"/>
        <c:lblAlgn val="ctr"/>
        <c:lblOffset val="100"/>
        <c:noMultiLvlLbl val="0"/>
      </c:catAx>
      <c:valAx>
        <c:axId val="58054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599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129770</xdr:colOff>
      <xdr:row>1</xdr:row>
      <xdr:rowOff>70758</xdr:rowOff>
    </xdr:from>
    <xdr:to>
      <xdr:col>17</xdr:col>
      <xdr:colOff>369094</xdr:colOff>
      <xdr:row>11</xdr:row>
      <xdr:rowOff>218396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2981613</xdr:colOff>
      <xdr:row>29</xdr:row>
      <xdr:rowOff>119925</xdr:rowOff>
    </xdr:from>
    <xdr:to>
      <xdr:col>9</xdr:col>
      <xdr:colOff>69272</xdr:colOff>
      <xdr:row>47</xdr:row>
      <xdr:rowOff>86588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7B62B82-1A99-44AE-BDC1-A1644BEBF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BA4B-E41F-4D88-905B-D2A34C3A64A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topLeftCell="A21" zoomScale="55" zoomScaleNormal="55" workbookViewId="0">
      <selection activeCell="L15" sqref="L15"/>
    </sheetView>
  </sheetViews>
  <sheetFormatPr defaultRowHeight="15" x14ac:dyDescent="0.25"/>
  <cols>
    <col min="1" max="1" width="100" bestFit="1" customWidth="1"/>
    <col min="2" max="2" width="26.85546875" bestFit="1" customWidth="1"/>
    <col min="3" max="3" width="15" customWidth="1"/>
    <col min="4" max="4" width="13.5703125" customWidth="1"/>
    <col min="5" max="5" width="12.28515625" customWidth="1"/>
    <col min="6" max="6" width="13.7109375" customWidth="1"/>
    <col min="7" max="7" width="13" customWidth="1"/>
    <col min="8" max="8" width="12.140625" customWidth="1"/>
    <col min="9" max="9" width="13.5703125" customWidth="1"/>
    <col min="10" max="10" width="12.140625" customWidth="1"/>
    <col min="11" max="11" width="13.7109375" customWidth="1"/>
    <col min="12" max="12" width="14.140625" customWidth="1"/>
    <col min="13" max="14" width="14.7109375" customWidth="1"/>
    <col min="15" max="15" width="13" customWidth="1"/>
    <col min="16" max="16" width="13.7109375" customWidth="1"/>
    <col min="17" max="22" width="11.42578125" bestFit="1" customWidth="1"/>
  </cols>
  <sheetData>
    <row r="1" spans="1:22" ht="21" x14ac:dyDescent="0.35">
      <c r="A1" s="1"/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8.75" customHeight="1" x14ac:dyDescent="0.35">
      <c r="A2" s="2" t="s">
        <v>24</v>
      </c>
      <c r="B2" s="2">
        <v>20</v>
      </c>
      <c r="C2" s="2">
        <v>2</v>
      </c>
      <c r="D2" s="2">
        <v>1</v>
      </c>
      <c r="E2" s="2">
        <v>2</v>
      </c>
      <c r="F2" s="2">
        <v>5</v>
      </c>
      <c r="G2" s="2">
        <v>1</v>
      </c>
      <c r="H2" s="2">
        <v>1</v>
      </c>
      <c r="I2" s="2">
        <v>2</v>
      </c>
      <c r="J2" s="2">
        <v>2</v>
      </c>
      <c r="K2" s="2">
        <v>1</v>
      </c>
      <c r="L2" s="2">
        <v>1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ht="21" x14ac:dyDescent="0.35">
      <c r="A3" s="2" t="s">
        <v>25</v>
      </c>
      <c r="B3" s="2">
        <v>10</v>
      </c>
      <c r="C3" s="2">
        <v>1</v>
      </c>
      <c r="D3" s="2">
        <v>1</v>
      </c>
      <c r="E3" s="2">
        <v>1</v>
      </c>
      <c r="F3" s="2">
        <v>2</v>
      </c>
      <c r="G3" s="2">
        <v>2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ht="21" x14ac:dyDescent="0.35">
      <c r="A4" s="2" t="s">
        <v>26</v>
      </c>
      <c r="B4" s="2">
        <v>15</v>
      </c>
      <c r="C4" s="2">
        <v>1</v>
      </c>
      <c r="D4" s="2">
        <v>2</v>
      </c>
      <c r="E4" s="2">
        <v>1</v>
      </c>
      <c r="F4" s="2">
        <v>1</v>
      </c>
      <c r="G4" s="2">
        <v>2</v>
      </c>
      <c r="H4" s="2">
        <v>1</v>
      </c>
      <c r="I4" s="2">
        <v>1</v>
      </c>
      <c r="J4" s="2">
        <v>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t="21" x14ac:dyDescent="0.35">
      <c r="A5" s="2" t="s">
        <v>27</v>
      </c>
      <c r="B5" s="2">
        <v>10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ht="21" x14ac:dyDescent="0.35">
      <c r="A6" s="2" t="s">
        <v>28</v>
      </c>
      <c r="B6" s="2">
        <v>8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1</v>
      </c>
      <c r="N6" s="2">
        <v>2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t="21" x14ac:dyDescent="0.35">
      <c r="A7" s="2" t="s">
        <v>29</v>
      </c>
      <c r="B7" s="2">
        <v>12</v>
      </c>
      <c r="C7" s="2">
        <v>1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1</v>
      </c>
      <c r="N7" s="2">
        <v>4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ht="21" x14ac:dyDescent="0.35">
      <c r="A8" s="2" t="s">
        <v>30</v>
      </c>
      <c r="B8" s="2">
        <v>15</v>
      </c>
      <c r="C8" s="2">
        <v>1</v>
      </c>
      <c r="D8" s="2">
        <v>2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1</v>
      </c>
      <c r="U8" s="2">
        <v>3</v>
      </c>
      <c r="V8" s="2">
        <v>1</v>
      </c>
    </row>
    <row r="9" spans="1:22" ht="21" x14ac:dyDescent="0.35">
      <c r="A9" s="2" t="s">
        <v>31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2</v>
      </c>
      <c r="J9" s="2">
        <v>2</v>
      </c>
      <c r="K9" s="2">
        <v>1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ht="21" x14ac:dyDescent="0.35">
      <c r="A10" s="2" t="s">
        <v>32</v>
      </c>
      <c r="B10" s="2">
        <v>12</v>
      </c>
      <c r="C10" s="2">
        <v>0</v>
      </c>
      <c r="D10" s="2">
        <v>0</v>
      </c>
      <c r="E10" s="2">
        <v>2</v>
      </c>
      <c r="F10" s="2">
        <v>1</v>
      </c>
      <c r="G10" s="2">
        <v>1</v>
      </c>
      <c r="H10" s="2">
        <v>2</v>
      </c>
      <c r="I10" s="2">
        <v>1</v>
      </c>
      <c r="J10" s="2">
        <v>1</v>
      </c>
      <c r="K10" s="2">
        <v>0</v>
      </c>
      <c r="L10" s="2">
        <v>0</v>
      </c>
      <c r="M10" s="2">
        <v>2</v>
      </c>
      <c r="N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ht="21" x14ac:dyDescent="0.35">
      <c r="A11" s="2" t="s">
        <v>0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</v>
      </c>
      <c r="P11" s="2">
        <v>2</v>
      </c>
      <c r="Q11" s="2">
        <v>2</v>
      </c>
      <c r="R11" s="2">
        <v>2</v>
      </c>
      <c r="S11" s="2">
        <v>1</v>
      </c>
      <c r="T11" s="2">
        <v>1</v>
      </c>
      <c r="U11" s="2">
        <v>0</v>
      </c>
      <c r="V11" s="2">
        <v>0</v>
      </c>
    </row>
    <row r="12" spans="1:22" ht="21" x14ac:dyDescent="0.35">
      <c r="A12" s="2" t="s">
        <v>22</v>
      </c>
      <c r="B12" s="2">
        <f>SUM(B2:B11)</f>
        <v>120</v>
      </c>
      <c r="C12" s="2">
        <f>IF(SUM(C2:C11)&gt;0,B12-SUM(C2:C11),"")</f>
        <v>113</v>
      </c>
      <c r="D12" s="2">
        <f t="shared" ref="D12:I12" si="0">IF(SUM(D2:D11)&gt;0,C12-SUM(D2:D11),"")</f>
        <v>105</v>
      </c>
      <c r="E12" s="2">
        <f t="shared" si="0"/>
        <v>96</v>
      </c>
      <c r="F12" s="2">
        <f t="shared" si="0"/>
        <v>85</v>
      </c>
      <c r="G12" s="2">
        <f t="shared" si="0"/>
        <v>76</v>
      </c>
      <c r="H12" s="2">
        <f t="shared" si="0"/>
        <v>67</v>
      </c>
      <c r="I12" s="2">
        <f t="shared" si="0"/>
        <v>58</v>
      </c>
      <c r="J12" s="2">
        <f t="shared" ref="J12:P12" si="1">IF(SUM(J2:J11)&gt;0,I12-SUM(J2:J11),"")</f>
        <v>48</v>
      </c>
      <c r="K12" s="2">
        <f t="shared" si="1"/>
        <v>42</v>
      </c>
      <c r="L12" s="2">
        <f t="shared" si="1"/>
        <v>36</v>
      </c>
      <c r="M12" s="2">
        <f t="shared" si="1"/>
        <v>30</v>
      </c>
      <c r="N12" s="2">
        <f t="shared" si="1"/>
        <v>22</v>
      </c>
      <c r="O12" s="2">
        <f t="shared" si="1"/>
        <v>17</v>
      </c>
      <c r="P12" s="2">
        <f t="shared" si="1"/>
        <v>14</v>
      </c>
      <c r="Q12" s="2">
        <f t="shared" ref="Q12" si="2">IF(SUM(Q2:Q11)&gt;0,P12-SUM(Q2:Q11),"")</f>
        <v>11</v>
      </c>
      <c r="R12" s="2">
        <f t="shared" ref="R12" si="3">IF(SUM(R2:R11)&gt;0,Q12-SUM(R2:R11),"")</f>
        <v>8</v>
      </c>
      <c r="S12" s="2">
        <f t="shared" ref="S12" si="4">IF(SUM(S2:S11)&gt;0,R12-SUM(S2:S11),"")</f>
        <v>6</v>
      </c>
      <c r="T12" s="2">
        <f t="shared" ref="T12" si="5">IF(SUM(T2:T11)&gt;0,S12-SUM(T2:T11),"")</f>
        <v>4</v>
      </c>
      <c r="U12" s="2">
        <f t="shared" ref="U12" si="6">IF(SUM(U2:U11)&gt;0,T12-SUM(U2:U11),"")</f>
        <v>1</v>
      </c>
      <c r="V12" s="2">
        <f t="shared" ref="V12" si="7">IF(SUM(V2:V11)&gt;0,U12-SUM(V2:V11),"")</f>
        <v>0</v>
      </c>
    </row>
    <row r="13" spans="1:22" ht="21" x14ac:dyDescent="0.35">
      <c r="A13" s="2" t="s">
        <v>23</v>
      </c>
      <c r="B13" s="2">
        <f>B12</f>
        <v>120</v>
      </c>
      <c r="C13" s="2">
        <f>B13-($B$13/COUNTA($C$1:$V$1))</f>
        <v>114</v>
      </c>
      <c r="D13" s="2">
        <f t="shared" ref="D13:V13" si="8">C13-($B$13/COUNTA($C$1:$V$1))</f>
        <v>108</v>
      </c>
      <c r="E13" s="2">
        <f t="shared" si="8"/>
        <v>102</v>
      </c>
      <c r="F13" s="2">
        <f t="shared" si="8"/>
        <v>96</v>
      </c>
      <c r="G13" s="2">
        <f t="shared" si="8"/>
        <v>90</v>
      </c>
      <c r="H13" s="2">
        <f t="shared" si="8"/>
        <v>84</v>
      </c>
      <c r="I13" s="2">
        <f t="shared" si="8"/>
        <v>78</v>
      </c>
      <c r="J13" s="2">
        <f t="shared" si="8"/>
        <v>72</v>
      </c>
      <c r="K13" s="2">
        <f t="shared" si="8"/>
        <v>66</v>
      </c>
      <c r="L13" s="2">
        <f t="shared" si="8"/>
        <v>60</v>
      </c>
      <c r="M13" s="2">
        <f t="shared" si="8"/>
        <v>54</v>
      </c>
      <c r="N13" s="2">
        <f t="shared" si="8"/>
        <v>48</v>
      </c>
      <c r="O13" s="2">
        <f t="shared" si="8"/>
        <v>42</v>
      </c>
      <c r="P13" s="2">
        <f t="shared" si="8"/>
        <v>36</v>
      </c>
      <c r="Q13" s="2">
        <f t="shared" si="8"/>
        <v>30</v>
      </c>
      <c r="R13" s="2">
        <f t="shared" si="8"/>
        <v>24</v>
      </c>
      <c r="S13" s="2">
        <f t="shared" si="8"/>
        <v>18</v>
      </c>
      <c r="T13" s="2">
        <f t="shared" si="8"/>
        <v>12</v>
      </c>
      <c r="U13" s="2">
        <f t="shared" si="8"/>
        <v>6</v>
      </c>
      <c r="V13" s="2">
        <f t="shared" si="8"/>
        <v>0</v>
      </c>
    </row>
    <row r="17" spans="1:12" ht="21" x14ac:dyDescent="0.35">
      <c r="A17" s="4"/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5" t="s">
        <v>8</v>
      </c>
      <c r="J17" s="5" t="s">
        <v>9</v>
      </c>
      <c r="K17" s="5" t="s">
        <v>10</v>
      </c>
      <c r="L17" s="5" t="s">
        <v>11</v>
      </c>
    </row>
    <row r="18" spans="1:12" ht="21" x14ac:dyDescent="0.35">
      <c r="A18" s="5" t="s">
        <v>33</v>
      </c>
      <c r="B18">
        <v>6</v>
      </c>
      <c r="C18">
        <v>1</v>
      </c>
      <c r="D18">
        <v>2</v>
      </c>
      <c r="E18">
        <v>0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ht="21" x14ac:dyDescent="0.35">
      <c r="A19" s="5" t="s">
        <v>34</v>
      </c>
      <c r="B19">
        <v>5</v>
      </c>
      <c r="C19">
        <v>0</v>
      </c>
      <c r="D19">
        <v>1</v>
      </c>
      <c r="E19">
        <v>2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 ht="21" x14ac:dyDescent="0.35">
      <c r="A20" s="5" t="s">
        <v>35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3</v>
      </c>
      <c r="K20">
        <v>0</v>
      </c>
      <c r="L20">
        <v>0</v>
      </c>
    </row>
    <row r="21" spans="1:12" ht="21" x14ac:dyDescent="0.35">
      <c r="A21" s="5" t="s">
        <v>36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3</v>
      </c>
      <c r="L21">
        <v>1</v>
      </c>
    </row>
    <row r="22" spans="1:12" ht="21" x14ac:dyDescent="0.35">
      <c r="A22" s="5" t="s">
        <v>37</v>
      </c>
      <c r="B22">
        <v>3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ht="21" x14ac:dyDescent="0.35">
      <c r="A23" s="5" t="s">
        <v>38</v>
      </c>
      <c r="B23">
        <v>3</v>
      </c>
      <c r="C23">
        <v>0</v>
      </c>
      <c r="D23">
        <v>0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ht="21" x14ac:dyDescent="0.35">
      <c r="A24" s="5" t="s">
        <v>39</v>
      </c>
      <c r="B24">
        <v>6</v>
      </c>
      <c r="C24">
        <v>0</v>
      </c>
      <c r="D24">
        <v>0</v>
      </c>
      <c r="E24">
        <v>0</v>
      </c>
      <c r="F24">
        <v>1</v>
      </c>
      <c r="G24">
        <v>0</v>
      </c>
      <c r="H24">
        <v>2</v>
      </c>
      <c r="I24">
        <v>1</v>
      </c>
      <c r="J24">
        <v>0</v>
      </c>
      <c r="K24">
        <v>2</v>
      </c>
      <c r="L24">
        <v>0</v>
      </c>
    </row>
    <row r="25" spans="1:12" ht="21" x14ac:dyDescent="0.35">
      <c r="A25" s="5" t="s">
        <v>40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  <c r="K25">
        <v>2</v>
      </c>
      <c r="L25">
        <v>0</v>
      </c>
    </row>
    <row r="26" spans="1:12" ht="21" x14ac:dyDescent="0.35">
      <c r="A26" s="5" t="s">
        <v>41</v>
      </c>
      <c r="B26">
        <v>5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2</v>
      </c>
      <c r="L26">
        <v>1</v>
      </c>
    </row>
    <row r="27" spans="1:12" ht="21" x14ac:dyDescent="0.35">
      <c r="A27" s="5" t="s">
        <v>42</v>
      </c>
      <c r="B27">
        <v>10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ht="21" x14ac:dyDescent="0.35">
      <c r="A28" s="5" t="s">
        <v>22</v>
      </c>
      <c r="B28">
        <f>SUM(B18:B27)</f>
        <v>55</v>
      </c>
      <c r="C28">
        <f>IF(SUM(C18:C27)&gt;0,B28-SUM(C18:C27),"")</f>
        <v>51</v>
      </c>
      <c r="D28">
        <f>IF(SUM(D18:D27)&gt;0,C28-SUM(D18:D27),"")</f>
        <v>47</v>
      </c>
      <c r="E28">
        <f>IF(SUM(E18:E27)&gt;0,D28-SUM(E18:E27),"")</f>
        <v>41</v>
      </c>
      <c r="F28">
        <f>IF(SUM(F18:F27)&gt;0,E28-SUM(F18:F27),"")</f>
        <v>36</v>
      </c>
      <c r="G28">
        <f>IF(SUM(G18:G27)&gt;0,F28-SUM(G18:G27),"")</f>
        <v>32</v>
      </c>
      <c r="H28">
        <f t="shared" ref="H28:L28" si="9">IF(SUM(H18:H27)&gt;0,G28-SUM(H18:H27),"")</f>
        <v>28</v>
      </c>
      <c r="I28">
        <f t="shared" si="9"/>
        <v>20</v>
      </c>
      <c r="J28">
        <f t="shared" si="9"/>
        <v>13</v>
      </c>
      <c r="K28">
        <f t="shared" si="9"/>
        <v>3</v>
      </c>
      <c r="L28">
        <f t="shared" si="9"/>
        <v>0</v>
      </c>
    </row>
    <row r="29" spans="1:12" ht="21" x14ac:dyDescent="0.35">
      <c r="A29" s="5" t="s">
        <v>23</v>
      </c>
      <c r="B29">
        <f>B28</f>
        <v>55</v>
      </c>
      <c r="C29">
        <f>B29-($B$29/COUNTA($C$17:$L$17))</f>
        <v>49.5</v>
      </c>
      <c r="D29">
        <f t="shared" ref="D29:L29" si="10">C29-($B$29/COUNTA($C$17:$L$17))</f>
        <v>44</v>
      </c>
      <c r="E29">
        <f t="shared" si="10"/>
        <v>38.5</v>
      </c>
      <c r="F29">
        <f t="shared" si="10"/>
        <v>33</v>
      </c>
      <c r="G29">
        <f t="shared" si="10"/>
        <v>27.5</v>
      </c>
      <c r="H29">
        <f t="shared" si="10"/>
        <v>22</v>
      </c>
      <c r="I29">
        <f t="shared" si="10"/>
        <v>16.5</v>
      </c>
      <c r="J29">
        <f t="shared" si="10"/>
        <v>11</v>
      </c>
      <c r="K29">
        <f t="shared" si="10"/>
        <v>5.5</v>
      </c>
      <c r="L29">
        <f t="shared" si="10"/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2020-03-08T02:11:50Z</dcterms:created>
  <dcterms:modified xsi:type="dcterms:W3CDTF">2020-06-12T03:47:21Z</dcterms:modified>
</cp:coreProperties>
</file>