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avef\Documents\Bootcamp\Data\HomeWork\Fonorow-ExcelChallenge\"/>
    </mc:Choice>
  </mc:AlternateContent>
  <xr:revisionPtr revIDLastSave="0" documentId="13_ncr:1_{77912ECF-EDA5-4E27-A713-80F1FCFD8558}" xr6:coauthVersionLast="45" xr6:coauthVersionMax="45" xr10:uidLastSave="{00000000-0000-0000-0000-000000000000}"/>
  <bookViews>
    <workbookView xWindow="-120" yWindow="-120" windowWidth="29040" windowHeight="16440" activeTab="4" xr2:uid="{00000000-000D-0000-FFFF-FFFF00000000}"/>
  </bookViews>
  <sheets>
    <sheet name="Main Data" sheetId="1" r:id="rId1"/>
    <sheet name="PivotTbl and Chart Catagory" sheetId="3" r:id="rId2"/>
    <sheet name="PivotTbl and Chart Sub" sheetId="2" r:id="rId3"/>
    <sheet name="Pivot By Time" sheetId="4" r:id="rId4"/>
    <sheet name="Bonus" sheetId="5" r:id="rId5"/>
  </sheets>
  <calcPr calcId="191029"/>
  <pivotCaches>
    <pivotCache cacheId="7" r:id="rId6"/>
    <pivotCache cacheId="1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G3" i="5"/>
  <c r="G4" i="5"/>
  <c r="G5" i="5"/>
  <c r="G6" i="5"/>
  <c r="G7" i="5"/>
  <c r="G8" i="5"/>
  <c r="G9" i="5"/>
  <c r="G10" i="5"/>
  <c r="G11" i="5"/>
  <c r="G12" i="5"/>
  <c r="G13" i="5"/>
  <c r="H2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C13" i="5"/>
  <c r="B13" i="5"/>
  <c r="D10" i="5"/>
  <c r="C10" i="5"/>
  <c r="D12" i="5"/>
  <c r="C12" i="5"/>
  <c r="D11" i="5"/>
  <c r="C11" i="5"/>
  <c r="D9" i="5"/>
  <c r="C9" i="5"/>
  <c r="D6" i="5"/>
  <c r="D8" i="5"/>
  <c r="C8" i="5"/>
  <c r="D7" i="5"/>
  <c r="C7" i="5"/>
  <c r="C3" i="5"/>
  <c r="C6" i="5"/>
  <c r="B6" i="5"/>
  <c r="D5" i="5"/>
  <c r="C5" i="5"/>
  <c r="D4" i="5"/>
  <c r="C4" i="5"/>
  <c r="C2" i="5"/>
  <c r="B12" i="5"/>
  <c r="B11" i="5"/>
  <c r="B10" i="5"/>
  <c r="B9" i="5"/>
  <c r="B8" i="5"/>
  <c r="B7" i="5"/>
  <c r="B5" i="5"/>
  <c r="B4" i="5"/>
  <c r="B3" i="5"/>
  <c r="D3" i="5"/>
  <c r="D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5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<sst xmlns="http://schemas.openxmlformats.org/spreadsheetml/2006/main" count="33048" uniqueCount="8401">
  <si>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</si>
  <si>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</si>
  <si>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</si>
  <si>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</si>
  <si>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</si>
  <si>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</si>
  <si>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</si>
  <si>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</si>
  <si>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</si>
  <si>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</si>
  <si>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</si>
  <si>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</si>
  <si>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</si>
  <si>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</si>
  <si>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</si>
  <si>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</si>
  <si>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</si>
  <si>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</si>
  <si>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</si>
  <si>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</si>
  <si>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</si>
  <si>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</si>
  <si>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</si>
  <si>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</si>
  <si>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</si>
  <si>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</si>
  <si>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</si>
  <si>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</si>
  <si>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</si>
  <si>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</si>
  <si>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</si>
  <si>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</si>
  <si>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</si>
  <si>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</si>
  <si>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</si>
  <si>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</si>
  <si>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</si>
  <si>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</si>
  <si>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</si>
  <si>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</si>
  <si>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</si>
  <si>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</si>
  <si>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</si>
  <si>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</si>
  <si>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</si>
  <si>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</si>
  <si>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</si>
  <si>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</si>
  <si>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</si>
  <si>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</si>
  <si>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</si>
  <si>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</si>
  <si>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</si>
  <si>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</si>
  <si>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</si>
  <si>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</si>
  <si>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</si>
  <si>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</si>
  <si>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</si>
  <si>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</si>
  <si>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</si>
  <si>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</si>
  <si>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</si>
  <si>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</si>
  <si>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</si>
  <si>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</si>
  <si>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</si>
  <si>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</si>
  <si>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</si>
  <si>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</si>
  <si>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</si>
  <si>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</si>
  <si>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</si>
  <si>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</si>
  <si>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</si>
  <si>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</si>
  <si>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</si>
  <si>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</si>
  <si>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</si>
  <si>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</si>
  <si>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</si>
  <si>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</si>
  <si>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</si>
  <si>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</si>
  <si>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</si>
  <si>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</si>
  <si>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</si>
  <si>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</si>
  <si>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</si>
  <si>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</si>
  <si>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</si>
  <si>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</si>
  <si>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</si>
  <si>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</si>
  <si>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</si>
  <si>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</si>
  <si>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</si>
  <si>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</si>
  <si>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</si>
  <si>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</si>
  <si>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</si>
  <si>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</si>
  <si>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</si>
  <si>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</si>
  <si>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</si>
  <si>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</si>
  <si>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</si>
  <si>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</si>
  <si>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</si>
  <si>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</si>
  <si>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</si>
  <si>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</si>
  <si>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</si>
  <si>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</si>
  <si>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</si>
  <si>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</si>
  <si>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</si>
  <si>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</si>
  <si>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</si>
  <si>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</si>
  <si>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</si>
  <si>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</si>
  <si>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</si>
  <si>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</si>
  <si>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</si>
  <si>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</si>
  <si>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</si>
  <si>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</si>
  <si>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</si>
  <si>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</si>
  <si>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</si>
  <si>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</si>
  <si>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</si>
  <si>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</si>
  <si>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</si>
  <si>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</si>
  <si>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</si>
  <si>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</si>
  <si>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</si>
  <si>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</si>
  <si>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</si>
  <si>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</si>
  <si>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</si>
  <si>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</si>
  <si>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</si>
  <si>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</si>
  <si>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</si>
  <si>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</si>
  <si>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</si>
  <si>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</si>
  <si>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</si>
  <si>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</si>
  <si>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</si>
  <si>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</si>
  <si>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</si>
  <si>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</si>
  <si>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</si>
  <si>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</si>
  <si>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</si>
  <si>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</si>
  <si>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</si>
  <si>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</si>
  <si>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</si>
  <si>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</si>
  <si>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</si>
  <si>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</si>
  <si>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</si>
  <si>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</si>
  <si>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</si>
  <si>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</si>
  <si>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</si>
  <si>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</si>
  <si>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</si>
  <si>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</si>
  <si>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</si>
  <si>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</si>
  <si>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</si>
  <si>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</si>
  <si>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</si>
  <si>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</si>
  <si>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</si>
  <si>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</si>
  <si>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</si>
  <si>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</si>
  <si>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</si>
  <si>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</si>
  <si>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</si>
  <si>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</si>
  <si>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</si>
  <si>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</si>
  <si>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</si>
  <si>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</si>
  <si>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</si>
  <si>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</si>
  <si>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</si>
  <si>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</si>
  <si>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</si>
  <si>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</si>
  <si>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</si>
  <si>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</si>
  <si>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</si>
  <si>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</si>
  <si>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</si>
  <si>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</si>
  <si>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</si>
  <si>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</si>
  <si>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</si>
  <si>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</si>
  <si>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</si>
  <si>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</si>
  <si>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</si>
  <si>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</si>
  <si>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</si>
  <si>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</si>
  <si>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</si>
  <si>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</si>
  <si>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</si>
  <si>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</si>
  <si>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</si>
  <si>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</si>
  <si>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</si>
  <si>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</si>
  <si>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</si>
  <si>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</si>
  <si>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</si>
  <si>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</si>
  <si>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</si>
  <si>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</si>
  <si>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</si>
  <si>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</si>
  <si>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</si>
  <si>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</si>
  <si>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</si>
  <si>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</si>
  <si>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</si>
  <si>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</si>
  <si>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</si>
  <si>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</si>
  <si>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</si>
  <si>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</si>
  <si>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</si>
  <si>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</si>
  <si>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</si>
  <si>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</si>
  <si>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</si>
  <si>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</si>
  <si>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</si>
  <si>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</si>
  <si>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</si>
  <si>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</si>
  <si>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</si>
  <si>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</si>
  <si>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</si>
  <si>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</si>
  <si>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</si>
  <si>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</si>
  <si>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</si>
  <si>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</si>
  <si>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</si>
  <si>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</si>
  <si>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</si>
  <si>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</si>
  <si>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</si>
  <si>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</si>
  <si>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</si>
  <si>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</si>
  <si>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</si>
  <si>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</si>
  <si>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</si>
  <si>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</si>
  <si>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</si>
  <si>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</si>
  <si>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</si>
  <si>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</si>
  <si>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</si>
  <si>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</si>
  <si>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</si>
  <si>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</si>
  <si>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</si>
  <si>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</si>
  <si>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</si>
  <si>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</si>
  <si>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</si>
  <si>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</si>
  <si>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</si>
  <si>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</si>
  <si>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</si>
  <si>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</si>
  <si>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</si>
  <si>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</si>
  <si>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</si>
  <si>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</si>
  <si>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</si>
  <si>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</si>
  <si>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</si>
  <si>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</si>
  <si>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</si>
  <si>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</si>
  <si>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</si>
  <si>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</si>
  <si>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</si>
  <si>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</si>
  <si>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</si>
  <si>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</si>
  <si>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</si>
  <si>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</si>
  <si>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</si>
  <si>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</si>
  <si>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</si>
  <si>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</si>
  <si>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</si>
  <si>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</si>
  <si>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</si>
  <si>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</si>
  <si>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</si>
  <si>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</si>
  <si>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</si>
  <si>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</si>
  <si>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</si>
  <si>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</si>
  <si>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</si>
  <si>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</si>
  <si>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</si>
  <si>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</si>
  <si>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</si>
  <si>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</si>
  <si>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</si>
  <si>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</si>
  <si>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</si>
  <si>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</si>
  <si>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</si>
  <si>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</si>
  <si>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</si>
  <si>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</si>
  <si>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</si>
  <si>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</si>
  <si>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</si>
  <si>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</si>
  <si>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</si>
  <si>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</si>
  <si>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</si>
  <si>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</si>
  <si>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</si>
  <si>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</si>
  <si>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</si>
  <si>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</si>
  <si>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</si>
  <si>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</si>
  <si>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</si>
  <si>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</si>
  <si>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</si>
  <si>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</si>
  <si>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</si>
  <si>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</si>
  <si>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</si>
  <si>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</si>
  <si>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</si>
  <si>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</si>
  <si>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</si>
  <si>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</si>
  <si>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</si>
  <si>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</si>
  <si>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</si>
  <si>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</si>
  <si>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</si>
  <si>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</si>
  <si>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</si>
  <si>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</si>
  <si>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</si>
  <si>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</si>
  <si>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</si>
  <si>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</si>
  <si>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</si>
  <si>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</si>
  <si>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</si>
  <si>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</si>
  <si>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</si>
  <si>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</si>
  <si>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</si>
  <si>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</si>
  <si>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</si>
  <si>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</si>
  <si>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</si>
  <si>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</si>
  <si>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</si>
  <si>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</si>
  <si>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</si>
  <si>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</si>
  <si>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</si>
  <si>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</si>
  <si>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</si>
  <si>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</si>
  <si>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</si>
  <si>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</si>
  <si>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</si>
  <si>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</si>
  <si>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</si>
  <si>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</si>
  <si>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</si>
  <si>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</si>
  <si>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</si>
  <si>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</si>
  <si>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</si>
  <si>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</si>
  <si>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</si>
  <si>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</si>
  <si>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</si>
  <si>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</si>
  <si>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</si>
  <si>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</si>
  <si>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</si>
  <si>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</si>
  <si>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</si>
  <si>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</si>
  <si>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</si>
  <si>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</si>
  <si>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</si>
  <si>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</si>
  <si>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</si>
  <si>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</si>
  <si>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</si>
  <si>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</si>
  <si>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</si>
  <si>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</si>
  <si>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</si>
  <si>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</si>
  <si>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</si>
  <si>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</si>
  <si>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</si>
  <si>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</si>
  <si>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</si>
  <si>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</si>
  <si>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</si>
  <si>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</si>
  <si>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</si>
  <si>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</si>
  <si>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</si>
  <si>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</si>
  <si>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</si>
  <si>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</si>
  <si>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</si>
  <si>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</si>
  <si>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</si>
  <si>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</si>
  <si>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</si>
  <si>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</si>
  <si>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</si>
  <si>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</si>
  <si>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</si>
  <si>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</si>
  <si>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</si>
  <si>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</si>
  <si>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</si>
  <si>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</si>
  <si>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</si>
  <si>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</si>
  <si>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</si>
  <si>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</si>
  <si>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</si>
  <si>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</si>
  <si>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</si>
  <si>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</si>
  <si>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</si>
  <si>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</si>
  <si>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</si>
  <si>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</si>
  <si>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</si>
  <si>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</si>
  <si>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</si>
  <si>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</si>
  <si>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</si>
  <si>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</si>
  <si>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</si>
  <si>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</si>
  <si>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</si>
  <si>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</si>
  <si>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</si>
  <si>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</si>
  <si>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</si>
  <si>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</si>
  <si>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</si>
  <si>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</si>
  <si>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</si>
  <si>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</si>
  <si>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</si>
  <si>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</si>
  <si>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</si>
  <si>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</si>
  <si>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</si>
  <si>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</si>
  <si>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</si>
  <si>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</si>
  <si>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</si>
  <si>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</si>
  <si>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</si>
  <si>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</si>
  <si>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</si>
  <si>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</si>
  <si>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</si>
  <si>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</si>
  <si>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</si>
  <si>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</si>
  <si>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</si>
  <si>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</si>
  <si>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</si>
  <si>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</si>
  <si>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</si>
  <si>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</si>
  <si>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</si>
  <si>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</si>
  <si>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</si>
  <si>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</si>
  <si>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</si>
  <si>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</si>
  <si>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</si>
  <si>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</si>
  <si>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</si>
  <si>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</si>
  <si>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</si>
  <si>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</si>
  <si>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</si>
  <si>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</si>
  <si>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</si>
  <si>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</si>
  <si>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</si>
  <si>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</si>
  <si>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</si>
  <si>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</si>
  <si>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</si>
  <si>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</si>
  <si>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</si>
  <si>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</si>
  <si>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</si>
  <si>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</si>
  <si>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</si>
  <si>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</si>
  <si>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</si>
  <si>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</si>
  <si>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</si>
  <si>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</si>
  <si>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</si>
  <si>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</si>
  <si>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</si>
  <si>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</si>
  <si>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</si>
  <si>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</si>
  <si>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</si>
  <si>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</si>
  <si>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</si>
  <si>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</si>
  <si>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</si>
  <si>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</si>
  <si>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</si>
  <si>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</si>
  <si>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</si>
  <si>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</si>
  <si>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</si>
  <si>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</si>
  <si>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</si>
  <si>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</si>
  <si>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</si>
  <si>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</si>
  <si>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</si>
  <si>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</si>
  <si>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</si>
  <si>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</si>
  <si>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</si>
  <si>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</si>
  <si>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</si>
  <si>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</si>
  <si>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</si>
  <si>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</si>
  <si>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</si>
  <si>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</si>
  <si>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</si>
  <si>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</si>
  <si>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</si>
  <si>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</si>
  <si>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</si>
  <si>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</si>
  <si>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</si>
  <si>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</si>
  <si>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</si>
  <si>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</si>
  <si>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</si>
  <si>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</si>
  <si>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</si>
  <si>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</si>
  <si>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</si>
  <si>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</si>
  <si>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</si>
  <si>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</si>
  <si>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</si>
  <si>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</si>
  <si>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</si>
  <si>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</si>
  <si>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</si>
  <si>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</si>
  <si>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</si>
  <si>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</si>
  <si>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</si>
  <si>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</si>
  <si>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</si>
  <si>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</si>
  <si>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</si>
  <si>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</si>
  <si>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</si>
  <si>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</si>
  <si>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</si>
  <si>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</si>
  <si>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</si>
  <si>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</si>
  <si>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</si>
  <si>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</si>
  <si>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</si>
  <si>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</si>
  <si>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</si>
  <si>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</si>
  <si>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</si>
  <si>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</si>
  <si>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</si>
  <si>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</si>
  <si>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</si>
  <si>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</si>
  <si>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</si>
  <si>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</si>
  <si>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</si>
  <si>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</si>
  <si>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</si>
  <si>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</si>
  <si>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</si>
  <si>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</si>
  <si>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</si>
  <si>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</si>
  <si>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</si>
  <si>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</si>
  <si>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</si>
  <si>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</si>
  <si>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</si>
  <si>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</si>
  <si>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</si>
  <si>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</si>
  <si>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</si>
  <si>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</si>
  <si>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</si>
  <si>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</si>
  <si>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</si>
  <si>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</si>
  <si>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</si>
  <si>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</si>
  <si>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</si>
  <si>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</si>
  <si>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</si>
  <si>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</si>
  <si>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</si>
  <si>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</si>
  <si>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</si>
  <si>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</si>
  <si>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</si>
  <si>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</si>
  <si>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</si>
  <si>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</si>
  <si>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</si>
  <si>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</si>
  <si>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</si>
  <si>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</si>
  <si>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</si>
  <si>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</si>
  <si>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</si>
  <si>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</si>
  <si>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</si>
  <si>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</si>
  <si>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</si>
  <si>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</si>
  <si>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</si>
  <si>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</si>
  <si>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</si>
  <si>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</si>
  <si>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</si>
  <si>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</si>
  <si>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</si>
  <si>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</si>
  <si>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</si>
  <si>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</si>
  <si>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</si>
  <si>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</si>
  <si>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</si>
  <si>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</si>
  <si>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</si>
  <si>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</si>
  <si>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</si>
  <si>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</si>
  <si>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</si>
  <si>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</si>
  <si>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</si>
  <si>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</si>
  <si>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</si>
  <si>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</si>
  <si>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</si>
  <si>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</si>
  <si>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</si>
  <si>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</si>
  <si>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</si>
  <si>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</si>
  <si>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</si>
  <si>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</si>
  <si>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</si>
  <si>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</si>
  <si>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</si>
  <si>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</si>
  <si>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</si>
  <si>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</si>
  <si>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</si>
  <si>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</si>
  <si>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</si>
  <si>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</si>
  <si>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</si>
  <si>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</si>
  <si>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</si>
  <si>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</si>
  <si>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</si>
  <si>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</si>
  <si>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</si>
  <si>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</si>
  <si>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</si>
  <si>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</si>
  <si>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</si>
  <si>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</si>
  <si>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</si>
  <si>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</si>
  <si>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</si>
  <si>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</si>
  <si>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</si>
  <si>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</si>
  <si>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</si>
  <si>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</si>
  <si>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</si>
  <si>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</si>
  <si>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</si>
  <si>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</si>
  <si>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</si>
  <si>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</si>
  <si>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</si>
  <si>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</si>
  <si>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</si>
  <si>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</si>
  <si>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</si>
  <si>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</si>
  <si>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</si>
  <si>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</si>
  <si>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</si>
  <si>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</si>
  <si>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</si>
  <si>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</si>
  <si>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</si>
  <si>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</si>
  <si>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</si>
  <si>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</si>
  <si>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</si>
  <si>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</si>
  <si>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</si>
  <si>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</si>
  <si>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</si>
  <si>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</si>
  <si>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</si>
  <si>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</si>
  <si>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</si>
  <si>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</si>
  <si>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</si>
  <si>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</si>
  <si>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</si>
  <si>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</si>
  <si>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</si>
  <si>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</si>
  <si>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</si>
  <si>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</si>
  <si>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</si>
  <si>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</si>
  <si>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</si>
  <si>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</si>
  <si>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</si>
  <si>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</si>
  <si>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</si>
  <si>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</si>
  <si>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</si>
  <si>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</si>
  <si>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</si>
  <si>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</si>
  <si>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</si>
  <si>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</si>
  <si>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</si>
  <si>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</si>
  <si>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</si>
  <si>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</si>
  <si>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</si>
  <si>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</si>
  <si>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</si>
  <si>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</si>
  <si>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</si>
  <si>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</si>
  <si>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</si>
  <si>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</si>
  <si>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</si>
  <si>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</si>
  <si>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</si>
  <si>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</si>
  <si>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</si>
  <si>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</si>
  <si>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</si>
  <si>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</si>
  <si>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</si>
  <si>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</si>
  <si>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</si>
  <si>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</si>
  <si>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</si>
  <si>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</si>
  <si>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</si>
  <si>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</si>
  <si>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</si>
  <si>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</si>
  <si>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</si>
  <si>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</si>
  <si>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</si>
  <si>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</si>
  <si>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</si>
  <si>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</si>
  <si>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</si>
  <si>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</si>
  <si>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</si>
  <si>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</si>
  <si>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</si>
  <si>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</si>
  <si>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</si>
  <si>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</si>
  <si>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</si>
  <si>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</si>
  <si>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</si>
  <si>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</si>
  <si>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</si>
  <si>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</si>
  <si>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</si>
  <si>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</si>
  <si>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</si>
  <si>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</si>
  <si>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</si>
  <si>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</si>
  <si>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</si>
  <si>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</si>
  <si>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</si>
  <si>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</si>
  <si>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</si>
  <si>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</si>
  <si>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</si>
  <si>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</si>
  <si>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</si>
  <si>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</si>
  <si>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</si>
  <si>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</si>
  <si>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</si>
  <si>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</si>
  <si>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</si>
  <si>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</si>
  <si>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</si>
  <si>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</si>
  <si>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</si>
  <si>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</si>
  <si>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</si>
  <si>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</si>
  <si>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</si>
  <si>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</si>
  <si>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</si>
  <si>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</si>
  <si>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</si>
  <si>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</si>
  <si>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</si>
  <si>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</si>
  <si>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</si>
  <si>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</si>
  <si>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</si>
  <si>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</si>
  <si>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</si>
  <si>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</si>
  <si>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</si>
  <si>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</si>
  <si>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</si>
  <si>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</si>
  <si>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</si>
  <si>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</si>
  <si>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</si>
  <si>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</si>
  <si>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</si>
  <si>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</si>
  <si>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</si>
  <si>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</si>
  <si>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</si>
  <si>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</si>
  <si>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</si>
  <si>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</si>
  <si>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</si>
  <si>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</si>
  <si>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</si>
  <si>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</si>
  <si>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</si>
  <si>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</si>
  <si>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</si>
  <si>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</si>
  <si>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</si>
  <si>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</si>
  <si>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</si>
  <si>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</si>
  <si>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</si>
  <si>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</si>
  <si>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</si>
  <si>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</si>
  <si>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</si>
  <si>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</si>
  <si>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</si>
  <si>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</si>
  <si>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</si>
  <si>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</si>
  <si>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</si>
  <si>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</si>
  <si>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</si>
  <si>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</si>
  <si>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</si>
  <si>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</si>
  <si>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</si>
  <si>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</si>
  <si>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</si>
  <si>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</si>
  <si>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</si>
  <si>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</si>
  <si>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</si>
  <si>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</si>
  <si>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</si>
  <si>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</si>
  <si>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</si>
  <si>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</si>
  <si>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</si>
  <si>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</si>
  <si>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</si>
  <si>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</si>
  <si>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</si>
  <si>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</si>
  <si>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</si>
  <si>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</si>
  <si>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</si>
  <si>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</si>
  <si>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</si>
  <si>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</si>
  <si>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</si>
  <si>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</si>
  <si>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</si>
  <si>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</si>
  <si>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</si>
  <si>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</si>
  <si>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</si>
  <si>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</si>
  <si>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</si>
  <si>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</si>
  <si>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</si>
  <si>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</si>
  <si>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</si>
  <si>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</si>
  <si>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</si>
  <si>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</si>
  <si>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</si>
  <si>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</si>
  <si>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</si>
  <si>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</si>
  <si>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</si>
  <si>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</si>
  <si>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</si>
  <si>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</si>
  <si>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</si>
  <si>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</si>
  <si>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</si>
  <si>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</si>
  <si>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</si>
  <si>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</si>
  <si>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</si>
  <si>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</si>
  <si>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</si>
  <si>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</si>
  <si>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</si>
  <si>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</si>
  <si>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</si>
  <si>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</si>
  <si>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</si>
  <si>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</si>
  <si>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</si>
  <si>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</si>
  <si>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</si>
  <si>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</si>
  <si>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</si>
  <si>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</si>
  <si>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</si>
  <si>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</si>
  <si>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</si>
  <si>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</si>
  <si>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</si>
  <si>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</si>
  <si>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</si>
  <si>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</si>
  <si>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</si>
  <si>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</si>
  <si>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</si>
  <si>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</si>
  <si>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</si>
  <si>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</si>
  <si>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</si>
  <si>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</si>
  <si>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</si>
  <si>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</si>
  <si>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</si>
  <si>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</si>
  <si>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</si>
  <si>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</si>
  <si>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</si>
  <si>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</si>
  <si>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</si>
  <si>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</si>
  <si>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</si>
  <si>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</si>
  <si>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</si>
  <si>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</si>
  <si>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</si>
  <si>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</si>
  <si>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</si>
  <si>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</si>
  <si>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</si>
  <si>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</si>
  <si>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</si>
  <si>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</si>
  <si>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</si>
  <si>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</si>
  <si>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</si>
  <si>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</si>
  <si>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</si>
  <si>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</si>
  <si>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</si>
  <si>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</si>
  <si>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</si>
  <si>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</si>
  <si>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</si>
  <si>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</si>
  <si>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</si>
  <si>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</si>
  <si>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</si>
  <si>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</si>
  <si>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</si>
  <si>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</si>
  <si>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</si>
  <si>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</si>
  <si>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</si>
  <si>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</si>
  <si>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</si>
  <si>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</si>
  <si>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</si>
  <si>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</si>
  <si>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</si>
  <si>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</si>
  <si>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</si>
  <si>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</si>
  <si>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</si>
  <si>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</si>
  <si>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</si>
  <si>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</si>
  <si>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</si>
  <si>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</si>
  <si>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</si>
  <si>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</si>
  <si>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</si>
  <si>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</si>
  <si>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</si>
  <si>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</si>
  <si>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</si>
  <si>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</si>
  <si>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</si>
  <si>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</si>
  <si>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</si>
  <si>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</si>
  <si>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</si>
  <si>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</si>
  <si>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</si>
  <si>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</si>
  <si>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</si>
  <si>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</si>
  <si>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</si>
  <si>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</si>
  <si>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</si>
  <si>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</si>
  <si>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</si>
  <si>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</si>
  <si>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</si>
  <si>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</si>
  <si>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</si>
  <si>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</si>
  <si>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</si>
  <si>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</si>
  <si>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</si>
  <si>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</si>
  <si>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</si>
  <si>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</si>
  <si>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</si>
  <si>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</si>
  <si>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</si>
  <si>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</si>
  <si>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</si>
  <si>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</si>
  <si>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</si>
  <si>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</si>
  <si>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</si>
  <si>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</si>
  <si>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</si>
  <si>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</si>
  <si>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</si>
  <si>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</si>
  <si>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</si>
  <si>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</si>
  <si>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</si>
  <si>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</si>
  <si>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</si>
  <si>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</si>
  <si>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</si>
  <si>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</si>
  <si>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</si>
  <si>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</si>
  <si>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</si>
  <si>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</si>
  <si>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</si>
  <si>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</si>
  <si>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</si>
  <si>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</si>
  <si>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</si>
  <si>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</si>
  <si>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</si>
  <si>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</si>
  <si>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</si>
  <si>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</si>
  <si>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</si>
  <si>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</si>
  <si>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</si>
  <si>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</si>
  <si>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</si>
  <si>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</si>
  <si>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</si>
  <si>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</si>
  <si>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</si>
  <si>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</si>
  <si>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</si>
  <si>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</si>
  <si>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</si>
  <si>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</si>
  <si>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</si>
  <si>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</si>
  <si>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</si>
  <si>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</si>
  <si>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</si>
  <si>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</si>
  <si>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</si>
  <si>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</si>
  <si>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</si>
  <si>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</si>
  <si>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</si>
  <si>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</si>
  <si>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</si>
  <si>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</si>
  <si>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</si>
  <si>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</si>
  <si>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</si>
  <si>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</si>
  <si>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</si>
  <si>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</si>
  <si>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</si>
  <si>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</si>
  <si>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</si>
  <si>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</si>
  <si>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</si>
  <si>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</si>
  <si>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</si>
  <si>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</si>
  <si>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</si>
  <si>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</si>
  <si>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</si>
  <si>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</si>
  <si>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</si>
  <si>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</si>
  <si>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</si>
  <si>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</si>
  <si>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</si>
  <si>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</si>
  <si>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</si>
  <si>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</si>
  <si>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</si>
  <si>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</si>
  <si>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</si>
  <si>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</si>
  <si>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</si>
  <si>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</si>
  <si>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</si>
  <si>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</si>
  <si>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</si>
  <si>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</si>
  <si>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</si>
  <si>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</si>
  <si>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</si>
  <si>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</si>
  <si>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</si>
  <si>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</si>
  <si>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</si>
  <si>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</si>
  <si>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</si>
  <si>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</si>
  <si>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</si>
  <si>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</si>
  <si>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</si>
  <si>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</si>
  <si>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</si>
  <si>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</si>
  <si>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</si>
  <si>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</si>
  <si>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</si>
  <si>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</si>
  <si>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</si>
  <si>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</si>
  <si>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</si>
  <si>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</si>
  <si>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</si>
  <si>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</si>
  <si>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</si>
  <si>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</si>
  <si>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</si>
  <si>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</si>
  <si>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</si>
  <si>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</si>
  <si>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</si>
  <si>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</si>
  <si>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</si>
  <si>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</si>
  <si>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</si>
  <si>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</si>
  <si>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</si>
  <si>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</si>
  <si>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</si>
  <si>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</si>
  <si>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</si>
  <si>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</si>
  <si>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</si>
  <si>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</si>
  <si>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</si>
  <si>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</si>
  <si>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</si>
  <si>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</si>
  <si>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</si>
  <si>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</si>
  <si>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</si>
  <si>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</si>
  <si>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</si>
  <si>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</si>
  <si>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</si>
  <si>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</si>
  <si>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</si>
  <si>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</si>
  <si>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</si>
  <si>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</si>
  <si>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</si>
  <si>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</si>
  <si>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</si>
  <si>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</si>
  <si>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</si>
  <si>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</si>
  <si>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</si>
  <si>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</si>
  <si>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</si>
  <si>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</si>
  <si>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</si>
  <si>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</si>
  <si>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</si>
  <si>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</si>
  <si>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</si>
  <si>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</si>
  <si>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</si>
  <si>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</si>
  <si>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</si>
  <si>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</si>
  <si>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</si>
  <si>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</si>
  <si>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</si>
  <si>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</si>
  <si>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</si>
  <si>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</si>
  <si>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</si>
  <si>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</si>
  <si>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</si>
  <si>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</si>
  <si>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</si>
  <si>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</si>
  <si>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</si>
  <si>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</si>
  <si>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</si>
  <si>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</si>
  <si>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</si>
  <si>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</si>
  <si>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</si>
  <si>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</si>
  <si>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</si>
  <si>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</si>
  <si>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</si>
  <si>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</si>
  <si>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</si>
  <si>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</si>
  <si>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</si>
  <si>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</si>
  <si>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</si>
  <si>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</si>
  <si>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</si>
  <si>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</si>
  <si>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</si>
  <si>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</si>
  <si>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</si>
  <si>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</si>
  <si>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</si>
  <si>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</si>
  <si>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</si>
  <si>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</si>
  <si>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</si>
  <si>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</si>
  <si>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</si>
  <si>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</si>
  <si>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</si>
  <si>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</si>
  <si>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</si>
  <si>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</si>
  <si>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</si>
  <si>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</si>
  <si>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</si>
  <si>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</si>
  <si>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</si>
  <si>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</si>
  <si>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</si>
  <si>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</si>
  <si>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</si>
  <si>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</si>
  <si>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</si>
  <si>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</si>
  <si>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</si>
  <si>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</si>
  <si>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</si>
  <si>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</si>
  <si>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</si>
  <si>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</si>
  <si>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</si>
  <si>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</si>
  <si>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</si>
  <si>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</si>
  <si>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</si>
  <si>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</si>
  <si>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</si>
  <si>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</si>
  <si>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</si>
  <si>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</si>
  <si>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</si>
  <si>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</si>
  <si>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</si>
  <si>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</si>
  <si>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</si>
  <si>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</si>
  <si>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</si>
  <si>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</si>
  <si>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</si>
  <si>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</si>
  <si>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</si>
  <si>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</si>
  <si>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</si>
  <si>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</si>
  <si>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</si>
  <si>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</si>
  <si>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</si>
  <si>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</si>
  <si>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</si>
  <si>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</si>
  <si>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</si>
  <si>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</si>
  <si>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</si>
  <si>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</si>
  <si>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</si>
  <si>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</si>
  <si>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</si>
  <si>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</si>
  <si>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</si>
  <si>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</si>
  <si>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</si>
  <si>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</si>
  <si>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</si>
  <si>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</si>
  <si>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</si>
  <si>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</si>
  <si>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</si>
  <si>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</si>
  <si>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</si>
  <si>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</si>
  <si>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</si>
  <si>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</si>
  <si>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</si>
  <si>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</si>
  <si>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</si>
  <si>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</si>
  <si>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</si>
  <si>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</si>
  <si>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</si>
  <si>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</si>
  <si>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</si>
  <si>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</si>
  <si>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</si>
  <si>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</si>
  <si>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</si>
  <si>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</si>
  <si>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</si>
  <si>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</si>
  <si>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</si>
  <si>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</si>
  <si>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</si>
  <si>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</si>
  <si>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</si>
  <si>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</si>
  <si>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</si>
  <si>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</si>
  <si>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</si>
  <si>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</si>
  <si>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</si>
  <si>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</si>
  <si>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</si>
  <si>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</si>
  <si>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</si>
  <si>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</si>
  <si>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</si>
  <si>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</si>
  <si>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</si>
  <si>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</si>
  <si>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</si>
  <si>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</si>
  <si>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</si>
  <si>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</si>
  <si>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</si>
  <si>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</si>
  <si>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</si>
  <si>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</si>
  <si>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</si>
  <si>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</si>
  <si>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</si>
  <si>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</si>
  <si>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</si>
  <si>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</si>
  <si>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</si>
  <si>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</si>
  <si>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</si>
  <si>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</si>
  <si>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</si>
  <si>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</si>
  <si>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</si>
  <si>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</si>
  <si>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</si>
  <si>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</si>
  <si>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</si>
  <si>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</si>
  <si>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</si>
  <si>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</si>
  <si>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</si>
  <si>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</si>
  <si>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</si>
  <si>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</si>
  <si>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</si>
  <si>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</si>
  <si>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</si>
  <si>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</si>
  <si>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</si>
  <si>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</si>
  <si>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</si>
  <si>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</si>
  <si>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</si>
  <si>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</si>
  <si>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</si>
  <si>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</si>
  <si>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</si>
  <si>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</si>
  <si>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</si>
  <si>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</si>
  <si>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</si>
  <si>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</si>
  <si>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</si>
  <si>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</si>
  <si>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</si>
  <si>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</si>
  <si>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</si>
  <si>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</si>
  <si>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</si>
  <si>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</si>
  <si>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</si>
  <si>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</si>
  <si>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</si>
  <si>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</si>
  <si>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</si>
  <si>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</si>
  <si>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</si>
  <si>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</si>
  <si>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</si>
  <si>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</si>
  <si>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</si>
  <si>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</si>
  <si>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</si>
  <si>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</si>
  <si>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</si>
  <si>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</si>
  <si>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</si>
  <si>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</si>
  <si>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</si>
  <si>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</si>
  <si>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</si>
  <si>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</si>
  <si>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</si>
  <si>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</si>
  <si>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</si>
  <si>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</si>
  <si>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</si>
  <si>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</si>
  <si>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</si>
  <si>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</si>
  <si>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</si>
  <si>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</si>
  <si>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</si>
  <si>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</si>
  <si>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</si>
  <si>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</si>
  <si>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</si>
  <si>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</si>
  <si>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</si>
  <si>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</si>
  <si>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</si>
  <si>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</si>
  <si>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</si>
  <si>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</si>
  <si>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</si>
  <si>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</si>
  <si>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</si>
  <si>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</si>
  <si>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</si>
  <si>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</si>
  <si>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</si>
  <si>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</si>
  <si>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</si>
  <si>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</si>
  <si>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</si>
  <si>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</si>
  <si>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</si>
  <si>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</si>
  <si>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</si>
  <si>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</si>
  <si>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</si>
  <si>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</si>
  <si>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</si>
  <si>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</si>
  <si>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</si>
  <si>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</si>
  <si>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</si>
  <si>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</si>
  <si>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</si>
  <si>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</si>
  <si>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</si>
  <si>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</si>
  <si>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</si>
  <si>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</si>
  <si>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</si>
  <si>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</si>
  <si>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</si>
  <si>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</si>
  <si>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</si>
  <si>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</si>
  <si>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</si>
  <si>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</si>
  <si>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</si>
  <si>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</si>
  <si>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</si>
  <si>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</si>
  <si>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</si>
  <si>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</si>
  <si>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</si>
  <si>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</si>
  <si>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</si>
  <si>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</si>
  <si>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</si>
  <si>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</si>
  <si>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</si>
  <si>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</si>
  <si>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</si>
  <si>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</si>
  <si>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</si>
  <si>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</si>
  <si>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</si>
  <si>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</si>
  <si>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</si>
  <si>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</si>
  <si>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</si>
  <si>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</si>
  <si>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</si>
  <si>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</si>
  <si>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</si>
  <si>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</si>
  <si>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</si>
  <si>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</si>
  <si>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</si>
  <si>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</si>
  <si>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</si>
  <si>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</si>
  <si>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</si>
  <si>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</si>
  <si>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</si>
  <si>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</si>
  <si>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</si>
  <si>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</si>
  <si>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</si>
  <si>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</si>
  <si>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</si>
  <si>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</si>
  <si>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</si>
  <si>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</si>
  <si>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</si>
  <si>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</si>
  <si>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</si>
  <si>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</si>
  <si>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</si>
  <si>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</si>
  <si>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</si>
  <si>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</si>
  <si>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</si>
  <si>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</si>
  <si>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</si>
  <si>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</si>
  <si>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</si>
  <si>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</si>
  <si>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</si>
  <si>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</si>
  <si>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</si>
  <si>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</si>
  <si>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</si>
  <si>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</si>
  <si>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</si>
  <si>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</si>
  <si>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</si>
  <si>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</si>
  <si>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</si>
  <si>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</si>
  <si>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</si>
  <si>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</si>
  <si>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</si>
  <si>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</si>
  <si>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</si>
  <si>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</si>
  <si>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</si>
  <si>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</si>
  <si>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</si>
  <si>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</si>
  <si>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</si>
  <si>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</si>
  <si>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</si>
  <si>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</si>
  <si>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</si>
  <si>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</si>
  <si>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</si>
  <si>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</si>
  <si>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</si>
  <si>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</si>
  <si>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</si>
  <si>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</si>
  <si>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</si>
  <si>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</si>
  <si>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</si>
  <si>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</si>
  <si>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</si>
  <si>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</si>
  <si>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</si>
  <si>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</si>
  <si>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</si>
  <si>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</si>
  <si>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</si>
  <si>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</si>
  <si>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</si>
  <si>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</si>
  <si>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</si>
  <si>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</si>
  <si>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</si>
  <si>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</si>
  <si>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</si>
  <si>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</si>
  <si>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</si>
  <si>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</si>
  <si>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</si>
  <si>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</si>
  <si>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</si>
  <si>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</si>
  <si>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</si>
  <si>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</si>
  <si>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</si>
  <si>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</si>
  <si>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</si>
  <si>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</si>
  <si>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</si>
  <si>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</si>
  <si>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</si>
  <si>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</si>
  <si>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</si>
  <si>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</si>
  <si>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</si>
  <si>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</si>
  <si>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</si>
  <si>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</si>
  <si>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</si>
  <si>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</si>
  <si>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</si>
  <si>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</si>
  <si>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</si>
  <si>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</si>
  <si>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</si>
  <si>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</si>
  <si>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</si>
  <si>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</si>
  <si>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</si>
  <si>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</si>
  <si>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</si>
  <si>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</si>
  <si>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</si>
  <si>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</si>
  <si>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</si>
  <si>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</si>
  <si>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</si>
  <si>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</si>
  <si>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</si>
  <si>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</si>
  <si>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</si>
  <si>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</si>
  <si>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</si>
  <si>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</si>
  <si>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</si>
  <si>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</si>
  <si>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</si>
  <si>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</si>
  <si>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</si>
  <si>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</si>
  <si>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</si>
  <si>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</si>
  <si>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</si>
  <si>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</si>
  <si>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</si>
  <si>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</si>
  <si>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</si>
  <si>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</si>
  <si>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</si>
  <si>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</si>
  <si>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</si>
  <si>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</si>
  <si>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</si>
  <si>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</si>
  <si>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</si>
  <si>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</si>
  <si>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</si>
  <si>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</si>
  <si>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</si>
  <si>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</si>
  <si>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</si>
  <si>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</si>
  <si>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</si>
  <si>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</si>
  <si>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</si>
  <si>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</si>
  <si>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</si>
  <si>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</si>
  <si>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</si>
  <si>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</si>
  <si>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</si>
  <si>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</si>
  <si>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</si>
  <si>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</si>
  <si>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</si>
  <si>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</si>
  <si>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</si>
  <si>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</si>
  <si>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</si>
  <si>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</si>
  <si>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</si>
  <si>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</si>
  <si>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</si>
  <si>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</si>
  <si>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</si>
  <si>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</si>
  <si>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</si>
  <si>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</si>
  <si>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</si>
  <si>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</si>
  <si>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</si>
  <si>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</si>
  <si>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</si>
  <si>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</si>
  <si>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</si>
  <si>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</si>
  <si>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</si>
  <si>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</si>
  <si>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</si>
  <si>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</si>
  <si>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</si>
  <si>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</si>
  <si>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</si>
  <si>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</si>
  <si>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</si>
  <si>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</si>
  <si>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</si>
  <si>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</si>
  <si>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</si>
  <si>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</si>
  <si>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</si>
  <si>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</si>
  <si>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</si>
  <si>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</si>
  <si>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</si>
  <si>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</si>
  <si>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</si>
  <si>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</si>
  <si>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</si>
  <si>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</si>
  <si>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</si>
  <si>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</si>
  <si>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</si>
  <si>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</si>
  <si>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</si>
  <si>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</si>
  <si>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</si>
  <si>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</si>
  <si>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</si>
  <si>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</si>
  <si>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</si>
  <si>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</si>
  <si>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</si>
  <si>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</si>
  <si>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</si>
  <si>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</si>
  <si>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</si>
  <si>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</si>
  <si>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</si>
  <si>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</si>
  <si>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</si>
  <si>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</si>
  <si>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</si>
  <si>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</si>
  <si>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</si>
  <si>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</si>
  <si>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</si>
  <si>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</si>
  <si>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</si>
  <si>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</si>
  <si>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</si>
  <si>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</si>
  <si>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</si>
  <si>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</si>
  <si>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</si>
  <si>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</si>
  <si>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</si>
  <si>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</si>
  <si>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</si>
  <si>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</si>
  <si>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</si>
  <si>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</si>
  <si>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</si>
  <si>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</si>
  <si>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</si>
  <si>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</si>
  <si>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</si>
  <si>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</si>
  <si>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</si>
  <si>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</si>
  <si>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</si>
  <si>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</si>
  <si>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</si>
  <si>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</si>
  <si>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</si>
  <si>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</si>
  <si>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</si>
  <si>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</si>
  <si>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</si>
  <si>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</si>
  <si>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</si>
  <si>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</si>
  <si>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</si>
  <si>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</si>
  <si>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</si>
  <si>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</si>
  <si>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</si>
  <si>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</si>
  <si>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</si>
  <si>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</si>
  <si>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</si>
  <si>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</si>
  <si>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</si>
  <si>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</si>
  <si>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</si>
  <si>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</si>
  <si>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</si>
  <si>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</si>
  <si>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</si>
  <si>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</si>
  <si>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</si>
  <si>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</si>
  <si>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</si>
  <si>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</si>
  <si>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</si>
  <si>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</si>
  <si>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</si>
  <si>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</si>
  <si>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</si>
  <si>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</si>
  <si>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</si>
  <si>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</si>
  <si>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</si>
  <si>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</si>
  <si>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</si>
  <si>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</si>
  <si>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</si>
  <si>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</si>
  <si>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</si>
  <si>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</si>
  <si>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</si>
  <si>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</si>
  <si>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</si>
  <si>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</si>
  <si>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</si>
  <si>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</si>
  <si>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</si>
  <si>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</si>
  <si>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</si>
  <si>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</si>
  <si>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</si>
  <si>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</si>
  <si>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</si>
  <si>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</si>
  <si>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</si>
  <si>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</si>
  <si>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</si>
  <si>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</si>
  <si>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</si>
  <si>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</si>
  <si>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</si>
  <si>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</si>
  <si>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</si>
  <si>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</si>
  <si>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</si>
  <si>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</si>
  <si>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</si>
  <si>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</si>
  <si>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</si>
  <si>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</si>
  <si>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</si>
  <si>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</si>
  <si>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</si>
  <si>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</si>
  <si>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</si>
  <si>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</si>
  <si>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</si>
  <si>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</si>
  <si>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</si>
  <si>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</si>
  <si>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</si>
  <si>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</si>
  <si>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</si>
  <si>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</si>
  <si>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</si>
  <si>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</si>
  <si>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</si>
  <si>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</si>
  <si>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</si>
  <si>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</si>
  <si>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</si>
  <si>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</si>
  <si>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</si>
  <si>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</si>
  <si>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</si>
  <si>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</si>
  <si>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</si>
  <si>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</si>
  <si>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</si>
  <si>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</si>
  <si>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</si>
  <si>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</si>
  <si>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</si>
  <si>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</si>
  <si>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</si>
  <si>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</si>
  <si>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</si>
  <si>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</si>
  <si>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</si>
  <si>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</si>
  <si>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</si>
  <si>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</si>
  <si>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</si>
  <si>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</si>
  <si>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</si>
  <si>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</si>
  <si>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</si>
  <si>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</si>
  <si>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</si>
  <si>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</si>
  <si>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</si>
  <si>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</si>
  <si>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</si>
  <si>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</si>
  <si>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</si>
  <si>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</si>
  <si>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</si>
  <si>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</si>
  <si>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</si>
  <si>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</si>
  <si>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</si>
  <si>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</si>
  <si>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</si>
  <si>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</si>
  <si>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</si>
  <si>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</si>
  <si>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</si>
  <si>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</si>
  <si>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</si>
  <si>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</si>
  <si>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</si>
  <si>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</si>
  <si>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</si>
  <si>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</si>
  <si>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</si>
  <si>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</si>
  <si>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</si>
  <si>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</si>
  <si>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</si>
  <si>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</si>
  <si>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</si>
  <si>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</si>
  <si>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</si>
  <si>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</si>
  <si>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</si>
  <si>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</si>
  <si>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</si>
  <si>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</si>
  <si>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</si>
  <si>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</si>
  <si>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</si>
  <si>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</si>
  <si>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</si>
  <si>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</si>
  <si>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</si>
  <si>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</si>
  <si>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</si>
  <si>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</si>
  <si>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</si>
  <si>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</si>
  <si>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</si>
  <si>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</si>
  <si>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</si>
  <si>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</si>
  <si>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</si>
  <si>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</si>
  <si>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</si>
  <si>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</si>
  <si>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</si>
  <si>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</si>
  <si>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</si>
  <si>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</si>
  <si>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</si>
  <si>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</si>
  <si>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</si>
  <si>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</si>
  <si>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</si>
  <si>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</si>
  <si>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</si>
  <si>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</si>
  <si>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</si>
  <si>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</si>
  <si>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</si>
  <si>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</si>
  <si>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</si>
  <si>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</si>
  <si>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</si>
  <si>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</si>
  <si>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</si>
  <si>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</si>
  <si>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</si>
  <si>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</si>
  <si>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</si>
  <si>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</si>
  <si>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</si>
  <si>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</si>
  <si>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</si>
  <si>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</si>
  <si>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</si>
  <si>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</si>
  <si>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</si>
  <si>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</si>
  <si>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</si>
  <si>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</si>
  <si>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</si>
  <si>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</si>
  <si>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</si>
  <si>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</si>
  <si>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</si>
  <si>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</si>
  <si>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</si>
  <si>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</si>
  <si>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</si>
  <si>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</si>
  <si>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</si>
  <si>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</si>
  <si>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</si>
  <si>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</si>
  <si>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</si>
  <si>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</si>
  <si>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</si>
  <si>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</si>
  <si>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</si>
  <si>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</si>
  <si>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</si>
  <si>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</si>
  <si>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</si>
  <si>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</si>
  <si>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</si>
  <si>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</si>
  <si>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</si>
  <si>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</si>
  <si>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</si>
  <si>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</si>
  <si>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</si>
  <si>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</si>
  <si>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</si>
  <si>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</si>
  <si>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</si>
  <si>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</si>
  <si>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</si>
  <si>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</si>
  <si>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</si>
  <si>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</si>
  <si>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</si>
  <si>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</si>
  <si>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</si>
  <si>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</si>
  <si>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</si>
  <si>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</si>
  <si>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</si>
  <si>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</si>
  <si>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</si>
  <si>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</si>
  <si>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</si>
  <si>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</si>
  <si>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</si>
  <si>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</si>
  <si>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</si>
  <si>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</si>
  <si>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</si>
  <si>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</si>
  <si>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</si>
  <si>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</si>
  <si>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</si>
  <si>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</si>
  <si>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</si>
  <si>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</si>
  <si>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</si>
  <si>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</si>
  <si>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</si>
  <si>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</si>
  <si>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</si>
  <si>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</si>
  <si>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</si>
  <si>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</si>
  <si>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</si>
  <si>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</si>
  <si>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</si>
  <si>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</si>
  <si>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</si>
  <si>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</si>
  <si>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</si>
  <si>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</si>
  <si>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</si>
  <si>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</si>
  <si>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</si>
  <si>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</si>
  <si>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</si>
  <si>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</si>
  <si>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</si>
  <si>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</si>
  <si>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</si>
  <si>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</si>
  <si>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</si>
  <si>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</si>
  <si>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</si>
  <si>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</si>
  <si>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</si>
  <si>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</si>
  <si>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</si>
  <si>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</si>
  <si>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</si>
  <si>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</si>
  <si>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</si>
  <si>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</si>
  <si>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</si>
  <si>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</si>
  <si>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</si>
  <si>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</si>
  <si>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</si>
  <si>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</si>
  <si>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</si>
  <si>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</si>
  <si>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</si>
  <si>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</si>
  <si>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</si>
  <si>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</si>
  <si>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</si>
  <si>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</si>
  <si>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</si>
  <si>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</si>
  <si>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</si>
  <si>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</si>
  <si>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</si>
  <si>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</si>
  <si>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</si>
  <si>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</si>
  <si>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</si>
  <si>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</si>
  <si>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</si>
  <si>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</si>
  <si>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</si>
  <si>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</si>
  <si>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</si>
  <si>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</si>
  <si>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</si>
  <si>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</si>
  <si>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</si>
  <si>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</si>
  <si>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</si>
  <si>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</si>
  <si>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</si>
  <si>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</si>
  <si>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</si>
  <si>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</si>
  <si>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</si>
  <si>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</si>
  <si>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</si>
  <si>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</si>
  <si>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</si>
  <si>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</si>
  <si>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</si>
  <si>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</si>
  <si>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</si>
  <si>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</si>
  <si>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</si>
  <si>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</si>
  <si>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</si>
  <si>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</si>
  <si>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</si>
  <si>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</si>
  <si>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</si>
  <si>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</si>
  <si>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</si>
  <si>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</si>
  <si>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</si>
  <si>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</si>
  <si>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</si>
  <si>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</si>
  <si>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</si>
  <si>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</si>
  <si>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</si>
  <si>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</si>
  <si>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</si>
  <si>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</si>
  <si>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</si>
  <si>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</si>
  <si>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</si>
  <si>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</si>
  <si>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</si>
  <si>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</si>
  <si>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</si>
  <si>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</si>
  <si>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</si>
  <si>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</si>
  <si>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</si>
  <si>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</si>
  <si>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</si>
  <si>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</si>
  <si>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</si>
  <si>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</si>
  <si>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</si>
  <si>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</si>
  <si>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</si>
  <si>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</si>
  <si>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</si>
  <si>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</si>
  <si>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</si>
  <si>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</si>
  <si>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</si>
  <si>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</si>
  <si>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</si>
  <si>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</si>
  <si>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</si>
  <si>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</si>
  <si>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</si>
  <si>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</si>
  <si>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</si>
  <si>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</si>
  <si>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</si>
  <si>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</si>
  <si>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</si>
  <si>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</si>
  <si>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</si>
  <si>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</si>
  <si>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</si>
  <si>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</si>
  <si>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</si>
  <si>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</si>
  <si>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</si>
  <si>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</si>
  <si>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</si>
  <si>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</si>
  <si>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</si>
  <si>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</si>
  <si>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</si>
  <si>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</si>
  <si>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</si>
  <si>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</si>
  <si>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</si>
  <si>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</si>
  <si>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</si>
  <si>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</si>
  <si>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</si>
  <si>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</si>
  <si>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</si>
  <si>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</si>
  <si>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</si>
  <si>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</si>
  <si>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</si>
  <si>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</si>
  <si>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</si>
  <si>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</si>
  <si>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</si>
  <si>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</si>
  <si>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</si>
  <si>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</si>
  <si>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</si>
  <si>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</si>
  <si>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</si>
  <si>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</si>
  <si>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</si>
  <si>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</si>
  <si>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</si>
  <si>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</si>
  <si>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</si>
  <si>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</si>
  <si>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</si>
  <si>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</si>
  <si>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</si>
  <si>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</si>
  <si>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</si>
  <si>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</si>
  <si>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</si>
  <si>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</si>
  <si>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</si>
  <si>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</si>
  <si>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</si>
  <si>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</si>
  <si>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</si>
  <si>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</si>
  <si>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</si>
  <si>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</si>
  <si>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</si>
  <si>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</si>
  <si>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</si>
  <si>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</si>
  <si>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</si>
  <si>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</si>
  <si>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</si>
  <si>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</si>
  <si>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</si>
  <si>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</si>
  <si>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</si>
  <si>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</si>
  <si>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</si>
  <si>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</si>
  <si>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</si>
  <si>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</si>
  <si>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</si>
  <si>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</si>
  <si>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</si>
  <si>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</si>
  <si>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</si>
  <si>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</si>
  <si>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</si>
  <si>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</si>
  <si>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</si>
  <si>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</si>
  <si>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</si>
  <si>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</si>
  <si>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</si>
  <si>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</si>
  <si>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</si>
  <si>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</si>
  <si>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</si>
  <si>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</si>
  <si>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</si>
  <si>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</si>
  <si>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</si>
  <si>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</si>
  <si>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</si>
  <si>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</si>
  <si>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</si>
  <si>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</si>
  <si>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</si>
  <si>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</si>
  <si>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</si>
  <si>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</si>
  <si>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</si>
  <si>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</si>
  <si>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</si>
  <si>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</si>
  <si>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</si>
  <si>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</si>
  <si>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</si>
  <si>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</si>
  <si>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</si>
  <si>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</si>
  <si>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</si>
  <si>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</si>
  <si>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</si>
  <si>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</si>
  <si>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</si>
  <si>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</si>
  <si>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</si>
  <si>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</si>
  <si>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</si>
  <si>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</si>
  <si>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</si>
  <si>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</si>
  <si>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</si>
  <si>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</si>
  <si>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</si>
  <si>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</si>
  <si>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</si>
  <si>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</si>
  <si>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</si>
  <si>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</si>
  <si>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</si>
  <si>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</si>
  <si>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</si>
  <si>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</si>
  <si>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</si>
  <si>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</si>
  <si>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</si>
  <si>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</si>
  <si>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</si>
  <si>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</si>
  <si>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</si>
  <si>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</si>
  <si>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</si>
  <si>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</si>
  <si>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</si>
  <si>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</si>
  <si>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</si>
  <si>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</si>
  <si>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</si>
  <si>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</si>
  <si>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</si>
  <si>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</si>
  <si>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</si>
  <si>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</si>
  <si>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</si>
  <si>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</si>
  <si>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</si>
  <si>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</si>
  <si>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</si>
  <si>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</si>
  <si>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</si>
  <si>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</si>
  <si>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</si>
  <si>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</si>
  <si>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</si>
  <si>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</si>
  <si>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</si>
  <si>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</si>
  <si>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</si>
  <si>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</si>
  <si>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</si>
  <si>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</si>
  <si>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</si>
  <si>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</si>
  <si>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</si>
  <si>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</si>
  <si>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</si>
  <si>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</si>
  <si>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</si>
  <si>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</si>
  <si>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</si>
  <si>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</si>
  <si>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</si>
  <si>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</si>
  <si>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</si>
  <si>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</si>
  <si>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</si>
  <si>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</si>
  <si>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</si>
  <si>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</si>
  <si>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</si>
  <si>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</si>
  <si>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</si>
  <si>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</si>
  <si>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</si>
  <si>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</si>
  <si>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</si>
  <si>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</si>
  <si>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</si>
  <si>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</si>
  <si>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</si>
  <si>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</si>
  <si>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</si>
  <si>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</si>
  <si>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</si>
  <si>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</si>
  <si>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</si>
  <si>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</si>
  <si>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</si>
  <si>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</si>
  <si>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</si>
  <si>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</si>
  <si>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</si>
  <si>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</si>
  <si>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</si>
  <si>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</si>
  <si>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</si>
  <si>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</si>
  <si>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</si>
  <si>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</si>
  <si>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</si>
  <si>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</si>
  <si>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</si>
  <si>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</si>
  <si>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</si>
  <si>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</si>
  <si>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</si>
  <si>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</si>
  <si>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</si>
  <si>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</si>
  <si>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</si>
  <si>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</si>
  <si>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</si>
  <si>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</si>
  <si>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</si>
  <si>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</si>
  <si>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</si>
  <si>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</si>
  <si>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</si>
  <si>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</si>
  <si>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</si>
  <si>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</si>
  <si>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</si>
  <si>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</si>
  <si>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</si>
  <si>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</si>
  <si>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</si>
  <si>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</si>
  <si>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</si>
  <si>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</si>
  <si>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</si>
  <si>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</si>
  <si>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</si>
  <si>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</si>
  <si>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</si>
  <si>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</si>
  <si>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</si>
  <si>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</si>
  <si>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</si>
  <si>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</si>
  <si>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</si>
  <si>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</si>
  <si>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</si>
  <si>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</si>
  <si>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</si>
  <si>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</si>
  <si>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</si>
  <si>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</si>
  <si>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</si>
  <si>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</si>
  <si>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</si>
  <si>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</si>
  <si>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</si>
  <si>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</si>
  <si>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</si>
  <si>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</si>
  <si>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</si>
  <si>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</si>
  <si>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</si>
  <si>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</si>
  <si>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</si>
  <si>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</si>
  <si>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</si>
  <si>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</si>
  <si>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</si>
  <si>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</si>
  <si>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</si>
  <si>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</si>
  <si>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</si>
  <si>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</si>
  <si>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</si>
  <si>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</si>
  <si>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</si>
  <si>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</si>
  <si>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</si>
  <si>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</si>
  <si>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</si>
  <si>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</si>
  <si>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</si>
  <si>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</si>
  <si>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</si>
  <si>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</si>
  <si>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</si>
  <si>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</si>
  <si>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</si>
  <si>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</si>
  <si>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</si>
  <si>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</si>
  <si>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</si>
  <si>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</si>
  <si>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</si>
  <si>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</si>
  <si>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</si>
  <si>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</si>
  <si>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</si>
  <si>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</si>
  <si>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</si>
  <si>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</si>
  <si>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</si>
  <si>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</si>
  <si>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</si>
  <si>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</si>
  <si>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</si>
  <si>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</si>
  <si>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</si>
  <si>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</si>
  <si>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</si>
  <si>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</si>
  <si>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</si>
  <si>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</si>
  <si>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</si>
  <si>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</si>
  <si>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</si>
  <si>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</si>
  <si>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</si>
  <si>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</si>
  <si>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</si>
  <si>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</si>
  <si>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</si>
  <si>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</si>
  <si>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</si>
  <si>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</si>
  <si>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</si>
  <si>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</si>
  <si>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</si>
  <si>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</si>
  <si>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</si>
  <si>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</si>
  <si>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</si>
  <si>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</si>
  <si>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</si>
  <si>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</si>
  <si>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</si>
  <si>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</si>
  <si>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</si>
  <si>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</si>
  <si>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</si>
  <si>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</si>
  <si>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</si>
  <si>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</si>
  <si>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</si>
  <si>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</si>
  <si>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</si>
  <si>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</si>
  <si>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</si>
  <si>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</si>
  <si>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</si>
  <si>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</si>
  <si>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</si>
  <si>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</si>
  <si>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</si>
  <si>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</si>
  <si>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</si>
  <si>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</si>
  <si>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</si>
  <si>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</si>
  <si>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</si>
  <si>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</si>
  <si>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</si>
  <si>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</si>
  <si>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</si>
  <si>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</si>
  <si>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</si>
  <si>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</si>
  <si>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</si>
  <si>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</si>
  <si>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</si>
  <si>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</si>
  <si>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</si>
  <si>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</si>
  <si>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</si>
  <si>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</si>
  <si>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</si>
  <si>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</si>
  <si>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</si>
  <si>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</si>
  <si>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</si>
  <si>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</si>
  <si>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</si>
  <si>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</si>
  <si>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</si>
  <si>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</si>
  <si>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</si>
  <si>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</si>
  <si>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</si>
  <si>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</si>
  <si>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</si>
  <si>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</si>
  <si>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</si>
  <si>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</si>
  <si>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</si>
  <si>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</si>
  <si>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</si>
  <si>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</si>
  <si>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</si>
  <si>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</si>
  <si>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</si>
  <si>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</si>
  <si>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</si>
  <si>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</si>
  <si>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</si>
  <si>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</si>
  <si>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</si>
  <si>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</si>
  <si>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</si>
  <si>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</si>
  <si>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</si>
  <si>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</si>
  <si>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</si>
  <si>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</si>
  <si>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</si>
  <si>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</si>
  <si>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</si>
  <si>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</si>
  <si>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</si>
  <si>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</si>
  <si>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</si>
  <si>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</si>
  <si>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</si>
  <si>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</si>
  <si>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</si>
  <si>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</si>
  <si>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</si>
  <si>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</si>
  <si>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</si>
  <si>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</si>
  <si>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</si>
  <si>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</si>
  <si>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</si>
  <si>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</si>
  <si>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</si>
  <si>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</si>
  <si>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</si>
  <si>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</si>
  <si>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</si>
  <si>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</si>
  <si>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</si>
  <si>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</si>
  <si>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</si>
  <si>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</si>
  <si>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</si>
  <si>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</si>
  <si>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</si>
  <si>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</si>
  <si>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</si>
  <si>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</si>
  <si>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</si>
  <si>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</si>
  <si>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</si>
  <si>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</si>
  <si>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</si>
  <si>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</si>
  <si>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</si>
  <si>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</si>
  <si>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</si>
  <si>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</si>
  <si>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</si>
  <si>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</si>
  <si>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</si>
  <si>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</si>
  <si>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</si>
  <si>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</si>
  <si>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</si>
  <si>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</si>
  <si>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</si>
  <si>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</si>
  <si>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</si>
  <si>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</si>
  <si>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</si>
  <si>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</si>
  <si>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</si>
  <si>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</si>
  <si>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</si>
  <si>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</si>
  <si>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</si>
  <si>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</si>
  <si>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</si>
  <si>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</si>
  <si>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</si>
  <si>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</si>
  <si>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</si>
  <si>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</si>
  <si>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</si>
  <si>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</si>
  <si>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</si>
  <si>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</si>
  <si>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</si>
  <si>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</si>
  <si>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</si>
  <si>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</si>
  <si>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</si>
  <si>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</si>
  <si>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</si>
  <si>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</si>
  <si>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</si>
  <si>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</si>
  <si>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</si>
  <si>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</si>
  <si>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</si>
  <si>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</si>
  <si>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</si>
  <si>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</si>
  <si>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</si>
  <si>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</si>
  <si>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</si>
  <si>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</si>
  <si>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</si>
  <si>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</si>
  <si>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</si>
  <si>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</si>
  <si>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</si>
  <si>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</si>
  <si>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</si>
  <si>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</si>
  <si>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</si>
  <si>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</si>
  <si>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</si>
  <si>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</si>
  <si>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</si>
  <si>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</si>
  <si>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</si>
  <si>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</si>
  <si>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</si>
  <si>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</si>
  <si>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</si>
  <si>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</si>
  <si>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</si>
  <si>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</si>
  <si>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</si>
  <si>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</si>
  <si>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</si>
  <si>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</si>
  <si>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</si>
  <si>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</si>
  <si>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</si>
  <si>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</si>
  <si>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</si>
  <si>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</si>
  <si>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</si>
  <si>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</si>
  <si>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</si>
  <si>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</si>
  <si>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</si>
  <si>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</si>
  <si>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</si>
  <si>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</si>
  <si>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</si>
  <si>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</si>
  <si>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</si>
  <si>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</si>
  <si>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</si>
  <si>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</si>
  <si>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</si>
  <si>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</si>
  <si>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</si>
  <si>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</si>
  <si>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</si>
  <si>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</si>
  <si>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</si>
  <si>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</si>
  <si>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</si>
  <si>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</si>
  <si>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</si>
  <si>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</si>
  <si>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</si>
  <si>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</si>
  <si>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</si>
  <si>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</si>
  <si>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</si>
  <si>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</si>
  <si>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</si>
  <si>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</si>
  <si>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</si>
  <si>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</si>
  <si>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</si>
  <si>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</si>
  <si>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</si>
  <si>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</si>
  <si>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</si>
  <si>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</si>
  <si>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</si>
  <si>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</si>
  <si>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</si>
  <si>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</si>
  <si>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</si>
  <si>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</si>
  <si>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</si>
  <si>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</si>
  <si>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</si>
  <si>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</si>
  <si>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</si>
  <si>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</si>
  <si>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</si>
  <si>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</si>
  <si>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</si>
  <si>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</si>
  <si>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</si>
  <si>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</si>
  <si>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</si>
  <si>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</si>
  <si>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</si>
  <si>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</si>
  <si>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</si>
  <si>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</si>
  <si>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</si>
  <si>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</si>
  <si>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</si>
  <si>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</si>
  <si>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</si>
  <si>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</si>
  <si>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</si>
  <si>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</si>
  <si>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</si>
  <si>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</si>
  <si>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</si>
  <si>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</si>
  <si>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</si>
  <si>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</si>
  <si>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</si>
  <si>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</si>
  <si>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</si>
  <si>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</si>
  <si>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</si>
  <si>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</si>
  <si>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</si>
  <si>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</si>
  <si>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</si>
  <si>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</si>
  <si>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</si>
  <si>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</si>
  <si>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</si>
  <si>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</si>
  <si>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</si>
  <si>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</si>
  <si>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</si>
  <si>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</si>
  <si>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</si>
  <si>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</si>
  <si>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</si>
  <si>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</si>
  <si>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</si>
  <si>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</si>
  <si>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</si>
  <si>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</si>
  <si>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</si>
  <si>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</si>
  <si>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</si>
  <si>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</si>
  <si>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</si>
  <si>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</si>
  <si>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</si>
  <si>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</si>
  <si>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</si>
  <si>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</si>
  <si>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</si>
  <si>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</si>
  <si>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</si>
  <si>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</si>
  <si>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</si>
  <si>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</si>
  <si>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</si>
  <si>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</si>
  <si>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</si>
  <si>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</si>
  <si>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</si>
  <si>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</si>
  <si>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</si>
  <si>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</si>
  <si>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</si>
  <si>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</si>
  <si>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</si>
  <si>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</si>
  <si>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</si>
  <si>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</si>
  <si>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</si>
  <si>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</si>
  <si>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</si>
  <si>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</si>
  <si>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</si>
  <si>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</si>
  <si>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</si>
  <si>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</si>
  <si>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</si>
  <si>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</si>
  <si>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</si>
  <si>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</si>
  <si>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</si>
  <si>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</si>
  <si>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</si>
  <si>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</si>
  <si>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</si>
  <si>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</si>
  <si>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</si>
  <si>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</si>
  <si>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</si>
  <si>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</si>
  <si>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</si>
  <si>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</si>
  <si>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</si>
  <si>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</si>
  <si>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</si>
  <si>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</si>
  <si>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</si>
  <si>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</si>
  <si>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</si>
  <si>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</si>
  <si>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</si>
  <si>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</si>
  <si>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</si>
  <si>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</si>
  <si>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</si>
  <si>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</si>
  <si>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</si>
  <si>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</si>
  <si>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</si>
  <si>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</si>
  <si>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</si>
  <si>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</si>
  <si>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</si>
  <si>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</si>
  <si>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</si>
  <si>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</si>
  <si>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</si>
  <si>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</si>
  <si>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</si>
  <si>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</si>
  <si>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</si>
  <si>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</si>
  <si>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</si>
  <si>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</si>
  <si>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</si>
  <si>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</si>
  <si>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</si>
  <si>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</si>
  <si>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</si>
  <si>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</si>
  <si>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</si>
  <si>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</si>
  <si>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</si>
  <si>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</si>
  <si>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</si>
  <si>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</si>
  <si>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</si>
  <si>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</si>
  <si>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</si>
  <si>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</si>
  <si>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</si>
  <si>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</si>
  <si>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</si>
  <si>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</si>
  <si>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</si>
  <si>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</si>
  <si>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</si>
  <si>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</si>
  <si>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</si>
  <si>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</si>
  <si>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</si>
  <si>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</si>
  <si>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</si>
  <si>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</si>
  <si>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</si>
  <si>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</si>
  <si>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</si>
  <si>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</si>
  <si>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</si>
  <si>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</si>
  <si>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</si>
  <si>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</si>
  <si>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</si>
  <si>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</si>
  <si>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</si>
  <si>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</si>
  <si>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</si>
  <si>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</si>
  <si>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</si>
  <si>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</si>
  <si>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</si>
  <si>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</si>
  <si>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</si>
  <si>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</si>
  <si>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</si>
  <si>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</si>
  <si>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</si>
  <si>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</si>
  <si>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</si>
  <si>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</si>
  <si>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</si>
  <si>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</si>
  <si>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</si>
  <si>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</si>
  <si>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</si>
  <si>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</si>
  <si>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</si>
  <si>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</si>
  <si>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</si>
  <si>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</si>
  <si>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</si>
  <si>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</si>
  <si>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</si>
  <si>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</si>
  <si>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</si>
  <si>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</si>
  <si>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</si>
  <si>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</si>
  <si>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</si>
  <si>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</si>
  <si>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</si>
  <si>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</si>
  <si>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</si>
  <si>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</si>
  <si>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</si>
  <si>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</si>
  <si>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</si>
  <si>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</si>
  <si>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</si>
  <si>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</si>
  <si>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</si>
  <si>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</si>
  <si>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</si>
  <si>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</si>
  <si>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</si>
  <si>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</si>
  <si>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</si>
  <si>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</si>
  <si>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</si>
  <si>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</si>
  <si>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</si>
  <si>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</si>
  <si>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</si>
  <si>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</si>
  <si>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</si>
  <si>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</si>
  <si>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</si>
  <si>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</si>
  <si>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</si>
  <si>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</si>
  <si>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</si>
  <si>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</si>
  <si>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</si>
  <si>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</si>
  <si>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</si>
  <si>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</si>
  <si>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</si>
  <si>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</si>
  <si>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</si>
  <si>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</si>
  <si>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</si>
  <si>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</si>
  <si>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</si>
  <si>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</si>
  <si>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</si>
  <si>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</si>
  <si>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</si>
  <si>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</si>
  <si>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</si>
  <si>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</si>
  <si>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</si>
  <si>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</si>
  <si>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</si>
  <si>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</si>
  <si>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</si>
  <si>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</si>
  <si>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</si>
  <si>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</si>
  <si>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</si>
  <si>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</si>
  <si>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</si>
  <si>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</si>
  <si>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</si>
  <si>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</si>
  <si>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</si>
  <si>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</si>
  <si>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</si>
  <si>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</si>
  <si>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</si>
  <si>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</si>
  <si>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</si>
  <si>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</si>
  <si>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</si>
  <si>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</si>
  <si>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</si>
  <si>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</si>
  <si>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</si>
  <si>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</si>
  <si>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</si>
  <si>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</si>
  <si>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</si>
  <si>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</si>
  <si>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</si>
  <si>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</si>
  <si>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</si>
  <si>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</si>
  <si>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</si>
  <si>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</si>
  <si>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</si>
  <si>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</si>
  <si>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</si>
  <si>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</si>
  <si>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</si>
  <si>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</si>
  <si>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</si>
  <si>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</si>
  <si>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</si>
  <si>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</si>
  <si>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</si>
  <si>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</si>
  <si>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</si>
  <si>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</si>
  <si>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</si>
  <si>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</si>
  <si>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</si>
  <si>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</si>
  <si>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</si>
  <si>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</si>
  <si>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</si>
  <si>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</si>
  <si>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</si>
  <si>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</si>
  <si>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</si>
  <si>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</si>
  <si>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</si>
  <si>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</si>
  <si>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</si>
  <si>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</si>
  <si>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</si>
  <si>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</si>
  <si>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</si>
  <si>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</si>
  <si>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</si>
  <si>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</si>
  <si>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</si>
  <si>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</si>
  <si>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</si>
  <si>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</si>
  <si>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</si>
  <si>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</si>
  <si>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</si>
  <si>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</si>
  <si>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</si>
  <si>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</si>
  <si>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</si>
  <si>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</si>
  <si>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</si>
  <si>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</si>
  <si>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</si>
  <si>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</si>
  <si>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</si>
  <si>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</si>
  <si>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</si>
  <si>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</si>
  <si>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</si>
  <si>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</si>
  <si>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</si>
  <si>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</si>
  <si>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</si>
  <si>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</si>
  <si>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</si>
  <si>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</si>
  <si>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</si>
  <si>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</si>
  <si>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</si>
  <si>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</si>
  <si>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</si>
  <si>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</si>
  <si>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</si>
  <si>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</si>
  <si>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</si>
  <si>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</si>
  <si>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</si>
  <si>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</si>
  <si>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</si>
  <si>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</si>
  <si>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</si>
  <si>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</si>
  <si>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</si>
  <si>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</si>
  <si>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</si>
  <si>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</si>
  <si>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</si>
  <si>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</si>
  <si>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</si>
  <si>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</si>
  <si>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</si>
  <si>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</si>
  <si>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</si>
  <si>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</si>
  <si>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</si>
  <si>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</si>
  <si>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</si>
  <si>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</si>
  <si>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</si>
  <si>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</si>
  <si>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</si>
  <si>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</si>
  <si>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</si>
  <si>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</si>
  <si>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</si>
  <si>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</si>
  <si>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</si>
  <si>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</si>
  <si>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</si>
  <si>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</si>
  <si>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</si>
  <si>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</si>
  <si>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</si>
  <si>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</si>
  <si>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</si>
  <si>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</si>
  <si>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</si>
  <si>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</si>
  <si>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</si>
  <si>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</si>
  <si>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</si>
  <si>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</si>
  <si>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</si>
  <si>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</si>
  <si>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</si>
  <si>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</si>
  <si>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</si>
  <si>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</si>
  <si>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</si>
  <si>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</si>
  <si>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</si>
  <si>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</si>
  <si>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</si>
  <si>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</si>
  <si>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</si>
  <si>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</si>
  <si>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</si>
  <si>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</si>
  <si>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</si>
  <si>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</si>
  <si>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</si>
  <si>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</si>
  <si>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</si>
  <si>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</si>
  <si>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</si>
  <si>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</si>
  <si>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</si>
  <si>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</si>
  <si>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</si>
  <si>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</si>
  <si>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</si>
  <si>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</si>
  <si>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</si>
  <si>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</si>
  <si>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</si>
  <si>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</si>
  <si>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</si>
  <si>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</si>
  <si>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</si>
  <si>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</si>
  <si>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</si>
  <si>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</si>
  <si>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</si>
  <si>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</si>
  <si>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</si>
  <si>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</si>
  <si>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</si>
  <si>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</si>
  <si>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</si>
  <si>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</si>
  <si>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</si>
  <si>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</si>
  <si>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</si>
  <si>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</si>
  <si>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</si>
  <si>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</si>
  <si>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</si>
  <si>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</si>
  <si>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</si>
  <si>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</si>
  <si>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</si>
  <si>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</si>
  <si>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</si>
  <si>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</si>
  <si>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</si>
  <si>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</si>
  <si>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</si>
  <si>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</si>
  <si>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</si>
  <si>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</si>
  <si>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</si>
  <si>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</si>
  <si>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</si>
  <si>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</si>
  <si>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</si>
  <si>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</si>
  <si>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</si>
  <si>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</si>
  <si>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</si>
  <si>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</si>
  <si>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</si>
  <si>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</si>
  <si>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</si>
  <si>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</si>
  <si>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</si>
  <si>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</si>
  <si>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</si>
  <si>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</si>
  <si>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</si>
  <si>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</si>
  <si>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</si>
  <si>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</si>
  <si>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</si>
  <si>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</si>
  <si>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</si>
  <si>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</si>
  <si>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</si>
  <si>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</si>
  <si>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</si>
  <si>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</si>
  <si>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</si>
  <si>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</si>
  <si>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</si>
  <si>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</si>
  <si>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</si>
  <si>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</si>
  <si>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</si>
  <si>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</si>
  <si>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</si>
  <si>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</si>
  <si>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</si>
  <si>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</si>
  <si>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</si>
  <si>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</si>
  <si>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</si>
  <si>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</si>
  <si>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</si>
  <si>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</si>
  <si>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</si>
  <si>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</si>
  <si>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</si>
  <si>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</si>
  <si>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</si>
  <si>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</si>
  <si>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</si>
  <si>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</si>
  <si>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</si>
  <si>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</si>
  <si>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</si>
  <si>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</si>
  <si>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</si>
  <si>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</si>
  <si>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</si>
  <si>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</si>
  <si>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</si>
  <si>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</si>
  <si>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</si>
  <si>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</si>
  <si>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</si>
  <si>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</si>
  <si>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</si>
  <si>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</si>
  <si>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</si>
  <si>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</si>
  <si>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</si>
  <si>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</si>
  <si>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</si>
  <si>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</si>
  <si>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</si>
  <si>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</si>
  <si>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</si>
  <si>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</si>
  <si>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</si>
  <si>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</si>
  <si>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</si>
  <si>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</si>
  <si>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</si>
  <si>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</si>
  <si>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</si>
  <si>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</si>
  <si>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</si>
  <si>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</si>
  <si>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</si>
  <si>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</si>
  <si>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</si>
  <si>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</si>
  <si>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</si>
  <si>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</si>
  <si>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</si>
  <si>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</si>
  <si>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</si>
  <si>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</si>
  <si>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</si>
  <si>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</si>
  <si>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</si>
  <si>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</si>
  <si>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</si>
  <si>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</si>
  <si>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</si>
  <si>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</si>
  <si>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</si>
  <si>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</si>
  <si>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</si>
  <si>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</si>
  <si>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</si>
  <si>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</si>
  <si>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</si>
  <si>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</si>
  <si>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</si>
  <si>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</si>
  <si>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</si>
  <si>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</si>
  <si>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</si>
  <si>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</si>
  <si>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</si>
  <si>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</si>
  <si>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</si>
  <si>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</si>
  <si>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</si>
  <si>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</si>
  <si>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</si>
  <si>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</si>
  <si>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</si>
  <si>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</si>
  <si>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</si>
  <si>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</si>
  <si>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</si>
  <si>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</si>
  <si>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</si>
  <si>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</si>
  <si>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</si>
  <si>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</si>
  <si>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</si>
  <si>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</si>
  <si>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</si>
  <si>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</si>
  <si>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</si>
  <si>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</si>
  <si>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</si>
  <si>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</si>
  <si>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</si>
  <si>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</si>
  <si>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</si>
  <si>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</si>
  <si>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</si>
  <si>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</si>
  <si>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</si>
  <si>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</si>
  <si>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</si>
  <si>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</si>
  <si>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</si>
  <si>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</si>
  <si>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</si>
  <si>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</si>
  <si>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</si>
  <si>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</si>
  <si>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</si>
  <si>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</si>
  <si>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</si>
  <si>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</si>
  <si>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</si>
  <si>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</si>
  <si>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</si>
  <si>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</si>
  <si>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</si>
  <si>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</si>
  <si>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</si>
  <si>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</si>
  <si>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</si>
  <si>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</si>
  <si>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</si>
  <si>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</si>
  <si>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</si>
  <si>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</si>
  <si>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</si>
  <si>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</si>
  <si>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</si>
  <si>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</si>
  <si>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</si>
  <si>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</si>
  <si>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</si>
  <si>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</si>
  <si>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</si>
  <si>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</si>
  <si>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</si>
  <si>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</si>
  <si>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</si>
  <si>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</si>
  <si>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</si>
  <si>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</si>
  <si>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</si>
  <si>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</si>
  <si>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</si>
  <si>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</si>
  <si>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</si>
  <si>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</si>
  <si>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</si>
  <si>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</si>
  <si>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</si>
  <si>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</si>
  <si>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</si>
  <si>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</si>
  <si>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</si>
  <si>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</si>
  <si>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</si>
  <si>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</si>
  <si>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</si>
  <si>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</si>
  <si>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</si>
  <si>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</si>
  <si>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</si>
  <si>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</si>
  <si>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</si>
  <si>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</si>
  <si>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</si>
  <si>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</si>
  <si>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</si>
  <si>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</si>
  <si>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</si>
  <si>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</si>
  <si>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</si>
  <si>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</si>
  <si>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</si>
  <si>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</si>
  <si>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</si>
  <si>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</si>
  <si>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</si>
  <si>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</si>
  <si>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</si>
  <si>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</si>
  <si>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</si>
  <si>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</si>
  <si>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</si>
  <si>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</si>
  <si>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</si>
  <si>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</si>
  <si>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</si>
  <si>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</si>
  <si>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</si>
  <si>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</si>
  <si>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</si>
  <si>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</si>
  <si>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</si>
  <si>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</si>
  <si>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</si>
  <si>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</si>
  <si>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</si>
  <si>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</si>
  <si>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</si>
  <si>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</si>
  <si>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</si>
  <si>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</si>
  <si>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</si>
  <si>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</si>
  <si>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</si>
  <si>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</si>
  <si>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</si>
  <si>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</si>
  <si>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</si>
  <si>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</si>
  <si>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</si>
  <si>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</si>
  <si>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</si>
  <si>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</si>
  <si>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</si>
  <si>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</si>
  <si>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</si>
  <si>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</si>
  <si>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</si>
  <si>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</si>
  <si>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</si>
  <si>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</si>
  <si>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</si>
  <si>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</si>
  <si>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</si>
  <si>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</si>
  <si>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</si>
  <si>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</si>
  <si>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</si>
  <si>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</si>
  <si>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</si>
  <si>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</si>
  <si>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</si>
  <si>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</si>
  <si>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</si>
  <si>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</si>
  <si>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</si>
  <si>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</si>
  <si>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</si>
  <si>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</si>
  <si>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</si>
  <si>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</si>
  <si>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</si>
  <si>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</si>
  <si>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</si>
  <si>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</si>
  <si>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</si>
  <si>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</si>
  <si>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</si>
  <si>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</si>
  <si>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</si>
  <si>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</si>
  <si>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</si>
  <si>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</si>
  <si>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</si>
  <si>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</si>
  <si>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</si>
  <si>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</si>
  <si>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</si>
  <si>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</si>
  <si>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</si>
  <si>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</si>
  <si>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</si>
  <si>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</si>
  <si>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</si>
  <si>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</si>
  <si>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</si>
  <si>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</si>
  <si>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</si>
  <si>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</si>
  <si>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</si>
  <si>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</si>
  <si>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</si>
  <si>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</si>
  <si>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</si>
  <si>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</si>
  <si>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</si>
  <si>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</si>
  <si>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</si>
  <si>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</si>
  <si>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</si>
  <si>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</si>
  <si>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</si>
  <si>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</si>
  <si>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</si>
  <si>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</si>
  <si>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</si>
  <si>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</si>
  <si>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</si>
  <si>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</si>
  <si>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</si>
  <si>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</si>
  <si>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</si>
  <si>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</si>
  <si>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</si>
  <si>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</si>
  <si>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</si>
  <si>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</si>
  <si>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</si>
  <si>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</si>
  <si>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</si>
  <si>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</si>
  <si>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</si>
  <si>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</si>
  <si>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</si>
  <si>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</si>
  <si>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</si>
  <si>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</si>
  <si>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</si>
  <si>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</si>
  <si>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</si>
  <si>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</si>
  <si>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</si>
  <si>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</si>
  <si>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</si>
  <si>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</si>
  <si>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</si>
  <si>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</si>
  <si>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</si>
  <si>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</si>
  <si>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</si>
  <si>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</si>
  <si>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</si>
  <si>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</si>
  <si>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</si>
  <si>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</si>
  <si>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</si>
  <si>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</si>
  <si>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</si>
  <si>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</si>
  <si>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</si>
  <si>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</si>
  <si>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</si>
  <si>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</si>
  <si>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</si>
  <si>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</si>
  <si>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</si>
  <si>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</si>
  <si>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</si>
  <si>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</si>
  <si>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</si>
  <si>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</si>
  <si>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</si>
  <si>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</si>
  <si>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</si>
  <si>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</si>
  <si>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</si>
  <si>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</si>
  <si>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</si>
  <si>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</si>
  <si>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</si>
  <si>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</si>
  <si>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</si>
  <si>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</si>
  <si>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</si>
  <si>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</si>
  <si>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</si>
  <si>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</si>
  <si>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</si>
  <si>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</si>
  <si>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</si>
  <si>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</si>
  <si>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</si>
  <si>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</si>
  <si>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</si>
  <si>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</si>
  <si>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</si>
  <si>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</si>
  <si>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</si>
  <si>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</si>
  <si>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</si>
  <si>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</si>
  <si>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</si>
  <si>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</si>
  <si>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</si>
  <si>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</si>
  <si>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</si>
  <si>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</si>
  <si>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</si>
  <si>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</si>
  <si>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</si>
  <si>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</si>
  <si>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</si>
  <si>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</si>
  <si>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</si>
  <si>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</si>
  <si>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</si>
  <si>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</si>
  <si>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</si>
  <si>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</si>
  <si>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</si>
  <si>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</si>
  <si>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</si>
  <si>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</si>
  <si>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</si>
  <si>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</si>
  <si>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</si>
  <si>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</si>
  <si>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</si>
  <si>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</si>
  <si>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</si>
  <si>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</si>
  <si>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</si>
  <si>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</si>
  <si>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</si>
  <si>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</si>
  <si>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</si>
  <si>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</si>
  <si>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</si>
  <si>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</si>
  <si>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</si>
  <si>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</si>
  <si>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</si>
  <si>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</si>
  <si>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</si>
  <si>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</si>
  <si>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</si>
  <si>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</si>
  <si>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</si>
  <si>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</si>
  <si>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</si>
  <si>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</si>
  <si>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</si>
  <si>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</si>
  <si>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</si>
  <si>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</si>
  <si>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</si>
  <si>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</si>
  <si>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</si>
  <si>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</si>
  <si>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</si>
  <si>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</si>
  <si>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</si>
  <si>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</si>
  <si>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</si>
  <si>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</si>
  <si>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</si>
  <si>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</si>
  <si>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</si>
  <si>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</si>
  <si>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</si>
  <si>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</si>
  <si>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</si>
  <si>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</si>
  <si>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</si>
  <si>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</si>
  <si>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</si>
  <si>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</si>
  <si>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</si>
  <si>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</si>
  <si>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</si>
  <si>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</si>
  <si>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</si>
  <si>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</si>
  <si>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</si>
  <si>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</si>
  <si>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</si>
  <si>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</si>
  <si>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</si>
  <si>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</si>
  <si>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</si>
  <si>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</si>
  <si>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</si>
  <si>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</si>
  <si>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</si>
  <si>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</si>
  <si>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</si>
  <si>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</si>
  <si>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</si>
  <si>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</si>
  <si>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</si>
  <si>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</si>
  <si>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</si>
  <si>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</si>
  <si>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</si>
  <si>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</si>
  <si>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</si>
  <si>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</si>
  <si>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</si>
  <si>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</si>
  <si>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</si>
  <si>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</si>
  <si>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</si>
  <si>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</si>
  <si>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</si>
  <si>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</si>
  <si>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</si>
  <si>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</si>
  <si>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</si>
  <si>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</si>
  <si>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</si>
  <si>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</si>
  <si>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</si>
  <si>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</si>
  <si>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</si>
  <si>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</si>
  <si>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</si>
  <si>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</si>
  <si>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</si>
  <si>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</si>
  <si>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</si>
  <si>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</si>
  <si>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</si>
  <si>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</si>
  <si>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</si>
  <si>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</si>
  <si>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</si>
  <si>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</si>
  <si>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</si>
  <si>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</si>
  <si>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</si>
  <si>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</si>
  <si>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</si>
  <si>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</si>
  <si>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</si>
  <si>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</si>
  <si>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</si>
  <si>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</si>
  <si>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</si>
  <si>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</si>
  <si>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</si>
  <si>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</si>
  <si>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</si>
  <si>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</si>
  <si>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</si>
  <si>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</si>
  <si>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</si>
  <si>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</si>
  <si>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</si>
  <si>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</si>
  <si>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</si>
  <si>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</si>
  <si>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</si>
  <si>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</si>
  <si>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</si>
  <si>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</si>
  <si>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</si>
  <si>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</si>
  <si>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</si>
  <si>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</si>
  <si>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</si>
  <si>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</si>
  <si>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</si>
  <si>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</si>
  <si>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</si>
  <si>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</si>
  <si>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</si>
  <si>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</si>
  <si>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</si>
  <si>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</si>
  <si>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</si>
  <si>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</si>
  <si>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</si>
  <si>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</si>
  <si>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</si>
  <si>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</si>
  <si>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</si>
  <si>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</si>
  <si>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</si>
  <si>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</si>
  <si>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</si>
  <si>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</si>
  <si>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</si>
  <si>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</si>
  <si>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</si>
  <si>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</si>
  <si>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</si>
  <si>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</si>
  <si>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</si>
  <si>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</si>
  <si>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</si>
  <si>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</si>
  <si>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</si>
  <si>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</si>
  <si>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</si>
  <si>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</si>
  <si>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</si>
  <si>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</si>
  <si>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</si>
  <si>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</si>
  <si>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</si>
  <si>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</si>
  <si>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</si>
  <si>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</si>
  <si>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</si>
  <si>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</si>
  <si>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</si>
  <si>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</si>
  <si>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</si>
  <si>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</si>
  <si>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</si>
  <si>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</si>
  <si>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</si>
  <si>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</si>
  <si>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</si>
  <si>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</si>
  <si>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</si>
  <si>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</si>
  <si>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</si>
  <si>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</si>
  <si>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</si>
  <si>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</si>
  <si>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</si>
  <si>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</si>
  <si>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</si>
  <si>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</si>
  <si>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</si>
  <si>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</si>
  <si>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</si>
  <si>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</si>
  <si>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</si>
  <si>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</si>
  <si>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</si>
  <si>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</si>
  <si>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</si>
  <si>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</si>
  <si>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</si>
  <si>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</si>
  <si>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</si>
  <si>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</si>
  <si>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</si>
  <si>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</si>
  <si>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</si>
  <si>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</si>
  <si>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</si>
  <si>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</si>
  <si>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</si>
  <si>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</si>
  <si>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</si>
  <si>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</si>
  <si>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</si>
  <si>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</si>
  <si>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</si>
  <si>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</si>
  <si>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</si>
  <si>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</si>
  <si>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</si>
  <si>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</si>
  <si>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</si>
  <si>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</si>
  <si>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</si>
  <si>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</si>
  <si>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</si>
  <si>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</si>
  <si>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</si>
  <si>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</si>
  <si>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</si>
  <si>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</si>
  <si>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</si>
  <si>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</si>
  <si>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</si>
  <si>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</si>
  <si>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</si>
  <si>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</si>
  <si>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</si>
  <si>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</si>
  <si>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</si>
  <si>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</si>
  <si>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</si>
  <si>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</si>
  <si>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</si>
  <si>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</si>
  <si>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</si>
  <si>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</si>
  <si>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</si>
  <si>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</si>
  <si>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</si>
  <si>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</si>
  <si>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</si>
  <si>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</si>
  <si>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</si>
  <si>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</si>
  <si>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</si>
  <si>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</si>
  <si>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</si>
  <si>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</si>
  <si>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</si>
  <si>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</si>
  <si>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</si>
  <si>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</si>
  <si>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</si>
  <si>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</si>
  <si>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</si>
  <si>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</si>
  <si>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</si>
  <si>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</si>
  <si>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</si>
  <si>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</si>
  <si>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</si>
  <si>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</si>
  <si>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</si>
  <si>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</si>
  <si>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</si>
  <si>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</si>
  <si>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</si>
  <si>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</si>
  <si>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</si>
  <si>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</si>
  <si>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</si>
  <si>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</si>
  <si>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</si>
  <si>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</si>
  <si>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</si>
  <si>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</si>
  <si>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</si>
  <si>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</si>
  <si>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</si>
  <si>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</si>
  <si>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</si>
  <si>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</si>
  <si>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</si>
  <si>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</si>
  <si>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</si>
  <si>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</si>
  <si>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</si>
  <si>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</si>
  <si>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</si>
  <si>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</si>
  <si>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</si>
  <si>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</si>
  <si>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</si>
  <si>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</si>
  <si>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</si>
  <si>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</si>
  <si>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</si>
  <si>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</si>
  <si>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</si>
  <si>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</si>
  <si>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</si>
  <si>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</si>
  <si>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</si>
  <si>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</si>
  <si>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</si>
  <si>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</si>
  <si>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</si>
  <si>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</si>
  <si>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</si>
  <si>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</si>
  <si>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</si>
  <si>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</si>
  <si>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</si>
  <si>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</si>
  <si>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</si>
  <si>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</si>
  <si>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</si>
  <si>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</si>
  <si>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</si>
  <si>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</si>
  <si>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</si>
  <si>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</si>
  <si>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</si>
  <si>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</si>
  <si>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</si>
  <si>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</si>
  <si>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</si>
  <si>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</si>
  <si>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</si>
  <si>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</si>
  <si>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</si>
  <si>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</si>
  <si>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</si>
  <si>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</si>
  <si>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</si>
  <si>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</si>
  <si>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</si>
  <si>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</si>
  <si>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</si>
  <si>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</si>
  <si>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</si>
  <si>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</si>
  <si>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</si>
  <si>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</si>
  <si>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</si>
  <si>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</si>
  <si>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</si>
  <si>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</si>
  <si>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</si>
  <si>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</si>
  <si>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</si>
  <si>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</si>
  <si>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</si>
  <si>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</si>
  <si>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</si>
  <si>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</si>
  <si>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</si>
  <si>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</si>
  <si>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</si>
  <si>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</si>
  <si>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</si>
  <si>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</si>
  <si>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</si>
  <si>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</si>
  <si>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</si>
  <si>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</si>
  <si>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</si>
  <si>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</si>
  <si>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</si>
  <si>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</si>
  <si>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</si>
  <si>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</si>
  <si>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</si>
  <si>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</si>
  <si>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</si>
  <si>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</si>
  <si>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</si>
  <si>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</si>
  <si>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</si>
  <si>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</si>
  <si>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</si>
  <si>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</si>
  <si>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</si>
  <si>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</si>
  <si>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</si>
  <si>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</si>
  <si>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</si>
  <si>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</si>
  <si>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</si>
  <si>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</si>
  <si>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</si>
  <si>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</si>
  <si>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</si>
  <si>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</si>
  <si>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</si>
  <si>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</si>
  <si>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</si>
  <si>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</si>
  <si>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</si>
  <si>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</si>
  <si>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</si>
  <si>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</si>
  <si>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</si>
  <si>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</si>
  <si>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</si>
  <si>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</si>
  <si>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</si>
  <si>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</si>
  <si>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</si>
  <si>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</si>
  <si>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</si>
  <si>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</si>
  <si>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</si>
  <si>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</si>
  <si>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</si>
  <si>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</si>
  <si>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</si>
  <si>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</si>
  <si>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</si>
  <si>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</si>
  <si>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</si>
  <si>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</si>
  <si>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</si>
  <si>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</si>
  <si>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</si>
  <si>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</si>
  <si>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</si>
  <si>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</si>
  <si>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</si>
  <si>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</si>
  <si>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</si>
  <si>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</si>
  <si>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</si>
  <si>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</si>
  <si>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</si>
  <si>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</si>
  <si>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</si>
  <si>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</si>
  <si>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</si>
  <si>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</si>
  <si>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</si>
  <si>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</si>
  <si>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</si>
  <si>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</si>
  <si>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</si>
  <si>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</si>
  <si>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</si>
  <si>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</si>
  <si>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</si>
  <si>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</si>
  <si>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</si>
  <si>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</si>
  <si>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</si>
  <si>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</si>
  <si>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</si>
  <si>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</si>
  <si>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</si>
  <si>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</si>
  <si>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</si>
  <si>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</si>
  <si>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</si>
  <si>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</si>
  <si>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</si>
  <si>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</si>
  <si>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</si>
  <si>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</si>
  <si>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</si>
  <si>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</si>
  <si>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</si>
  <si>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</si>
  <si>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</si>
  <si>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</si>
  <si>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</si>
  <si>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</si>
  <si>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</si>
  <si>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</si>
  <si>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</si>
  <si>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</si>
  <si>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</si>
  <si>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</si>
  <si>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</si>
  <si>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</si>
  <si>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</si>
  <si>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</si>
  <si>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</si>
  <si>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</si>
  <si>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</si>
  <si>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</si>
  <si>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</si>
  <si>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</si>
  <si>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</si>
  <si>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</si>
  <si>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</si>
  <si>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</si>
  <si>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</si>
  <si>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</si>
  <si>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</si>
  <si>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</si>
  <si>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</si>
  <si>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</si>
  <si>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</si>
  <si>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</si>
  <si>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</si>
  <si>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</si>
  <si>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</si>
  <si>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</si>
  <si>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</si>
  <si>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</si>
  <si>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</si>
  <si>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</si>
  <si>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</si>
  <si>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</si>
  <si>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</si>
  <si>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</si>
  <si>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</si>
  <si>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</si>
  <si>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</si>
  <si>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</si>
  <si>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</si>
  <si>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</si>
  <si>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</si>
  <si>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</si>
  <si>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</si>
  <si>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</si>
  <si>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</si>
  <si>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</si>
  <si>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</si>
  <si>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</si>
  <si>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</si>
  <si>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</si>
  <si>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</si>
  <si>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</si>
  <si>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</si>
  <si>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</si>
  <si>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</si>
  <si>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</si>
  <si>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</si>
  <si>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</si>
  <si>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</si>
  <si>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</si>
  <si>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</si>
  <si>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</si>
  <si>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</si>
  <si>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</si>
  <si>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</si>
  <si>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</si>
  <si>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</si>
  <si>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</si>
  <si>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</si>
  <si>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</si>
  <si>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</si>
  <si>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</si>
  <si>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</si>
  <si>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</si>
  <si>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</si>
  <si>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</si>
  <si>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</si>
  <si>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</si>
  <si>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</si>
  <si>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</si>
  <si>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</si>
  <si>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</si>
  <si>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</si>
  <si>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</si>
  <si>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</si>
  <si>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</si>
  <si>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</si>
  <si>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</si>
  <si>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</si>
  <si>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</si>
  <si>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</si>
  <si>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</si>
  <si>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</si>
  <si>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</si>
  <si>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</si>
  <si>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</si>
  <si>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</si>
  <si>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</si>
  <si>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</si>
  <si>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</si>
  <si>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</si>
  <si>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</si>
  <si>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</si>
  <si>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</si>
  <si>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</si>
  <si>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</si>
  <si>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</si>
  <si>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</si>
  <si>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</si>
  <si>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</si>
  <si>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</si>
  <si>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</si>
  <si>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</si>
  <si>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</si>
  <si>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</si>
  <si>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</si>
  <si>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</si>
  <si>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</si>
  <si>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</si>
  <si>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</si>
  <si>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</si>
  <si>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</si>
  <si>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</si>
  <si>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</si>
  <si>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</si>
  <si>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</si>
  <si>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</si>
  <si>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</si>
  <si>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</si>
  <si>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</si>
  <si>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</si>
  <si>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</si>
  <si>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</si>
  <si>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</si>
  <si>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</si>
  <si>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</si>
  <si>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</si>
  <si>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</si>
  <si>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</si>
  <si>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</si>
  <si>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</si>
  <si>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</si>
  <si>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</si>
  <si>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</si>
  <si>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</si>
  <si>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</si>
  <si>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</si>
  <si>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</si>
  <si>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</si>
  <si>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</si>
  <si>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</si>
  <si>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</si>
  <si>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</si>
  <si>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</si>
  <si>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</si>
  <si>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</si>
  <si>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</si>
  <si>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</si>
  <si>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</si>
  <si>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</si>
  <si>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</si>
  <si>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</si>
  <si>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</si>
  <si>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</si>
  <si>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</si>
  <si>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</si>
  <si>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</si>
  <si>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</si>
  <si>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</si>
  <si>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</si>
  <si>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</si>
  <si>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</si>
  <si>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</si>
  <si>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</si>
  <si>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</si>
  <si>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</si>
  <si>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</si>
  <si>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</si>
  <si>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</si>
  <si>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</si>
  <si>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</si>
  <si>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</si>
  <si>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</si>
  <si>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</si>
  <si>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</si>
  <si>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</si>
  <si>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</si>
  <si>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</si>
  <si>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</si>
  <si>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</si>
  <si>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</si>
  <si>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</si>
  <si>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</si>
  <si>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</si>
  <si>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</si>
  <si>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</si>
  <si>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</si>
  <si>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</si>
  <si>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</si>
  <si>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</si>
  <si>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</si>
  <si>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</si>
  <si>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</si>
  <si>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</si>
  <si>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</si>
  <si>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</si>
  <si>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</si>
  <si>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</si>
  <si>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</si>
  <si>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</si>
  <si>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</si>
  <si>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</si>
  <si>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</si>
  <si>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</si>
  <si>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</si>
  <si>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</si>
  <si>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</si>
  <si>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</si>
  <si>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</si>
  <si>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</si>
  <si>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</si>
  <si>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</si>
  <si>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</si>
  <si>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</si>
  <si>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</si>
  <si>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</si>
  <si>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</si>
  <si>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</si>
  <si>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</si>
  <si>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</si>
  <si>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</si>
  <si>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</si>
  <si>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</si>
  <si>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</si>
  <si>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</si>
  <si>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</si>
  <si>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</si>
  <si>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</si>
  <si>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</si>
  <si>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</si>
  <si>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</si>
  <si>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</si>
  <si>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</si>
  <si>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</si>
  <si>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</si>
  <si>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</si>
  <si>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</si>
  <si>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</si>
  <si>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</si>
  <si>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</si>
  <si>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</si>
  <si>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</si>
  <si>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</si>
  <si>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</si>
  <si>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</si>
  <si>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</si>
  <si>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</si>
  <si>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</si>
  <si>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</si>
  <si>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</si>
  <si>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</si>
  <si>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</si>
  <si>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</si>
  <si>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</si>
  <si>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</si>
  <si>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</si>
  <si>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</si>
  <si>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</si>
  <si>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</si>
  <si>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</si>
  <si>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</si>
  <si>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</si>
  <si>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</si>
  <si>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</si>
  <si>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</si>
  <si>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</si>
  <si>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</si>
  <si>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</si>
  <si>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</si>
  <si>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</si>
  <si>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</si>
  <si>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</si>
  <si>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</si>
  <si>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</si>
  <si>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</si>
  <si>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</si>
  <si>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</si>
  <si>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</si>
  <si>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</si>
  <si>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</si>
  <si>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</si>
  <si>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</si>
  <si>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</si>
  <si>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</si>
  <si>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</si>
  <si>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</si>
  <si>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</si>
  <si>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</si>
  <si>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</si>
  <si>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</si>
  <si>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</si>
  <si>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</si>
  <si>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</si>
  <si>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</si>
  <si>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</si>
  <si>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</si>
  <si>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</si>
  <si>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</si>
  <si>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</si>
  <si>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</si>
  <si>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</si>
  <si>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</si>
  <si>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</si>
  <si>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</si>
  <si>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</si>
  <si>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</si>
  <si>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</si>
  <si>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</si>
  <si>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</si>
  <si>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</si>
  <si>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</si>
  <si>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</si>
  <si>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</si>
  <si>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</si>
  <si>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</si>
  <si>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</si>
  <si>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</si>
  <si>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</si>
  <si>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</si>
  <si>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</si>
  <si>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</si>
  <si>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</si>
  <si>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</si>
  <si>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</si>
  <si>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</si>
  <si>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</si>
  <si>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</si>
  <si>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</si>
  <si>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</si>
  <si>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</si>
  <si>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</si>
  <si>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</si>
  <si>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</si>
  <si>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</si>
  <si>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</si>
  <si>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</si>
  <si>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</si>
  <si>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</si>
  <si>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</si>
  <si>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</si>
  <si>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</si>
  <si>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</si>
  <si>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</si>
  <si>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</si>
  <si>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</si>
  <si>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</si>
  <si>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</si>
  <si>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</si>
  <si>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</si>
  <si>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</si>
  <si>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</si>
  <si>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</si>
  <si>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</si>
  <si>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</si>
  <si>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</si>
  <si>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</si>
  <si>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</si>
  <si>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</si>
  <si>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</si>
  <si>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</si>
  <si>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</si>
  <si>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</si>
  <si>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</si>
  <si>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</si>
  <si>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</si>
  <si>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</si>
  <si>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</si>
  <si>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</si>
  <si>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</si>
  <si>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</si>
  <si>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</si>
  <si>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</si>
  <si>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</si>
  <si>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</si>
  <si>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</si>
  <si>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</si>
  <si>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</si>
  <si>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</si>
  <si>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</si>
  <si>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</si>
  <si>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</si>
  <si>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</si>
  <si>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</si>
  <si>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</si>
  <si>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</si>
  <si>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</si>
  <si>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</si>
  <si>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</si>
  <si>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</si>
  <si>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</si>
  <si>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</si>
  <si>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</si>
  <si>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</si>
  <si>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</si>
  <si>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</si>
  <si>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</si>
  <si>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</si>
  <si>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</si>
  <si>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</si>
  <si>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</si>
  <si>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</si>
  <si>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</si>
  <si>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</si>
  <si>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</si>
  <si>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</si>
  <si>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</si>
  <si>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</si>
  <si>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</si>
  <si>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</si>
  <si>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</si>
  <si>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</si>
  <si>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</si>
  <si>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</si>
  <si>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</si>
  <si>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</si>
  <si>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</si>
  <si>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</si>
  <si>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</si>
  <si>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</si>
  <si>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</si>
  <si>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</si>
  <si>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</si>
  <si>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</si>
  <si>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</si>
  <si>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</si>
  <si>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</si>
  <si>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</si>
  <si>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</si>
  <si>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</si>
  <si>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</si>
  <si>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</si>
  <si>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</si>
  <si>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</si>
  <si>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</si>
  <si>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</si>
  <si>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</si>
  <si>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</si>
  <si>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</si>
  <si>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</si>
  <si>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</si>
  <si>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</si>
  <si>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</si>
  <si>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</si>
  <si>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</si>
  <si>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</si>
  <si>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</si>
  <si>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</si>
  <si>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</si>
  <si>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</si>
  <si>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</si>
  <si>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</si>
  <si>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</si>
  <si>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</si>
  <si>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</si>
  <si>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</si>
  <si>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</si>
  <si>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</si>
  <si>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</si>
  <si>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</si>
  <si>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</si>
  <si>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</si>
  <si>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</si>
  <si>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</si>
  <si>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</si>
  <si>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</si>
  <si>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</si>
  <si>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</si>
  <si>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</si>
  <si>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</si>
  <si>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</si>
  <si>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</si>
  <si>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</si>
  <si>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</si>
  <si>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</si>
  <si>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</si>
  <si>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</si>
  <si>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</si>
  <si>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</si>
  <si>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</si>
  <si>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</si>
  <si>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</si>
  <si>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</si>
  <si>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</si>
  <si>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</si>
  <si>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</si>
  <si>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</si>
  <si>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</si>
  <si>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</si>
  <si>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</si>
  <si>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</si>
  <si>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</si>
  <si>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</si>
  <si>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</si>
  <si>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</si>
  <si>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</si>
  <si>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</si>
  <si>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</si>
  <si>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</si>
  <si>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</si>
  <si>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</si>
  <si>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</si>
  <si>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</si>
  <si>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</si>
  <si>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</si>
  <si>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</si>
  <si>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</si>
  <si>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</si>
  <si>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</si>
  <si>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</si>
  <si>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</si>
  <si>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</si>
  <si>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</si>
  <si>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</si>
  <si>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</si>
  <si>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</si>
  <si>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</si>
  <si>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</si>
  <si>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</si>
  <si>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</si>
  <si>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</si>
  <si>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</si>
  <si>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</si>
  <si>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</si>
  <si>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</si>
  <si>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</si>
  <si>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</si>
  <si>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</si>
  <si>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</si>
  <si>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</si>
  <si>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</si>
  <si>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</si>
  <si>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</si>
  <si>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</si>
  <si>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</si>
  <si>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</si>
  <si>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</si>
  <si>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</si>
  <si>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</si>
  <si>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</si>
  <si>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</si>
  <si>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</si>
  <si>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</si>
  <si>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</si>
  <si>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</si>
  <si>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</si>
  <si>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</si>
  <si>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</si>
  <si>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</si>
  <si>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</si>
  <si>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</si>
  <si>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</si>
  <si>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</si>
  <si>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</si>
  <si>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</si>
  <si>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</si>
  <si>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</si>
  <si>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</si>
  <si>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</si>
  <si>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</si>
  <si>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</si>
  <si>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</si>
  <si>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</si>
  <si>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</si>
  <si>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</si>
  <si>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</si>
  <si>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</si>
  <si>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</si>
  <si>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</si>
  <si>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</si>
  <si>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</si>
  <si>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</si>
  <si>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</si>
  <si>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</si>
  <si>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</si>
  <si>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</si>
  <si>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</si>
  <si>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</si>
  <si>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</si>
  <si>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</si>
  <si>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</si>
  <si>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</si>
  <si>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</si>
  <si>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</si>
  <si>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</si>
  <si>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</si>
  <si>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</si>
  <si>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</si>
  <si>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</si>
  <si>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</si>
  <si>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</si>
  <si>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</si>
  <si>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</si>
  <si>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</si>
  <si>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</si>
  <si>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</si>
  <si>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</si>
  <si>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</si>
  <si>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</si>
  <si>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</si>
  <si>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</si>
  <si>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</si>
  <si>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</si>
  <si>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</si>
  <si>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</si>
  <si>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</si>
  <si>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</si>
  <si>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</si>
  <si>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</si>
  <si>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</si>
  <si>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</si>
  <si>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</si>
  <si>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</si>
  <si>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</si>
  <si>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</si>
  <si>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</si>
  <si>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</si>
  <si>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</si>
  <si>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</si>
  <si>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</si>
  <si>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</si>
  <si>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</si>
  <si>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</si>
  <si>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</si>
  <si>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</si>
  <si>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</si>
  <si>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</si>
  <si>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</si>
  <si>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</si>
  <si>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</si>
  <si>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</si>
  <si>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</si>
  <si>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</si>
  <si>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</si>
  <si>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</si>
  <si>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</si>
  <si>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</si>
  <si>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</si>
  <si>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</si>
  <si>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</si>
  <si>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</si>
  <si>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</si>
  <si>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</si>
  <si>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</si>
  <si>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</si>
  <si>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</si>
  <si>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</si>
  <si>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</si>
  <si>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</si>
  <si>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</si>
  <si>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</si>
  <si>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</si>
  <si>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</si>
  <si>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</si>
  <si>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</si>
  <si>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</si>
  <si>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</si>
  <si>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</si>
  <si>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</si>
  <si>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</si>
  <si>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</si>
  <si>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</si>
  <si>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</si>
  <si>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</si>
  <si>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</si>
  <si>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</si>
  <si>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</si>
  <si>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</si>
  <si>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</si>
  <si>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</si>
  <si>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</si>
  <si>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</si>
  <si>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</si>
  <si>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</si>
  <si>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</si>
  <si>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</si>
  <si>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</si>
  <si>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</si>
  <si>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</si>
  <si>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</si>
  <si>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</si>
  <si>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</si>
  <si>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</si>
  <si>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</si>
  <si>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</si>
  <si>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</si>
  <si>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</si>
  <si>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</si>
  <si>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</si>
  <si>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</si>
  <si>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</si>
  <si>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</si>
  <si>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</si>
  <si>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</si>
  <si>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</si>
  <si>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</si>
  <si>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</si>
  <si>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</si>
  <si>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</si>
  <si>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</si>
  <si>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</si>
  <si>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</si>
  <si>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</si>
  <si>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</si>
  <si>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</si>
  <si>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</si>
  <si>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</si>
  <si>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</si>
  <si>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</si>
  <si>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</si>
  <si>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</si>
  <si>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</si>
  <si>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</si>
  <si>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</si>
  <si>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</si>
  <si>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</si>
  <si>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</si>
  <si>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</si>
  <si>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</si>
  <si>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</si>
  <si>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</si>
  <si>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</si>
  <si>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</si>
  <si>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</si>
  <si>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</si>
  <si>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</si>
  <si>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</si>
  <si>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</si>
  <si>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</si>
  <si>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</si>
  <si>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</si>
  <si>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</si>
  <si>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</si>
  <si>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</si>
  <si>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</si>
  <si>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</si>
  <si>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</si>
  <si>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</si>
  <si>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</si>
  <si>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</si>
  <si>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</si>
  <si>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</si>
  <si>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</si>
  <si>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</si>
  <si>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</si>
  <si>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</si>
  <si>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</si>
  <si>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</si>
  <si>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</si>
  <si>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</si>
  <si>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</si>
  <si>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</si>
  <si>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</si>
  <si>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</si>
  <si>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</si>
  <si>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</si>
  <si>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</si>
  <si>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</si>
  <si>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</si>
  <si>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</si>
  <si>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</si>
  <si>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</si>
  <si>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</si>
  <si>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</si>
  <si>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</si>
  <si>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</si>
  <si>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</si>
  <si>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</si>
  <si>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</si>
  <si>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</si>
  <si>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</si>
  <si>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</si>
  <si>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</si>
  <si>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</si>
  <si>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</si>
  <si>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</si>
  <si>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</si>
  <si>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</si>
  <si>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</si>
  <si>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</si>
  <si>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</si>
  <si>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</si>
  <si>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</si>
  <si>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</si>
  <si>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</si>
  <si>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</si>
  <si>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</si>
  <si>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</si>
  <si>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</si>
  <si>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</si>
  <si>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</si>
  <si>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</si>
  <si>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</si>
  <si>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</si>
  <si>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</si>
  <si>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</si>
  <si>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</si>
  <si>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</si>
  <si>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</si>
  <si>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</si>
  <si>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</si>
  <si>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</si>
  <si>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</si>
  <si>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</si>
  <si>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</si>
  <si>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</si>
  <si>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</si>
  <si>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</si>
  <si>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</si>
  <si>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</si>
  <si>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</si>
  <si>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</si>
  <si>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</si>
  <si>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</si>
  <si>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</si>
  <si>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</si>
  <si>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</si>
  <si>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</si>
  <si>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</si>
  <si>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</si>
  <si>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</si>
  <si>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</si>
  <si>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</si>
  <si>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</si>
  <si>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</si>
  <si>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</si>
  <si>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</si>
  <si>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</si>
  <si>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</si>
  <si>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</si>
  <si>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</si>
  <si>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</si>
  <si>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</si>
  <si>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</si>
  <si>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</si>
  <si>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</si>
  <si>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</si>
  <si>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</si>
  <si>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</si>
  <si>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</si>
  <si>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</si>
  <si>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</si>
  <si>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</si>
  <si>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</si>
  <si>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</si>
  <si>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</si>
  <si>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</si>
  <si>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</si>
  <si>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</si>
  <si>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</si>
  <si>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</si>
  <si>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</si>
  <si>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</si>
  <si>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</si>
  <si>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</si>
  <si>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</si>
  <si>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</si>
  <si>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</si>
  <si>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</si>
  <si>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</si>
  <si>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</si>
  <si>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</si>
  <si>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</si>
  <si>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</si>
  <si>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</si>
  <si>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</si>
  <si>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</si>
  <si>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</si>
  <si>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</si>
  <si>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</si>
  <si>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</si>
  <si>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</si>
  <si>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</si>
  <si>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</si>
  <si>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</si>
  <si>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</si>
  <si>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</si>
  <si>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</si>
  <si>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</si>
  <si>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</si>
  <si>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</si>
  <si>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</si>
  <si>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</si>
  <si>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</si>
  <si>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</si>
  <si>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</si>
  <si>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</si>
  <si>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</si>
  <si>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</si>
  <si>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</si>
  <si>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</si>
  <si>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</si>
  <si>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</si>
  <si>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</si>
  <si>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</si>
  <si>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</si>
  <si>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</si>
  <si>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</si>
  <si>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</si>
  <si>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</si>
  <si>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</si>
  <si>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</si>
  <si>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</si>
  <si>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</si>
  <si>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</si>
  <si>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</si>
  <si>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</si>
  <si>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</si>
  <si>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</si>
  <si>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</si>
  <si>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</si>
  <si>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</si>
  <si>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</si>
  <si>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</si>
  <si>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</si>
  <si>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</si>
  <si>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</si>
  <si>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</si>
  <si>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</si>
  <si>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</si>
  <si>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</si>
  <si>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</si>
  <si>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</si>
  <si>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</si>
  <si>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</si>
  <si>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</si>
  <si>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</si>
  <si>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</si>
  <si>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</si>
  <si>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</si>
  <si>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</si>
  <si>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</si>
  <si>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</si>
  <si>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</si>
  <si>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</si>
  <si>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</si>
  <si>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</si>
  <si>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</si>
  <si>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</si>
  <si>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</si>
  <si>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</si>
  <si>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</si>
  <si>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</si>
  <si>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</si>
  <si>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</si>
  <si>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</si>
  <si>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</si>
  <si>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</si>
  <si>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</si>
  <si>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</si>
  <si>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</si>
  <si>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</si>
  <si>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</si>
  <si>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</si>
  <si>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</si>
  <si>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</si>
  <si>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</si>
  <si>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</si>
  <si>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</si>
  <si>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</si>
  <si>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</si>
  <si>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</si>
  <si>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</si>
  <si>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</si>
  <si>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</si>
  <si>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</si>
  <si>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</si>
  <si>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</si>
  <si>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</si>
  <si>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</si>
  <si>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</si>
  <si>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</si>
  <si>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</si>
  <si>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</si>
  <si>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</si>
  <si>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</si>
  <si>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</si>
  <si>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</si>
  <si>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</si>
  <si>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</si>
  <si>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</si>
  <si>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</si>
  <si>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</si>
  <si>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</si>
  <si>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</si>
  <si>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</si>
  <si>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</si>
  <si>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</si>
  <si>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</si>
  <si>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</si>
  <si>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</si>
  <si>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</si>
  <si>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</si>
  <si>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</si>
  <si>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</si>
  <si>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</si>
  <si>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</si>
  <si>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</si>
  <si>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</si>
  <si>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</si>
  <si>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</si>
  <si>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</si>
  <si>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</si>
  <si>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</si>
  <si>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</si>
  <si>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</si>
  <si>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</si>
  <si>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</si>
  <si>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</si>
  <si>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</si>
  <si>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</si>
  <si>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</si>
  <si>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</si>
  <si>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</si>
  <si>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</si>
  <si>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</si>
  <si>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</si>
  <si>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</si>
  <si>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</si>
  <si>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</si>
  <si>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</si>
  <si>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</si>
  <si>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</si>
  <si>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</si>
  <si>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</si>
  <si>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</si>
  <si>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</si>
  <si>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</si>
  <si>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</si>
  <si>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</si>
  <si>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</si>
  <si>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</si>
  <si>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</si>
  <si>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</si>
  <si>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</si>
  <si>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</si>
  <si>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</si>
  <si>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</si>
  <si>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</si>
  <si>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</si>
  <si>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</si>
  <si>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</si>
  <si>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</si>
  <si>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</si>
  <si>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</si>
  <si>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</si>
  <si>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</si>
  <si>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</si>
  <si>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</si>
  <si>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</si>
  <si>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</si>
  <si>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</si>
  <si>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</si>
  <si>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</si>
  <si>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</si>
  <si>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</si>
  <si>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</si>
  <si>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</si>
  <si>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</si>
  <si>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</si>
  <si>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</si>
  <si>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</si>
  <si>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</si>
  <si>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</si>
  <si>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</si>
  <si>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</si>
  <si>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</si>
  <si>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</si>
  <si>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</si>
  <si>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</si>
  <si>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</si>
  <si>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</si>
  <si>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</si>
  <si>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</si>
  <si>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</si>
  <si>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</si>
  <si>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</si>
  <si>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</si>
  <si>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</si>
  <si>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</si>
  <si>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</si>
  <si>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</si>
  <si>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</si>
  <si>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</si>
  <si>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</si>
  <si>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</si>
  <si>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</si>
  <si>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</si>
  <si>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</si>
  <si>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</si>
  <si>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</si>
  <si>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</si>
  <si>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</si>
  <si>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</si>
  <si>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</si>
  <si>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</si>
  <si>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</si>
  <si>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</si>
  <si>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</si>
  <si>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</si>
  <si>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</si>
  <si>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</si>
  <si>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</si>
  <si>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</si>
  <si>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</si>
  <si>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</si>
  <si>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</si>
  <si>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</si>
  <si>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</si>
  <si>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</si>
  <si>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</si>
  <si>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</si>
  <si>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</si>
  <si>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</si>
  <si>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</si>
  <si>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</si>
  <si>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</si>
  <si>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</si>
  <si>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</si>
  <si>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</si>
  <si>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</si>
  <si>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</si>
  <si>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</si>
  <si>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</si>
  <si>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</si>
  <si>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</si>
  <si>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</si>
  <si>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</si>
  <si>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</si>
  <si>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</si>
  <si>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</si>
  <si>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</si>
  <si>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</si>
  <si>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</si>
  <si>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</si>
  <si>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</si>
  <si>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</si>
  <si>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</si>
  <si>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</si>
  <si>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</si>
  <si>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</si>
  <si>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</si>
  <si>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</si>
  <si>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</si>
  <si>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</si>
  <si>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</si>
  <si>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</si>
  <si>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</si>
  <si>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</si>
  <si>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</si>
  <si>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</si>
  <si>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</si>
  <si>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</si>
  <si>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</si>
  <si>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</si>
  <si>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</si>
  <si>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</si>
  <si>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</si>
  <si>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</si>
  <si>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</si>
  <si>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</si>
  <si>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</si>
  <si>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</si>
  <si>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</si>
  <si>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</si>
  <si>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</si>
  <si>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</si>
  <si>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</si>
  <si>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</si>
  <si>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</si>
  <si>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</si>
  <si>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</si>
  <si>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</si>
  <si>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</si>
  <si>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</si>
  <si>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</si>
  <si>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</si>
  <si>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</si>
  <si>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</si>
  <si>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</si>
  <si>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</si>
  <si>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</si>
  <si>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</si>
  <si>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</si>
  <si>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</si>
  <si>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</si>
  <si>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</si>
  <si>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</si>
  <si>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</si>
  <si>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</si>
  <si>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</si>
  <si>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</si>
  <si>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</si>
  <si>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</si>
  <si>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</si>
  <si>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</si>
  <si>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</si>
  <si>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</si>
  <si>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</si>
  <si>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</si>
  <si>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</si>
  <si>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</si>
  <si>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</si>
  <si>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</si>
  <si>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</si>
  <si>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</si>
  <si>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</si>
  <si>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</si>
  <si>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</si>
  <si>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</si>
  <si>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</si>
  <si>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</si>
  <si>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</si>
  <si>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</si>
  <si>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</si>
  <si>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</si>
  <si>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</si>
  <si>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</si>
  <si>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</si>
  <si>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</si>
  <si>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</si>
  <si>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</si>
  <si>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</si>
  <si>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</si>
  <si>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</si>
  <si>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</si>
  <si>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</si>
  <si>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</si>
  <si>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</si>
  <si>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</si>
  <si>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</si>
  <si>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</si>
  <si>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</si>
  <si>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</si>
  <si>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</si>
  <si>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</si>
  <si>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</si>
  <si>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</si>
  <si>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</si>
  <si>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</si>
  <si>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</si>
  <si>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</si>
  <si>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</si>
  <si>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</si>
  <si>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</si>
  <si>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</si>
  <si>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</si>
  <si>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</si>
  <si>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</si>
  <si>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</si>
  <si>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</si>
  <si>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</si>
  <si>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</si>
  <si>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</si>
  <si>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</si>
  <si>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</si>
  <si>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</si>
  <si>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</si>
  <si>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</si>
  <si>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</si>
  <si>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</si>
  <si>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</si>
  <si>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</si>
  <si>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</si>
  <si>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</si>
  <si>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</si>
  <si>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</si>
  <si>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</si>
  <si>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</si>
  <si>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</si>
  <si>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</si>
  <si>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</si>
  <si>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</si>
  <si>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</si>
  <si>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</si>
  <si>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</si>
  <si>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</si>
  <si>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</si>
  <si>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</si>
  <si>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</si>
  <si>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</si>
  <si>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</si>
  <si>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</si>
  <si>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</si>
  <si>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</si>
  <si>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</si>
  <si>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</si>
  <si>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</si>
  <si>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</si>
  <si>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</si>
  <si>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</si>
  <si>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</si>
  <si>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</si>
  <si>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</si>
  <si>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</si>
  <si>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</si>
  <si>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</si>
  <si>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</si>
  <si>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</si>
  <si>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</si>
  <si>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</si>
  <si>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</si>
  <si>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</si>
  <si>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</si>
  <si>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</si>
  <si>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</si>
  <si>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</si>
  <si>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</si>
  <si>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</si>
  <si>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</si>
  <si>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</si>
  <si>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</si>
  <si>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</si>
  <si>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</si>
  <si>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</si>
  <si>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</si>
  <si>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</si>
  <si>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</si>
  <si>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</si>
  <si>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</si>
  <si>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</si>
  <si>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</si>
  <si>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</si>
  <si>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</si>
  <si>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</si>
  <si>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</si>
  <si>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</si>
  <si>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</si>
  <si>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</si>
  <si>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</si>
  <si>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</si>
  <si>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</si>
  <si>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</si>
  <si>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</si>
  <si>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</si>
  <si>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</si>
  <si>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</si>
  <si>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</si>
  <si>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</si>
  <si>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</si>
  <si>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</si>
  <si>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</si>
  <si>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</si>
  <si>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</si>
  <si>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</si>
  <si>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</si>
  <si>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</si>
  <si>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</si>
  <si>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</si>
  <si>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</si>
  <si>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</si>
  <si>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</si>
  <si>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</si>
  <si>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</si>
  <si>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</si>
  <si>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</si>
  <si>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</si>
  <si>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</si>
  <si>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</si>
  <si>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</si>
  <si>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</si>
  <si>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</si>
  <si>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</si>
  <si>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</si>
  <si>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</si>
  <si>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</si>
  <si>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</si>
  <si>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</si>
  <si>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</si>
  <si>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</si>
  <si>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</si>
  <si>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</si>
  <si>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</si>
  <si>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</si>
  <si>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</si>
  <si>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</si>
  <si>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</si>
  <si>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</si>
  <si>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</si>
  <si>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</si>
  <si>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</si>
  <si>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</si>
  <si>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</si>
  <si>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</si>
  <si>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</si>
  <si>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</si>
  <si>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</si>
  <si>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</si>
  <si>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</si>
  <si>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</si>
  <si>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</si>
  <si>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</si>
  <si>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</si>
  <si>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</si>
  <si>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</si>
  <si>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</si>
  <si>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</si>
  <si>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</si>
  <si>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</si>
  <si>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</si>
  <si>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</si>
  <si>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</si>
  <si>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</si>
  <si>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</si>
  <si>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</si>
  <si>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</si>
  <si>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</si>
  <si>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</si>
  <si>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</si>
  <si>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</si>
  <si>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</si>
  <si>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</si>
  <si>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</si>
  <si>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</si>
  <si>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</si>
  <si>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</si>
  <si>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</si>
  <si>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</si>
  <si>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</si>
  <si>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</si>
  <si>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</si>
  <si>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</si>
  <si>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</si>
  <si>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</si>
  <si>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</si>
  <si>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</si>
  <si>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</si>
  <si>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</si>
  <si>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</si>
  <si>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</si>
  <si>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</si>
  <si>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</si>
  <si>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</si>
  <si>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</si>
  <si>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</si>
  <si>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</si>
  <si>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</si>
  <si>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</si>
  <si>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</si>
  <si>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</si>
  <si>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</si>
  <si>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</si>
  <si>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</si>
  <si>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</si>
  <si>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</si>
  <si>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</si>
  <si>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</si>
  <si>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</si>
  <si>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</si>
  <si>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</si>
  <si>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</si>
  <si>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</si>
  <si>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</si>
  <si>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</si>
  <si>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</si>
  <si>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</si>
  <si>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</si>
  <si>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</si>
  <si>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</si>
  <si>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</si>
  <si>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</si>
  <si>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</si>
  <si>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</si>
  <si>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</si>
  <si>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</si>
  <si>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</si>
  <si>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</si>
  <si>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</si>
  <si>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</si>
  <si>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</si>
  <si>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</si>
  <si>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</si>
  <si>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</si>
  <si>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</si>
  <si>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</si>
  <si>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</si>
  <si>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</si>
  <si>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</si>
  <si>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</si>
  <si>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</si>
  <si>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</si>
  <si>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</si>
  <si>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</si>
  <si>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</si>
  <si>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</si>
  <si>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</si>
  <si>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</si>
  <si>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</si>
  <si>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</si>
  <si>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</si>
  <si>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</si>
  <si>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</si>
  <si>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</si>
  <si>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</si>
  <si>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</si>
  <si>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</si>
  <si>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</si>
  <si>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</si>
  <si>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</si>
  <si>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</si>
  <si>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</si>
  <si>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</si>
  <si>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</si>
  <si>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</si>
  <si>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</si>
  <si>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</si>
  <si>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</si>
  <si>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</si>
  <si>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</si>
  <si>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</si>
  <si>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</si>
  <si>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</si>
  <si>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</si>
  <si>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</si>
  <si>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</si>
  <si>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</si>
  <si>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</si>
  <si>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</si>
  <si>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</si>
  <si>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</si>
  <si>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</si>
  <si>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</si>
  <si>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</si>
  <si>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</si>
  <si>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</si>
  <si>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</si>
  <si>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</si>
  <si>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</si>
  <si>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</si>
  <si>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</si>
  <si>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</si>
  <si>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</si>
  <si>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</si>
  <si>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</si>
  <si>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</si>
  <si>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</si>
  <si>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</si>
  <si>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</si>
  <si>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</si>
  <si>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</si>
  <si>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</si>
  <si>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</si>
  <si>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</si>
  <si>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</si>
  <si>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</si>
  <si>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</si>
  <si>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</si>
  <si>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</si>
  <si>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</si>
  <si>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</si>
  <si>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</si>
  <si>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</si>
  <si>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</si>
  <si>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</si>
  <si>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</si>
  <si>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</si>
  <si>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</si>
  <si>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</si>
  <si>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</si>
  <si>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</si>
  <si>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</si>
  <si>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</si>
  <si>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</si>
  <si>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</si>
  <si>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</si>
  <si>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</si>
  <si>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</si>
  <si>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</si>
  <si>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</si>
  <si>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</si>
  <si>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</si>
  <si>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</si>
  <si>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</si>
  <si>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</si>
  <si>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</si>
  <si>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</si>
  <si>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</si>
  <si>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</si>
  <si>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</si>
  <si>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</si>
  <si>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</si>
  <si>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</si>
  <si>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</si>
  <si>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</si>
  <si>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</si>
  <si>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</si>
  <si>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</si>
  <si>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</si>
  <si>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</si>
  <si>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</si>
  <si>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</si>
  <si>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</si>
  <si>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</si>
  <si>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</si>
  <si>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</si>
  <si>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</si>
  <si>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</si>
  <si>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</si>
  <si>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</si>
  <si>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</si>
  <si>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</si>
  <si>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</si>
  <si>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</si>
  <si>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</si>
  <si>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</si>
  <si>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</si>
  <si>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</si>
  <si>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</si>
  <si>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</si>
  <si>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</si>
  <si>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</si>
  <si>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</si>
  <si>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</si>
  <si>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</si>
  <si>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</si>
  <si>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</si>
  <si>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</si>
  <si>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</si>
  <si>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</si>
  <si>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</si>
  <si>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</si>
  <si>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</si>
  <si>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</si>
  <si>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</si>
  <si>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</si>
  <si>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</si>
  <si>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</si>
  <si>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</si>
  <si>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</si>
  <si>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</si>
  <si>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</si>
  <si>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</si>
  <si>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</si>
  <si>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</si>
  <si>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</si>
  <si>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</si>
  <si>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</si>
  <si>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</si>
  <si>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</si>
  <si>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</si>
  <si>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</si>
  <si>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</si>
  <si>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</si>
  <si>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</si>
  <si>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</si>
  <si>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</si>
  <si>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</si>
  <si>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</si>
  <si>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</si>
  <si>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</si>
  <si>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</si>
  <si>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</si>
  <si>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</si>
  <si>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</si>
  <si>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</si>
  <si>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</si>
  <si>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</si>
  <si>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</si>
  <si>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</si>
  <si>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</si>
  <si>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</si>
  <si>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</si>
  <si>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</si>
  <si>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</si>
  <si>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</si>
  <si>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</si>
  <si>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</si>
  <si>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</si>
  <si>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</si>
  <si>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</si>
  <si>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</si>
  <si>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</si>
  <si>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</si>
  <si>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</si>
  <si>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</si>
  <si>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</si>
  <si>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</si>
  <si>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</si>
  <si>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</si>
  <si>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</si>
  <si>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</si>
  <si>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</si>
  <si>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</si>
  <si>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</si>
  <si>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</si>
  <si>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</si>
  <si>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</si>
  <si>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</si>
  <si>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</si>
  <si>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</si>
  <si>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</si>
  <si>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</si>
  <si>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</si>
  <si>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</si>
  <si>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</si>
  <si>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</si>
  <si>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</si>
  <si>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</si>
  <si>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</si>
  <si>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</si>
  <si>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</si>
  <si>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</si>
  <si>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</si>
  <si>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</si>
  <si>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</si>
  <si>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</si>
  <si>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</si>
  <si>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</si>
  <si>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</si>
  <si>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</si>
  <si>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</si>
  <si>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</si>
  <si>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</si>
  <si>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</si>
  <si>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</si>
  <si>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</si>
  <si>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</si>
  <si>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</si>
  <si>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</si>
  <si>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</si>
  <si>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</si>
  <si>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</si>
  <si>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</si>
  <si>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</si>
  <si>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</si>
  <si>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</si>
  <si>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</si>
  <si>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</si>
  <si>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</si>
  <si>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</si>
  <si>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</si>
  <si>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</si>
  <si>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</si>
  <si>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</si>
  <si>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</si>
  <si>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</si>
  <si>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</si>
  <si>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</si>
  <si>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</si>
  <si>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</si>
  <si>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</si>
  <si>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</si>
  <si>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</si>
  <si>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</si>
  <si>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</si>
  <si>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</si>
  <si>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</si>
  <si>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</si>
  <si>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</si>
  <si>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</si>
  <si>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</si>
  <si>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</si>
  <si>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</si>
  <si>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</si>
  <si>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</si>
  <si>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</si>
  <si>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</si>
  <si>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</si>
  <si>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</si>
  <si>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</si>
  <si>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</si>
  <si>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</si>
  <si>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</si>
  <si>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</si>
  <si>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</si>
  <si>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</si>
  <si>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</si>
  <si>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</si>
  <si>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</si>
  <si>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</si>
  <si>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</si>
  <si>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</si>
  <si>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</si>
  <si>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</si>
  <si>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</si>
  <si>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</si>
  <si>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</si>
  <si>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</si>
  <si>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</si>
  <si>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</si>
  <si>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</si>
  <si>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</si>
  <si>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</si>
  <si>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</si>
  <si>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</si>
  <si>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</si>
  <si>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</si>
  <si>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</si>
  <si>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</si>
  <si>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</si>
  <si>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</si>
  <si>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</si>
  <si>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</si>
  <si>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</si>
  <si>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</si>
  <si>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</si>
  <si>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</si>
  <si>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</si>
  <si>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</si>
  <si>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</si>
  <si>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</si>
  <si>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</si>
  <si>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</si>
  <si>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</si>
  <si>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</si>
  <si>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</si>
  <si>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</si>
  <si>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</si>
  <si>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</si>
  <si>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</si>
  <si>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</si>
  <si>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</si>
  <si>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</si>
  <si>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</si>
  <si>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</si>
  <si>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</si>
  <si>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</si>
  <si>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</si>
  <si>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</si>
  <si>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</si>
  <si>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</si>
  <si>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</si>
  <si>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</si>
  <si>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</si>
  <si>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</si>
  <si>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</si>
  <si>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</si>
  <si>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</si>
  <si>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</si>
  <si>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</si>
  <si>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</si>
  <si>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</si>
  <si>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</si>
  <si>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</si>
  <si>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</si>
  <si>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</si>
  <si>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</si>
  <si>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</si>
  <si>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</si>
  <si>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</si>
  <si>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</si>
  <si>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</si>
  <si>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</si>
  <si>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</si>
  <si>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</si>
  <si>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</si>
  <si>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</si>
  <si>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</si>
  <si>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</si>
  <si>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</si>
  <si>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</si>
  <si>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</si>
  <si>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</si>
  <si>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</si>
  <si>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</si>
  <si>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</si>
  <si>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</si>
  <si>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</si>
  <si>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</si>
  <si>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</si>
  <si>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</si>
  <si>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</si>
  <si>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</si>
  <si>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</si>
  <si>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</si>
  <si>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</si>
  <si>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</si>
  <si>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</si>
  <si>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</si>
  <si>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</si>
  <si>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</si>
  <si>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</si>
  <si>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</si>
  <si>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</si>
  <si>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</si>
  <si>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</si>
  <si>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</si>
  <si>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</si>
  <si>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</si>
  <si>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</si>
  <si>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</si>
  <si>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</si>
  <si>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</si>
  <si>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</si>
  <si>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</si>
  <si>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</si>
  <si>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</si>
  <si>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</si>
  <si>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</si>
  <si>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</si>
  <si>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</si>
  <si>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</si>
  <si>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</si>
  <si>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</si>
  <si>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</si>
  <si>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</si>
  <si>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</si>
  <si>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</si>
  <si>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</si>
  <si>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</si>
  <si>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</si>
  <si>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</si>
  <si>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</si>
  <si>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</si>
  <si>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</si>
  <si>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</si>
  <si>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</si>
  <si>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</si>
  <si>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</si>
  <si>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</si>
  <si>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</si>
  <si>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</si>
  <si>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</si>
  <si>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</si>
  <si>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</si>
  <si>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</si>
  <si>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</si>
  <si>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</si>
  <si>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</si>
  <si>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</si>
  <si>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</si>
  <si>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</si>
  <si>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</si>
  <si>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</si>
  <si>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</si>
  <si>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</si>
  <si>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</si>
  <si>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</si>
  <si>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</si>
  <si>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</si>
  <si>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</si>
  <si>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</si>
  <si>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</si>
  <si>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</si>
  <si>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</si>
  <si>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</si>
  <si>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</si>
  <si>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</si>
  <si>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</si>
  <si>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</si>
  <si>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</si>
  <si>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</si>
  <si>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</si>
  <si>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</si>
  <si>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</si>
  <si>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</si>
  <si>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</si>
  <si>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</si>
  <si>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</si>
  <si>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</si>
  <si>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</si>
  <si>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</si>
  <si>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</si>
  <si>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</si>
  <si>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</si>
  <si>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</si>
  <si>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</si>
  <si>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</si>
  <si>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</si>
  <si>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</si>
  <si>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</si>
  <si>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</si>
  <si>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</si>
  <si>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</si>
  <si>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</si>
  <si>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</si>
  <si>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</si>
  <si>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</si>
  <si>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</si>
  <si>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</si>
  <si>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</si>
  <si>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</si>
  <si>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</si>
  <si>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</si>
  <si>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</si>
  <si>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</si>
  <si>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</si>
  <si>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</si>
  <si>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</si>
  <si>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</si>
  <si>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</si>
  <si>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</si>
  <si>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</si>
  <si>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</si>
  <si>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</si>
  <si>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</si>
  <si>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</si>
  <si>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</si>
  <si>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</si>
  <si>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</si>
  <si>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</si>
  <si>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</si>
  <si>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</si>
  <si>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</si>
  <si>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</si>
  <si>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</si>
  <si>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</si>
  <si>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</si>
  <si>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</si>
  <si>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</si>
  <si>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</si>
  <si>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</si>
  <si>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</si>
  <si>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</si>
  <si>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</si>
  <si>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</si>
  <si>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</si>
  <si>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</si>
  <si>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</si>
  <si>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</si>
  <si>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</si>
  <si>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</si>
  <si>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</si>
  <si>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</si>
  <si>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</si>
  <si>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</si>
  <si>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</si>
  <si>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</si>
  <si>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</si>
  <si>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</si>
  <si>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</si>
  <si>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</si>
  <si>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</si>
  <si>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</si>
  <si>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</si>
  <si>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</si>
  <si>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</si>
  <si>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</si>
  <si>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</si>
  <si>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</si>
  <si>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</si>
  <si>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</si>
  <si>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</si>
  <si>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</si>
  <si>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</si>
  <si>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</si>
  <si>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</si>
  <si>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</si>
  <si>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</si>
  <si>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</si>
  <si>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</si>
  <si>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</si>
  <si>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</si>
  <si>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</si>
  <si>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</si>
  <si>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</si>
  <si>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</si>
  <si>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</si>
  <si>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</si>
  <si>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</si>
  <si>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</si>
  <si>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</si>
  <si>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</si>
  <si>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</si>
  <si>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</si>
  <si>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</si>
  <si>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</si>
  <si>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</si>
  <si>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</si>
  <si>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</si>
  <si>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</si>
  <si>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</si>
  <si>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</si>
  <si>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</si>
  <si>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</si>
  <si>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</si>
  <si>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</si>
  <si>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</si>
  <si>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</si>
  <si>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</si>
  <si>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</si>
  <si>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</si>
  <si>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</si>
  <si>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</si>
  <si>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</si>
  <si>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</si>
  <si>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</si>
  <si>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</si>
  <si>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</si>
  <si>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</si>
  <si>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</si>
  <si>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</si>
  <si>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</si>
  <si>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</si>
  <si>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</si>
  <si>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</si>
  <si>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</si>
  <si>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</si>
  <si>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</si>
  <si>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</si>
  <si>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</si>
  <si>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</si>
  <si>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</si>
  <si>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</si>
  <si>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</si>
  <si>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</si>
  <si>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</si>
  <si>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</si>
  <si>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</si>
  <si>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</si>
  <si>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</si>
  <si>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</si>
  <si>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</si>
  <si>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</si>
  <si>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</si>
  <si>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</si>
  <si>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</si>
  <si>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</si>
  <si>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</si>
  <si>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</si>
  <si>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</si>
  <si>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</si>
  <si>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</si>
  <si>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</si>
  <si>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</si>
  <si>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</si>
  <si>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</si>
  <si>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</si>
  <si>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</si>
  <si>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</si>
  <si>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</si>
  <si>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</si>
  <si>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</si>
  <si>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</si>
  <si>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</si>
  <si>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</si>
  <si>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</si>
  <si>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</si>
  <si>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</si>
  <si>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</si>
  <si>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</si>
  <si>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</si>
  <si>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</si>
  <si>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</si>
  <si>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</si>
  <si>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</si>
  <si>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</si>
  <si>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</si>
  <si>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</si>
  <si>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</si>
  <si>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</si>
  <si>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</si>
  <si>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</si>
  <si>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</si>
  <si>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</si>
  <si>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</si>
  <si>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</si>
  <si>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</si>
  <si>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</si>
  <si>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</si>
  <si>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</si>
  <si>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</si>
  <si>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</si>
  <si>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</si>
  <si>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</si>
  <si>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</si>
  <si>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</si>
  <si>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</si>
  <si>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</si>
  <si>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</si>
  <si>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</si>
  <si>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</si>
  <si>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</si>
  <si>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</si>
  <si>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</si>
  <si>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</si>
  <si>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</si>
  <si>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</si>
  <si>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</si>
  <si>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</si>
  <si>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</si>
  <si>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</si>
  <si>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</si>
  <si>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</si>
  <si>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</si>
  <si>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</si>
  <si>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</si>
  <si>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</si>
  <si>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</si>
  <si>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</si>
  <si>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</si>
  <si>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</si>
  <si>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</si>
  <si>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</si>
  <si>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</si>
  <si>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</si>
  <si>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</si>
  <si>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</si>
  <si>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</si>
  <si>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</si>
  <si>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</si>
  <si>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</si>
  <si>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</si>
  <si>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</si>
  <si>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</si>
  <si>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</si>
  <si>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</si>
  <si>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</si>
  <si>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</si>
  <si>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</si>
  <si>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</si>
  <si>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</si>
  <si>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</si>
  <si>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</si>
  <si>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</si>
  <si>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</si>
  <si>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</si>
  <si>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</si>
  <si>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</si>
  <si>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</si>
  <si>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</si>
  <si>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</si>
  <si>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</si>
  <si>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</si>
  <si>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</si>
  <si>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</si>
  <si>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</si>
  <si>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</si>
  <si>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</si>
  <si>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</si>
  <si>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</si>
  <si>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</si>
  <si>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</si>
  <si>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</si>
  <si>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</si>
  <si>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</si>
  <si>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</si>
  <si>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</si>
  <si>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</si>
  <si>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</si>
  <si>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</si>
  <si>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</si>
  <si>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</si>
  <si>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</si>
  <si>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</si>
  <si>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</si>
  <si>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</si>
  <si>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</si>
  <si>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</si>
  <si>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</si>
  <si>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</si>
  <si>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</si>
  <si>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</si>
  <si>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</si>
  <si>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</si>
  <si>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</si>
  <si>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</si>
  <si>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</si>
  <si>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</si>
  <si>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</si>
  <si>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</si>
  <si>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</si>
  <si>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</si>
  <si>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</si>
  <si>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</si>
  <si>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</si>
  <si>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</si>
  <si>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</si>
  <si>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</si>
  <si>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</si>
  <si>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</si>
  <si>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</si>
  <si>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</si>
  <si>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</si>
  <si>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</si>
  <si>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</si>
  <si>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</si>
  <si>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</si>
  <si>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</si>
  <si>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</si>
  <si>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</si>
  <si>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</si>
  <si>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</si>
  <si>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</si>
  <si>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</si>
  <si>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</si>
  <si>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</si>
  <si>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</si>
  <si>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</si>
  <si>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</si>
  <si>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</si>
  <si>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</si>
  <si>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</si>
  <si>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</si>
  <si>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</si>
  <si>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</si>
  <si>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</si>
  <si>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</si>
  <si>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</si>
  <si>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</si>
  <si>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</si>
  <si>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</si>
  <si>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</si>
  <si>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</si>
  <si>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</si>
  <si>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</si>
  <si>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</si>
  <si>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</si>
  <si>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</si>
  <si>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</si>
  <si>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</si>
  <si>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</si>
  <si>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</si>
  <si>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</si>
  <si>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</si>
  <si>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</si>
  <si>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</si>
  <si>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</si>
  <si>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</si>
  <si>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</si>
  <si>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</si>
  <si>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</si>
  <si>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</si>
  <si>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</si>
  <si>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</si>
  <si>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</si>
  <si>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</si>
  <si>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</si>
  <si>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</si>
  <si>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</si>
  <si>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</si>
  <si>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</si>
  <si>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</si>
  <si>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</si>
  <si>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</si>
  <si>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</si>
  <si>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</si>
  <si>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</si>
  <si>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</si>
  <si>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</si>
  <si>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</si>
  <si>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</si>
  <si>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</si>
  <si>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</si>
  <si>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</si>
  <si>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</si>
  <si>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</si>
  <si>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</si>
  <si>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</si>
  <si>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</si>
  <si>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</si>
  <si>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</si>
  <si>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</si>
  <si>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</si>
  <si>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</si>
  <si>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</si>
  <si>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</si>
  <si>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</si>
  <si>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</si>
  <si>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</si>
  <si>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</si>
  <si>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</si>
  <si>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</si>
  <si>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</si>
  <si>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</si>
  <si>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</si>
  <si>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</si>
  <si>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</si>
  <si>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</si>
  <si>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</si>
  <si>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</si>
  <si>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</si>
  <si>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</si>
  <si>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</si>
  <si>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</si>
  <si>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</si>
  <si>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</si>
  <si>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</si>
  <si>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</si>
  <si>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</si>
  <si>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</si>
  <si>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</si>
  <si>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</si>
  <si>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</si>
  <si>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</si>
  <si>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</si>
  <si>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</si>
  <si>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</si>
  <si>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</si>
  <si>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</si>
  <si>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</si>
  <si>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</si>
  <si>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</si>
  <si>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</si>
  <si>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</si>
  <si>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</si>
  <si>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</si>
  <si>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</si>
  <si>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</si>
  <si>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</si>
  <si>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</si>
  <si>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</si>
  <si>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</si>
  <si>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</si>
  <si>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</si>
  <si>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</si>
  <si>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</si>
  <si>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</si>
  <si>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</si>
  <si>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</si>
  <si>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</si>
  <si>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</si>
  <si>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</si>
  <si>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</si>
  <si>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</si>
  <si>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</si>
  <si>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</si>
  <si>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</si>
  <si>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</si>
  <si>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</si>
  <si>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</si>
  <si>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</si>
  <si>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</si>
  <si>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</si>
  <si>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</si>
  <si>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</si>
  <si>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</si>
  <si>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</si>
  <si>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</si>
  <si>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</si>
  <si>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</si>
  <si>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</si>
  <si>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</si>
  <si>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</si>
  <si>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</si>
  <si>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</si>
  <si>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</si>
  <si>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</si>
  <si>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</si>
  <si>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</si>
  <si>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</si>
  <si>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</si>
  <si>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</si>
  <si>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</si>
  <si>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</si>
  <si>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</si>
  <si>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</si>
  <si>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</si>
  <si>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</si>
  <si>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</si>
  <si>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</si>
  <si>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</si>
  <si>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</si>
  <si>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</si>
  <si>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</si>
  <si>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</si>
  <si>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</si>
  <si>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</si>
  <si>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</si>
  <si>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</si>
  <si>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</si>
  <si>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</si>
  <si>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</si>
  <si>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</si>
  <si>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</si>
  <si>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</si>
  <si>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</si>
  <si>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</si>
  <si>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</si>
  <si>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</si>
  <si>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</si>
  <si>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</si>
  <si>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</si>
  <si>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</si>
  <si>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</si>
  <si>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</si>
  <si>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</si>
  <si>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</si>
  <si>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</si>
  <si>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</si>
  <si>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</si>
  <si>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</si>
  <si>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</si>
  <si>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</si>
  <si>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</si>
  <si>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</si>
  <si>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</si>
  <si>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</si>
  <si>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</si>
  <si>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</si>
  <si>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</si>
  <si>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</si>
  <si>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</si>
  <si>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</si>
  <si>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</si>
  <si>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</si>
  <si>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</si>
  <si>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</si>
  <si>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</si>
  <si>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</si>
  <si>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</si>
  <si>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</si>
  <si>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</si>
  <si>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</si>
  <si>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</si>
  <si>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</si>
  <si>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</si>
  <si>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</si>
  <si>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</si>
  <si>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</si>
  <si>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</si>
  <si>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</si>
  <si>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</si>
  <si>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</si>
  <si>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</si>
  <si>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</si>
  <si>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</si>
  <si>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</si>
  <si>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</si>
  <si>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</si>
  <si>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</si>
  <si>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</si>
  <si>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</si>
  <si>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</si>
  <si>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</si>
  <si>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</si>
  <si>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</si>
  <si>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</si>
  <si>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</si>
  <si>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</si>
  <si>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</si>
  <si>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</si>
  <si>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</si>
  <si>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</si>
  <si>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</si>
  <si>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</si>
  <si>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</si>
  <si>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</si>
  <si>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</si>
  <si>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</si>
  <si>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</si>
  <si>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</si>
  <si>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</si>
  <si>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</si>
  <si>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</si>
  <si>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</si>
  <si>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</si>
  <si>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</si>
  <si>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</si>
  <si>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</si>
  <si>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</si>
  <si>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</si>
  <si>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</si>
  <si>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</si>
  <si>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</si>
  <si>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</si>
  <si>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</si>
  <si>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</si>
  <si>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</si>
  <si>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</si>
  <si>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</si>
  <si>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</si>
  <si>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</si>
  <si>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</si>
  <si>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</si>
  <si>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</si>
  <si>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</si>
  <si>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</si>
  <si>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</si>
  <si>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</si>
  <si>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</si>
  <si>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</si>
  <si>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</si>
  <si>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</si>
  <si>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</si>
  <si>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</si>
  <si>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</si>
  <si>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</si>
  <si>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</si>
  <si>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</si>
  <si>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</si>
  <si>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</si>
  <si>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</si>
  <si>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</si>
  <si>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</si>
  <si>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</si>
  <si>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</si>
  <si>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</si>
  <si>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</si>
  <si>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</si>
  <si>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</si>
  <si>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</si>
  <si>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</si>
  <si>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</si>
  <si>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</si>
  <si>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</si>
  <si>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</si>
  <si>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</si>
  <si>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</si>
  <si>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</si>
  <si>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</si>
  <si>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</si>
  <si>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</si>
  <si>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</si>
  <si>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</si>
  <si>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</si>
  <si>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</si>
  <si>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</si>
  <si>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</si>
  <si>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</si>
  <si>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</si>
  <si>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</si>
  <si>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</si>
  <si>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</si>
  <si>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</si>
  <si>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</si>
  <si>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</si>
  <si>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</si>
  <si>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</si>
  <si>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</si>
  <si>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</si>
  <si>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</si>
  <si>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</si>
  <si>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</si>
  <si>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</si>
  <si>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</si>
  <si>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</si>
  <si>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</si>
  <si>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</si>
  <si>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</si>
  <si>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</si>
  <si>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</si>
  <si>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</si>
  <si>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</si>
  <si>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</si>
  <si>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</si>
  <si>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</si>
  <si>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</si>
  <si>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</si>
  <si>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</si>
  <si>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</si>
  <si>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</si>
  <si>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</si>
  <si>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</si>
  <si>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</si>
  <si>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</si>
  <si>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</si>
  <si>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</si>
  <si>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</si>
  <si>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</si>
  <si>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</si>
  <si>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</si>
  <si>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</si>
  <si>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</si>
  <si>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</si>
  <si>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</si>
  <si>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</si>
  <si>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</si>
  <si>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</si>
  <si>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</si>
  <si>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</si>
  <si>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</si>
  <si>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</si>
  <si>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</si>
  <si>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</si>
  <si>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</si>
  <si>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</si>
  <si>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</si>
  <si>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</si>
  <si>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</si>
  <si>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</si>
  <si>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</si>
  <si>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</si>
  <si>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</si>
  <si>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</si>
  <si>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</si>
  <si>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</si>
  <si>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</si>
  <si>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</si>
  <si>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</si>
  <si>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</si>
  <si>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</si>
  <si>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</si>
  <si>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</si>
  <si>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</si>
  <si>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</si>
  <si>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</si>
  <si>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</si>
  <si>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</si>
  <si>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</si>
  <si>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</si>
  <si>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</si>
  <si>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</si>
  <si>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</si>
  <si>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</si>
  <si>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</si>
  <si>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</si>
  <si>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</si>
  <si>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</si>
  <si>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</si>
  <si>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</si>
  <si>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</si>
  <si>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</si>
  <si>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</si>
  <si>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</si>
  <si>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</si>
  <si>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</si>
  <si>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</si>
  <si>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</si>
  <si>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</si>
  <si>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</si>
  <si>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</si>
  <si>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</si>
  <si>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</si>
  <si>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</si>
  <si>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</si>
  <si>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</si>
  <si>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</si>
  <si>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</si>
  <si>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</si>
  <si>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</si>
  <si>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</si>
  <si>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</si>
  <si>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</si>
  <si>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</si>
  <si>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</si>
  <si>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</si>
  <si>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</si>
  <si>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</si>
  <si>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</si>
  <si>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</si>
  <si>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</si>
  <si>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</si>
  <si>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</si>
  <si>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</si>
  <si>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</si>
  <si>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</si>
  <si>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</si>
  <si>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</si>
  <si>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</si>
  <si>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</si>
  <si>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</si>
  <si>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</si>
  <si>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</si>
  <si>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</si>
  <si>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</si>
  <si>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</si>
  <si>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</si>
  <si>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</si>
  <si>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</si>
  <si>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</si>
  <si>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</si>
  <si>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</si>
  <si>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</si>
  <si>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</si>
  <si>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</si>
  <si>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</si>
  <si>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</si>
  <si>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</si>
  <si>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</si>
  <si>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</si>
  <si>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</si>
  <si>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</si>
  <si>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</si>
  <si>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</si>
  <si>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</si>
  <si>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</si>
  <si>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</si>
  <si>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</si>
  <si>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</si>
  <si>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</si>
  <si>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</si>
  <si>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</si>
  <si>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</si>
  <si>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</si>
  <si>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</si>
  <si>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</si>
  <si>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</si>
  <si>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</si>
  <si>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</si>
  <si>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</si>
  <si>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</si>
  <si>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</si>
  <si>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</si>
  <si>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</si>
  <si>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</si>
  <si>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</si>
  <si>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</si>
  <si>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</si>
  <si>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</si>
  <si>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</si>
  <si>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</si>
  <si>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</si>
  <si>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</si>
  <si>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</si>
  <si>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</si>
  <si>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</si>
  <si>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</si>
  <si>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</si>
  <si>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</si>
  <si>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</si>
  <si>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</si>
  <si>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</si>
  <si>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</si>
  <si>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</si>
  <si>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</si>
  <si>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</si>
  <si>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</si>
  <si>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</si>
  <si>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</si>
  <si>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</si>
  <si>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</si>
  <si>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</si>
  <si>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</si>
  <si>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</si>
  <si>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</si>
  <si>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</si>
  <si>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</si>
  <si>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</si>
  <si>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</si>
  <si>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</si>
  <si>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</si>
  <si>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</si>
  <si>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</si>
  <si>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</si>
  <si>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</si>
  <si>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</si>
  <si>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</si>
  <si>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</si>
  <si>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</si>
  <si>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</si>
  <si>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</si>
  <si>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</si>
  <si>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</si>
  <si>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</si>
  <si>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</si>
  <si>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</si>
  <si>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</si>
  <si>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</si>
  <si>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</si>
  <si>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</si>
  <si>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</si>
  <si>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</si>
  <si>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</si>
  <si>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</si>
  <si>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</si>
  <si>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</si>
  <si>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</si>
  <si>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</si>
  <si>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</si>
  <si>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</si>
  <si>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</si>
  <si>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</si>
  <si>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</si>
  <si>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</si>
  <si>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</si>
  <si>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</si>
  <si>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</si>
  <si>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</si>
  <si>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</si>
  <si>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</si>
  <si>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</si>
  <si>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</si>
  <si>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</si>
  <si>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</si>
  <si>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</si>
  <si>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</si>
  <si>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</si>
  <si>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</si>
  <si>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</si>
  <si>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</si>
  <si>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</si>
  <si>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</si>
  <si>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</si>
  <si>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</si>
  <si>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</si>
  <si>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</si>
  <si>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</si>
  <si>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</si>
  <si>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</si>
  <si>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</si>
  <si>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</si>
  <si>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</si>
  <si>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</si>
  <si>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</si>
  <si>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</si>
  <si>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</si>
  <si>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</si>
  <si>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</si>
  <si>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</si>
  <si>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</si>
  <si>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</si>
  <si>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</si>
  <si>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</si>
  <si>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</si>
  <si>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</si>
  <si>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</si>
  <si>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</si>
  <si>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</si>
  <si>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</si>
  <si>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</si>
  <si>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</si>
  <si>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</si>
  <si>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</si>
  <si>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</si>
  <si>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</si>
  <si>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</si>
  <si>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</si>
  <si>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</si>
  <si>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</si>
  <si>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</si>
  <si>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</si>
  <si>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</si>
  <si>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</si>
  <si>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</si>
  <si>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</si>
  <si>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</si>
  <si>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</si>
  <si>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</si>
  <si>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</si>
  <si>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</si>
  <si>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</si>
  <si>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</si>
  <si>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</si>
  <si>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</si>
  <si>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</si>
  <si>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</si>
  <si>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</si>
  <si>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</si>
  <si>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</si>
  <si>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</si>
  <si>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</si>
  <si>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</si>
  <si>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</si>
  <si>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</si>
  <si>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</si>
  <si>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</si>
  <si>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</si>
  <si>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</si>
  <si>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</si>
  <si>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</si>
  <si>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</si>
  <si>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</si>
  <si>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</si>
  <si>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</si>
  <si>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</si>
  <si>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</si>
  <si>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</si>
  <si>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</si>
  <si>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</si>
  <si>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</si>
  <si>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</si>
  <si>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</si>
  <si>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</si>
  <si>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</si>
  <si>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</si>
  <si>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</si>
  <si>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</si>
  <si>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</si>
  <si>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</si>
  <si>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</si>
  <si>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</si>
  <si>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</si>
  <si>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</si>
  <si>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</si>
  <si>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</si>
  <si>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</si>
  <si>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</si>
  <si>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</si>
  <si>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</si>
  <si>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</si>
  <si>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</si>
  <si>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</si>
  <si>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</si>
  <si>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</si>
  <si>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</si>
  <si>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</si>
  <si>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</si>
  <si>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</si>
  <si>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</si>
  <si>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</si>
  <si>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</si>
  <si>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</si>
  <si>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</si>
  <si>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</si>
  <si>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</si>
  <si>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</si>
  <si>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</si>
  <si>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</si>
  <si>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</si>
  <si>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</si>
  <si>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</si>
  <si>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</si>
  <si>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</si>
  <si>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</si>
  <si>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</si>
  <si>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</si>
  <si>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</si>
  <si>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</si>
  <si>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</si>
  <si>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</si>
  <si>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</si>
  <si>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</si>
  <si>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</si>
  <si>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</si>
  <si>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</si>
  <si>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</si>
  <si>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</si>
  <si>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</si>
  <si>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</si>
  <si>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</si>
  <si>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</si>
  <si>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</si>
  <si>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</si>
  <si>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</si>
  <si>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</si>
  <si>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</si>
  <si>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</si>
  <si>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</si>
  <si>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</si>
  <si>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</si>
  <si>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</si>
  <si>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</si>
  <si>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</si>
  <si>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</si>
  <si>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</si>
  <si>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</si>
  <si>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</si>
  <si>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</si>
  <si>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</si>
  <si>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</si>
  <si>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</si>
  <si>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</si>
  <si>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</si>
  <si>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</si>
  <si>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</si>
  <si>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</si>
  <si>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</si>
  <si>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</si>
  <si>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</si>
  <si>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</si>
  <si>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</si>
  <si>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</si>
  <si>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</si>
  <si>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</si>
  <si>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</si>
  <si>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</si>
  <si>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</si>
  <si>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</si>
  <si>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</si>
  <si>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</si>
  <si>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</si>
  <si>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</si>
  <si>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</si>
  <si>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</si>
  <si>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</si>
  <si>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</si>
  <si>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</si>
  <si>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</si>
  <si>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</si>
  <si>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</si>
  <si>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</si>
  <si>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</si>
  <si>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</si>
  <si>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</si>
  <si>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</si>
  <si>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</si>
  <si>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</si>
  <si>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</si>
  <si>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</si>
  <si>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</si>
  <si>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</si>
  <si>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</si>
  <si>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</si>
  <si>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</si>
  <si>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</si>
  <si>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</si>
  <si>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</si>
  <si>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</si>
  <si>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</si>
  <si>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</si>
  <si>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</si>
  <si>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</si>
  <si>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</si>
  <si>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</si>
  <si>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</si>
  <si>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</si>
  <si>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</si>
  <si>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</si>
  <si>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</si>
  <si>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</si>
  <si>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</si>
  <si>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</si>
  <si>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</si>
  <si>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</si>
  <si>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</si>
  <si>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</si>
  <si>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</si>
  <si>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</si>
  <si>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</si>
  <si>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</si>
  <si>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</si>
  <si>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</si>
  <si>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</si>
  <si>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</si>
  <si>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</si>
  <si>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</si>
  <si>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</si>
  <si>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</si>
  <si>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</si>
  <si>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</si>
  <si>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</si>
  <si>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</si>
  <si>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</si>
  <si>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</si>
  <si>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</si>
  <si>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</si>
  <si>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</si>
  <si>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</si>
  <si>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</si>
  <si>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</si>
  <si>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</si>
  <si>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</si>
  <si>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</si>
  <si>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</si>
  <si>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</si>
  <si>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</si>
  <si>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</si>
  <si>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</si>
  <si>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</si>
  <si>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</si>
  <si>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</si>
  <si>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</si>
  <si>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</si>
  <si>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</si>
  <si>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</si>
  <si>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</si>
  <si>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</si>
  <si>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</si>
  <si>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</si>
  <si>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</si>
  <si>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</si>
  <si>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</si>
  <si>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</si>
  <si>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</si>
  <si>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</si>
  <si>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</si>
  <si>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</si>
  <si>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</si>
  <si>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</si>
  <si>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</si>
  <si>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</si>
  <si>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</si>
  <si>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</si>
  <si>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</si>
  <si>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</si>
  <si>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</si>
  <si>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</si>
  <si>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</si>
  <si>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</si>
  <si>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</si>
  <si>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</si>
  <si>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</si>
  <si>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</si>
  <si>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</si>
  <si>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</si>
  <si>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</si>
  <si>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</si>
  <si>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</si>
  <si>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</si>
  <si>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</si>
  <si>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</si>
  <si>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</si>
  <si>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</si>
  <si>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</si>
  <si>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</si>
  <si>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</si>
  <si>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</si>
  <si>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</si>
  <si>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</si>
  <si>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</si>
  <si>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</si>
  <si>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</si>
  <si>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</si>
  <si>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</si>
  <si>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</si>
  <si>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</si>
  <si>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</si>
  <si>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</si>
  <si>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</si>
  <si>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</si>
  <si>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</si>
  <si>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</si>
  <si>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</si>
  <si>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</si>
  <si>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</si>
  <si>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</si>
  <si>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</si>
  <si>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</si>
  <si>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</si>
  <si>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</si>
  <si>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</si>
  <si>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</si>
  <si>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</si>
  <si>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</si>
  <si>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</si>
  <si>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</si>
  <si>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</si>
  <si>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</si>
  <si>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</si>
  <si>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</si>
  <si>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</si>
  <si>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</si>
  <si>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</si>
  <si>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</si>
  <si>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</si>
  <si>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</si>
  <si>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</si>
  <si>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</si>
  <si>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</si>
  <si>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</si>
  <si>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</si>
  <si>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</si>
  <si>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</si>
  <si>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</si>
  <si>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</si>
  <si>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</si>
  <si>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</si>
  <si>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</si>
  <si>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</si>
  <si>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</si>
  <si>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</si>
  <si>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</si>
  <si>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</si>
  <si>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</si>
  <si>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</si>
  <si>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</si>
  <si>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</si>
  <si>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</si>
  <si>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</si>
  <si>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</si>
  <si>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</si>
  <si>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</si>
  <si>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</si>
  <si>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</si>
  <si>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</si>
  <si>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</si>
  <si>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</si>
  <si>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</si>
  <si>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</si>
  <si>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</si>
  <si>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</si>
  <si>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</si>
  <si>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</si>
  <si>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</si>
  <si>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</si>
  <si>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</si>
  <si>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</si>
  <si>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</si>
  <si>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</si>
  <si>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</si>
  <si>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</si>
  <si>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</si>
  <si>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</si>
  <si>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</si>
  <si>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</si>
  <si>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</si>
  <si>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</si>
  <si>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</si>
  <si>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</si>
  <si>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</si>
  <si>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</si>
  <si>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</si>
  <si>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</si>
  <si>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</si>
  <si>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</si>
  <si>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</si>
  <si>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</si>
  <si>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</si>
  <si>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</si>
  <si>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</si>
  <si>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</si>
  <si>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</si>
  <si>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</si>
  <si>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</si>
  <si>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</si>
  <si>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</si>
  <si>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</si>
  <si>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</si>
  <si>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</si>
  <si>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</si>
  <si>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</si>
  <si>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</si>
  <si>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</si>
  <si>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</si>
  <si>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</si>
  <si>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</si>
  <si>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</si>
  <si>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</si>
  <si>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</si>
  <si>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</si>
  <si>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</si>
  <si>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</si>
  <si>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</si>
  <si>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</si>
  <si>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</si>
  <si>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</si>
  <si>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</si>
  <si>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</si>
  <si>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</si>
  <si>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</si>
  <si>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</si>
  <si>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</si>
  <si>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</si>
  <si>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</si>
  <si>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</si>
  <si>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</si>
  <si>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</si>
  <si>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</si>
  <si>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</si>
  <si>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</si>
  <si>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</si>
  <si>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</si>
  <si>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</si>
  <si>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</si>
  <si>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</si>
  <si>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</si>
  <si>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</si>
  <si>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</si>
  <si>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</si>
  <si>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</si>
  <si>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</si>
  <si>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</si>
  <si>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</si>
  <si>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</si>
  <si>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</si>
  <si>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</si>
  <si>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</si>
  <si>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</si>
  <si>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</si>
  <si>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</si>
  <si>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</si>
  <si>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</si>
  <si>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</si>
  <si>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</si>
  <si>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</si>
  <si>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</si>
  <si>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</si>
  <si>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</si>
  <si>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</si>
  <si>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</si>
  <si>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</si>
  <si>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</si>
  <si>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</si>
  <si>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</si>
  <si>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</si>
  <si>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</si>
  <si>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</si>
  <si>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</si>
  <si>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</si>
  <si>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</si>
  <si>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</si>
  <si>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</si>
  <si>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</si>
  <si>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</si>
  <si>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</si>
  <si>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</si>
  <si>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</si>
  <si>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</si>
  <si>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</si>
  <si>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</si>
  <si>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</si>
  <si>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</si>
  <si>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</si>
  <si>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</si>
  <si>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</si>
  <si>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</si>
  <si>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</si>
  <si>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</si>
  <si>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</si>
  <si>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</si>
  <si>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</si>
  <si>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</si>
  <si>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</si>
  <si>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</si>
  <si>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</si>
  <si>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</si>
  <si>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</si>
  <si>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</si>
  <si>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</si>
  <si>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</si>
  <si>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</si>
  <si>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</si>
  <si>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</si>
  <si>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</si>
  <si>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</si>
  <si>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</si>
  <si>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</si>
  <si>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</si>
  <si>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</si>
  <si>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</si>
  <si>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</si>
  <si>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</si>
  <si>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</si>
  <si>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</si>
  <si>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</si>
  <si>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</si>
  <si>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</si>
  <si>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</si>
  <si>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</si>
  <si>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</si>
  <si>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</si>
  <si>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</si>
  <si>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</si>
  <si>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</si>
  <si>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</si>
  <si>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</si>
  <si>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</si>
  <si>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</si>
  <si>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</si>
  <si>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</si>
  <si>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</si>
  <si>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</si>
  <si>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</si>
  <si>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</si>
  <si>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</si>
  <si>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</si>
  <si>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</si>
  <si>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</si>
  <si>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</si>
  <si>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</si>
  <si>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</si>
  <si>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</si>
  <si>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</si>
  <si>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</si>
  <si>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</si>
  <si>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</si>
  <si>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</si>
  <si>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</si>
  <si>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</si>
  <si>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</si>
  <si>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</si>
  <si>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</si>
  <si>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</si>
  <si>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</si>
  <si>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</si>
  <si>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</si>
  <si>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</si>
  <si>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</si>
  <si>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</si>
  <si>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</si>
  <si>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</si>
  <si>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</si>
  <si>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</si>
  <si>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</si>
  <si>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</si>
  <si>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</si>
  <si>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</si>
  <si>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</si>
  <si>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</si>
  <si>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</si>
  <si>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</si>
  <si>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</si>
  <si>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</si>
  <si>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</si>
  <si>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</si>
  <si>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</si>
  <si>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</si>
  <si>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</si>
  <si>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</si>
  <si>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</si>
  <si>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</si>
  <si>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</si>
  <si>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</si>
  <si>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</si>
  <si>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</si>
  <si>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</si>
  <si>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</si>
  <si>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</si>
  <si>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</si>
  <si>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</si>
  <si>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</si>
  <si>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</si>
  <si>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</si>
  <si>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</si>
  <si>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</si>
  <si>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</si>
  <si>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</si>
  <si>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</si>
  <si>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</si>
  <si>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</si>
  <si>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</si>
  <si>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</si>
  <si>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</si>
  <si>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</si>
  <si>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</si>
  <si>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</si>
  <si>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</si>
  <si>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</si>
  <si>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</si>
  <si>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</si>
  <si>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</si>
  <si>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</si>
  <si>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</si>
  <si>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</si>
  <si>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</si>
  <si>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</si>
  <si>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</si>
  <si>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</si>
  <si>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</si>
  <si>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</si>
  <si>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</si>
  <si>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</si>
  <si>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</si>
  <si>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</si>
  <si>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</si>
  <si>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</si>
  <si>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</si>
  <si>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</si>
  <si>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</si>
  <si>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</si>
  <si>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</si>
  <si>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</si>
  <si>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</si>
  <si>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</si>
  <si>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</si>
  <si>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</si>
  <si>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</si>
  <si>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</si>
  <si>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</si>
  <si>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</si>
  <si>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</si>
  <si>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</si>
  <si>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</si>
  <si>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</si>
  <si>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</si>
  <si>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</si>
  <si>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</si>
  <si>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</si>
  <si>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</si>
  <si>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</si>
  <si>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</si>
  <si>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</si>
  <si>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</si>
  <si>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</si>
  <si>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</si>
  <si>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</si>
  <si>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</si>
  <si>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</si>
  <si>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</si>
  <si>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</si>
  <si>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</si>
  <si>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</si>
  <si>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</si>
  <si>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</si>
  <si>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</si>
  <si>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</si>
  <si>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</si>
  <si>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</si>
  <si>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</si>
  <si>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</si>
  <si>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</si>
  <si>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</si>
  <si>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</si>
  <si>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</si>
  <si>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</si>
  <si>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</si>
  <si>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</si>
  <si>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</si>
  <si>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</si>
  <si>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</si>
  <si>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</si>
  <si>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</si>
  <si>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</si>
  <si>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</si>
  <si>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</si>
  <si>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</si>
  <si>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</si>
  <si>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</si>
  <si>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</si>
  <si>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</si>
  <si>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</si>
  <si>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</si>
  <si>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</si>
  <si>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</si>
  <si>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</si>
  <si>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</si>
  <si>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</si>
  <si>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</si>
  <si>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</si>
  <si>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</si>
  <si>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</si>
  <si>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</si>
  <si>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</si>
  <si>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</si>
  <si>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</si>
  <si>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</si>
  <si>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</si>
  <si>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</si>
  <si>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</si>
  <si>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</si>
  <si>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</si>
  <si>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</si>
  <si>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</si>
  <si>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</si>
  <si>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</si>
  <si>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</si>
  <si>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</si>
  <si>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</si>
  <si>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</si>
  <si>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</si>
  <si>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</si>
  <si>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</si>
  <si>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</si>
  <si>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</si>
  <si>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</si>
  <si>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</si>
  <si>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</si>
  <si>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</si>
  <si>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</si>
  <si>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</si>
  <si>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</si>
  <si>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</si>
  <si>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</si>
  <si>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</si>
  <si>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</si>
  <si>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</si>
  <si>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</si>
  <si>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</si>
  <si>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</si>
  <si>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</si>
  <si>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</si>
  <si>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</si>
  <si>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</si>
  <si>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</si>
  <si>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</si>
  <si>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</si>
  <si>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</si>
  <si>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</si>
  <si>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</si>
  <si>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</si>
  <si>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</si>
  <si>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</si>
  <si>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</si>
  <si>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</si>
  <si>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</si>
  <si>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</si>
  <si>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</si>
  <si>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</si>
  <si>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</si>
  <si>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</si>
  <si>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</si>
  <si>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</si>
  <si>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</si>
  <si>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</si>
  <si>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</si>
  <si>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</si>
  <si>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</si>
  <si>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</si>
  <si>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</si>
  <si>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</si>
  <si>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</si>
  <si>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</si>
  <si>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</si>
  <si>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</si>
  <si>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</si>
  <si>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</si>
  <si>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</si>
  <si>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</si>
  <si>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</si>
  <si>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</si>
  <si>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</si>
  <si>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</si>
  <si>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</si>
  <si>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</si>
  <si>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</si>
  <si>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</si>
  <si>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</si>
  <si>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</si>
  <si>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</si>
  <si>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</si>
  <si>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</si>
  <si>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</si>
  <si>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</si>
  <si>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</si>
  <si>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</si>
  <si>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</si>
  <si>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</si>
  <si>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</si>
  <si>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</si>
  <si>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</si>
  <si>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</si>
  <si>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</si>
  <si>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</si>
  <si>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</si>
  <si>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</si>
  <si>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</si>
  <si>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</si>
  <si>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</si>
  <si>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</si>
  <si>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</si>
  <si>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</si>
  <si>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</si>
  <si>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</si>
  <si>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</si>
  <si>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</si>
  <si>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</si>
  <si>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</si>
  <si>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</si>
  <si>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</si>
  <si>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</si>
  <si>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</si>
  <si>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</si>
  <si>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</si>
  <si>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</si>
  <si>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</si>
  <si>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</si>
  <si>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</si>
  <si>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</si>
  <si>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</si>
  <si>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</si>
  <si>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</si>
  <si>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</si>
  <si>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</si>
  <si>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</si>
  <si>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</si>
  <si>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</si>
  <si>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</si>
  <si>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</si>
  <si>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</si>
  <si>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</si>
  <si>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</si>
  <si>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</si>
  <si>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</si>
  <si>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</si>
  <si>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</si>
  <si>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</si>
  <si>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</si>
  <si>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</si>
  <si>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</si>
  <si>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</si>
  <si>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</si>
  <si>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</si>
  <si>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</si>
  <si>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</si>
  <si>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</si>
  <si>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</si>
  <si>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</si>
  <si>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</si>
  <si>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</si>
  <si>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</si>
  <si>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</si>
  <si>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</si>
  <si>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</si>
  <si>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</si>
  <si>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</si>
  <si>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</si>
  <si>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</si>
  <si>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</si>
  <si>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</si>
  <si>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</si>
  <si>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</si>
  <si>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</si>
  <si>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</si>
  <si>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</si>
  <si>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</si>
  <si>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</si>
  <si>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</si>
  <si>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</si>
  <si>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</si>
  <si>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</si>
  <si>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</si>
  <si>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</si>
  <si>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</si>
  <si>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</si>
  <si>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</si>
  <si>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</si>
  <si>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</si>
  <si>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</si>
  <si>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</si>
  <si>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</si>
  <si>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</si>
  <si>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</si>
  <si>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</si>
  <si>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</si>
  <si>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</si>
  <si>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</si>
  <si>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</si>
  <si>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</si>
  <si>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</si>
  <si>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</si>
  <si>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</si>
  <si>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</si>
  <si>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</si>
  <si>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</si>
  <si>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</si>
  <si>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</si>
  <si>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</si>
  <si>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</si>
  <si>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</si>
  <si>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</si>
  <si>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</si>
  <si>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</si>
  <si>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</si>
  <si>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</si>
  <si>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</si>
  <si>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</si>
  <si>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</si>
  <si>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</si>
  <si>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</si>
  <si>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</si>
  <si>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</si>
  <si>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</si>
  <si>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</si>
  <si>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</si>
  <si>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</si>
  <si>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</si>
  <si>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</si>
  <si>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</si>
  <si>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</si>
  <si>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</si>
  <si>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</si>
  <si>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</si>
  <si>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</si>
  <si>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</si>
  <si>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</si>
  <si>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</si>
  <si>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</si>
  <si>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</si>
  <si>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</si>
  <si>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</si>
  <si>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</si>
  <si>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</si>
  <si>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</si>
  <si>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</si>
  <si>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</si>
  <si>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</si>
  <si>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</si>
  <si>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</si>
  <si>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</si>
  <si>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</si>
  <si>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</si>
  <si>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</si>
  <si>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</si>
  <si>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</si>
  <si>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</si>
  <si>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</si>
  <si>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</si>
  <si>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</si>
  <si>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</si>
  <si>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</si>
  <si>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</si>
  <si>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</si>
  <si>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</si>
  <si>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</si>
  <si>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</si>
  <si>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</si>
  <si>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</si>
  <si>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</si>
  <si>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</si>
  <si>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</si>
  <si>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</si>
  <si>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</si>
  <si>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</si>
  <si>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</si>
  <si>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</si>
  <si>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</si>
  <si>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</si>
  <si>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</si>
  <si>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</si>
  <si>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</si>
  <si>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</si>
  <si>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</si>
  <si>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</si>
  <si>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</si>
  <si>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</si>
  <si>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</si>
  <si>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</si>
  <si>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</si>
  <si>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</si>
  <si>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</si>
  <si>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</si>
  <si>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</si>
  <si>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</si>
  <si>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</si>
  <si>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</si>
  <si>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</si>
  <si>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</si>
  <si>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</si>
  <si>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</si>
  <si>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</si>
  <si>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</si>
  <si>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</si>
  <si>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</si>
  <si>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</si>
  <si>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</si>
  <si>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</si>
  <si>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</si>
  <si>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</si>
  <si>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</si>
  <si>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</si>
  <si>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</si>
  <si>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</si>
  <si>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</si>
  <si>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</si>
  <si>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</si>
  <si>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</si>
  <si>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</si>
  <si>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</si>
  <si>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</si>
  <si>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</si>
  <si>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</si>
  <si>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</si>
  <si>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</si>
  <si>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</si>
  <si>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</si>
  <si>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</si>
  <si>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</si>
  <si>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</si>
  <si>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</si>
  <si>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</si>
  <si>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</si>
  <si>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</si>
  <si>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</si>
  <si>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</si>
  <si>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</si>
  <si>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</si>
  <si>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</si>
  <si>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</si>
  <si>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</si>
  <si>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</si>
  <si>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</si>
  <si>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</si>
  <si>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</si>
  <si>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</si>
  <si>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</si>
  <si>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</si>
  <si>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</si>
  <si>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</si>
  <si>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</si>
  <si>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</si>
  <si>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</si>
  <si>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</si>
  <si>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</si>
  <si>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</si>
  <si>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</si>
  <si>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</si>
  <si>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</si>
  <si>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</si>
  <si>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</si>
  <si>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</si>
  <si>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</si>
  <si>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</si>
  <si>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</si>
  <si>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</si>
  <si>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</si>
  <si>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</si>
  <si>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</si>
  <si>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</si>
  <si>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</si>
  <si>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</si>
  <si>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</si>
  <si>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</si>
  <si>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</si>
  <si>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</si>
  <si>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</si>
  <si>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</si>
  <si>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</si>
  <si>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</si>
  <si>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</si>
  <si>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</si>
  <si>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</si>
  <si>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</si>
  <si>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</si>
  <si>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</si>
  <si>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</si>
  <si>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</si>
  <si>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</si>
  <si>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</si>
  <si>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</si>
  <si>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</si>
  <si>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</si>
  <si>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</si>
  <si>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</si>
  <si>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</si>
  <si>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</si>
  <si>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</si>
  <si>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</si>
  <si>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</si>
  <si>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</si>
  <si>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</si>
  <si>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</si>
  <si>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</si>
  <si>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Sub-Category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</si>
  <si>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</si>
  <si>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</si>
  <si>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</si>
  <si>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</si>
  <si>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</si>
  <si>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</si>
  <si>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</si>
  <si>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</si>
  <si>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then 1000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</si>
  <si>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</si>
  <si>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</si>
  <si>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</si>
  <si>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</si>
  <si>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</si>
  <si>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</si>
  <si>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</si>
  <si>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</si>
  <si>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 &gt;= 50000</t>
  </si>
  <si>
    <t>1000   to    4999</t>
  </si>
  <si>
    <t>5000   to    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</si>
</sst>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1" applyNumberFormat="1" applyFont="1" applyAlignment="1">
      <alignment horizontal="center"/>
    </xf>
    <xf numFmtId="1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 patternType="solid">
          <fgColor rgb="FF00B050"/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[Fonorow-Excel.xlsx]PivotTbl and Chart Catagory!PivotTable1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'PivotTbl and Chart Catagory'!$B$3:$B$4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'PivotTbl and Chart Catagory'!$A$5:$A$14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'PivotTbl and Chart Catagory'!$B$5:$B$14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64-46A3-A9FF-52A95530BF08}"/>
            </c:ext>
          </c:extLst>
        </c:ser>
        <c:ser>
          <c:idx val="1"/>
          <c:order val="1"/>
          <c:tx>
            <c:strRef>
              <c:f>'PivotTbl and Chart Catagory'!$C$3:$C$4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'PivotTbl and Chart Catagory'!$A$5:$A$14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'PivotTbl and Chart Catagory'!$C$5:$C$14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64-46A3-A9FF-52A95530BF08}"/>
            </c:ext>
          </c:extLst>
        </c:ser>
        <c:ser>
          <c:idx val="2"/>
          <c:order val="2"/>
          <c:tx>
            <c:strRef>
              <c:f>'PivotTbl and Chart Catagory'!$D$3:$D$4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'PivotTbl and Chart Catagory'!$A$5:$A$14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'PivotTbl and Chart Catagory'!$D$5:$D$14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64-46A3-A9FF-52A95530BF08}"/>
            </c:ext>
          </c:extLst>
        </c:ser>
        <c:ser>
          <c:idx val="3"/>
          <c:order val="3"/>
          <c:tx>
            <c:strRef>
              <c:f>'PivotTbl and Chart Catagory'!$E$3:$E$4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'PivotTbl and Chart Catagory'!$A$5:$A$14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'PivotTbl and Chart Catagory'!$E$5:$E$14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64-46A3-A9FF-52A95530B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4436920"/>
        <c:axId val="634440760"/>
      </c:barChart>
      <c:catAx>
        <c:axId val="634436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40760"/>
        <c:crosses val="autoZero"/>
        <c:auto val="1"/>
        <c:lblAlgn val="ctr"/>
        <c:lblOffset val="100"/>
        <c:noMultiLvlLbl val="0"/>
      </c:catAx>
      <c:valAx>
        <c:axId val="634440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36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[Fonorow-Excel.xlsx]PivotTbl and Chart Sub!PivotTable1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'PivotTbl and Chart Sub'!$B$5:$B$6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'PivotTbl and Chart Sub'!$A$7:$A$48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'PivotTbl and Chart Sub'!$B$7:$B$48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5F-47EC-B898-5CEB66326F5C}"/>
            </c:ext>
          </c:extLst>
        </c:ser>
        <c:ser>
          <c:idx val="1"/>
          <c:order val="1"/>
          <c:tx>
            <c:strRef>
              <c:f>'PivotTbl and Chart Sub'!$C$5:$C$6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'PivotTbl and Chart Sub'!$A$7:$A$48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'PivotTbl and Chart Sub'!$C$7:$C$48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55F-47EC-B898-5CEB66326F5C}"/>
            </c:ext>
          </c:extLst>
        </c:ser>
        <c:ser>
          <c:idx val="2"/>
          <c:order val="2"/>
          <c:tx>
            <c:strRef>
              <c:f>'PivotTbl and Chart Sub'!$D$5:$D$6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'PivotTbl and Chart Sub'!$A$7:$A$48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'PivotTbl and Chart Sub'!$D$7:$D$48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55F-47EC-B898-5CEB66326F5C}"/>
            </c:ext>
          </c:extLst>
        </c:ser>
        <c:ser>
          <c:idx val="3"/>
          <c:order val="3"/>
          <c:tx>
            <c:strRef>
              <c:f>'PivotTbl and Chart Sub'!$E$5:$E$6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'PivotTbl and Chart Sub'!$A$7:$A$48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'PivotTbl and Chart Sub'!$E$7:$E$48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55F-47EC-B898-5CEB66326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4436920"/>
        <c:axId val="634440760"/>
      </c:barChart>
      <c:catAx>
        <c:axId val="634436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40760"/>
        <c:crosses val="autoZero"/>
        <c:auto val="1"/>
        <c:lblAlgn val="ctr"/>
        <c:lblOffset val="100"/>
        <c:noMultiLvlLbl val="0"/>
      </c:catAx>
      <c:valAx>
        <c:axId val="634440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36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[Fonorow-Excel.xlsx]Pivot By Time!PivotTable2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Time'!$B$4:$B$5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By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Time'!$B$6:$B$18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98-4911-86B0-912FB9A9AC25}"/>
            </c:ext>
          </c:extLst>
        </c:ser>
        <c:ser>
          <c:idx val="1"/>
          <c:order val="1"/>
          <c:tx>
            <c:strRef>
              <c:f>'Pivot By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By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98-4911-86B0-912FB9A9AC25}"/>
            </c:ext>
          </c:extLst>
        </c:ser>
        <c:ser>
          <c:idx val="2"/>
          <c:order val="2"/>
          <c:tx>
            <c:strRef>
              <c:f>'Pivot By Time'!$D$4:$D$5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By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Time'!$D$6:$D$18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98-4911-86B0-912FB9A9A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0286200"/>
        <c:axId val="680285240"/>
      </c:lineChart>
      <c:catAx>
        <c:axId val="680286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285240"/>
        <c:crosses val="autoZero"/>
        <c:auto val="1"/>
        <c:lblAlgn val="ctr"/>
        <c:lblOffset val="100"/>
        <c:noMultiLvlLbl val="0"/>
      </c:catAx>
      <c:valAx>
        <c:axId val="680285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286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target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then 1000</c:v>
                </c:pt>
                <c:pt idx="1">
                  <c:v>1000   to    4999</c:v>
                </c:pt>
                <c:pt idx="2">
                  <c:v>5000   to   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 &gt;=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D0-4F19-AE45-21B9E640A6A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then 1000</c:v>
                </c:pt>
                <c:pt idx="1">
                  <c:v>1000   to    4999</c:v>
                </c:pt>
                <c:pt idx="2">
                  <c:v>5000   to   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 &gt;=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D0-4F19-AE45-21B9E640A6A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then 1000</c:v>
                </c:pt>
                <c:pt idx="1">
                  <c:v>1000   to    4999</c:v>
                </c:pt>
                <c:pt idx="2">
                  <c:v>5000   to   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 &gt;=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D0-4F19-AE45-21B9E640A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294200"/>
        <c:axId val="680295480"/>
      </c:lineChart>
      <c:catAx>
        <c:axId val="680294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 Amount 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295480"/>
        <c:crosses val="autoZero"/>
        <c:auto val="1"/>
        <c:lblAlgn val="ctr"/>
        <c:lblOffset val="100"/>
        <c:noMultiLvlLbl val="0"/>
      </c:catAx>
      <c:valAx>
        <c:axId val="680295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294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1</xdr:row>
      <xdr:rowOff>66675</xdr:rowOff>
    </xdr:from>
    <xdr:to>
      <xdr:col>13</xdr:col>
      <xdr:colOff>419100</xdr:colOff>
      <xdr:row>15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9A98DF-0FAE-4B6C-A23F-AB96FF65EE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257174</xdr:colOff>
      <xdr:row>1</xdr:row>
      <xdr:rowOff>66674</xdr:rowOff>
    </xdr:from>
    <xdr:to>
      <xdr:col>21</xdr:col>
      <xdr:colOff>438150</xdr:colOff>
      <xdr:row>45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FC60B4-ABCD-4A59-AB72-31F7DA8D13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276225</xdr:colOff>
      <xdr:row>4</xdr:row>
      <xdr:rowOff>28575</xdr:rowOff>
    </xdr:from>
    <xdr:to>
      <xdr:col>13</xdr:col>
      <xdr:colOff>266700</xdr:colOff>
      <xdr:row>26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B731D2-8300-4825-B168-6433DB6ECE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38099</xdr:colOff>
      <xdr:row>13</xdr:row>
      <xdr:rowOff>85725</xdr:rowOff>
    </xdr:from>
    <xdr:to>
      <xdr:col>14</xdr:col>
      <xdr:colOff>19049</xdr:colOff>
      <xdr:row>36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4A94B7-F04F-4E53-B05A-E02FCD11F8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e Silver" refreshedDate="43898.787202893516" createdVersion="6" refreshedVersion="6" minRefreshableVersion="3" recordCount="4115" xr:uid="{99F66FE7-0855-487E-B027-4A9D81DC4134}">
  <cacheSource type="worksheet">
    <worksheetSource ref="A1:R1048576" sheet="Main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e Silver" refreshedDate="43898.805526620374" createdVersion="6" refreshedVersion="6" minRefreshableVersion="3" recordCount="4115" xr:uid="{2CB9CF81-745B-4618-A51E-B32FA73AF4A3}">
  <cacheSource type="worksheet">
    <worksheetSource ref="A1:T1048576" sheet="Main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2FAA5C-83DB-4D56-AF28-9280A9A08068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5DB6F4-2BE1-4BAA-80A1-CDF390385915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3586CA-0C79-42DA-95B9-CC74BA0A2CAD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1" hier="-1"/>
    <pageField fld="16" hier="-1"/>
  </pageFields>
  <dataFields count="1">
    <dataField name="Count of Sub-Category" fld="17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78" zoomScaleNormal="55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7.42578125" style="6" customWidth="1"/>
    <col min="16" max="16" width="20.7109375" customWidth="1"/>
    <col min="17" max="17" width="26.140625" customWidth="1"/>
    <col min="18" max="18" width="33.85546875" customWidth="1"/>
    <col min="19" max="19" width="27" style="12" customWidth="1"/>
    <col min="20" max="20" width="27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24" si="0">(E2/D2)*100</f>
        <v>136.85882352941178</v>
      </c>
      <c r="P2" s="7">
        <f>E2/L2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142.60827250608273</v>
      </c>
      <c r="P3" s="7">
        <f t="shared" ref="P3:P66" si="1">E3/L3</f>
        <v>185.48101265822785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(E25/D25)*100</f>
        <v>118.5</v>
      </c>
      <c r="P25" s="7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ref="O26:O89" si="4">(E26/D26)*100</f>
        <v>108.80768571428572</v>
      </c>
      <c r="P26" s="7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4"/>
        <v>133.33333333333331</v>
      </c>
      <c r="P27" s="7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4"/>
        <v>155.20000000000002</v>
      </c>
      <c r="P28" s="7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4"/>
        <v>111.72500000000001</v>
      </c>
      <c r="P29" s="7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4"/>
        <v>100.35000000000001</v>
      </c>
      <c r="P30" s="7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4"/>
        <v>123.33333333333334</v>
      </c>
      <c r="P31" s="7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4"/>
        <v>101.29975</v>
      </c>
      <c r="P32" s="7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4"/>
        <v>100</v>
      </c>
      <c r="P33" s="7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4"/>
        <v>100.24604569420035</v>
      </c>
      <c r="P34" s="7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4"/>
        <v>102.0952380952381</v>
      </c>
      <c r="P35" s="7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4"/>
        <v>130.46153846153845</v>
      </c>
      <c r="P36" s="7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4"/>
        <v>166.5</v>
      </c>
      <c r="P37" s="7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4"/>
        <v>142.15</v>
      </c>
      <c r="P38" s="7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4"/>
        <v>183.44090909090909</v>
      </c>
      <c r="P39" s="7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4"/>
        <v>110.04</v>
      </c>
      <c r="P40" s="7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4"/>
        <v>130.98000000000002</v>
      </c>
      <c r="P41" s="7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4"/>
        <v>101.35000000000001</v>
      </c>
      <c r="P42" s="7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4"/>
        <v>100</v>
      </c>
      <c r="P43" s="7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4"/>
        <v>141.85714285714286</v>
      </c>
      <c r="P44" s="7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4"/>
        <v>308.65999999999997</v>
      </c>
      <c r="P45" s="7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4"/>
        <v>100</v>
      </c>
      <c r="P46" s="7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4"/>
        <v>120</v>
      </c>
      <c r="P47" s="7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4"/>
        <v>104.16666666666667</v>
      </c>
      <c r="P48" s="7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4"/>
        <v>107.61100000000002</v>
      </c>
      <c r="P49" s="7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4"/>
        <v>107.94999999999999</v>
      </c>
      <c r="P50" s="7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4"/>
        <v>100</v>
      </c>
      <c r="P51" s="7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4"/>
        <v>100</v>
      </c>
      <c r="P52" s="7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4"/>
        <v>128.0181818181818</v>
      </c>
      <c r="P53" s="7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4"/>
        <v>116.21</v>
      </c>
      <c r="P54" s="7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4"/>
        <v>109.63333333333334</v>
      </c>
      <c r="P55" s="7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4"/>
        <v>101</v>
      </c>
      <c r="P56" s="7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4"/>
        <v>128.95348837209301</v>
      </c>
      <c r="P57" s="7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4"/>
        <v>107.26249999999999</v>
      </c>
      <c r="P58" s="7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4"/>
        <v>101.89999999999999</v>
      </c>
      <c r="P59" s="7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4"/>
        <v>102.91</v>
      </c>
      <c r="P60" s="7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4"/>
        <v>100.12570000000001</v>
      </c>
      <c r="P61" s="7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4"/>
        <v>103.29622222222221</v>
      </c>
      <c r="P62" s="7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4"/>
        <v>148.30000000000001</v>
      </c>
      <c r="P63" s="7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4"/>
        <v>154.73333333333332</v>
      </c>
      <c r="P64" s="7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4"/>
        <v>113.51849999999999</v>
      </c>
      <c r="P65" s="7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4"/>
        <v>173.33333333333334</v>
      </c>
      <c r="P66" s="7">
        <f t="shared" si="1"/>
        <v>86.666666666666671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4"/>
        <v>107.52857142857141</v>
      </c>
      <c r="P67" s="7">
        <f t="shared" ref="P67:P130" si="5">E67/L67</f>
        <v>132.05263157894737</v>
      </c>
      <c r="Q67" t="s">
        <v>8310</v>
      </c>
      <c r="R67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7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7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7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7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7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7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7">
        <f t="shared" si="5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7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7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7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7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7">
        <f t="shared" si="5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7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7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7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7">
        <f t="shared" si="5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7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7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7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7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7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7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ref="O90:O153" si="8">(E90/D90)*100</f>
        <v>102.85714285714285</v>
      </c>
      <c r="P90" s="7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8"/>
        <v>115.06666666666668</v>
      </c>
      <c r="P91" s="7">
        <f t="shared" si="5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8"/>
        <v>100.4</v>
      </c>
      <c r="P92" s="7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8"/>
        <v>120</v>
      </c>
      <c r="P93" s="7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8"/>
        <v>105.2</v>
      </c>
      <c r="P94" s="7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8"/>
        <v>110.60000000000001</v>
      </c>
      <c r="P95" s="7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8"/>
        <v>104</v>
      </c>
      <c r="P96" s="7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8"/>
        <v>131.42857142857142</v>
      </c>
      <c r="P97" s="7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8"/>
        <v>114.66666666666667</v>
      </c>
      <c r="P98" s="7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8"/>
        <v>106.25</v>
      </c>
      <c r="P99" s="7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8"/>
        <v>106.25</v>
      </c>
      <c r="P100" s="7">
        <f t="shared" si="5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8"/>
        <v>106.01933333333334</v>
      </c>
      <c r="P101" s="7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8"/>
        <v>100</v>
      </c>
      <c r="P102" s="7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8"/>
        <v>100</v>
      </c>
      <c r="P103" s="7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8"/>
        <v>127.75000000000001</v>
      </c>
      <c r="P104" s="7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8"/>
        <v>105.15384615384616</v>
      </c>
      <c r="P105" s="7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8"/>
        <v>120</v>
      </c>
      <c r="P106" s="7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8"/>
        <v>107.40909090909089</v>
      </c>
      <c r="P107" s="7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8"/>
        <v>100.49999999999999</v>
      </c>
      <c r="P108" s="7">
        <f t="shared" si="5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8"/>
        <v>102.46666666666667</v>
      </c>
      <c r="P109" s="7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8"/>
        <v>246.66666666666669</v>
      </c>
      <c r="P110" s="7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8"/>
        <v>219.49999999999997</v>
      </c>
      <c r="P111" s="7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8"/>
        <v>130.76923076923077</v>
      </c>
      <c r="P112" s="7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8"/>
        <v>154.57142857142858</v>
      </c>
      <c r="P113" s="7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8"/>
        <v>104</v>
      </c>
      <c r="P114" s="7">
        <f t="shared" si="5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8"/>
        <v>141</v>
      </c>
      <c r="P115" s="7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8"/>
        <v>103.33333333333334</v>
      </c>
      <c r="P116" s="7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8"/>
        <v>140.44444444444443</v>
      </c>
      <c r="P117" s="7">
        <f t="shared" si="5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8"/>
        <v>113.65714285714286</v>
      </c>
      <c r="P118" s="7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8"/>
        <v>100.49377777777779</v>
      </c>
      <c r="P119" s="7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8"/>
        <v>113.03159999999998</v>
      </c>
      <c r="P120" s="7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8"/>
        <v>104.55692307692308</v>
      </c>
      <c r="P121" s="7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8"/>
        <v>1.4285714285714287E-2</v>
      </c>
      <c r="P122" s="7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8"/>
        <v>3.3333333333333333E-2</v>
      </c>
      <c r="P123" s="7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8"/>
        <v>0</v>
      </c>
      <c r="P124" s="7" t="e">
        <f t="shared" si="5"/>
        <v>#DIV/0!</v>
      </c>
      <c r="Q124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8"/>
        <v>0.27454545454545454</v>
      </c>
      <c r="P125" s="7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8"/>
        <v>0</v>
      </c>
      <c r="P126" s="7" t="e">
        <f t="shared" si="5"/>
        <v>#DIV/0!</v>
      </c>
      <c r="Q126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8"/>
        <v>14.000000000000002</v>
      </c>
      <c r="P127" s="7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8"/>
        <v>5.548</v>
      </c>
      <c r="P128" s="7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8"/>
        <v>2.375</v>
      </c>
      <c r="P129" s="7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8"/>
        <v>1.867</v>
      </c>
      <c r="P130" s="7">
        <f t="shared" si="5"/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8"/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7">
        <f t="shared" si="9"/>
        <v>94.506172839506178</v>
      </c>
      <c r="Q134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7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7">
        <f t="shared" si="9"/>
        <v>81.241379310344826</v>
      </c>
      <c r="Q140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7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7">
        <f t="shared" si="9"/>
        <v>46.178571428571431</v>
      </c>
      <c r="Q143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7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7">
        <f t="shared" si="9"/>
        <v>55.945945945945944</v>
      </c>
      <c r="Q146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7">
        <f t="shared" si="9"/>
        <v>37.555555555555557</v>
      </c>
      <c r="Q147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7">
        <f t="shared" si="9"/>
        <v>38.333333333333336</v>
      </c>
      <c r="Q148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7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7">
        <f t="shared" si="9"/>
        <v>15.333333333333334</v>
      </c>
      <c r="Q151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7">
        <f t="shared" si="9"/>
        <v>449.43283582089555</v>
      </c>
      <c r="Q152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7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ref="O154:O217" si="12">(E154/D154)*100</f>
        <v>7.8947368421052634E-3</v>
      </c>
      <c r="P154" s="7">
        <f t="shared" si="9"/>
        <v>15</v>
      </c>
      <c r="Q154" t="s">
        <v>8310</v>
      </c>
      <c r="R15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7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7">
        <f t="shared" si="9"/>
        <v>13.333333333333334</v>
      </c>
      <c r="Q156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7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7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7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9"/>
        <v>#DIV/0!</v>
      </c>
      <c r="Q160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7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9"/>
        <v>#DIV/0!</v>
      </c>
      <c r="Q162" t="s">
        <v>8310</v>
      </c>
      <c r="R162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7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7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9"/>
        <v>#DIV/0!</v>
      </c>
      <c r="Q165" t="s">
        <v>8310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7">
        <f t="shared" si="9"/>
        <v>91.428571428571431</v>
      </c>
      <c r="Q166" t="s">
        <v>8310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9"/>
        <v>#DIV/0!</v>
      </c>
      <c r="Q167" t="s">
        <v>8310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7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7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7">
        <f t="shared" si="9"/>
        <v>108.33333333333333</v>
      </c>
      <c r="Q170" t="s">
        <v>8310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7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7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7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9"/>
        <v>#DIV/0!</v>
      </c>
      <c r="Q174" t="s">
        <v>8310</v>
      </c>
      <c r="R17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9"/>
        <v>#DIV/0!</v>
      </c>
      <c r="Q175" t="s">
        <v>8310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9"/>
        <v>#DIV/0!</v>
      </c>
      <c r="Q176" t="s">
        <v>8310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7">
        <f t="shared" si="9"/>
        <v>49.884615384615387</v>
      </c>
      <c r="Q177" t="s">
        <v>8310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9"/>
        <v>#DIV/0!</v>
      </c>
      <c r="Q178" t="s">
        <v>8310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7">
        <f t="shared" si="9"/>
        <v>25.714285714285715</v>
      </c>
      <c r="Q179" t="s">
        <v>8310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9"/>
        <v>#DIV/0!</v>
      </c>
      <c r="Q180" t="s">
        <v>8310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7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7">
        <f t="shared" si="9"/>
        <v>30.846153846153847</v>
      </c>
      <c r="Q182" t="s">
        <v>8310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7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9"/>
        <v>#DIV/0!</v>
      </c>
      <c r="Q184" t="s">
        <v>8310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7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7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7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9"/>
        <v>#DIV/0!</v>
      </c>
      <c r="Q188" t="s">
        <v>8310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7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9"/>
        <v>#DIV/0!</v>
      </c>
      <c r="Q190" t="s">
        <v>8310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7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7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7">
        <f t="shared" si="9"/>
        <v>83.333333333333329</v>
      </c>
      <c r="Q193" t="s">
        <v>8310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7">
        <f t="shared" si="9"/>
        <v>5.666666666666667</v>
      </c>
      <c r="Q194" t="s">
        <v>8310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2"/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7">
        <f t="shared" si="13"/>
        <v>1</v>
      </c>
      <c r="Q196" t="s">
        <v>8310</v>
      </c>
      <c r="R196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7">
        <f t="shared" si="13"/>
        <v>77.10526315789474</v>
      </c>
      <c r="Q198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7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7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7">
        <f t="shared" si="13"/>
        <v>87.308333333333337</v>
      </c>
      <c r="Q202" t="s">
        <v>8310</v>
      </c>
      <c r="R202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7">
        <f t="shared" si="13"/>
        <v>54.285714285714285</v>
      </c>
      <c r="Q203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7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7">
        <f t="shared" si="13"/>
        <v>117.68368136117556</v>
      </c>
      <c r="Q206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7">
        <f t="shared" si="13"/>
        <v>76.470588235294116</v>
      </c>
      <c r="Q207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7">
        <f t="shared" si="13"/>
        <v>163.84615384615384</v>
      </c>
      <c r="Q209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7">
        <f t="shared" si="13"/>
        <v>91.818181818181813</v>
      </c>
      <c r="Q212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7">
        <f t="shared" si="13"/>
        <v>185.83333333333334</v>
      </c>
      <c r="Q213" t="s">
        <v>8310</v>
      </c>
      <c r="R213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7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7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7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7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ref="O218:O281" si="16">(E218/D218)*100</f>
        <v>55.698440000000005</v>
      </c>
      <c r="P218" s="7">
        <f t="shared" si="13"/>
        <v>331.53833333333336</v>
      </c>
      <c r="Q218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6"/>
        <v>11.943</v>
      </c>
      <c r="P219" s="7">
        <f t="shared" si="13"/>
        <v>314.28947368421052</v>
      </c>
      <c r="Q219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6"/>
        <v>2</v>
      </c>
      <c r="P220" s="7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6"/>
        <v>17.630000000000003</v>
      </c>
      <c r="P221" s="7">
        <f t="shared" si="13"/>
        <v>115.98684210526316</v>
      </c>
      <c r="Q221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6"/>
        <v>0.72</v>
      </c>
      <c r="P222" s="7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6"/>
        <v>0</v>
      </c>
      <c r="P223" s="7" t="e">
        <f t="shared" si="13"/>
        <v>#DIV/0!</v>
      </c>
      <c r="Q223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6"/>
        <v>13</v>
      </c>
      <c r="P224" s="7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6"/>
        <v>0</v>
      </c>
      <c r="P225" s="7" t="e">
        <f t="shared" si="13"/>
        <v>#DIV/0!</v>
      </c>
      <c r="Q225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6"/>
        <v>0</v>
      </c>
      <c r="P226" s="7" t="e">
        <f t="shared" si="13"/>
        <v>#DIV/0!</v>
      </c>
      <c r="Q226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6"/>
        <v>0</v>
      </c>
      <c r="P227" s="7" t="e">
        <f t="shared" si="13"/>
        <v>#DIV/0!</v>
      </c>
      <c r="Q227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6"/>
        <v>0.86206896551724133</v>
      </c>
      <c r="P228" s="7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6"/>
        <v>0</v>
      </c>
      <c r="P229" s="7" t="e">
        <f t="shared" si="13"/>
        <v>#DIV/0!</v>
      </c>
      <c r="Q229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6"/>
        <v>0</v>
      </c>
      <c r="P230" s="7" t="e">
        <f t="shared" si="13"/>
        <v>#DIV/0!</v>
      </c>
      <c r="Q230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6"/>
        <v>0</v>
      </c>
      <c r="P231" s="7" t="e">
        <f t="shared" si="13"/>
        <v>#DIV/0!</v>
      </c>
      <c r="Q231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6"/>
        <v>0.4</v>
      </c>
      <c r="P232" s="7">
        <f t="shared" si="13"/>
        <v>30</v>
      </c>
      <c r="Q232" t="s">
        <v>8310</v>
      </c>
      <c r="R232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6"/>
        <v>0</v>
      </c>
      <c r="P233" s="7" t="e">
        <f t="shared" si="13"/>
        <v>#DIV/0!</v>
      </c>
      <c r="Q233" t="s">
        <v>8310</v>
      </c>
      <c r="R233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6"/>
        <v>2.75</v>
      </c>
      <c r="P234" s="7">
        <f t="shared" si="13"/>
        <v>15.714285714285714</v>
      </c>
      <c r="Q234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6"/>
        <v>0</v>
      </c>
      <c r="P235" s="7" t="e">
        <f t="shared" si="13"/>
        <v>#DIV/0!</v>
      </c>
      <c r="Q235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6"/>
        <v>40.1</v>
      </c>
      <c r="P236" s="7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6"/>
        <v>0</v>
      </c>
      <c r="P237" s="7" t="e">
        <f t="shared" si="13"/>
        <v>#DIV/0!</v>
      </c>
      <c r="Q237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6"/>
        <v>0</v>
      </c>
      <c r="P238" s="7" t="e">
        <f t="shared" si="13"/>
        <v>#DIV/0!</v>
      </c>
      <c r="Q238" t="s">
        <v>8310</v>
      </c>
      <c r="R238" t="s">
        <v>8314</v>
      </c>
      <c r="S238" s="12">
        <f t="shared" si="14"/>
        <v>42321.08447916666</v>
      </c>
      <c r="T238" s="1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6"/>
        <v>0.33333333333333337</v>
      </c>
      <c r="P239" s="7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6"/>
        <v>0</v>
      </c>
      <c r="P240" s="7" t="e">
        <f t="shared" si="13"/>
        <v>#DIV/0!</v>
      </c>
      <c r="Q240" t="s">
        <v>8310</v>
      </c>
      <c r="R240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6"/>
        <v>25</v>
      </c>
      <c r="P241" s="7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6"/>
        <v>107.63413333333334</v>
      </c>
      <c r="P242" s="7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6"/>
        <v>112.63736263736264</v>
      </c>
      <c r="P243" s="7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6"/>
        <v>113.46153846153845</v>
      </c>
      <c r="P244" s="7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6"/>
        <v>102.592</v>
      </c>
      <c r="P245" s="7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6"/>
        <v>113.75714285714287</v>
      </c>
      <c r="P246" s="7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6"/>
        <v>103.71999999999998</v>
      </c>
      <c r="P247" s="7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6"/>
        <v>305.46000000000004</v>
      </c>
      <c r="P248" s="7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6"/>
        <v>134.1</v>
      </c>
      <c r="P249" s="7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6"/>
        <v>101.33294117647058</v>
      </c>
      <c r="P250" s="7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6"/>
        <v>112.92</v>
      </c>
      <c r="P251" s="7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6"/>
        <v>105.58333333333334</v>
      </c>
      <c r="P252" s="7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6"/>
        <v>125.57142857142858</v>
      </c>
      <c r="P253" s="7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6"/>
        <v>184.56</v>
      </c>
      <c r="P254" s="7">
        <f t="shared" si="13"/>
        <v>85.444444444444443</v>
      </c>
      <c r="Q254" t="s">
        <v>8310</v>
      </c>
      <c r="R25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6"/>
        <v>100.73333333333335</v>
      </c>
      <c r="P255" s="7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6"/>
        <v>116.94725</v>
      </c>
      <c r="P256" s="7">
        <f t="shared" si="13"/>
        <v>89.38643312101911</v>
      </c>
      <c r="Q256" t="s">
        <v>8310</v>
      </c>
      <c r="R256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6"/>
        <v>106.73325</v>
      </c>
      <c r="P257" s="7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6"/>
        <v>139.1</v>
      </c>
      <c r="P258" s="7">
        <f t="shared" si="13"/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6"/>
        <v>106.72648571428572</v>
      </c>
      <c r="P259" s="7">
        <f t="shared" ref="P259:P322" si="17">E259/L259</f>
        <v>66.70405357142856</v>
      </c>
      <c r="Q259" t="s">
        <v>8310</v>
      </c>
      <c r="R259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7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7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7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7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7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7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7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7">
        <f t="shared" si="17"/>
        <v>95.775862068965523</v>
      </c>
      <c r="Q267" t="s">
        <v>8310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7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7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7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7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7">
        <f t="shared" si="17"/>
        <v>57.540983606557376</v>
      </c>
      <c r="Q272" t="s">
        <v>8310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7">
        <f t="shared" si="17"/>
        <v>109.42160278745645</v>
      </c>
      <c r="Q273" t="s">
        <v>8310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7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7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7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7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7">
        <f t="shared" si="17"/>
        <v>95.225806451612897</v>
      </c>
      <c r="Q278" t="s">
        <v>8310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7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7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7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ref="O282:O345" si="20">(E282/D282)*100</f>
        <v>156.14400000000001</v>
      </c>
      <c r="P282" s="7">
        <f t="shared" si="17"/>
        <v>54.748948106591868</v>
      </c>
      <c r="Q282" t="s">
        <v>8310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0"/>
        <v>120.58763636363636</v>
      </c>
      <c r="P283" s="7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0"/>
        <v>101.18888888888888</v>
      </c>
      <c r="P284" s="7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0"/>
        <v>114.27249999999999</v>
      </c>
      <c r="P285" s="7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0"/>
        <v>104.62615</v>
      </c>
      <c r="P286" s="7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0"/>
        <v>228.82507142857142</v>
      </c>
      <c r="P287" s="7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0"/>
        <v>109.15333333333332</v>
      </c>
      <c r="P288" s="7">
        <f t="shared" si="17"/>
        <v>121.28148148148148</v>
      </c>
      <c r="Q288" t="s">
        <v>8310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0"/>
        <v>176.29999999999998</v>
      </c>
      <c r="P289" s="7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0"/>
        <v>103.21061999999999</v>
      </c>
      <c r="P290" s="7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0"/>
        <v>104.82000000000001</v>
      </c>
      <c r="P291" s="7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0"/>
        <v>106.68444444444445</v>
      </c>
      <c r="P292" s="7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0"/>
        <v>120.02</v>
      </c>
      <c r="P293" s="7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0"/>
        <v>101.50693333333334</v>
      </c>
      <c r="P294" s="7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0"/>
        <v>101.38461538461539</v>
      </c>
      <c r="P295" s="7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0"/>
        <v>100</v>
      </c>
      <c r="P296" s="7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0"/>
        <v>133.10911999999999</v>
      </c>
      <c r="P297" s="7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0"/>
        <v>118.72620000000001</v>
      </c>
      <c r="P298" s="7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0"/>
        <v>100.64</v>
      </c>
      <c r="P299" s="7">
        <f t="shared" si="17"/>
        <v>141.74647887323943</v>
      </c>
      <c r="Q299" t="s">
        <v>8310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0"/>
        <v>108.93241269841269</v>
      </c>
      <c r="P300" s="7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0"/>
        <v>178.95250000000001</v>
      </c>
      <c r="P301" s="7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0"/>
        <v>101.72264</v>
      </c>
      <c r="P302" s="7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0"/>
        <v>118.73499999999999</v>
      </c>
      <c r="P303" s="7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0"/>
        <v>100.46</v>
      </c>
      <c r="P304" s="7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0"/>
        <v>137.46666666666667</v>
      </c>
      <c r="P305" s="7">
        <f t="shared" si="17"/>
        <v>50.292682926829265</v>
      </c>
      <c r="Q305" t="s">
        <v>8310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0"/>
        <v>231.64705882352939</v>
      </c>
      <c r="P306" s="7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0"/>
        <v>130.33333333333331</v>
      </c>
      <c r="P307" s="7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0"/>
        <v>292.89999999999998</v>
      </c>
      <c r="P308" s="7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0"/>
        <v>111.31818181818183</v>
      </c>
      <c r="P309" s="7">
        <f t="shared" si="17"/>
        <v>42.517361111111114</v>
      </c>
      <c r="Q309" t="s">
        <v>8310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0"/>
        <v>105.56666666666668</v>
      </c>
      <c r="P310" s="7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0"/>
        <v>118.94444444444446</v>
      </c>
      <c r="P311" s="7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0"/>
        <v>104.129</v>
      </c>
      <c r="P312" s="7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0"/>
        <v>104.10165000000001</v>
      </c>
      <c r="P313" s="7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0"/>
        <v>111.87499999999999</v>
      </c>
      <c r="P314" s="7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0"/>
        <v>104.73529411764706</v>
      </c>
      <c r="P315" s="7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0"/>
        <v>385.15000000000003</v>
      </c>
      <c r="P316" s="7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0"/>
        <v>101.248</v>
      </c>
      <c r="P317" s="7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0"/>
        <v>113.77333333333333</v>
      </c>
      <c r="P318" s="7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0"/>
        <v>100.80333333333333</v>
      </c>
      <c r="P319" s="7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0"/>
        <v>283.32</v>
      </c>
      <c r="P320" s="7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0"/>
        <v>112.68</v>
      </c>
      <c r="P321" s="7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0"/>
        <v>106.58000000000001</v>
      </c>
      <c r="P322" s="7">
        <f t="shared" si="17"/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0"/>
        <v>102.66285714285715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7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7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7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7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7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7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7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7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7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7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7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7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7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7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7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7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7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7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7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7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7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7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ref="O346:O409" si="24">(E346/D346)*100</f>
        <v>102.08358208955224</v>
      </c>
      <c r="P346" s="7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4"/>
        <v>123.27586206896552</v>
      </c>
      <c r="P347" s="7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4"/>
        <v>170.28880000000001</v>
      </c>
      <c r="P348" s="7">
        <f t="shared" si="21"/>
        <v>90.579148936170213</v>
      </c>
      <c r="Q348" t="s">
        <v>8310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4"/>
        <v>111.59049999999999</v>
      </c>
      <c r="P349" s="7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4"/>
        <v>103</v>
      </c>
      <c r="P350" s="7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4"/>
        <v>106.63570159857905</v>
      </c>
      <c r="P351" s="7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4"/>
        <v>114.75999999999999</v>
      </c>
      <c r="P352" s="7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4"/>
        <v>127.34117647058822</v>
      </c>
      <c r="P353" s="7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4"/>
        <v>116.56</v>
      </c>
      <c r="P354" s="7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4"/>
        <v>108.61819426615318</v>
      </c>
      <c r="P355" s="7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4"/>
        <v>103.94285714285714</v>
      </c>
      <c r="P356" s="7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4"/>
        <v>116.25714285714285</v>
      </c>
      <c r="P357" s="7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4"/>
        <v>102.69239999999999</v>
      </c>
      <c r="P358" s="7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4"/>
        <v>174</v>
      </c>
      <c r="P359" s="7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4"/>
        <v>103.08800000000001</v>
      </c>
      <c r="P360" s="7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4"/>
        <v>104.85537190082646</v>
      </c>
      <c r="P361" s="7">
        <f t="shared" si="21"/>
        <v>84.023178807947019</v>
      </c>
      <c r="Q361" t="s">
        <v>8310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4"/>
        <v>101.375</v>
      </c>
      <c r="P362" s="7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4"/>
        <v>111.07699999999998</v>
      </c>
      <c r="P363" s="7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4"/>
        <v>124.15933781686496</v>
      </c>
      <c r="P364" s="7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4"/>
        <v>101.33333333333334</v>
      </c>
      <c r="P365" s="7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4"/>
        <v>110.16142857142856</v>
      </c>
      <c r="P366" s="7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4"/>
        <v>103.97333333333334</v>
      </c>
      <c r="P367" s="7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4"/>
        <v>101.31578947368421</v>
      </c>
      <c r="P368" s="7">
        <f t="shared" si="21"/>
        <v>287.31343283582089</v>
      </c>
      <c r="Q368" t="s">
        <v>8310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4"/>
        <v>103.3501</v>
      </c>
      <c r="P369" s="7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4"/>
        <v>104.11200000000001</v>
      </c>
      <c r="P370" s="7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4"/>
        <v>110.15569230769231</v>
      </c>
      <c r="P371" s="7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4"/>
        <v>122.02</v>
      </c>
      <c r="P372" s="7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4"/>
        <v>114.16866666666667</v>
      </c>
      <c r="P373" s="7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4"/>
        <v>125.33333333333334</v>
      </c>
      <c r="P374" s="7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4"/>
        <v>106.66666666666667</v>
      </c>
      <c r="P375" s="7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4"/>
        <v>130.65</v>
      </c>
      <c r="P376" s="7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4"/>
        <v>120</v>
      </c>
      <c r="P377" s="7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4"/>
        <v>105.9591836734694</v>
      </c>
      <c r="P378" s="7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4"/>
        <v>114.39999999999999</v>
      </c>
      <c r="P379" s="7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4"/>
        <v>111.76666666666665</v>
      </c>
      <c r="P380" s="7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4"/>
        <v>116.08000000000001</v>
      </c>
      <c r="P381" s="7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4"/>
        <v>141.5</v>
      </c>
      <c r="P382" s="7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4"/>
        <v>104.72999999999999</v>
      </c>
      <c r="P383" s="7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4"/>
        <v>255.83333333333331</v>
      </c>
      <c r="P384" s="7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4"/>
        <v>206.70670670670671</v>
      </c>
      <c r="P385" s="7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4"/>
        <v>112.105</v>
      </c>
      <c r="P386" s="7">
        <f t="shared" si="21"/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4"/>
        <v>105.982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7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7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7">
        <f t="shared" si="25"/>
        <v>88.845070422535215</v>
      </c>
      <c r="Q390" t="s">
        <v>8310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7">
        <f t="shared" si="25"/>
        <v>81.75107284768211</v>
      </c>
      <c r="Q391" t="s">
        <v>8310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7">
        <f t="shared" si="25"/>
        <v>104.25906735751295</v>
      </c>
      <c r="Q393" t="s">
        <v>8310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7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7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7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7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7">
        <f t="shared" si="25"/>
        <v>81.632653061224488</v>
      </c>
      <c r="Q398" t="s">
        <v>8310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7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7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7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7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7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7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7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7">
        <f t="shared" si="25"/>
        <v>133.14391143911439</v>
      </c>
      <c r="Q406" t="s">
        <v>8310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7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7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7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ref="O410:O473" si="28">(E410/D410)*100</f>
        <v>101.43766666666667</v>
      </c>
      <c r="P410" s="7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8"/>
        <v>136.80000000000001</v>
      </c>
      <c r="P411" s="7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8"/>
        <v>128.29999999999998</v>
      </c>
      <c r="P412" s="7">
        <f t="shared" si="25"/>
        <v>183.28571428571428</v>
      </c>
      <c r="Q412" t="s">
        <v>8310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8"/>
        <v>101.05</v>
      </c>
      <c r="P413" s="7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8"/>
        <v>126.84</v>
      </c>
      <c r="P414" s="7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8"/>
        <v>105.0859375</v>
      </c>
      <c r="P415" s="7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8"/>
        <v>102.85405405405406</v>
      </c>
      <c r="P416" s="7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8"/>
        <v>102.14714285714285</v>
      </c>
      <c r="P417" s="7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8"/>
        <v>120.21700000000001</v>
      </c>
      <c r="P418" s="7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8"/>
        <v>100.24761904761905</v>
      </c>
      <c r="P419" s="7">
        <f t="shared" si="25"/>
        <v>202.42307692307693</v>
      </c>
      <c r="Q419" t="s">
        <v>8310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8"/>
        <v>100.63392857142857</v>
      </c>
      <c r="P420" s="7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8"/>
        <v>100.4375</v>
      </c>
      <c r="P421" s="7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8"/>
        <v>0.43939393939393934</v>
      </c>
      <c r="P422" s="7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8"/>
        <v>2.0066666666666668</v>
      </c>
      <c r="P423" s="7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8"/>
        <v>1.075</v>
      </c>
      <c r="P424" s="7">
        <f t="shared" si="25"/>
        <v>35.833333333333336</v>
      </c>
      <c r="Q424" t="s">
        <v>8310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8"/>
        <v>0.76500000000000001</v>
      </c>
      <c r="P425" s="7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8"/>
        <v>6.7966666666666677</v>
      </c>
      <c r="P426" s="7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8"/>
        <v>1.2E-2</v>
      </c>
      <c r="P427" s="7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8"/>
        <v>1.3299999999999998</v>
      </c>
      <c r="P428" s="7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8"/>
        <v>0</v>
      </c>
      <c r="P429" s="7" t="e">
        <f t="shared" si="25"/>
        <v>#DIV/0!</v>
      </c>
      <c r="Q429" t="s">
        <v>8310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8"/>
        <v>5.6333333333333329</v>
      </c>
      <c r="P430" s="7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8"/>
        <v>0</v>
      </c>
      <c r="P431" s="7" t="e">
        <f t="shared" si="25"/>
        <v>#DIV/0!</v>
      </c>
      <c r="Q431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8"/>
        <v>2.4</v>
      </c>
      <c r="P432" s="7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8"/>
        <v>13.833333333333334</v>
      </c>
      <c r="P433" s="7">
        <f t="shared" si="25"/>
        <v>51.875</v>
      </c>
      <c r="Q433" t="s">
        <v>8310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8"/>
        <v>9.5</v>
      </c>
      <c r="P434" s="7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8"/>
        <v>0</v>
      </c>
      <c r="P435" s="7" t="e">
        <f t="shared" si="25"/>
        <v>#DIV/0!</v>
      </c>
      <c r="Q435" t="s">
        <v>8310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8"/>
        <v>5</v>
      </c>
      <c r="P436" s="7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8"/>
        <v>2.7272727272727275E-3</v>
      </c>
      <c r="P437" s="7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8"/>
        <v>0</v>
      </c>
      <c r="P438" s="7" t="e">
        <f t="shared" si="25"/>
        <v>#DIV/0!</v>
      </c>
      <c r="Q438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8"/>
        <v>0</v>
      </c>
      <c r="P439" s="7" t="e">
        <f t="shared" si="25"/>
        <v>#DIV/0!</v>
      </c>
      <c r="Q439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8"/>
        <v>9.379999999999999</v>
      </c>
      <c r="P440" s="7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8"/>
        <v>0</v>
      </c>
      <c r="P441" s="7" t="e">
        <f t="shared" si="25"/>
        <v>#DIV/0!</v>
      </c>
      <c r="Q441" t="s">
        <v>8310</v>
      </c>
      <c r="R44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8"/>
        <v>0.1</v>
      </c>
      <c r="P442" s="7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8"/>
        <v>0</v>
      </c>
      <c r="P443" s="7" t="e">
        <f t="shared" si="25"/>
        <v>#DIV/0!</v>
      </c>
      <c r="Q443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8"/>
        <v>39.358823529411765</v>
      </c>
      <c r="P444" s="7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8"/>
        <v>0.1</v>
      </c>
      <c r="P445" s="7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8"/>
        <v>5</v>
      </c>
      <c r="P446" s="7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8"/>
        <v>3.3333333333333335E-3</v>
      </c>
      <c r="P447" s="7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8"/>
        <v>7.2952380952380951</v>
      </c>
      <c r="P448" s="7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8"/>
        <v>1.6666666666666666E-2</v>
      </c>
      <c r="P449" s="7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8"/>
        <v>3.2804000000000002</v>
      </c>
      <c r="P450" s="7">
        <f t="shared" si="25"/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8"/>
        <v>2.25</v>
      </c>
      <c r="P451" s="7">
        <f t="shared" ref="P451:P514" si="29">E451/L451</f>
        <v>9</v>
      </c>
      <c r="Q451" t="s">
        <v>8310</v>
      </c>
      <c r="R451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7">
        <f t="shared" si="29"/>
        <v>56.571428571428569</v>
      </c>
      <c r="Q452" t="s">
        <v>8310</v>
      </c>
      <c r="R452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7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7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7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7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7">
        <f t="shared" si="29"/>
        <v>20.333333333333332</v>
      </c>
      <c r="Q458" t="s">
        <v>8310</v>
      </c>
      <c r="R45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7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7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7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7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7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7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7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7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7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7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ref="O474:O537" si="32">(E474/D474)*100</f>
        <v>17.625</v>
      </c>
      <c r="P474" s="7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2"/>
        <v>2.87</v>
      </c>
      <c r="P475" s="7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2"/>
        <v>3.0303030303030304E-2</v>
      </c>
      <c r="P476" s="7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2"/>
        <v>0</v>
      </c>
      <c r="P477" s="7" t="e">
        <f t="shared" si="29"/>
        <v>#DIV/0!</v>
      </c>
      <c r="Q477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2"/>
        <v>2.230268181818182</v>
      </c>
      <c r="P478" s="7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2"/>
        <v>0</v>
      </c>
      <c r="P479" s="7" t="e">
        <f t="shared" si="29"/>
        <v>#DIV/0!</v>
      </c>
      <c r="Q479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2"/>
        <v>0</v>
      </c>
      <c r="P480" s="7" t="e">
        <f t="shared" si="29"/>
        <v>#DIV/0!</v>
      </c>
      <c r="Q480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2"/>
        <v>32.56</v>
      </c>
      <c r="P481" s="7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2"/>
        <v>19.41</v>
      </c>
      <c r="P482" s="7">
        <f t="shared" si="29"/>
        <v>55.457142857142856</v>
      </c>
      <c r="Q482" t="s">
        <v>8310</v>
      </c>
      <c r="R482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2"/>
        <v>6.1</v>
      </c>
      <c r="P483" s="7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2"/>
        <v>0.1</v>
      </c>
      <c r="P484" s="7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2"/>
        <v>50.2</v>
      </c>
      <c r="P485" s="7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2"/>
        <v>0.18625</v>
      </c>
      <c r="P486" s="7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2"/>
        <v>21.906971229845084</v>
      </c>
      <c r="P487" s="7">
        <f t="shared" si="29"/>
        <v>66.520080000000007</v>
      </c>
      <c r="Q487" t="s">
        <v>8310</v>
      </c>
      <c r="R48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2"/>
        <v>9.0909090909090905E-3</v>
      </c>
      <c r="P488" s="7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2"/>
        <v>0</v>
      </c>
      <c r="P489" s="7" t="e">
        <f t="shared" si="29"/>
        <v>#DIV/0!</v>
      </c>
      <c r="Q489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2"/>
        <v>0</v>
      </c>
      <c r="P490" s="7" t="e">
        <f t="shared" si="29"/>
        <v>#DIV/0!</v>
      </c>
      <c r="Q490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2"/>
        <v>0.28667813379201834</v>
      </c>
      <c r="P491" s="7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2"/>
        <v>0</v>
      </c>
      <c r="P492" s="7" t="e">
        <f t="shared" si="29"/>
        <v>#DIV/0!</v>
      </c>
      <c r="Q492" t="s">
        <v>8310</v>
      </c>
      <c r="R492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2"/>
        <v>0</v>
      </c>
      <c r="P493" s="7" t="e">
        <f t="shared" si="29"/>
        <v>#DIV/0!</v>
      </c>
      <c r="Q493" t="s">
        <v>8310</v>
      </c>
      <c r="R493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2"/>
        <v>0</v>
      </c>
      <c r="P494" s="7" t="e">
        <f t="shared" si="29"/>
        <v>#DIV/0!</v>
      </c>
      <c r="Q494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2"/>
        <v>0</v>
      </c>
      <c r="P495" s="7" t="e">
        <f t="shared" si="29"/>
        <v>#DIV/0!</v>
      </c>
      <c r="Q495" t="s">
        <v>8310</v>
      </c>
      <c r="R495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2"/>
        <v>0.155</v>
      </c>
      <c r="P496" s="7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2"/>
        <v>0</v>
      </c>
      <c r="P497" s="7" t="e">
        <f t="shared" si="29"/>
        <v>#DIV/0!</v>
      </c>
      <c r="Q497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2"/>
        <v>1.6666666666666668E-3</v>
      </c>
      <c r="P498" s="7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2"/>
        <v>0.6696428571428571</v>
      </c>
      <c r="P499" s="7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2"/>
        <v>4.5985132395404564</v>
      </c>
      <c r="P500" s="7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2"/>
        <v>9.5500000000000007</v>
      </c>
      <c r="P501" s="7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2"/>
        <v>3.3076923076923079</v>
      </c>
      <c r="P502" s="7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2"/>
        <v>0</v>
      </c>
      <c r="P503" s="7" t="e">
        <f t="shared" si="29"/>
        <v>#DIV/0!</v>
      </c>
      <c r="Q503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2"/>
        <v>1.1499999999999999</v>
      </c>
      <c r="P504" s="7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2"/>
        <v>1.7538461538461538</v>
      </c>
      <c r="P505" s="7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2"/>
        <v>1.3673469387755102</v>
      </c>
      <c r="P506" s="7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2"/>
        <v>0.43333333333333329</v>
      </c>
      <c r="P507" s="7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2"/>
        <v>0.125</v>
      </c>
      <c r="P508" s="7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2"/>
        <v>3.2</v>
      </c>
      <c r="P509" s="7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2"/>
        <v>0.8</v>
      </c>
      <c r="P510" s="7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2"/>
        <v>0.2</v>
      </c>
      <c r="P511" s="7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2"/>
        <v>0</v>
      </c>
      <c r="P512" s="7" t="e">
        <f t="shared" si="29"/>
        <v>#DIV/0!</v>
      </c>
      <c r="Q512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2"/>
        <v>3</v>
      </c>
      <c r="P513" s="7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2"/>
        <v>0.13749999999999998</v>
      </c>
      <c r="P514" s="7">
        <f t="shared" si="29"/>
        <v>5.5</v>
      </c>
      <c r="Q514" t="s">
        <v>8310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2"/>
        <v>13.923999999999999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7">
        <f t="shared" si="33"/>
        <v>16.666666666666668</v>
      </c>
      <c r="Q516" t="s">
        <v>8310</v>
      </c>
      <c r="R516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7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7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7">
        <f t="shared" si="33"/>
        <v>39.228571428571428</v>
      </c>
      <c r="Q521" t="s">
        <v>8310</v>
      </c>
      <c r="R52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7">
        <f t="shared" si="33"/>
        <v>150.14705882352942</v>
      </c>
      <c r="Q522" t="s">
        <v>8317</v>
      </c>
      <c r="R522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7">
        <f t="shared" si="33"/>
        <v>93.428571428571431</v>
      </c>
      <c r="Q523" t="s">
        <v>8317</v>
      </c>
      <c r="R523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7">
        <f t="shared" si="33"/>
        <v>110.96774193548387</v>
      </c>
      <c r="Q524" t="s">
        <v>8317</v>
      </c>
      <c r="R52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7">
        <f t="shared" si="33"/>
        <v>71.785714285714292</v>
      </c>
      <c r="Q525" t="s">
        <v>8317</v>
      </c>
      <c r="R525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7">
        <f t="shared" si="33"/>
        <v>29.258076923076924</v>
      </c>
      <c r="Q526" t="s">
        <v>8317</v>
      </c>
      <c r="R526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7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7">
        <f t="shared" si="33"/>
        <v>74.347826086956516</v>
      </c>
      <c r="Q528" t="s">
        <v>8317</v>
      </c>
      <c r="R52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7">
        <f t="shared" si="33"/>
        <v>63.829113924050631</v>
      </c>
      <c r="Q529" t="s">
        <v>8317</v>
      </c>
      <c r="R529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7">
        <f t="shared" si="33"/>
        <v>44.333333333333336</v>
      </c>
      <c r="Q530" t="s">
        <v>8317</v>
      </c>
      <c r="R530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7">
        <f t="shared" si="33"/>
        <v>86.944444444444443</v>
      </c>
      <c r="Q531" t="s">
        <v>8317</v>
      </c>
      <c r="R53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7">
        <f t="shared" si="33"/>
        <v>126.55172413793103</v>
      </c>
      <c r="Q532" t="s">
        <v>8317</v>
      </c>
      <c r="R532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7">
        <f t="shared" si="33"/>
        <v>129.03225806451613</v>
      </c>
      <c r="Q533" t="s">
        <v>8317</v>
      </c>
      <c r="R533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7">
        <f t="shared" si="33"/>
        <v>71.242774566473983</v>
      </c>
      <c r="Q534" t="s">
        <v>8317</v>
      </c>
      <c r="R53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7">
        <f t="shared" si="33"/>
        <v>117.88235294117646</v>
      </c>
      <c r="Q535" t="s">
        <v>8317</v>
      </c>
      <c r="R535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7">
        <f t="shared" si="33"/>
        <v>327.08333333333331</v>
      </c>
      <c r="Q536" t="s">
        <v>8317</v>
      </c>
      <c r="R536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7">
        <f t="shared" si="33"/>
        <v>34.745762711864408</v>
      </c>
      <c r="Q537" t="s">
        <v>8317</v>
      </c>
      <c r="R537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ref="O538:O601" si="36">(E538/D538)*100</f>
        <v>118.25757575757576</v>
      </c>
      <c r="P538" s="7">
        <f t="shared" si="33"/>
        <v>100.06410256410257</v>
      </c>
      <c r="Q538" t="s">
        <v>8317</v>
      </c>
      <c r="R53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6"/>
        <v>120.5</v>
      </c>
      <c r="P539" s="7">
        <f t="shared" si="33"/>
        <v>40.847457627118644</v>
      </c>
      <c r="Q539" t="s">
        <v>8317</v>
      </c>
      <c r="R539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6"/>
        <v>302.42</v>
      </c>
      <c r="P540" s="7">
        <f t="shared" si="33"/>
        <v>252.01666666666668</v>
      </c>
      <c r="Q540" t="s">
        <v>8317</v>
      </c>
      <c r="R540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6"/>
        <v>100.64400000000001</v>
      </c>
      <c r="P541" s="7">
        <f t="shared" si="33"/>
        <v>25.161000000000001</v>
      </c>
      <c r="Q541" t="s">
        <v>8317</v>
      </c>
      <c r="R54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6"/>
        <v>6.6666666666666671E-3</v>
      </c>
      <c r="P542" s="7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6"/>
        <v>0.55555555555555558</v>
      </c>
      <c r="P543" s="7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6"/>
        <v>3.9999999999999996E-4</v>
      </c>
      <c r="P544" s="7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6"/>
        <v>0.31818181818181818</v>
      </c>
      <c r="P545" s="7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6"/>
        <v>1.2</v>
      </c>
      <c r="P546" s="7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6"/>
        <v>27.383999999999997</v>
      </c>
      <c r="P547" s="7">
        <f t="shared" si="33"/>
        <v>402.70588235294116</v>
      </c>
      <c r="Q547" t="s">
        <v>8319</v>
      </c>
      <c r="R54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6"/>
        <v>8.666666666666667E-2</v>
      </c>
      <c r="P548" s="7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6"/>
        <v>0</v>
      </c>
      <c r="P549" s="7" t="e">
        <f t="shared" si="33"/>
        <v>#DIV/0!</v>
      </c>
      <c r="Q549" t="s">
        <v>8319</v>
      </c>
      <c r="R549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6"/>
        <v>0.09</v>
      </c>
      <c r="P550" s="7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6"/>
        <v>2.7199999999999998</v>
      </c>
      <c r="P551" s="7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6"/>
        <v>0.70000000000000007</v>
      </c>
      <c r="P552" s="7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6"/>
        <v>5.0413333333333332</v>
      </c>
      <c r="P553" s="7">
        <f t="shared" si="33"/>
        <v>135.03571428571428</v>
      </c>
      <c r="Q553" t="s">
        <v>8319</v>
      </c>
      <c r="R553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6"/>
        <v>0</v>
      </c>
      <c r="P554" s="7" t="e">
        <f t="shared" si="33"/>
        <v>#DIV/0!</v>
      </c>
      <c r="Q554" t="s">
        <v>8319</v>
      </c>
      <c r="R55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6"/>
        <v>0.49199999999999999</v>
      </c>
      <c r="P555" s="7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6"/>
        <v>36.589147286821706</v>
      </c>
      <c r="P556" s="7">
        <f t="shared" si="33"/>
        <v>64.36363636363636</v>
      </c>
      <c r="Q556" t="s">
        <v>8319</v>
      </c>
      <c r="R556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6"/>
        <v>0</v>
      </c>
      <c r="P557" s="7" t="e">
        <f t="shared" si="33"/>
        <v>#DIV/0!</v>
      </c>
      <c r="Q557" t="s">
        <v>8319</v>
      </c>
      <c r="R55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6"/>
        <v>2.5</v>
      </c>
      <c r="P558" s="7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6"/>
        <v>0.91066666666666674</v>
      </c>
      <c r="P559" s="7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6"/>
        <v>0</v>
      </c>
      <c r="P560" s="7" t="e">
        <f t="shared" si="33"/>
        <v>#DIV/0!</v>
      </c>
      <c r="Q560" t="s">
        <v>8319</v>
      </c>
      <c r="R560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6"/>
        <v>2.0833333333333336E-2</v>
      </c>
      <c r="P561" s="7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6"/>
        <v>1.2E-2</v>
      </c>
      <c r="P562" s="7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6"/>
        <v>0.36666666666666664</v>
      </c>
      <c r="P563" s="7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6"/>
        <v>0</v>
      </c>
      <c r="P564" s="7" t="e">
        <f t="shared" si="33"/>
        <v>#DIV/0!</v>
      </c>
      <c r="Q564" t="s">
        <v>8319</v>
      </c>
      <c r="R56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6"/>
        <v>9.0666666666666659E-2</v>
      </c>
      <c r="P565" s="7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6"/>
        <v>5.5555555555555558E-3</v>
      </c>
      <c r="P566" s="7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6"/>
        <v>0</v>
      </c>
      <c r="P567" s="7" t="e">
        <f t="shared" si="33"/>
        <v>#DIV/0!</v>
      </c>
      <c r="Q567" t="s">
        <v>8319</v>
      </c>
      <c r="R567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6"/>
        <v>0.02</v>
      </c>
      <c r="P568" s="7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6"/>
        <v>0</v>
      </c>
      <c r="P569" s="7" t="e">
        <f t="shared" si="33"/>
        <v>#DIV/0!</v>
      </c>
      <c r="Q569" t="s">
        <v>8319</v>
      </c>
      <c r="R569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6"/>
        <v>1</v>
      </c>
      <c r="P570" s="7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6"/>
        <v>0.8</v>
      </c>
      <c r="P571" s="7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6"/>
        <v>0.16705882352941176</v>
      </c>
      <c r="P572" s="7">
        <f t="shared" si="33"/>
        <v>142</v>
      </c>
      <c r="Q572" t="s">
        <v>8319</v>
      </c>
      <c r="R572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6"/>
        <v>0.42399999999999999</v>
      </c>
      <c r="P573" s="7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6"/>
        <v>0</v>
      </c>
      <c r="P574" s="7" t="e">
        <f t="shared" si="33"/>
        <v>#DIV/0!</v>
      </c>
      <c r="Q574" t="s">
        <v>8319</v>
      </c>
      <c r="R57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6"/>
        <v>0.38925389253892539</v>
      </c>
      <c r="P575" s="7">
        <f t="shared" si="33"/>
        <v>38.444444444444443</v>
      </c>
      <c r="Q575" t="s">
        <v>8319</v>
      </c>
      <c r="R575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6"/>
        <v>0.7155635062611807</v>
      </c>
      <c r="P576" s="7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6"/>
        <v>0.43166666666666664</v>
      </c>
      <c r="P577" s="7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6"/>
        <v>1.25E-3</v>
      </c>
      <c r="P578" s="7">
        <f t="shared" si="33"/>
        <v>1</v>
      </c>
      <c r="Q578" t="s">
        <v>8319</v>
      </c>
      <c r="R57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6"/>
        <v>0.2</v>
      </c>
      <c r="P579" s="7">
        <f t="shared" ref="P579:P642" si="37">E579/L579</f>
        <v>10</v>
      </c>
      <c r="Q579" t="s">
        <v>8319</v>
      </c>
      <c r="R579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7">
        <f t="shared" si="37"/>
        <v>2</v>
      </c>
      <c r="Q580" t="s">
        <v>8319</v>
      </c>
      <c r="R580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7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7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7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7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2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7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7">
        <f t="shared" si="37"/>
        <v>389.28571428571428</v>
      </c>
      <c r="Q589" t="s">
        <v>8319</v>
      </c>
      <c r="R589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7">
        <f t="shared" si="37"/>
        <v>150.5</v>
      </c>
      <c r="Q590" t="s">
        <v>8319</v>
      </c>
      <c r="R590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7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7">
        <f t="shared" si="37"/>
        <v>24.777777777777779</v>
      </c>
      <c r="Q592" t="s">
        <v>8319</v>
      </c>
      <c r="R592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7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7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7">
        <f t="shared" si="37"/>
        <v>16.428571428571427</v>
      </c>
      <c r="Q595" t="s">
        <v>8319</v>
      </c>
      <c r="R595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7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7">
        <f t="shared" si="37"/>
        <v>53.25</v>
      </c>
      <c r="Q597" t="s">
        <v>8319</v>
      </c>
      <c r="R597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7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7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7">
        <f t="shared" si="37"/>
        <v>121.42857142857143</v>
      </c>
      <c r="Q600" t="s">
        <v>8319</v>
      </c>
      <c r="R600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7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ref="O602:O665" si="40">(E602/D602)*100</f>
        <v>2</v>
      </c>
      <c r="P602" s="7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40"/>
        <v>1.4000000000000001</v>
      </c>
      <c r="P603" s="7">
        <f t="shared" si="37"/>
        <v>23.333333333333332</v>
      </c>
      <c r="Q603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40"/>
        <v>0</v>
      </c>
      <c r="P604" s="7" t="e">
        <f t="shared" si="37"/>
        <v>#DIV/0!</v>
      </c>
      <c r="Q604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40"/>
        <v>3.9334666666666664</v>
      </c>
      <c r="P605" s="7">
        <f t="shared" si="37"/>
        <v>45.386153846153846</v>
      </c>
      <c r="Q605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40"/>
        <v>0</v>
      </c>
      <c r="P606" s="7" t="e">
        <f t="shared" si="37"/>
        <v>#DIV/0!</v>
      </c>
      <c r="Q606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40"/>
        <v>2.62</v>
      </c>
      <c r="P607" s="7">
        <f t="shared" si="37"/>
        <v>16.375</v>
      </c>
      <c r="Q607" t="s">
        <v>8319</v>
      </c>
      <c r="R607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40"/>
        <v>0.2</v>
      </c>
      <c r="P608" s="7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40"/>
        <v>0</v>
      </c>
      <c r="P609" s="7" t="e">
        <f t="shared" si="37"/>
        <v>#DIV/0!</v>
      </c>
      <c r="Q609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40"/>
        <v>0.97400000000000009</v>
      </c>
      <c r="P610" s="7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40"/>
        <v>0.64102564102564097</v>
      </c>
      <c r="P611" s="7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40"/>
        <v>0</v>
      </c>
      <c r="P612" s="7" t="e">
        <f t="shared" si="37"/>
        <v>#DIV/0!</v>
      </c>
      <c r="Q612" t="s">
        <v>8319</v>
      </c>
      <c r="R612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40"/>
        <v>0</v>
      </c>
      <c r="P613" s="7" t="e">
        <f t="shared" si="37"/>
        <v>#DIV/0!</v>
      </c>
      <c r="Q613" t="s">
        <v>8319</v>
      </c>
      <c r="R613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40"/>
        <v>0</v>
      </c>
      <c r="P614" s="7" t="e">
        <f t="shared" si="37"/>
        <v>#DIV/0!</v>
      </c>
      <c r="Q614" t="s">
        <v>8319</v>
      </c>
      <c r="R61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40"/>
        <v>21.363333333333333</v>
      </c>
      <c r="P615" s="7">
        <f t="shared" si="37"/>
        <v>105.93388429752066</v>
      </c>
      <c r="Q615" t="s">
        <v>8319</v>
      </c>
      <c r="R615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40"/>
        <v>0</v>
      </c>
      <c r="P616" s="7" t="e">
        <f t="shared" si="37"/>
        <v>#DIV/0!</v>
      </c>
      <c r="Q616" t="s">
        <v>8319</v>
      </c>
      <c r="R616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40"/>
        <v>0</v>
      </c>
      <c r="P617" s="7" t="e">
        <f t="shared" si="37"/>
        <v>#DIV/0!</v>
      </c>
      <c r="Q617" t="s">
        <v>8319</v>
      </c>
      <c r="R61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40"/>
        <v>0</v>
      </c>
      <c r="P618" s="7" t="e">
        <f t="shared" si="37"/>
        <v>#DIV/0!</v>
      </c>
      <c r="Q618" t="s">
        <v>8319</v>
      </c>
      <c r="R61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40"/>
        <v>3</v>
      </c>
      <c r="P619" s="7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40"/>
        <v>0</v>
      </c>
      <c r="P620" s="7" t="e">
        <f t="shared" si="37"/>
        <v>#DIV/0!</v>
      </c>
      <c r="Q620" t="s">
        <v>8319</v>
      </c>
      <c r="R620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40"/>
        <v>3.9999999999999996E-5</v>
      </c>
      <c r="P621" s="7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40"/>
        <v>1</v>
      </c>
      <c r="P622" s="7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40"/>
        <v>1.044</v>
      </c>
      <c r="P623" s="7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40"/>
        <v>5.6833333333333336</v>
      </c>
      <c r="P624" s="7">
        <f t="shared" si="37"/>
        <v>37.888888888888886</v>
      </c>
      <c r="Q624" t="s">
        <v>8319</v>
      </c>
      <c r="R62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40"/>
        <v>0</v>
      </c>
      <c r="P625" s="7" t="e">
        <f t="shared" si="37"/>
        <v>#DIV/0!</v>
      </c>
      <c r="Q625" t="s">
        <v>8319</v>
      </c>
      <c r="R625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40"/>
        <v>0</v>
      </c>
      <c r="P626" s="7" t="e">
        <f t="shared" si="37"/>
        <v>#DIV/0!</v>
      </c>
      <c r="Q626" t="s">
        <v>8319</v>
      </c>
      <c r="R626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40"/>
        <v>0</v>
      </c>
      <c r="P627" s="7" t="e">
        <f t="shared" si="37"/>
        <v>#DIV/0!</v>
      </c>
      <c r="Q627" t="s">
        <v>8319</v>
      </c>
      <c r="R62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40"/>
        <v>17.380000000000003</v>
      </c>
      <c r="P628" s="7">
        <f t="shared" si="37"/>
        <v>111.41025641025641</v>
      </c>
      <c r="Q628" t="s">
        <v>8319</v>
      </c>
      <c r="R62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40"/>
        <v>0.02</v>
      </c>
      <c r="P629" s="7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40"/>
        <v>0</v>
      </c>
      <c r="P630" s="7" t="e">
        <f t="shared" si="37"/>
        <v>#DIV/0!</v>
      </c>
      <c r="Q630" t="s">
        <v>8319</v>
      </c>
      <c r="R630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40"/>
        <v>0.17500000000000002</v>
      </c>
      <c r="P631" s="7">
        <f t="shared" si="37"/>
        <v>116.66666666666667</v>
      </c>
      <c r="Q631" t="s">
        <v>8319</v>
      </c>
      <c r="R63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40"/>
        <v>8.3340278356529712E-2</v>
      </c>
      <c r="P632" s="7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40"/>
        <v>1.38</v>
      </c>
      <c r="P633" s="7">
        <f t="shared" si="37"/>
        <v>76.666666666666671</v>
      </c>
      <c r="Q633" t="s">
        <v>8319</v>
      </c>
      <c r="R633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40"/>
        <v>0</v>
      </c>
      <c r="P634" s="7" t="e">
        <f t="shared" si="37"/>
        <v>#DIV/0!</v>
      </c>
      <c r="Q634" t="s">
        <v>8319</v>
      </c>
      <c r="R63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40"/>
        <v>12.45</v>
      </c>
      <c r="P635" s="7">
        <f t="shared" si="37"/>
        <v>49.8</v>
      </c>
      <c r="Q635" t="s">
        <v>8319</v>
      </c>
      <c r="R635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40"/>
        <v>0.02</v>
      </c>
      <c r="P636" s="7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40"/>
        <v>8.0000000000000002E-3</v>
      </c>
      <c r="P637" s="7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40"/>
        <v>0.2</v>
      </c>
      <c r="P638" s="7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40"/>
        <v>0</v>
      </c>
      <c r="P639" s="7" t="e">
        <f t="shared" si="37"/>
        <v>#DIV/0!</v>
      </c>
      <c r="Q639" t="s">
        <v>8319</v>
      </c>
      <c r="R639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40"/>
        <v>9.0000000000000011E-3</v>
      </c>
      <c r="P640" s="7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40"/>
        <v>9.9999999999999991E-5</v>
      </c>
      <c r="P641" s="7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40"/>
        <v>144.28571428571428</v>
      </c>
      <c r="P642" s="7">
        <f t="shared" si="37"/>
        <v>50.5</v>
      </c>
      <c r="Q642" t="s">
        <v>8319</v>
      </c>
      <c r="R642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0"/>
        <v>119.16249999999999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7">
        <f t="shared" si="41"/>
        <v>134.3592456301748</v>
      </c>
      <c r="Q644" t="s">
        <v>8319</v>
      </c>
      <c r="R64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7">
        <f t="shared" si="41"/>
        <v>174.02631578947367</v>
      </c>
      <c r="Q645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7">
        <f t="shared" si="41"/>
        <v>73.486268364348675</v>
      </c>
      <c r="Q646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7">
        <f t="shared" si="41"/>
        <v>23.518987341772153</v>
      </c>
      <c r="Q647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7">
        <f t="shared" si="41"/>
        <v>39.074444444444445</v>
      </c>
      <c r="Q648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7">
        <f t="shared" si="41"/>
        <v>125.94117647058823</v>
      </c>
      <c r="Q649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7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7">
        <f t="shared" si="41"/>
        <v>42.670731707317074</v>
      </c>
      <c r="Q651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7">
        <f t="shared" si="41"/>
        <v>35.125</v>
      </c>
      <c r="Q652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7">
        <f t="shared" si="41"/>
        <v>239.35238095238094</v>
      </c>
      <c r="Q653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7">
        <f t="shared" si="41"/>
        <v>107.64285714285714</v>
      </c>
      <c r="Q654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7">
        <f t="shared" si="41"/>
        <v>95.830623306233065</v>
      </c>
      <c r="Q655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7">
        <f t="shared" si="41"/>
        <v>31.663376110562684</v>
      </c>
      <c r="Q656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7">
        <f t="shared" si="41"/>
        <v>42.886861313868614</v>
      </c>
      <c r="Q657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7">
        <f t="shared" si="41"/>
        <v>122.73563218390805</v>
      </c>
      <c r="Q658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7">
        <f t="shared" si="41"/>
        <v>190.45454545454547</v>
      </c>
      <c r="Q659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7">
        <f t="shared" si="41"/>
        <v>109.33695652173913</v>
      </c>
      <c r="Q660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7">
        <f t="shared" si="41"/>
        <v>143.66666666666666</v>
      </c>
      <c r="Q661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7">
        <f t="shared" si="41"/>
        <v>84.944444444444443</v>
      </c>
      <c r="Q662" t="s">
        <v>8319</v>
      </c>
      <c r="R662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7">
        <f t="shared" si="41"/>
        <v>10.555555555555555</v>
      </c>
      <c r="Q663" t="s">
        <v>8319</v>
      </c>
      <c r="R663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7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7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ref="O666:O729" si="44">(E666/D666)*100</f>
        <v>7.5333333333333332</v>
      </c>
      <c r="P666" s="7">
        <f t="shared" si="41"/>
        <v>31.172413793103448</v>
      </c>
      <c r="Q666" t="s">
        <v>8319</v>
      </c>
      <c r="R666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4"/>
        <v>18.64</v>
      </c>
      <c r="P667" s="7">
        <f t="shared" si="41"/>
        <v>155.33333333333334</v>
      </c>
      <c r="Q667" t="s">
        <v>8319</v>
      </c>
      <c r="R66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4"/>
        <v>4.0000000000000001E-3</v>
      </c>
      <c r="P668" s="7">
        <f t="shared" si="41"/>
        <v>2</v>
      </c>
      <c r="Q668" t="s">
        <v>8319</v>
      </c>
      <c r="R66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4"/>
        <v>10.02</v>
      </c>
      <c r="P669" s="7">
        <f t="shared" si="41"/>
        <v>178.92857142857142</v>
      </c>
      <c r="Q669" t="s">
        <v>8319</v>
      </c>
      <c r="R669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4"/>
        <v>4.5600000000000005</v>
      </c>
      <c r="P670" s="7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4"/>
        <v>21.5075</v>
      </c>
      <c r="P671" s="7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4"/>
        <v>29.276666666666667</v>
      </c>
      <c r="P672" s="7">
        <f t="shared" si="41"/>
        <v>84.99677419354839</v>
      </c>
      <c r="Q672" t="s">
        <v>8319</v>
      </c>
      <c r="R672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4"/>
        <v>39.426666666666662</v>
      </c>
      <c r="P673" s="7">
        <f t="shared" si="41"/>
        <v>788.5333333333333</v>
      </c>
      <c r="Q673" t="s">
        <v>8319</v>
      </c>
      <c r="R673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4"/>
        <v>21.628</v>
      </c>
      <c r="P674" s="7">
        <f t="shared" si="41"/>
        <v>50.29767441860465</v>
      </c>
      <c r="Q674" t="s">
        <v>8319</v>
      </c>
      <c r="R67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4"/>
        <v>0.20500000000000002</v>
      </c>
      <c r="P675" s="7">
        <f t="shared" si="41"/>
        <v>68.333333333333329</v>
      </c>
      <c r="Q675" t="s">
        <v>8319</v>
      </c>
      <c r="R675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4"/>
        <v>0.03</v>
      </c>
      <c r="P676" s="7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4"/>
        <v>14.85</v>
      </c>
      <c r="P677" s="7">
        <f t="shared" si="41"/>
        <v>34.269230769230766</v>
      </c>
      <c r="Q677" t="s">
        <v>8319</v>
      </c>
      <c r="R67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4"/>
        <v>1.4710000000000001</v>
      </c>
      <c r="P678" s="7">
        <f t="shared" si="41"/>
        <v>61.291666666666664</v>
      </c>
      <c r="Q678" t="s">
        <v>8319</v>
      </c>
      <c r="R67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4"/>
        <v>25.584</v>
      </c>
      <c r="P679" s="7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4"/>
        <v>3.8206896551724134</v>
      </c>
      <c r="P680" s="7">
        <f t="shared" si="41"/>
        <v>65.17647058823529</v>
      </c>
      <c r="Q680" t="s">
        <v>8319</v>
      </c>
      <c r="R680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4"/>
        <v>15.485964912280703</v>
      </c>
      <c r="P681" s="7">
        <f t="shared" si="41"/>
        <v>93.90425531914893</v>
      </c>
      <c r="Q681" t="s">
        <v>8319</v>
      </c>
      <c r="R68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4"/>
        <v>25.912000000000003</v>
      </c>
      <c r="P682" s="7">
        <f t="shared" si="41"/>
        <v>150.65116279069767</v>
      </c>
      <c r="Q682" t="s">
        <v>8319</v>
      </c>
      <c r="R682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4"/>
        <v>0.04</v>
      </c>
      <c r="P683" s="7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4"/>
        <v>0.106</v>
      </c>
      <c r="P684" s="7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4"/>
        <v>0.85142857142857142</v>
      </c>
      <c r="P685" s="7">
        <f t="shared" si="41"/>
        <v>99.333333333333329</v>
      </c>
      <c r="Q685" t="s">
        <v>8319</v>
      </c>
      <c r="R685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4"/>
        <v>7.4837500000000006</v>
      </c>
      <c r="P686" s="7">
        <f t="shared" si="41"/>
        <v>177.39259259259259</v>
      </c>
      <c r="Q686" t="s">
        <v>8319</v>
      </c>
      <c r="R686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4"/>
        <v>27.650000000000002</v>
      </c>
      <c r="P687" s="7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4"/>
        <v>0</v>
      </c>
      <c r="P688" s="7" t="e">
        <f t="shared" si="41"/>
        <v>#DIV/0!</v>
      </c>
      <c r="Q688" t="s">
        <v>8319</v>
      </c>
      <c r="R68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4"/>
        <v>3.55</v>
      </c>
      <c r="P689" s="7">
        <f t="shared" si="41"/>
        <v>591.66666666666663</v>
      </c>
      <c r="Q689" t="s">
        <v>8319</v>
      </c>
      <c r="R689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4"/>
        <v>72.989999999999995</v>
      </c>
      <c r="P690" s="7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4"/>
        <v>57.648750000000007</v>
      </c>
      <c r="P691" s="7">
        <f t="shared" si="41"/>
        <v>343.14732142857144</v>
      </c>
      <c r="Q691" t="s">
        <v>8319</v>
      </c>
      <c r="R69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4"/>
        <v>12.34</v>
      </c>
      <c r="P692" s="7">
        <f t="shared" si="41"/>
        <v>72.588235294117652</v>
      </c>
      <c r="Q692" t="s">
        <v>8319</v>
      </c>
      <c r="R692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4"/>
        <v>0.52</v>
      </c>
      <c r="P693" s="7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4"/>
        <v>6.5299999999999994</v>
      </c>
      <c r="P694" s="7">
        <f t="shared" si="41"/>
        <v>6.4975124378109452</v>
      </c>
      <c r="Q694" t="s">
        <v>8319</v>
      </c>
      <c r="R69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4"/>
        <v>35.338000000000001</v>
      </c>
      <c r="P695" s="7">
        <f t="shared" si="41"/>
        <v>119.38513513513513</v>
      </c>
      <c r="Q695" t="s">
        <v>8319</v>
      </c>
      <c r="R695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4"/>
        <v>0.39333333333333331</v>
      </c>
      <c r="P696" s="7">
        <f t="shared" si="41"/>
        <v>84.285714285714292</v>
      </c>
      <c r="Q696" t="s">
        <v>8319</v>
      </c>
      <c r="R696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4"/>
        <v>1.06</v>
      </c>
      <c r="P697" s="7">
        <f t="shared" si="41"/>
        <v>90.857142857142861</v>
      </c>
      <c r="Q697" t="s">
        <v>8319</v>
      </c>
      <c r="R69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4"/>
        <v>5.7142857142857147E-4</v>
      </c>
      <c r="P698" s="7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4"/>
        <v>46.379999999999995</v>
      </c>
      <c r="P699" s="7">
        <f t="shared" si="41"/>
        <v>20.342105263157894</v>
      </c>
      <c r="Q699" t="s">
        <v>8319</v>
      </c>
      <c r="R699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4"/>
        <v>15.39</v>
      </c>
      <c r="P700" s="7">
        <f t="shared" si="41"/>
        <v>530.68965517241384</v>
      </c>
      <c r="Q700" t="s">
        <v>8319</v>
      </c>
      <c r="R700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4"/>
        <v>82.422107692307705</v>
      </c>
      <c r="P701" s="7">
        <f t="shared" si="41"/>
        <v>120.39184269662923</v>
      </c>
      <c r="Q701" t="s">
        <v>8319</v>
      </c>
      <c r="R70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4"/>
        <v>2.6866666666666665</v>
      </c>
      <c r="P702" s="7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4"/>
        <v>26.6</v>
      </c>
      <c r="P703" s="7">
        <f t="shared" si="41"/>
        <v>291.33333333333331</v>
      </c>
      <c r="Q703" t="s">
        <v>8319</v>
      </c>
      <c r="R703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4"/>
        <v>30.813400000000001</v>
      </c>
      <c r="P704" s="7">
        <f t="shared" si="41"/>
        <v>124.9191891891892</v>
      </c>
      <c r="Q704" t="s">
        <v>8319</v>
      </c>
      <c r="R70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4"/>
        <v>5.58</v>
      </c>
      <c r="P705" s="7">
        <f t="shared" si="41"/>
        <v>119.57142857142857</v>
      </c>
      <c r="Q705" t="s">
        <v>8319</v>
      </c>
      <c r="R705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4"/>
        <v>0.87454545454545463</v>
      </c>
      <c r="P706" s="7">
        <f t="shared" si="41"/>
        <v>120.25</v>
      </c>
      <c r="Q706" t="s">
        <v>8319</v>
      </c>
      <c r="R706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4"/>
        <v>0.97699999999999987</v>
      </c>
      <c r="P707" s="7">
        <f t="shared" ref="P707:P770" si="45">E707/L707</f>
        <v>195.4</v>
      </c>
      <c r="Q707" t="s">
        <v>8319</v>
      </c>
      <c r="R707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7">
        <f t="shared" si="45"/>
        <v>117.69868421052631</v>
      </c>
      <c r="Q709" t="s">
        <v>8319</v>
      </c>
      <c r="R709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7">
        <f t="shared" si="45"/>
        <v>23.948509485094849</v>
      </c>
      <c r="Q710" t="s">
        <v>8319</v>
      </c>
      <c r="R710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7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7">
        <f t="shared" si="45"/>
        <v>99.973372781065095</v>
      </c>
      <c r="Q713" t="s">
        <v>8319</v>
      </c>
      <c r="R713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7">
        <f t="shared" si="45"/>
        <v>26.25</v>
      </c>
      <c r="Q714" t="s">
        <v>8319</v>
      </c>
      <c r="R71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7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7">
        <f t="shared" si="45"/>
        <v>80.321428571428569</v>
      </c>
      <c r="Q716" t="s">
        <v>8319</v>
      </c>
      <c r="R716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7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7">
        <f t="shared" si="45"/>
        <v>44.6875</v>
      </c>
      <c r="Q718" t="s">
        <v>8319</v>
      </c>
      <c r="R718" t="s">
        <v>8321</v>
      </c>
      <c r="S718" s="12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7">
        <f t="shared" si="45"/>
        <v>76.25</v>
      </c>
      <c r="Q719" t="s">
        <v>8319</v>
      </c>
      <c r="R719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7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7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7">
        <f t="shared" si="45"/>
        <v>66.707317073170728</v>
      </c>
      <c r="Q722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7">
        <f t="shared" si="45"/>
        <v>84.142857142857139</v>
      </c>
      <c r="Q723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7">
        <f t="shared" si="45"/>
        <v>215.72549019607843</v>
      </c>
      <c r="Q724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7">
        <f t="shared" si="45"/>
        <v>54.69</v>
      </c>
      <c r="Q725" t="s">
        <v>8322</v>
      </c>
      <c r="R725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7">
        <f t="shared" si="45"/>
        <v>51.62944055944056</v>
      </c>
      <c r="Q726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7">
        <f t="shared" si="45"/>
        <v>143.35714285714286</v>
      </c>
      <c r="Q727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7">
        <f t="shared" si="45"/>
        <v>72.428571428571431</v>
      </c>
      <c r="Q728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7">
        <f t="shared" si="45"/>
        <v>36.530201342281877</v>
      </c>
      <c r="Q729" t="s">
        <v>8322</v>
      </c>
      <c r="R729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ref="O730:O793" si="48">(E730/D730)*100</f>
        <v>105.566</v>
      </c>
      <c r="P730" s="7">
        <f t="shared" si="45"/>
        <v>60.903461538461535</v>
      </c>
      <c r="Q730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8"/>
        <v>130.65</v>
      </c>
      <c r="P731" s="7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8"/>
        <v>132.19</v>
      </c>
      <c r="P732" s="7">
        <f t="shared" si="45"/>
        <v>99.766037735849054</v>
      </c>
      <c r="Q732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8"/>
        <v>126</v>
      </c>
      <c r="P733" s="7">
        <f t="shared" si="45"/>
        <v>88.732394366197184</v>
      </c>
      <c r="Q733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8"/>
        <v>160</v>
      </c>
      <c r="P734" s="7">
        <f t="shared" si="45"/>
        <v>4.9230769230769234</v>
      </c>
      <c r="Q734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8"/>
        <v>120.48</v>
      </c>
      <c r="P735" s="7">
        <f t="shared" si="45"/>
        <v>17.822485207100591</v>
      </c>
      <c r="Q735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8"/>
        <v>125.52941176470588</v>
      </c>
      <c r="P736" s="7">
        <f t="shared" si="45"/>
        <v>187.19298245614036</v>
      </c>
      <c r="Q736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8"/>
        <v>114.40638297872341</v>
      </c>
      <c r="P737" s="7">
        <f t="shared" si="45"/>
        <v>234.80786026200875</v>
      </c>
      <c r="Q737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8"/>
        <v>315.13888888888891</v>
      </c>
      <c r="P738" s="7">
        <f t="shared" si="45"/>
        <v>105.04629629629629</v>
      </c>
      <c r="Q738" t="s">
        <v>8322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8"/>
        <v>122.39999999999999</v>
      </c>
      <c r="P739" s="7">
        <f t="shared" si="45"/>
        <v>56.666666666666664</v>
      </c>
      <c r="Q739" t="s">
        <v>8322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8"/>
        <v>106.73333333333332</v>
      </c>
      <c r="P740" s="7">
        <f t="shared" si="45"/>
        <v>39.048780487804876</v>
      </c>
      <c r="Q740" t="s">
        <v>8322</v>
      </c>
      <c r="R740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8"/>
        <v>158.33333333333331</v>
      </c>
      <c r="P741" s="7">
        <f t="shared" si="45"/>
        <v>68.345323741007192</v>
      </c>
      <c r="Q741" t="s">
        <v>8322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8"/>
        <v>107.4</v>
      </c>
      <c r="P742" s="7">
        <f t="shared" si="45"/>
        <v>169.57894736842104</v>
      </c>
      <c r="Q742" t="s">
        <v>8322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8"/>
        <v>102.25999999999999</v>
      </c>
      <c r="P743" s="7">
        <f t="shared" si="45"/>
        <v>141.42340425531913</v>
      </c>
      <c r="Q743" t="s">
        <v>8322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8"/>
        <v>110.71428571428572</v>
      </c>
      <c r="P744" s="7">
        <f t="shared" si="45"/>
        <v>67.391304347826093</v>
      </c>
      <c r="Q744" t="s">
        <v>8322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8"/>
        <v>148</v>
      </c>
      <c r="P745" s="7">
        <f t="shared" si="45"/>
        <v>54.266666666666666</v>
      </c>
      <c r="Q745" t="s">
        <v>8322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8"/>
        <v>102.32000000000001</v>
      </c>
      <c r="P746" s="7">
        <f t="shared" si="45"/>
        <v>82.516129032258064</v>
      </c>
      <c r="Q746" t="s">
        <v>8322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8"/>
        <v>179.09909909909908</v>
      </c>
      <c r="P747" s="7">
        <f t="shared" si="45"/>
        <v>53.729729729729726</v>
      </c>
      <c r="Q747" t="s">
        <v>8322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8"/>
        <v>111.08135252761969</v>
      </c>
      <c r="P748" s="7">
        <f t="shared" si="45"/>
        <v>34.206185567010309</v>
      </c>
      <c r="Q748" t="s">
        <v>8322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8"/>
        <v>100.04285714285714</v>
      </c>
      <c r="P749" s="7">
        <f t="shared" si="45"/>
        <v>127.32727272727273</v>
      </c>
      <c r="Q749" t="s">
        <v>8322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8"/>
        <v>100.25</v>
      </c>
      <c r="P750" s="7">
        <f t="shared" si="45"/>
        <v>45.56818181818182</v>
      </c>
      <c r="Q750" t="s">
        <v>8322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8"/>
        <v>105.56</v>
      </c>
      <c r="P751" s="7">
        <f t="shared" si="45"/>
        <v>95.963636363636368</v>
      </c>
      <c r="Q751" t="s">
        <v>8322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8"/>
        <v>102.58775877587757</v>
      </c>
      <c r="P752" s="7">
        <f t="shared" si="45"/>
        <v>77.271186440677965</v>
      </c>
      <c r="Q752" t="s">
        <v>8322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8"/>
        <v>118.5</v>
      </c>
      <c r="P753" s="7">
        <f t="shared" si="45"/>
        <v>57.338709677419352</v>
      </c>
      <c r="Q753" t="s">
        <v>8322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8"/>
        <v>111.7</v>
      </c>
      <c r="P754" s="7">
        <f t="shared" si="45"/>
        <v>53.19047619047619</v>
      </c>
      <c r="Q754" t="s">
        <v>8322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8"/>
        <v>128</v>
      </c>
      <c r="P755" s="7">
        <f t="shared" si="45"/>
        <v>492.30769230769232</v>
      </c>
      <c r="Q755" t="s">
        <v>8322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8"/>
        <v>103.75000000000001</v>
      </c>
      <c r="P756" s="7">
        <f t="shared" si="45"/>
        <v>42.346938775510203</v>
      </c>
      <c r="Q756" t="s">
        <v>8322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8"/>
        <v>101.9076</v>
      </c>
      <c r="P757" s="7">
        <f t="shared" si="45"/>
        <v>37.466029411764708</v>
      </c>
      <c r="Q757" t="s">
        <v>8322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8"/>
        <v>117.71428571428571</v>
      </c>
      <c r="P758" s="7">
        <f t="shared" si="45"/>
        <v>37.454545454545453</v>
      </c>
      <c r="Q758" t="s">
        <v>8322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8"/>
        <v>238</v>
      </c>
      <c r="P759" s="7">
        <f t="shared" si="45"/>
        <v>33.055555555555557</v>
      </c>
      <c r="Q759" t="s">
        <v>8322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8"/>
        <v>102</v>
      </c>
      <c r="P760" s="7">
        <f t="shared" si="45"/>
        <v>134.21052631578948</v>
      </c>
      <c r="Q760" t="s">
        <v>8322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8"/>
        <v>101.92000000000002</v>
      </c>
      <c r="P761" s="7">
        <f t="shared" si="45"/>
        <v>51.474747474747474</v>
      </c>
      <c r="Q761" t="s">
        <v>8322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8"/>
        <v>0</v>
      </c>
      <c r="P762" s="7" t="e">
        <f t="shared" si="45"/>
        <v>#DIV/0!</v>
      </c>
      <c r="Q762" t="s">
        <v>8322</v>
      </c>
      <c r="R762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8"/>
        <v>4.7</v>
      </c>
      <c r="P763" s="7">
        <f t="shared" si="45"/>
        <v>39.166666666666664</v>
      </c>
      <c r="Q763" t="s">
        <v>8322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8"/>
        <v>0</v>
      </c>
      <c r="P764" s="7" t="e">
        <f t="shared" si="45"/>
        <v>#DIV/0!</v>
      </c>
      <c r="Q764" t="s">
        <v>8322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8"/>
        <v>0.11655011655011654</v>
      </c>
      <c r="P765" s="7">
        <f t="shared" si="45"/>
        <v>5</v>
      </c>
      <c r="Q765" t="s">
        <v>8322</v>
      </c>
      <c r="R765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8"/>
        <v>0</v>
      </c>
      <c r="P766" s="7" t="e">
        <f t="shared" si="45"/>
        <v>#DIV/0!</v>
      </c>
      <c r="Q766" t="s">
        <v>8322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8"/>
        <v>36.014285714285712</v>
      </c>
      <c r="P767" s="7">
        <f t="shared" si="45"/>
        <v>57.295454545454547</v>
      </c>
      <c r="Q767" t="s">
        <v>8322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8"/>
        <v>0</v>
      </c>
      <c r="P768" s="7" t="e">
        <f t="shared" si="45"/>
        <v>#DIV/0!</v>
      </c>
      <c r="Q768" t="s">
        <v>8322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8"/>
        <v>3.54</v>
      </c>
      <c r="P769" s="7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8"/>
        <v>0</v>
      </c>
      <c r="P770" s="7" t="e">
        <f t="shared" si="45"/>
        <v>#DIV/0!</v>
      </c>
      <c r="Q770" t="s">
        <v>8322</v>
      </c>
      <c r="R770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8"/>
        <v>41.4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7">
        <f t="shared" si="49"/>
        <v>10</v>
      </c>
      <c r="Q773" t="s">
        <v>8322</v>
      </c>
      <c r="R773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7">
        <f t="shared" si="49"/>
        <v>50</v>
      </c>
      <c r="Q774" t="s">
        <v>8322</v>
      </c>
      <c r="R77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7">
        <f t="shared" si="49"/>
        <v>16</v>
      </c>
      <c r="Q775" t="s">
        <v>8322</v>
      </c>
      <c r="R775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7">
        <f t="shared" si="49"/>
        <v>39</v>
      </c>
      <c r="Q776" t="s">
        <v>8322</v>
      </c>
      <c r="R776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7">
        <f t="shared" si="49"/>
        <v>34</v>
      </c>
      <c r="Q777" t="s">
        <v>8322</v>
      </c>
      <c r="R77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7">
        <f t="shared" si="49"/>
        <v>63.122807017543863</v>
      </c>
      <c r="Q778" t="s">
        <v>8322</v>
      </c>
      <c r="R77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7">
        <f t="shared" si="49"/>
        <v>7</v>
      </c>
      <c r="Q779" t="s">
        <v>8322</v>
      </c>
      <c r="R779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7">
        <f t="shared" si="49"/>
        <v>2</v>
      </c>
      <c r="Q780" t="s">
        <v>8322</v>
      </c>
      <c r="R780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7">
        <f t="shared" si="49"/>
        <v>66.666666666666671</v>
      </c>
      <c r="Q781" t="s">
        <v>8322</v>
      </c>
      <c r="R78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7">
        <f t="shared" si="49"/>
        <v>38.518518518518519</v>
      </c>
      <c r="Q782" t="s">
        <v>8325</v>
      </c>
      <c r="R782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7">
        <f t="shared" si="49"/>
        <v>42.609200000000001</v>
      </c>
      <c r="Q783" t="s">
        <v>8325</v>
      </c>
      <c r="R783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7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7">
        <f t="shared" si="49"/>
        <v>63.485714285714288</v>
      </c>
      <c r="Q785" t="s">
        <v>8325</v>
      </c>
      <c r="R785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7">
        <f t="shared" si="49"/>
        <v>102.5</v>
      </c>
      <c r="Q786" t="s">
        <v>8325</v>
      </c>
      <c r="R786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7">
        <f t="shared" si="49"/>
        <v>31.142758620689655</v>
      </c>
      <c r="Q787" t="s">
        <v>8325</v>
      </c>
      <c r="R787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7">
        <f t="shared" si="49"/>
        <v>162.27272727272728</v>
      </c>
      <c r="Q788" t="s">
        <v>8325</v>
      </c>
      <c r="R788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7">
        <f t="shared" si="49"/>
        <v>80.588235294117652</v>
      </c>
      <c r="Q789" t="s">
        <v>8325</v>
      </c>
      <c r="R789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7">
        <f t="shared" si="49"/>
        <v>59.85441176470588</v>
      </c>
      <c r="Q790" t="s">
        <v>8325</v>
      </c>
      <c r="R790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7">
        <f t="shared" si="49"/>
        <v>132.85714285714286</v>
      </c>
      <c r="Q791" t="s">
        <v>8325</v>
      </c>
      <c r="R791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7">
        <f t="shared" si="49"/>
        <v>92.547820512820508</v>
      </c>
      <c r="Q792" t="s">
        <v>8325</v>
      </c>
      <c r="R792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7">
        <f t="shared" si="49"/>
        <v>60.859375</v>
      </c>
      <c r="Q793" t="s">
        <v>8325</v>
      </c>
      <c r="R793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ref="O794:O857" si="52">(E794/D794)*100</f>
        <v>100.44440000000002</v>
      </c>
      <c r="P794" s="7">
        <f t="shared" si="49"/>
        <v>41.851833333333339</v>
      </c>
      <c r="Q794" t="s">
        <v>8325</v>
      </c>
      <c r="R794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52"/>
        <v>102.77927272727271</v>
      </c>
      <c r="P795" s="7">
        <f t="shared" si="49"/>
        <v>88.325937499999995</v>
      </c>
      <c r="Q795" t="s">
        <v>8325</v>
      </c>
      <c r="R795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52"/>
        <v>105.31250000000001</v>
      </c>
      <c r="P796" s="7">
        <f t="shared" si="49"/>
        <v>158.96226415094338</v>
      </c>
      <c r="Q796" t="s">
        <v>8325</v>
      </c>
      <c r="R796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52"/>
        <v>111.78571428571429</v>
      </c>
      <c r="P797" s="7">
        <f t="shared" si="49"/>
        <v>85.054347826086953</v>
      </c>
      <c r="Q797" t="s">
        <v>8325</v>
      </c>
      <c r="R79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52"/>
        <v>101.35000000000001</v>
      </c>
      <c r="P798" s="7">
        <f t="shared" si="49"/>
        <v>112.61111111111111</v>
      </c>
      <c r="Q798" t="s">
        <v>8325</v>
      </c>
      <c r="R79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52"/>
        <v>107.53333333333333</v>
      </c>
      <c r="P799" s="7">
        <f t="shared" si="49"/>
        <v>45.436619718309856</v>
      </c>
      <c r="Q799" t="s">
        <v>8325</v>
      </c>
      <c r="R799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52"/>
        <v>114.88571428571429</v>
      </c>
      <c r="P800" s="7">
        <f t="shared" si="49"/>
        <v>46.218390804597703</v>
      </c>
      <c r="Q800" t="s">
        <v>8325</v>
      </c>
      <c r="R800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52"/>
        <v>100.02</v>
      </c>
      <c r="P801" s="7">
        <f t="shared" si="49"/>
        <v>178.60714285714286</v>
      </c>
      <c r="Q801" t="s">
        <v>8325</v>
      </c>
      <c r="R80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52"/>
        <v>152.13333333333335</v>
      </c>
      <c r="P802" s="7">
        <f t="shared" si="49"/>
        <v>40.75</v>
      </c>
      <c r="Q802" t="s">
        <v>8325</v>
      </c>
      <c r="R802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52"/>
        <v>111.52149999999999</v>
      </c>
      <c r="P803" s="7">
        <f t="shared" si="49"/>
        <v>43.733921568627444</v>
      </c>
      <c r="Q803" t="s">
        <v>8325</v>
      </c>
      <c r="R803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52"/>
        <v>101.33333333333334</v>
      </c>
      <c r="P804" s="7">
        <f t="shared" si="49"/>
        <v>81.066666666666663</v>
      </c>
      <c r="Q804" t="s">
        <v>8325</v>
      </c>
      <c r="R804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52"/>
        <v>123.2608695652174</v>
      </c>
      <c r="P805" s="7">
        <f t="shared" si="49"/>
        <v>74.60526315789474</v>
      </c>
      <c r="Q805" t="s">
        <v>8325</v>
      </c>
      <c r="R805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52"/>
        <v>100</v>
      </c>
      <c r="P806" s="7">
        <f t="shared" si="49"/>
        <v>305.55555555555554</v>
      </c>
      <c r="Q806" t="s">
        <v>8325</v>
      </c>
      <c r="R806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52"/>
        <v>105</v>
      </c>
      <c r="P807" s="7">
        <f t="shared" si="49"/>
        <v>58.333333333333336</v>
      </c>
      <c r="Q807" t="s">
        <v>8325</v>
      </c>
      <c r="R80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52"/>
        <v>104.4375</v>
      </c>
      <c r="P808" s="7">
        <f t="shared" si="49"/>
        <v>117.67605633802818</v>
      </c>
      <c r="Q808" t="s">
        <v>8325</v>
      </c>
      <c r="R80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52"/>
        <v>105.125</v>
      </c>
      <c r="P809" s="7">
        <f t="shared" si="49"/>
        <v>73.771929824561397</v>
      </c>
      <c r="Q809" t="s">
        <v>8325</v>
      </c>
      <c r="R809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52"/>
        <v>100</v>
      </c>
      <c r="P810" s="7">
        <f t="shared" si="49"/>
        <v>104.65116279069767</v>
      </c>
      <c r="Q810" t="s">
        <v>8325</v>
      </c>
      <c r="R810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52"/>
        <v>103.77499999999999</v>
      </c>
      <c r="P811" s="7">
        <f t="shared" si="49"/>
        <v>79.82692307692308</v>
      </c>
      <c r="Q811" t="s">
        <v>8325</v>
      </c>
      <c r="R8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52"/>
        <v>105</v>
      </c>
      <c r="P812" s="7">
        <f t="shared" si="49"/>
        <v>58.333333333333336</v>
      </c>
      <c r="Q812" t="s">
        <v>8325</v>
      </c>
      <c r="R812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52"/>
        <v>104</v>
      </c>
      <c r="P813" s="7">
        <f t="shared" si="49"/>
        <v>86.666666666666671</v>
      </c>
      <c r="Q813" t="s">
        <v>8325</v>
      </c>
      <c r="R813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52"/>
        <v>151.83333333333334</v>
      </c>
      <c r="P814" s="7">
        <f t="shared" si="49"/>
        <v>27.606060606060606</v>
      </c>
      <c r="Q814" t="s">
        <v>8325</v>
      </c>
      <c r="R81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52"/>
        <v>159.99600000000001</v>
      </c>
      <c r="P815" s="7">
        <f t="shared" si="49"/>
        <v>24.999375000000001</v>
      </c>
      <c r="Q815" t="s">
        <v>8325</v>
      </c>
      <c r="R815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52"/>
        <v>127.3</v>
      </c>
      <c r="P816" s="7">
        <f t="shared" si="49"/>
        <v>45.464285714285715</v>
      </c>
      <c r="Q816" t="s">
        <v>8325</v>
      </c>
      <c r="R816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52"/>
        <v>107</v>
      </c>
      <c r="P817" s="7">
        <f t="shared" si="49"/>
        <v>99.534883720930239</v>
      </c>
      <c r="Q817" t="s">
        <v>8325</v>
      </c>
      <c r="R81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52"/>
        <v>115.12214285714286</v>
      </c>
      <c r="P818" s="7">
        <f t="shared" si="49"/>
        <v>39.31</v>
      </c>
      <c r="Q818" t="s">
        <v>8325</v>
      </c>
      <c r="R81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52"/>
        <v>137.11066666666665</v>
      </c>
      <c r="P819" s="7">
        <f t="shared" si="49"/>
        <v>89.419999999999987</v>
      </c>
      <c r="Q819" t="s">
        <v>8325</v>
      </c>
      <c r="R819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52"/>
        <v>155.71428571428572</v>
      </c>
      <c r="P820" s="7">
        <f t="shared" si="49"/>
        <v>28.684210526315791</v>
      </c>
      <c r="Q820" t="s">
        <v>8325</v>
      </c>
      <c r="R820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52"/>
        <v>108.74999999999999</v>
      </c>
      <c r="P821" s="7">
        <f t="shared" si="49"/>
        <v>31.071428571428573</v>
      </c>
      <c r="Q821" t="s">
        <v>8325</v>
      </c>
      <c r="R82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52"/>
        <v>134.05000000000001</v>
      </c>
      <c r="P822" s="7">
        <f t="shared" si="49"/>
        <v>70.55263157894737</v>
      </c>
      <c r="Q822" t="s">
        <v>8325</v>
      </c>
      <c r="R822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52"/>
        <v>100</v>
      </c>
      <c r="P823" s="7">
        <f t="shared" si="49"/>
        <v>224.12820512820514</v>
      </c>
      <c r="Q823" t="s">
        <v>8325</v>
      </c>
      <c r="R823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52"/>
        <v>119.16666666666667</v>
      </c>
      <c r="P824" s="7">
        <f t="shared" si="49"/>
        <v>51.811594202898547</v>
      </c>
      <c r="Q824" t="s">
        <v>8325</v>
      </c>
      <c r="R82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52"/>
        <v>179.5</v>
      </c>
      <c r="P825" s="7">
        <f t="shared" si="49"/>
        <v>43.515151515151516</v>
      </c>
      <c r="Q825" t="s">
        <v>8325</v>
      </c>
      <c r="R825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52"/>
        <v>134.38124999999999</v>
      </c>
      <c r="P826" s="7">
        <f t="shared" si="49"/>
        <v>39.816666666666663</v>
      </c>
      <c r="Q826" t="s">
        <v>8325</v>
      </c>
      <c r="R826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52"/>
        <v>100.43200000000002</v>
      </c>
      <c r="P827" s="7">
        <f t="shared" si="49"/>
        <v>126.8080808080808</v>
      </c>
      <c r="Q827" t="s">
        <v>8325</v>
      </c>
      <c r="R82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52"/>
        <v>101.45454545454547</v>
      </c>
      <c r="P828" s="7">
        <f t="shared" si="49"/>
        <v>113.87755102040816</v>
      </c>
      <c r="Q828" t="s">
        <v>8325</v>
      </c>
      <c r="R82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52"/>
        <v>103.33333333333334</v>
      </c>
      <c r="P829" s="7">
        <f t="shared" si="49"/>
        <v>28.181818181818183</v>
      </c>
      <c r="Q829" t="s">
        <v>8325</v>
      </c>
      <c r="R829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52"/>
        <v>107</v>
      </c>
      <c r="P830" s="7">
        <f t="shared" si="49"/>
        <v>36.60526315789474</v>
      </c>
      <c r="Q830" t="s">
        <v>8325</v>
      </c>
      <c r="R830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52"/>
        <v>104</v>
      </c>
      <c r="P831" s="7">
        <f t="shared" si="49"/>
        <v>32.5</v>
      </c>
      <c r="Q831" t="s">
        <v>8325</v>
      </c>
      <c r="R83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52"/>
        <v>107.83333333333334</v>
      </c>
      <c r="P832" s="7">
        <f t="shared" si="49"/>
        <v>60.65625</v>
      </c>
      <c r="Q832" t="s">
        <v>8325</v>
      </c>
      <c r="R832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52"/>
        <v>233.33333333333334</v>
      </c>
      <c r="P833" s="7">
        <f t="shared" si="49"/>
        <v>175</v>
      </c>
      <c r="Q833" t="s">
        <v>8325</v>
      </c>
      <c r="R833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52"/>
        <v>100.60706666666665</v>
      </c>
      <c r="P834" s="7">
        <f t="shared" si="49"/>
        <v>97.993896103896105</v>
      </c>
      <c r="Q834" t="s">
        <v>8325</v>
      </c>
      <c r="R834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2"/>
        <v>101.66666666666666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7">
        <f t="shared" si="53"/>
        <v>96.08</v>
      </c>
      <c r="Q836" t="s">
        <v>8325</v>
      </c>
      <c r="R836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7">
        <f t="shared" si="53"/>
        <v>58.625</v>
      </c>
      <c r="Q837" t="s">
        <v>8325</v>
      </c>
      <c r="R837" t="s">
        <v>8326</v>
      </c>
      <c r="S837" s="12">
        <f t="shared" si="54"/>
        <v>41005.45784722222</v>
      </c>
      <c r="T837" s="12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7">
        <f t="shared" si="53"/>
        <v>109.70695652173914</v>
      </c>
      <c r="Q838" t="s">
        <v>8325</v>
      </c>
      <c r="R83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7">
        <f t="shared" si="53"/>
        <v>49.112903225806448</v>
      </c>
      <c r="Q839" t="s">
        <v>8325</v>
      </c>
      <c r="R839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7">
        <f t="shared" si="53"/>
        <v>47.672131147540981</v>
      </c>
      <c r="Q840" t="s">
        <v>8325</v>
      </c>
      <c r="R840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7">
        <f t="shared" si="53"/>
        <v>60.737812499999997</v>
      </c>
      <c r="Q841" t="s">
        <v>8325</v>
      </c>
      <c r="R84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7">
        <f t="shared" si="53"/>
        <v>63.37715789473684</v>
      </c>
      <c r="Q842" t="s">
        <v>8325</v>
      </c>
      <c r="R842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7">
        <f t="shared" si="53"/>
        <v>53.893617021276597</v>
      </c>
      <c r="Q843" t="s">
        <v>8325</v>
      </c>
      <c r="R843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7">
        <f t="shared" si="53"/>
        <v>66.871794871794876</v>
      </c>
      <c r="Q844" t="s">
        <v>8325</v>
      </c>
      <c r="R844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7">
        <f t="shared" si="53"/>
        <v>63.102362204724407</v>
      </c>
      <c r="Q845" t="s">
        <v>8325</v>
      </c>
      <c r="R845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7">
        <f t="shared" si="53"/>
        <v>36.628930817610062</v>
      </c>
      <c r="Q846" t="s">
        <v>8325</v>
      </c>
      <c r="R846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7">
        <f t="shared" si="53"/>
        <v>34.005706214689269</v>
      </c>
      <c r="Q847" t="s">
        <v>8325</v>
      </c>
      <c r="R84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7">
        <f t="shared" si="53"/>
        <v>28.553404255319148</v>
      </c>
      <c r="Q848" t="s">
        <v>8325</v>
      </c>
      <c r="R84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7">
        <f t="shared" si="53"/>
        <v>10</v>
      </c>
      <c r="Q849" t="s">
        <v>8325</v>
      </c>
      <c r="R849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7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7">
        <f t="shared" si="53"/>
        <v>41.704347826086959</v>
      </c>
      <c r="Q851" t="s">
        <v>8325</v>
      </c>
      <c r="R85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7">
        <f t="shared" si="53"/>
        <v>46.669172932330824</v>
      </c>
      <c r="Q852" t="s">
        <v>8325</v>
      </c>
      <c r="R852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7">
        <f t="shared" si="53"/>
        <v>37.271428571428572</v>
      </c>
      <c r="Q853" t="s">
        <v>8325</v>
      </c>
      <c r="R853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7">
        <f t="shared" si="53"/>
        <v>59.258064516129032</v>
      </c>
      <c r="Q854" t="s">
        <v>8325</v>
      </c>
      <c r="R85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7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7">
        <f t="shared" si="53"/>
        <v>65.8623246492986</v>
      </c>
      <c r="Q856" t="s">
        <v>8325</v>
      </c>
      <c r="R856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7">
        <f t="shared" si="53"/>
        <v>31.914893617021278</v>
      </c>
      <c r="Q857" t="s">
        <v>8325</v>
      </c>
      <c r="R857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ref="O858:O921" si="56">(E858/D858)*100</f>
        <v>218.00000000000003</v>
      </c>
      <c r="P858" s="7">
        <f t="shared" si="53"/>
        <v>19.464285714285715</v>
      </c>
      <c r="Q858" t="s">
        <v>8325</v>
      </c>
      <c r="R85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6"/>
        <v>100</v>
      </c>
      <c r="P859" s="7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6"/>
        <v>144.00583333333333</v>
      </c>
      <c r="P860" s="7">
        <f t="shared" si="53"/>
        <v>22.737763157894737</v>
      </c>
      <c r="Q860" t="s">
        <v>8325</v>
      </c>
      <c r="R860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6"/>
        <v>104.67500000000001</v>
      </c>
      <c r="P861" s="7">
        <f t="shared" si="53"/>
        <v>42.724489795918366</v>
      </c>
      <c r="Q861" t="s">
        <v>8325</v>
      </c>
      <c r="R861" t="s">
        <v>8327</v>
      </c>
      <c r="S861" s="12">
        <f t="shared" si="54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6"/>
        <v>18.142857142857142</v>
      </c>
      <c r="P862" s="7">
        <f t="shared" si="53"/>
        <v>52.916666666666664</v>
      </c>
      <c r="Q862" t="s">
        <v>8325</v>
      </c>
      <c r="R862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6"/>
        <v>2.2444444444444445</v>
      </c>
      <c r="P863" s="7">
        <f t="shared" si="53"/>
        <v>50.5</v>
      </c>
      <c r="Q863" t="s">
        <v>8325</v>
      </c>
      <c r="R863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6"/>
        <v>0.33999999999999997</v>
      </c>
      <c r="P864" s="7">
        <f t="shared" si="53"/>
        <v>42.5</v>
      </c>
      <c r="Q864" t="s">
        <v>8325</v>
      </c>
      <c r="R86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6"/>
        <v>4.5</v>
      </c>
      <c r="P865" s="7">
        <f t="shared" si="53"/>
        <v>18</v>
      </c>
      <c r="Q865" t="s">
        <v>8325</v>
      </c>
      <c r="R865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6"/>
        <v>41.53846153846154</v>
      </c>
      <c r="P866" s="7">
        <f t="shared" si="53"/>
        <v>34.177215189873415</v>
      </c>
      <c r="Q866" t="s">
        <v>8325</v>
      </c>
      <c r="R866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6"/>
        <v>2.0454545454545454</v>
      </c>
      <c r="P867" s="7">
        <f t="shared" si="53"/>
        <v>22.5</v>
      </c>
      <c r="Q867" t="s">
        <v>8325</v>
      </c>
      <c r="R867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6"/>
        <v>18.285714285714285</v>
      </c>
      <c r="P868" s="7">
        <f t="shared" si="53"/>
        <v>58.18181818181818</v>
      </c>
      <c r="Q868" t="s">
        <v>8325</v>
      </c>
      <c r="R86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6"/>
        <v>24.02</v>
      </c>
      <c r="P869" s="7">
        <f t="shared" si="53"/>
        <v>109.18181818181819</v>
      </c>
      <c r="Q869" t="s">
        <v>8325</v>
      </c>
      <c r="R869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6"/>
        <v>0.1111111111111111</v>
      </c>
      <c r="P870" s="7">
        <f t="shared" si="53"/>
        <v>50</v>
      </c>
      <c r="Q870" t="s">
        <v>8325</v>
      </c>
      <c r="R870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6"/>
        <v>11.818181818181818</v>
      </c>
      <c r="P871" s="7">
        <f t="shared" si="53"/>
        <v>346.66666666666669</v>
      </c>
      <c r="Q871" t="s">
        <v>8325</v>
      </c>
      <c r="R871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6"/>
        <v>0.31</v>
      </c>
      <c r="P872" s="7">
        <f t="shared" si="53"/>
        <v>12.4</v>
      </c>
      <c r="Q872" t="s">
        <v>8325</v>
      </c>
      <c r="R872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6"/>
        <v>5.416666666666667</v>
      </c>
      <c r="P873" s="7">
        <f t="shared" si="53"/>
        <v>27.083333333333332</v>
      </c>
      <c r="Q873" t="s">
        <v>8325</v>
      </c>
      <c r="R873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6"/>
        <v>0.8125</v>
      </c>
      <c r="P874" s="7">
        <f t="shared" si="53"/>
        <v>32.5</v>
      </c>
      <c r="Q874" t="s">
        <v>8325</v>
      </c>
      <c r="R87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6"/>
        <v>1.2857142857142856</v>
      </c>
      <c r="P875" s="7">
        <f t="shared" si="53"/>
        <v>9</v>
      </c>
      <c r="Q875" t="s">
        <v>8325</v>
      </c>
      <c r="R875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6"/>
        <v>24.333333333333336</v>
      </c>
      <c r="P876" s="7">
        <f t="shared" si="53"/>
        <v>34.761904761904759</v>
      </c>
      <c r="Q876" t="s">
        <v>8325</v>
      </c>
      <c r="R876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6"/>
        <v>0</v>
      </c>
      <c r="P877" s="7" t="e">
        <f t="shared" si="53"/>
        <v>#DIV/0!</v>
      </c>
      <c r="Q877" t="s">
        <v>8325</v>
      </c>
      <c r="R87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6"/>
        <v>40.799492385786799</v>
      </c>
      <c r="P878" s="7">
        <f t="shared" si="53"/>
        <v>28.577777777777779</v>
      </c>
      <c r="Q878" t="s">
        <v>8325</v>
      </c>
      <c r="R87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6"/>
        <v>67.55</v>
      </c>
      <c r="P879" s="7">
        <f t="shared" si="53"/>
        <v>46.586206896551722</v>
      </c>
      <c r="Q879" t="s">
        <v>8325</v>
      </c>
      <c r="R879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6"/>
        <v>1.3</v>
      </c>
      <c r="P880" s="7">
        <f t="shared" si="53"/>
        <v>32.5</v>
      </c>
      <c r="Q880" t="s">
        <v>8325</v>
      </c>
      <c r="R880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6"/>
        <v>30.666666666666664</v>
      </c>
      <c r="P881" s="7">
        <f t="shared" si="53"/>
        <v>21.466666666666665</v>
      </c>
      <c r="Q881" t="s">
        <v>8325</v>
      </c>
      <c r="R88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6"/>
        <v>2.9894179894179893</v>
      </c>
      <c r="P882" s="7">
        <f t="shared" si="53"/>
        <v>14.125</v>
      </c>
      <c r="Q882" t="s">
        <v>8325</v>
      </c>
      <c r="R882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6"/>
        <v>0.8</v>
      </c>
      <c r="P883" s="7">
        <f t="shared" si="53"/>
        <v>30</v>
      </c>
      <c r="Q883" t="s">
        <v>8325</v>
      </c>
      <c r="R883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6"/>
        <v>20.133333333333333</v>
      </c>
      <c r="P884" s="7">
        <f t="shared" si="53"/>
        <v>21.571428571428573</v>
      </c>
      <c r="Q884" t="s">
        <v>8325</v>
      </c>
      <c r="R88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6"/>
        <v>40.020000000000003</v>
      </c>
      <c r="P885" s="7">
        <f t="shared" si="53"/>
        <v>83.375</v>
      </c>
      <c r="Q885" t="s">
        <v>8325</v>
      </c>
      <c r="R885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6"/>
        <v>1</v>
      </c>
      <c r="P886" s="7">
        <f t="shared" si="53"/>
        <v>10</v>
      </c>
      <c r="Q886" t="s">
        <v>8325</v>
      </c>
      <c r="R886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6"/>
        <v>75</v>
      </c>
      <c r="P887" s="7">
        <f t="shared" si="53"/>
        <v>35.714285714285715</v>
      </c>
      <c r="Q887" t="s">
        <v>8325</v>
      </c>
      <c r="R88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6"/>
        <v>41</v>
      </c>
      <c r="P888" s="7">
        <f t="shared" si="53"/>
        <v>29.285714285714285</v>
      </c>
      <c r="Q888" t="s">
        <v>8325</v>
      </c>
      <c r="R88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6"/>
        <v>0</v>
      </c>
      <c r="P889" s="7" t="e">
        <f t="shared" si="53"/>
        <v>#DIV/0!</v>
      </c>
      <c r="Q889" t="s">
        <v>8325</v>
      </c>
      <c r="R889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6"/>
        <v>7.1999999999999993</v>
      </c>
      <c r="P890" s="7">
        <f t="shared" si="53"/>
        <v>18</v>
      </c>
      <c r="Q890" t="s">
        <v>8325</v>
      </c>
      <c r="R890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6"/>
        <v>9.4412800000000008</v>
      </c>
      <c r="P891" s="7">
        <f t="shared" si="53"/>
        <v>73.760000000000005</v>
      </c>
      <c r="Q891" t="s">
        <v>8325</v>
      </c>
      <c r="R89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6"/>
        <v>4.1666666666666661</v>
      </c>
      <c r="P892" s="7">
        <f t="shared" si="53"/>
        <v>31.25</v>
      </c>
      <c r="Q892" t="s">
        <v>8325</v>
      </c>
      <c r="R892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6"/>
        <v>3.25</v>
      </c>
      <c r="P893" s="7">
        <f t="shared" si="53"/>
        <v>28.888888888888889</v>
      </c>
      <c r="Q893" t="s">
        <v>8325</v>
      </c>
      <c r="R893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6"/>
        <v>40.75</v>
      </c>
      <c r="P894" s="7">
        <f t="shared" si="53"/>
        <v>143.8235294117647</v>
      </c>
      <c r="Q894" t="s">
        <v>8325</v>
      </c>
      <c r="R89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6"/>
        <v>10</v>
      </c>
      <c r="P895" s="7">
        <f t="shared" si="53"/>
        <v>40</v>
      </c>
      <c r="Q895" t="s">
        <v>8325</v>
      </c>
      <c r="R895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6"/>
        <v>39.17</v>
      </c>
      <c r="P896" s="7">
        <f t="shared" si="53"/>
        <v>147.81132075471697</v>
      </c>
      <c r="Q896" t="s">
        <v>8325</v>
      </c>
      <c r="R896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6"/>
        <v>2.4375</v>
      </c>
      <c r="P897" s="7">
        <f t="shared" si="53"/>
        <v>27.857142857142858</v>
      </c>
      <c r="Q897" t="s">
        <v>8325</v>
      </c>
      <c r="R89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6"/>
        <v>40</v>
      </c>
      <c r="P898" s="7">
        <f t="shared" si="53"/>
        <v>44.444444444444443</v>
      </c>
      <c r="Q898" t="s">
        <v>8325</v>
      </c>
      <c r="R898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6"/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7">
        <f t="shared" si="57"/>
        <v>35</v>
      </c>
      <c r="Q900" t="s">
        <v>8325</v>
      </c>
      <c r="R900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7">
        <f t="shared" si="57"/>
        <v>35</v>
      </c>
      <c r="Q901" t="s">
        <v>8325</v>
      </c>
      <c r="R90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7">
        <f t="shared" si="57"/>
        <v>10.5</v>
      </c>
      <c r="Q902" t="s">
        <v>8325</v>
      </c>
      <c r="R902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7">
        <f t="shared" si="57"/>
        <v>30</v>
      </c>
      <c r="Q904" t="s">
        <v>8325</v>
      </c>
      <c r="R90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7">
        <f t="shared" si="57"/>
        <v>40</v>
      </c>
      <c r="Q905" t="s">
        <v>8325</v>
      </c>
      <c r="R905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7">
        <f t="shared" si="57"/>
        <v>50.333333333333336</v>
      </c>
      <c r="Q906" t="s">
        <v>8325</v>
      </c>
      <c r="R906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7">
        <f t="shared" si="57"/>
        <v>32.666666666666664</v>
      </c>
      <c r="Q907" t="s">
        <v>8325</v>
      </c>
      <c r="R90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7">
        <f t="shared" si="57"/>
        <v>65</v>
      </c>
      <c r="Q911" t="s">
        <v>8325</v>
      </c>
      <c r="R9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7">
        <f t="shared" si="57"/>
        <v>24.6</v>
      </c>
      <c r="Q912" t="s">
        <v>8325</v>
      </c>
      <c r="R912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7">
        <f t="shared" si="57"/>
        <v>15</v>
      </c>
      <c r="Q914" t="s">
        <v>8325</v>
      </c>
      <c r="R914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7">
        <f t="shared" si="57"/>
        <v>82.583333333333329</v>
      </c>
      <c r="Q915" t="s">
        <v>8325</v>
      </c>
      <c r="R915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7">
        <f t="shared" si="57"/>
        <v>41.666666666666664</v>
      </c>
      <c r="Q917" t="s">
        <v>8325</v>
      </c>
      <c r="R91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7">
        <f t="shared" si="57"/>
        <v>30</v>
      </c>
      <c r="Q919" t="s">
        <v>8325</v>
      </c>
      <c r="R919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7">
        <f t="shared" si="57"/>
        <v>19.600000000000001</v>
      </c>
      <c r="Q920" t="s">
        <v>8325</v>
      </c>
      <c r="R920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7">
        <f t="shared" si="57"/>
        <v>100</v>
      </c>
      <c r="Q921" t="s">
        <v>8325</v>
      </c>
      <c r="R92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ref="O922:O985" si="60">(E922/D922)*100</f>
        <v>0</v>
      </c>
      <c r="P922" s="7" t="e">
        <f t="shared" si="57"/>
        <v>#DIV/0!</v>
      </c>
      <c r="Q922" t="s">
        <v>8325</v>
      </c>
      <c r="R922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60"/>
        <v>30.9</v>
      </c>
      <c r="P923" s="7">
        <f t="shared" si="57"/>
        <v>231.75</v>
      </c>
      <c r="Q923" t="s">
        <v>8325</v>
      </c>
      <c r="R923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60"/>
        <v>21.037037037037038</v>
      </c>
      <c r="P924" s="7">
        <f t="shared" si="57"/>
        <v>189.33333333333334</v>
      </c>
      <c r="Q924" t="s">
        <v>8325</v>
      </c>
      <c r="R92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60"/>
        <v>2.1999999999999997</v>
      </c>
      <c r="P925" s="7">
        <f t="shared" si="57"/>
        <v>55</v>
      </c>
      <c r="Q925" t="s">
        <v>8325</v>
      </c>
      <c r="R925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60"/>
        <v>10.9</v>
      </c>
      <c r="P926" s="7">
        <f t="shared" si="57"/>
        <v>21.8</v>
      </c>
      <c r="Q926" t="s">
        <v>8325</v>
      </c>
      <c r="R926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60"/>
        <v>2.666666666666667</v>
      </c>
      <c r="P927" s="7">
        <f t="shared" si="57"/>
        <v>32</v>
      </c>
      <c r="Q927" t="s">
        <v>8325</v>
      </c>
      <c r="R92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60"/>
        <v>0</v>
      </c>
      <c r="P928" s="7" t="e">
        <f t="shared" si="57"/>
        <v>#DIV/0!</v>
      </c>
      <c r="Q928" t="s">
        <v>8325</v>
      </c>
      <c r="R92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60"/>
        <v>0</v>
      </c>
      <c r="P929" s="7" t="e">
        <f t="shared" si="57"/>
        <v>#DIV/0!</v>
      </c>
      <c r="Q929" t="s">
        <v>8325</v>
      </c>
      <c r="R929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60"/>
        <v>10.86206896551724</v>
      </c>
      <c r="P930" s="7">
        <f t="shared" si="57"/>
        <v>56.25</v>
      </c>
      <c r="Q930" t="s">
        <v>8325</v>
      </c>
      <c r="R930" t="s">
        <v>8328</v>
      </c>
      <c r="S930" s="12">
        <f t="shared" si="58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60"/>
        <v>0</v>
      </c>
      <c r="P931" s="7" t="e">
        <f t="shared" si="57"/>
        <v>#DIV/0!</v>
      </c>
      <c r="Q931" t="s">
        <v>8325</v>
      </c>
      <c r="R93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60"/>
        <v>38.333333333333336</v>
      </c>
      <c r="P932" s="7">
        <f t="shared" si="57"/>
        <v>69</v>
      </c>
      <c r="Q932" t="s">
        <v>8325</v>
      </c>
      <c r="R932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60"/>
        <v>6.5500000000000007</v>
      </c>
      <c r="P933" s="7">
        <f t="shared" si="57"/>
        <v>18.714285714285715</v>
      </c>
      <c r="Q933" t="s">
        <v>8325</v>
      </c>
      <c r="R933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60"/>
        <v>14.536842105263158</v>
      </c>
      <c r="P934" s="7">
        <f t="shared" si="57"/>
        <v>46.033333333333331</v>
      </c>
      <c r="Q934" t="s">
        <v>8325</v>
      </c>
      <c r="R93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60"/>
        <v>6</v>
      </c>
      <c r="P935" s="7">
        <f t="shared" si="57"/>
        <v>60</v>
      </c>
      <c r="Q935" t="s">
        <v>8325</v>
      </c>
      <c r="R935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60"/>
        <v>30.4</v>
      </c>
      <c r="P936" s="7">
        <f t="shared" si="57"/>
        <v>50.666666666666664</v>
      </c>
      <c r="Q936" t="s">
        <v>8325</v>
      </c>
      <c r="R936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60"/>
        <v>1.4285714285714286</v>
      </c>
      <c r="P937" s="7">
        <f t="shared" si="57"/>
        <v>25</v>
      </c>
      <c r="Q937" t="s">
        <v>8325</v>
      </c>
      <c r="R93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60"/>
        <v>0</v>
      </c>
      <c r="P938" s="7" t="e">
        <f t="shared" si="57"/>
        <v>#DIV/0!</v>
      </c>
      <c r="Q938" t="s">
        <v>8325</v>
      </c>
      <c r="R93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60"/>
        <v>1.1428571428571428</v>
      </c>
      <c r="P939" s="7">
        <f t="shared" si="57"/>
        <v>20</v>
      </c>
      <c r="Q939" t="s">
        <v>8325</v>
      </c>
      <c r="R939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60"/>
        <v>0.35714285714285715</v>
      </c>
      <c r="P940" s="7">
        <f t="shared" si="57"/>
        <v>25</v>
      </c>
      <c r="Q940" t="s">
        <v>8325</v>
      </c>
      <c r="R940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60"/>
        <v>1.4545454545454546</v>
      </c>
      <c r="P941" s="7">
        <f t="shared" si="57"/>
        <v>20</v>
      </c>
      <c r="Q941" t="s">
        <v>8325</v>
      </c>
      <c r="R94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60"/>
        <v>17.155555555555555</v>
      </c>
      <c r="P942" s="7">
        <f t="shared" si="57"/>
        <v>110.28571428571429</v>
      </c>
      <c r="Q942" t="s">
        <v>8319</v>
      </c>
      <c r="R942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60"/>
        <v>2.3220000000000001</v>
      </c>
      <c r="P943" s="7">
        <f t="shared" si="57"/>
        <v>37.451612903225808</v>
      </c>
      <c r="Q943" t="s">
        <v>8319</v>
      </c>
      <c r="R943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60"/>
        <v>8.9066666666666663</v>
      </c>
      <c r="P944" s="7">
        <f t="shared" si="57"/>
        <v>41.75</v>
      </c>
      <c r="Q944" t="s">
        <v>8319</v>
      </c>
      <c r="R944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60"/>
        <v>9.6333333333333346</v>
      </c>
      <c r="P945" s="7">
        <f t="shared" si="57"/>
        <v>24.083333333333332</v>
      </c>
      <c r="Q945" t="s">
        <v>8319</v>
      </c>
      <c r="R945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60"/>
        <v>13.325999999999999</v>
      </c>
      <c r="P946" s="7">
        <f t="shared" si="57"/>
        <v>69.40625</v>
      </c>
      <c r="Q946" t="s">
        <v>8319</v>
      </c>
      <c r="R946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60"/>
        <v>2.484</v>
      </c>
      <c r="P947" s="7">
        <f t="shared" si="57"/>
        <v>155.25</v>
      </c>
      <c r="Q947" t="s">
        <v>8319</v>
      </c>
      <c r="R947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60"/>
        <v>1.9066666666666665</v>
      </c>
      <c r="P948" s="7">
        <f t="shared" si="57"/>
        <v>57.2</v>
      </c>
      <c r="Q948" t="s">
        <v>8319</v>
      </c>
      <c r="R94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60"/>
        <v>0</v>
      </c>
      <c r="P949" s="7" t="e">
        <f t="shared" si="57"/>
        <v>#DIV/0!</v>
      </c>
      <c r="Q949" t="s">
        <v>8319</v>
      </c>
      <c r="R949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60"/>
        <v>12</v>
      </c>
      <c r="P950" s="7">
        <f t="shared" si="57"/>
        <v>60</v>
      </c>
      <c r="Q950" t="s">
        <v>8319</v>
      </c>
      <c r="R950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60"/>
        <v>1.365</v>
      </c>
      <c r="P951" s="7">
        <f t="shared" si="57"/>
        <v>39</v>
      </c>
      <c r="Q951" t="s">
        <v>8319</v>
      </c>
      <c r="R95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60"/>
        <v>28.04</v>
      </c>
      <c r="P952" s="7">
        <f t="shared" si="57"/>
        <v>58.416666666666664</v>
      </c>
      <c r="Q952" t="s">
        <v>8319</v>
      </c>
      <c r="R952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60"/>
        <v>38.39</v>
      </c>
      <c r="P953" s="7">
        <f t="shared" si="57"/>
        <v>158.63636363636363</v>
      </c>
      <c r="Q953" t="s">
        <v>8319</v>
      </c>
      <c r="R953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60"/>
        <v>39.942857142857143</v>
      </c>
      <c r="P954" s="7">
        <f t="shared" si="57"/>
        <v>99.857142857142861</v>
      </c>
      <c r="Q954" t="s">
        <v>8319</v>
      </c>
      <c r="R954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60"/>
        <v>0.84</v>
      </c>
      <c r="P955" s="7">
        <f t="shared" si="57"/>
        <v>25.2</v>
      </c>
      <c r="Q955" t="s">
        <v>8319</v>
      </c>
      <c r="R955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60"/>
        <v>43.406666666666666</v>
      </c>
      <c r="P956" s="7">
        <f t="shared" si="57"/>
        <v>89.191780821917803</v>
      </c>
      <c r="Q956" t="s">
        <v>8319</v>
      </c>
      <c r="R956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60"/>
        <v>5.6613333333333333</v>
      </c>
      <c r="P957" s="7">
        <f t="shared" si="57"/>
        <v>182.6236559139785</v>
      </c>
      <c r="Q957" t="s">
        <v>8319</v>
      </c>
      <c r="R95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60"/>
        <v>1.722</v>
      </c>
      <c r="P958" s="7">
        <f t="shared" si="57"/>
        <v>50.647058823529413</v>
      </c>
      <c r="Q958" t="s">
        <v>8319</v>
      </c>
      <c r="R95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60"/>
        <v>1.9416666666666664</v>
      </c>
      <c r="P959" s="7">
        <f t="shared" si="57"/>
        <v>33.285714285714285</v>
      </c>
      <c r="Q959" t="s">
        <v>8319</v>
      </c>
      <c r="R959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60"/>
        <v>11.328275684711327</v>
      </c>
      <c r="P960" s="7">
        <f t="shared" si="57"/>
        <v>51.823529411764703</v>
      </c>
      <c r="Q960" t="s">
        <v>8319</v>
      </c>
      <c r="R960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60"/>
        <v>38.86</v>
      </c>
      <c r="P961" s="7">
        <f t="shared" si="57"/>
        <v>113.62573099415205</v>
      </c>
      <c r="Q961" t="s">
        <v>8319</v>
      </c>
      <c r="R96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60"/>
        <v>46.100628930817614</v>
      </c>
      <c r="P962" s="7">
        <f t="shared" si="57"/>
        <v>136.46276595744681</v>
      </c>
      <c r="Q962" t="s">
        <v>8319</v>
      </c>
      <c r="R962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0"/>
        <v>42.188421052631583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7">
        <f t="shared" si="61"/>
        <v>19.243243243243242</v>
      </c>
      <c r="Q964" t="s">
        <v>8319</v>
      </c>
      <c r="R96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7">
        <f t="shared" si="61"/>
        <v>41.888888888888886</v>
      </c>
      <c r="Q965" t="s">
        <v>8319</v>
      </c>
      <c r="R965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7">
        <f t="shared" si="61"/>
        <v>30.310344827586206</v>
      </c>
      <c r="Q966" t="s">
        <v>8319</v>
      </c>
      <c r="R966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7">
        <f t="shared" si="61"/>
        <v>49.666666666666664</v>
      </c>
      <c r="Q967" t="s">
        <v>8319</v>
      </c>
      <c r="R96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7">
        <f t="shared" si="61"/>
        <v>59.2</v>
      </c>
      <c r="Q968" t="s">
        <v>8319</v>
      </c>
      <c r="R96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7">
        <f t="shared" si="61"/>
        <v>43.97530864197531</v>
      </c>
      <c r="Q969" t="s">
        <v>8319</v>
      </c>
      <c r="R969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7">
        <f t="shared" si="61"/>
        <v>26.5</v>
      </c>
      <c r="Q970" t="s">
        <v>8319</v>
      </c>
      <c r="R970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7">
        <f t="shared" si="61"/>
        <v>1272.7272727272727</v>
      </c>
      <c r="Q971" t="s">
        <v>8319</v>
      </c>
      <c r="R97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7">
        <f t="shared" si="61"/>
        <v>164</v>
      </c>
      <c r="Q972" t="s">
        <v>8319</v>
      </c>
      <c r="R972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7">
        <f t="shared" si="61"/>
        <v>45.2</v>
      </c>
      <c r="Q973" t="s">
        <v>8319</v>
      </c>
      <c r="R973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7">
        <f t="shared" si="61"/>
        <v>153.88888888888889</v>
      </c>
      <c r="Q974" t="s">
        <v>8319</v>
      </c>
      <c r="R97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7">
        <f t="shared" si="61"/>
        <v>51.375</v>
      </c>
      <c r="Q975" t="s">
        <v>8319</v>
      </c>
      <c r="R975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7">
        <f t="shared" si="61"/>
        <v>93.333333333333329</v>
      </c>
      <c r="Q976" t="s">
        <v>8319</v>
      </c>
      <c r="R976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7">
        <f t="shared" si="61"/>
        <v>108.625</v>
      </c>
      <c r="Q977" t="s">
        <v>8319</v>
      </c>
      <c r="R97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7">
        <f t="shared" si="61"/>
        <v>160.5</v>
      </c>
      <c r="Q978" t="s">
        <v>8319</v>
      </c>
      <c r="R97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7">
        <f t="shared" si="61"/>
        <v>75.75</v>
      </c>
      <c r="Q979" t="s">
        <v>8319</v>
      </c>
      <c r="R979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7">
        <f t="shared" si="61"/>
        <v>790.83739837398377</v>
      </c>
      <c r="Q980" t="s">
        <v>8319</v>
      </c>
      <c r="R980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7">
        <f t="shared" si="61"/>
        <v>301.93916666666667</v>
      </c>
      <c r="Q981" t="s">
        <v>8319</v>
      </c>
      <c r="R981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7">
        <f t="shared" si="61"/>
        <v>47.935483870967744</v>
      </c>
      <c r="Q982" t="s">
        <v>8319</v>
      </c>
      <c r="R982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7">
        <f t="shared" si="61"/>
        <v>2.75</v>
      </c>
      <c r="Q983" t="s">
        <v>8319</v>
      </c>
      <c r="R983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7">
        <f t="shared" si="61"/>
        <v>1</v>
      </c>
      <c r="Q984" t="s">
        <v>8319</v>
      </c>
      <c r="R98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7">
        <f t="shared" si="61"/>
        <v>171.79329608938548</v>
      </c>
      <c r="Q985" t="s">
        <v>8319</v>
      </c>
      <c r="R985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ref="O986:O1049" si="64">(E986/D986)*100</f>
        <v>1.06</v>
      </c>
      <c r="P986" s="7">
        <f t="shared" si="61"/>
        <v>35.333333333333336</v>
      </c>
      <c r="Q986" t="s">
        <v>8319</v>
      </c>
      <c r="R986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4"/>
        <v>6.293333333333333</v>
      </c>
      <c r="P987" s="7">
        <f t="shared" si="61"/>
        <v>82.086956521739125</v>
      </c>
      <c r="Q987" t="s">
        <v>8319</v>
      </c>
      <c r="R98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4"/>
        <v>12.75</v>
      </c>
      <c r="P988" s="7">
        <f t="shared" si="61"/>
        <v>110.8695652173913</v>
      </c>
      <c r="Q988" t="s">
        <v>8319</v>
      </c>
      <c r="R98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4"/>
        <v>13.22</v>
      </c>
      <c r="P989" s="7">
        <f t="shared" si="61"/>
        <v>161.21951219512195</v>
      </c>
      <c r="Q989" t="s">
        <v>8319</v>
      </c>
      <c r="R989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4"/>
        <v>0</v>
      </c>
      <c r="P990" s="7" t="e">
        <f t="shared" si="61"/>
        <v>#DIV/0!</v>
      </c>
      <c r="Q990" t="s">
        <v>8319</v>
      </c>
      <c r="R990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4"/>
        <v>16.77</v>
      </c>
      <c r="P991" s="7">
        <f t="shared" si="61"/>
        <v>52.40625</v>
      </c>
      <c r="Q991" t="s">
        <v>8319</v>
      </c>
      <c r="R99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4"/>
        <v>0.104</v>
      </c>
      <c r="P992" s="7">
        <f t="shared" si="61"/>
        <v>13</v>
      </c>
      <c r="Q992" t="s">
        <v>8319</v>
      </c>
      <c r="R992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4"/>
        <v>4.24</v>
      </c>
      <c r="P993" s="7">
        <f t="shared" si="61"/>
        <v>30.285714285714285</v>
      </c>
      <c r="Q993" t="s">
        <v>8319</v>
      </c>
      <c r="R993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4"/>
        <v>0.46699999999999997</v>
      </c>
      <c r="P994" s="7">
        <f t="shared" si="61"/>
        <v>116.75</v>
      </c>
      <c r="Q994" t="s">
        <v>8319</v>
      </c>
      <c r="R99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4"/>
        <v>25.087142857142858</v>
      </c>
      <c r="P995" s="7">
        <f t="shared" si="61"/>
        <v>89.59693877551021</v>
      </c>
      <c r="Q995" t="s">
        <v>8319</v>
      </c>
      <c r="R995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4"/>
        <v>2.3345000000000002</v>
      </c>
      <c r="P996" s="7">
        <f t="shared" si="61"/>
        <v>424.45454545454544</v>
      </c>
      <c r="Q996" t="s">
        <v>8319</v>
      </c>
      <c r="R996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4"/>
        <v>7.26</v>
      </c>
      <c r="P997" s="7">
        <f t="shared" si="61"/>
        <v>80.666666666666671</v>
      </c>
      <c r="Q997" t="s">
        <v>8319</v>
      </c>
      <c r="R99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4"/>
        <v>1.625</v>
      </c>
      <c r="P998" s="7">
        <f t="shared" si="61"/>
        <v>13</v>
      </c>
      <c r="Q998" t="s">
        <v>8319</v>
      </c>
      <c r="R99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4"/>
        <v>1.3</v>
      </c>
      <c r="P999" s="7">
        <f t="shared" si="61"/>
        <v>8.125</v>
      </c>
      <c r="Q999" t="s">
        <v>8319</v>
      </c>
      <c r="R999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4"/>
        <v>58.558333333333337</v>
      </c>
      <c r="P1000" s="7">
        <f t="shared" si="61"/>
        <v>153.42794759825327</v>
      </c>
      <c r="Q1000" t="s">
        <v>8319</v>
      </c>
      <c r="R1000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4"/>
        <v>7.7886666666666677</v>
      </c>
      <c r="P1001" s="7">
        <f t="shared" si="61"/>
        <v>292.07499999999999</v>
      </c>
      <c r="Q1001" t="s">
        <v>8319</v>
      </c>
      <c r="R100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4"/>
        <v>2.2157147647256061</v>
      </c>
      <c r="P1002" s="7">
        <f t="shared" si="61"/>
        <v>3304</v>
      </c>
      <c r="Q1002" t="s">
        <v>8319</v>
      </c>
      <c r="R1002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4"/>
        <v>104</v>
      </c>
      <c r="P1003" s="7">
        <f t="shared" si="61"/>
        <v>1300</v>
      </c>
      <c r="Q1003" t="s">
        <v>8319</v>
      </c>
      <c r="R1003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4"/>
        <v>29.6029602960296</v>
      </c>
      <c r="P1004" s="7">
        <f t="shared" si="61"/>
        <v>134.54545454545453</v>
      </c>
      <c r="Q1004" t="s">
        <v>8319</v>
      </c>
      <c r="R100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4"/>
        <v>16.055</v>
      </c>
      <c r="P1005" s="7">
        <f t="shared" si="61"/>
        <v>214.06666666666666</v>
      </c>
      <c r="Q1005" t="s">
        <v>8319</v>
      </c>
      <c r="R1005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4"/>
        <v>82.207999999999998</v>
      </c>
      <c r="P1006" s="7">
        <f t="shared" si="61"/>
        <v>216.33684210526314</v>
      </c>
      <c r="Q1006" t="s">
        <v>8319</v>
      </c>
      <c r="R1006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4"/>
        <v>75.051000000000002</v>
      </c>
      <c r="P1007" s="7">
        <f t="shared" si="61"/>
        <v>932.31055900621118</v>
      </c>
      <c r="Q1007" t="s">
        <v>8319</v>
      </c>
      <c r="R1007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4"/>
        <v>5.8500000000000005</v>
      </c>
      <c r="P1008" s="7">
        <f t="shared" si="61"/>
        <v>29.25</v>
      </c>
      <c r="Q1008" t="s">
        <v>8319</v>
      </c>
      <c r="R100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4"/>
        <v>44.32</v>
      </c>
      <c r="P1009" s="7">
        <f t="shared" si="61"/>
        <v>174.94736842105263</v>
      </c>
      <c r="Q1009" t="s">
        <v>8319</v>
      </c>
      <c r="R1009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4"/>
        <v>0.26737967914438499</v>
      </c>
      <c r="P1010" s="7">
        <f t="shared" si="61"/>
        <v>250</v>
      </c>
      <c r="Q1010" t="s">
        <v>8319</v>
      </c>
      <c r="R1010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4"/>
        <v>13.13</v>
      </c>
      <c r="P1011" s="7">
        <f t="shared" si="61"/>
        <v>65</v>
      </c>
      <c r="Q1011" t="s">
        <v>8319</v>
      </c>
      <c r="R10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4"/>
        <v>0.19088937093275488</v>
      </c>
      <c r="P1012" s="7">
        <f t="shared" si="61"/>
        <v>55</v>
      </c>
      <c r="Q1012" t="s">
        <v>8319</v>
      </c>
      <c r="R1012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4"/>
        <v>0.375</v>
      </c>
      <c r="P1013" s="7">
        <f t="shared" si="61"/>
        <v>75</v>
      </c>
      <c r="Q1013" t="s">
        <v>8319</v>
      </c>
      <c r="R1013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4"/>
        <v>21535.021000000001</v>
      </c>
      <c r="P1014" s="7">
        <f t="shared" si="61"/>
        <v>1389.3561935483872</v>
      </c>
      <c r="Q1014" t="s">
        <v>8319</v>
      </c>
      <c r="R101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4"/>
        <v>34.527999999999999</v>
      </c>
      <c r="P1015" s="7">
        <f t="shared" si="61"/>
        <v>95.911111111111111</v>
      </c>
      <c r="Q1015" t="s">
        <v>8319</v>
      </c>
      <c r="R1015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4"/>
        <v>30.599999999999998</v>
      </c>
      <c r="P1016" s="7">
        <f t="shared" si="61"/>
        <v>191.25</v>
      </c>
      <c r="Q1016" t="s">
        <v>8319</v>
      </c>
      <c r="R1016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4"/>
        <v>2.666666666666667</v>
      </c>
      <c r="P1017" s="7">
        <f t="shared" si="61"/>
        <v>40</v>
      </c>
      <c r="Q1017" t="s">
        <v>8319</v>
      </c>
      <c r="R101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4"/>
        <v>2.8420000000000001</v>
      </c>
      <c r="P1018" s="7">
        <f t="shared" si="61"/>
        <v>74.78947368421052</v>
      </c>
      <c r="Q1018" t="s">
        <v>8319</v>
      </c>
      <c r="R1018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4"/>
        <v>22.878799999999998</v>
      </c>
      <c r="P1019" s="7">
        <f t="shared" si="61"/>
        <v>161.11830985915492</v>
      </c>
      <c r="Q1019" t="s">
        <v>8319</v>
      </c>
      <c r="R1019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4"/>
        <v>3.105</v>
      </c>
      <c r="P1020" s="7">
        <f t="shared" si="61"/>
        <v>88.714285714285708</v>
      </c>
      <c r="Q1020" t="s">
        <v>8319</v>
      </c>
      <c r="R1020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4"/>
        <v>47.333333333333336</v>
      </c>
      <c r="P1021" s="7">
        <f t="shared" si="61"/>
        <v>53.25</v>
      </c>
      <c r="Q1021" t="s">
        <v>8319</v>
      </c>
      <c r="R102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4"/>
        <v>205.54838709677421</v>
      </c>
      <c r="P1022" s="7">
        <f t="shared" si="61"/>
        <v>106.2</v>
      </c>
      <c r="Q1022" t="s">
        <v>8325</v>
      </c>
      <c r="R1022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4"/>
        <v>351.80366666666669</v>
      </c>
      <c r="P1023" s="7">
        <f t="shared" si="61"/>
        <v>22.079728033472804</v>
      </c>
      <c r="Q1023" t="s">
        <v>8325</v>
      </c>
      <c r="R1023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4"/>
        <v>114.9</v>
      </c>
      <c r="P1024" s="7">
        <f t="shared" si="61"/>
        <v>31.054054054054053</v>
      </c>
      <c r="Q1024" t="s">
        <v>8325</v>
      </c>
      <c r="R1024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4"/>
        <v>237.15</v>
      </c>
      <c r="P1025" s="7">
        <f t="shared" si="61"/>
        <v>36.206106870229007</v>
      </c>
      <c r="Q1025" t="s">
        <v>8325</v>
      </c>
      <c r="R1025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4"/>
        <v>118.63774999999998</v>
      </c>
      <c r="P1026" s="7">
        <f t="shared" si="61"/>
        <v>388.9762295081967</v>
      </c>
      <c r="Q1026" t="s">
        <v>8325</v>
      </c>
      <c r="R1026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4"/>
        <v>109.92831428571431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7">
        <f t="shared" si="65"/>
        <v>57.381803278688523</v>
      </c>
      <c r="Q1028" t="s">
        <v>8325</v>
      </c>
      <c r="R102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7">
        <f t="shared" si="65"/>
        <v>69.666666666666671</v>
      </c>
      <c r="Q1029" t="s">
        <v>8325</v>
      </c>
      <c r="R1029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7">
        <f t="shared" si="65"/>
        <v>45.988235294117644</v>
      </c>
      <c r="Q1030" t="s">
        <v>8325</v>
      </c>
      <c r="R1030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7">
        <f t="shared" si="65"/>
        <v>79.262411347517727</v>
      </c>
      <c r="Q1031" t="s">
        <v>8325</v>
      </c>
      <c r="R103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7">
        <f t="shared" si="65"/>
        <v>43.031446540880502</v>
      </c>
      <c r="Q1032" t="s">
        <v>8325</v>
      </c>
      <c r="R1032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7">
        <f t="shared" si="65"/>
        <v>108.48484848484848</v>
      </c>
      <c r="Q1033" t="s">
        <v>8325</v>
      </c>
      <c r="R1033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7">
        <f t="shared" si="65"/>
        <v>61.029583333333335</v>
      </c>
      <c r="Q1034" t="s">
        <v>8325</v>
      </c>
      <c r="R103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7">
        <f t="shared" si="65"/>
        <v>50.592592592592595</v>
      </c>
      <c r="Q1035" t="s">
        <v>8325</v>
      </c>
      <c r="R1035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7">
        <f t="shared" si="65"/>
        <v>39.157168674698795</v>
      </c>
      <c r="Q1036" t="s">
        <v>8325</v>
      </c>
      <c r="R1036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7">
        <f t="shared" si="65"/>
        <v>65.15789473684211</v>
      </c>
      <c r="Q1037" t="s">
        <v>8325</v>
      </c>
      <c r="R103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7">
        <f t="shared" si="65"/>
        <v>23.963127962085309</v>
      </c>
      <c r="Q1038" t="s">
        <v>8325</v>
      </c>
      <c r="R103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7">
        <f t="shared" si="65"/>
        <v>48.61904761904762</v>
      </c>
      <c r="Q1039" t="s">
        <v>8325</v>
      </c>
      <c r="R1039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7">
        <f t="shared" si="65"/>
        <v>35.73770491803279</v>
      </c>
      <c r="Q1040" t="s">
        <v>8325</v>
      </c>
      <c r="R1040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7">
        <f t="shared" si="65"/>
        <v>21.366666666666667</v>
      </c>
      <c r="Q1041" t="s">
        <v>8325</v>
      </c>
      <c r="R104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7">
        <f t="shared" si="65"/>
        <v>250</v>
      </c>
      <c r="Q1042" t="s">
        <v>8331</v>
      </c>
      <c r="R1042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7">
        <f t="shared" si="65"/>
        <v>10</v>
      </c>
      <c r="Q1044" t="s">
        <v>8331</v>
      </c>
      <c r="R104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7">
        <f t="shared" si="65"/>
        <v>29.236301369863014</v>
      </c>
      <c r="Q1045" t="s">
        <v>8331</v>
      </c>
      <c r="R1045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7">
        <f t="shared" si="65"/>
        <v>3</v>
      </c>
      <c r="Q1046" t="s">
        <v>8331</v>
      </c>
      <c r="R1046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7">
        <f t="shared" si="65"/>
        <v>33.25</v>
      </c>
      <c r="Q1047" t="s">
        <v>8331</v>
      </c>
      <c r="R1047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7">
        <f t="shared" si="65"/>
        <v>1</v>
      </c>
      <c r="Q1049" t="s">
        <v>8331</v>
      </c>
      <c r="R1049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ref="O1050:O1113" si="68">(E1050/D1050)*100</f>
        <v>1.4133333333333333</v>
      </c>
      <c r="P1050" s="7">
        <f t="shared" si="65"/>
        <v>53</v>
      </c>
      <c r="Q1050" t="s">
        <v>8331</v>
      </c>
      <c r="R1050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8"/>
        <v>0</v>
      </c>
      <c r="P1051" s="7" t="e">
        <f t="shared" si="65"/>
        <v>#DIV/0!</v>
      </c>
      <c r="Q1051" t="s">
        <v>8331</v>
      </c>
      <c r="R105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8"/>
        <v>0</v>
      </c>
      <c r="P1052" s="7" t="e">
        <f t="shared" si="65"/>
        <v>#DIV/0!</v>
      </c>
      <c r="Q1052" t="s">
        <v>8331</v>
      </c>
      <c r="R1052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8"/>
        <v>0</v>
      </c>
      <c r="P1053" s="7" t="e">
        <f t="shared" si="65"/>
        <v>#DIV/0!</v>
      </c>
      <c r="Q1053" t="s">
        <v>8331</v>
      </c>
      <c r="R1053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8"/>
        <v>0</v>
      </c>
      <c r="P1054" s="7" t="e">
        <f t="shared" si="65"/>
        <v>#DIV/0!</v>
      </c>
      <c r="Q1054" t="s">
        <v>8331</v>
      </c>
      <c r="R105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8"/>
        <v>1</v>
      </c>
      <c r="P1055" s="7">
        <f t="shared" si="65"/>
        <v>15</v>
      </c>
      <c r="Q1055" t="s">
        <v>8331</v>
      </c>
      <c r="R1055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8"/>
        <v>0</v>
      </c>
      <c r="P1056" s="7" t="e">
        <f t="shared" si="65"/>
        <v>#DIV/0!</v>
      </c>
      <c r="Q1056" t="s">
        <v>8331</v>
      </c>
      <c r="R1056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8"/>
        <v>0</v>
      </c>
      <c r="P1057" s="7" t="e">
        <f t="shared" si="65"/>
        <v>#DIV/0!</v>
      </c>
      <c r="Q1057" t="s">
        <v>8331</v>
      </c>
      <c r="R105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8"/>
        <v>0</v>
      </c>
      <c r="P1058" s="7" t="e">
        <f t="shared" si="65"/>
        <v>#DIV/0!</v>
      </c>
      <c r="Q1058" t="s">
        <v>8331</v>
      </c>
      <c r="R1058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8"/>
        <v>0</v>
      </c>
      <c r="P1059" s="7" t="e">
        <f t="shared" si="65"/>
        <v>#DIV/0!</v>
      </c>
      <c r="Q1059" t="s">
        <v>8331</v>
      </c>
      <c r="R1059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8"/>
        <v>0</v>
      </c>
      <c r="P1060" s="7" t="e">
        <f t="shared" si="65"/>
        <v>#DIV/0!</v>
      </c>
      <c r="Q1060" t="s">
        <v>8331</v>
      </c>
      <c r="R1060" t="s">
        <v>8332</v>
      </c>
      <c r="S1060" s="12">
        <f t="shared" si="66"/>
        <v>42047.900960648149</v>
      </c>
      <c r="T1060" s="12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8"/>
        <v>0</v>
      </c>
      <c r="P1061" s="7" t="e">
        <f t="shared" si="65"/>
        <v>#DIV/0!</v>
      </c>
      <c r="Q1061" t="s">
        <v>8331</v>
      </c>
      <c r="R106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8"/>
        <v>1</v>
      </c>
      <c r="P1062" s="7">
        <f t="shared" si="65"/>
        <v>50</v>
      </c>
      <c r="Q1062" t="s">
        <v>8331</v>
      </c>
      <c r="R1062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8"/>
        <v>0</v>
      </c>
      <c r="P1063" s="7" t="e">
        <f t="shared" si="65"/>
        <v>#DIV/0!</v>
      </c>
      <c r="Q1063" t="s">
        <v>8331</v>
      </c>
      <c r="R1063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8"/>
        <v>95.477386934673376</v>
      </c>
      <c r="P1064" s="7">
        <f t="shared" si="65"/>
        <v>47.5</v>
      </c>
      <c r="Q1064" t="s">
        <v>8331</v>
      </c>
      <c r="R106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8"/>
        <v>0</v>
      </c>
      <c r="P1065" s="7" t="e">
        <f t="shared" si="65"/>
        <v>#DIV/0!</v>
      </c>
      <c r="Q1065" t="s">
        <v>8331</v>
      </c>
      <c r="R1065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8"/>
        <v>8.974444444444444</v>
      </c>
      <c r="P1066" s="7">
        <f t="shared" si="65"/>
        <v>65.666666666666671</v>
      </c>
      <c r="Q1066" t="s">
        <v>8333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8"/>
        <v>2.7</v>
      </c>
      <c r="P1067" s="7">
        <f t="shared" si="65"/>
        <v>16.2</v>
      </c>
      <c r="Q1067" t="s">
        <v>8333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8"/>
        <v>3.3673333333333333</v>
      </c>
      <c r="P1068" s="7">
        <f t="shared" si="65"/>
        <v>34.128378378378379</v>
      </c>
      <c r="Q1068" t="s">
        <v>8333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8"/>
        <v>26</v>
      </c>
      <c r="P1069" s="7">
        <f t="shared" si="65"/>
        <v>13</v>
      </c>
      <c r="Q1069" t="s">
        <v>8333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8"/>
        <v>0.15</v>
      </c>
      <c r="P1070" s="7">
        <f t="shared" si="65"/>
        <v>11.25</v>
      </c>
      <c r="Q1070" t="s">
        <v>8333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8"/>
        <v>38.636363636363633</v>
      </c>
      <c r="P1071" s="7">
        <f t="shared" si="65"/>
        <v>40.476190476190474</v>
      </c>
      <c r="Q1071" t="s">
        <v>8333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8"/>
        <v>0.70000000000000007</v>
      </c>
      <c r="P1072" s="7">
        <f t="shared" si="65"/>
        <v>35</v>
      </c>
      <c r="Q1072" t="s">
        <v>8333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8"/>
        <v>0</v>
      </c>
      <c r="P1073" s="7" t="e">
        <f t="shared" si="65"/>
        <v>#DIV/0!</v>
      </c>
      <c r="Q1073" t="s">
        <v>8333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8"/>
        <v>6.8000000000000005E-2</v>
      </c>
      <c r="P1074" s="7">
        <f t="shared" si="65"/>
        <v>12.75</v>
      </c>
      <c r="Q1074" t="s">
        <v>8333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8"/>
        <v>1.3333333333333335</v>
      </c>
      <c r="P1075" s="7">
        <f t="shared" si="65"/>
        <v>10</v>
      </c>
      <c r="Q1075" t="s">
        <v>8333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8"/>
        <v>6.3092592592592585</v>
      </c>
      <c r="P1076" s="7">
        <f t="shared" si="65"/>
        <v>113.56666666666666</v>
      </c>
      <c r="Q1076" t="s">
        <v>8333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8"/>
        <v>4.5</v>
      </c>
      <c r="P1077" s="7">
        <f t="shared" si="65"/>
        <v>15</v>
      </c>
      <c r="Q1077" t="s">
        <v>8333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8"/>
        <v>62.765333333333331</v>
      </c>
      <c r="P1078" s="7">
        <f t="shared" si="65"/>
        <v>48.281025641025643</v>
      </c>
      <c r="Q1078" t="s">
        <v>8333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8"/>
        <v>29.376000000000001</v>
      </c>
      <c r="P1079" s="7">
        <f t="shared" si="65"/>
        <v>43.976047904191617</v>
      </c>
      <c r="Q1079" t="s">
        <v>8333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8"/>
        <v>7.5</v>
      </c>
      <c r="P1080" s="7">
        <f t="shared" si="65"/>
        <v>9</v>
      </c>
      <c r="Q1080" t="s">
        <v>8333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8"/>
        <v>2.6076923076923078</v>
      </c>
      <c r="P1081" s="7">
        <f t="shared" si="65"/>
        <v>37.666666666666664</v>
      </c>
      <c r="Q1081" t="s">
        <v>8333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8"/>
        <v>9.1050000000000004</v>
      </c>
      <c r="P1082" s="7">
        <f t="shared" si="65"/>
        <v>18.581632653061224</v>
      </c>
      <c r="Q1082" t="s">
        <v>8333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8"/>
        <v>1.7647058823529412E-2</v>
      </c>
      <c r="P1083" s="7">
        <f t="shared" si="65"/>
        <v>3</v>
      </c>
      <c r="Q1083" t="s">
        <v>8333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8"/>
        <v>0.55999999999999994</v>
      </c>
      <c r="P1084" s="7">
        <f t="shared" si="65"/>
        <v>18.666666666666668</v>
      </c>
      <c r="Q1084" t="s">
        <v>8333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8"/>
        <v>0.82000000000000006</v>
      </c>
      <c r="P1085" s="7">
        <f t="shared" si="65"/>
        <v>410</v>
      </c>
      <c r="Q1085" t="s">
        <v>8333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8"/>
        <v>0</v>
      </c>
      <c r="P1086" s="7" t="e">
        <f t="shared" si="65"/>
        <v>#DIV/0!</v>
      </c>
      <c r="Q1086" t="s">
        <v>8333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8"/>
        <v>3.42</v>
      </c>
      <c r="P1087" s="7">
        <f t="shared" si="65"/>
        <v>114</v>
      </c>
      <c r="Q1087" t="s">
        <v>8333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8"/>
        <v>8.3333333333333343E-2</v>
      </c>
      <c r="P1088" s="7">
        <f t="shared" si="65"/>
        <v>7.5</v>
      </c>
      <c r="Q1088" t="s">
        <v>8333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8"/>
        <v>0</v>
      </c>
      <c r="P1089" s="7" t="e">
        <f t="shared" si="65"/>
        <v>#DIV/0!</v>
      </c>
      <c r="Q1089" t="s">
        <v>8333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8"/>
        <v>14.182977777777777</v>
      </c>
      <c r="P1090" s="7">
        <f t="shared" si="65"/>
        <v>43.41727891156463</v>
      </c>
      <c r="Q1090" t="s">
        <v>8333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8"/>
        <v>7.8266666666666662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7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7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7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7">
        <f t="shared" si="69"/>
        <v>10.5625</v>
      </c>
      <c r="Q1095" t="s">
        <v>8333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7">
        <f t="shared" si="69"/>
        <v>122.00037037037038</v>
      </c>
      <c r="Q1096" t="s">
        <v>8333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7">
        <f t="shared" si="69"/>
        <v>267.80851063829789</v>
      </c>
      <c r="Q1097" t="s">
        <v>8333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7">
        <f t="shared" si="69"/>
        <v>74.206896551724142</v>
      </c>
      <c r="Q1098" t="s">
        <v>8333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7">
        <f t="shared" si="69"/>
        <v>6.7142857142857144</v>
      </c>
      <c r="Q1099" t="s">
        <v>8333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7">
        <f t="shared" si="69"/>
        <v>81.954545454545453</v>
      </c>
      <c r="Q1100" t="s">
        <v>8333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7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7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7">
        <f t="shared" si="69"/>
        <v>6.833333333333333</v>
      </c>
      <c r="Q1103" t="s">
        <v>8333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7">
        <f t="shared" si="69"/>
        <v>17.708333333333332</v>
      </c>
      <c r="Q1104" t="s">
        <v>8333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7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7">
        <f t="shared" si="69"/>
        <v>80.297297297297291</v>
      </c>
      <c r="Q1106" t="s">
        <v>8333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7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7">
        <f t="shared" si="69"/>
        <v>23.571428571428573</v>
      </c>
      <c r="Q1108" t="s">
        <v>8333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7">
        <f t="shared" si="69"/>
        <v>34.88095238095238</v>
      </c>
      <c r="Q1110" t="s">
        <v>8333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7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7">
        <f t="shared" si="69"/>
        <v>23.181818181818183</v>
      </c>
      <c r="Q1112" t="s">
        <v>8333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7">
        <f t="shared" si="69"/>
        <v>1</v>
      </c>
      <c r="Q1113" t="s">
        <v>8333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ref="O1114:O1177" si="72">(E1114/D1114)*100</f>
        <v>35.537409090909087</v>
      </c>
      <c r="P1114" s="7">
        <f t="shared" si="69"/>
        <v>100.23371794871794</v>
      </c>
      <c r="Q1114" t="s">
        <v>8333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72"/>
        <v>0.5</v>
      </c>
      <c r="P1115" s="7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72"/>
        <v>0.16666666666666669</v>
      </c>
      <c r="P1116" s="7">
        <f t="shared" si="69"/>
        <v>3.3333333333333335</v>
      </c>
      <c r="Q1116" t="s">
        <v>8333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72"/>
        <v>0.13250000000000001</v>
      </c>
      <c r="P1117" s="7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72"/>
        <v>3.5704000000000007E-2</v>
      </c>
      <c r="P1118" s="7">
        <f t="shared" si="69"/>
        <v>17.852</v>
      </c>
      <c r="Q1118" t="s">
        <v>8333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72"/>
        <v>8.3000000000000007</v>
      </c>
      <c r="P1119" s="7">
        <f t="shared" si="69"/>
        <v>10.375</v>
      </c>
      <c r="Q1119" t="s">
        <v>8333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72"/>
        <v>2.4222222222222221</v>
      </c>
      <c r="P1120" s="7">
        <f t="shared" si="69"/>
        <v>36.333333333333336</v>
      </c>
      <c r="Q1120" t="s">
        <v>8333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72"/>
        <v>0.23809523809523811</v>
      </c>
      <c r="P1121" s="7">
        <f t="shared" si="69"/>
        <v>5</v>
      </c>
      <c r="Q1121" t="s">
        <v>8333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72"/>
        <v>0</v>
      </c>
      <c r="P1122" s="7" t="e">
        <f t="shared" si="69"/>
        <v>#DIV/0!</v>
      </c>
      <c r="Q1122" t="s">
        <v>8333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72"/>
        <v>1.1599999999999999E-2</v>
      </c>
      <c r="P1123" s="7">
        <f t="shared" si="69"/>
        <v>5.8</v>
      </c>
      <c r="Q1123" t="s">
        <v>8333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72"/>
        <v>0</v>
      </c>
      <c r="P1124" s="7" t="e">
        <f t="shared" si="69"/>
        <v>#DIV/0!</v>
      </c>
      <c r="Q1124" t="s">
        <v>8333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72"/>
        <v>0.22</v>
      </c>
      <c r="P1125" s="7">
        <f t="shared" si="69"/>
        <v>3.6666666666666665</v>
      </c>
      <c r="Q1125" t="s">
        <v>8333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72"/>
        <v>0.47222222222222221</v>
      </c>
      <c r="P1126" s="7">
        <f t="shared" si="69"/>
        <v>60.714285714285715</v>
      </c>
      <c r="Q1126" t="s">
        <v>8333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72"/>
        <v>0</v>
      </c>
      <c r="P1127" s="7" t="e">
        <f t="shared" si="69"/>
        <v>#DIV/0!</v>
      </c>
      <c r="Q1127" t="s">
        <v>8333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72"/>
        <v>0.5</v>
      </c>
      <c r="P1128" s="7">
        <f t="shared" si="69"/>
        <v>5</v>
      </c>
      <c r="Q1128" t="s">
        <v>8333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72"/>
        <v>1.6714285714285713</v>
      </c>
      <c r="P1129" s="7">
        <f t="shared" si="69"/>
        <v>25.434782608695652</v>
      </c>
      <c r="Q1129" t="s">
        <v>8333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72"/>
        <v>0.1</v>
      </c>
      <c r="P1130" s="7">
        <f t="shared" si="69"/>
        <v>1</v>
      </c>
      <c r="Q1130" t="s">
        <v>8333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72"/>
        <v>0.105</v>
      </c>
      <c r="P1131" s="7">
        <f t="shared" si="69"/>
        <v>10.5</v>
      </c>
      <c r="Q1131" t="s">
        <v>8333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72"/>
        <v>0.22</v>
      </c>
      <c r="P1132" s="7">
        <f t="shared" si="69"/>
        <v>3.6666666666666665</v>
      </c>
      <c r="Q1132" t="s">
        <v>8333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72"/>
        <v>0</v>
      </c>
      <c r="P1133" s="7" t="e">
        <f t="shared" si="69"/>
        <v>#DIV/0!</v>
      </c>
      <c r="Q1133" t="s">
        <v>8333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72"/>
        <v>14.38</v>
      </c>
      <c r="P1134" s="7">
        <f t="shared" si="69"/>
        <v>110.61538461538461</v>
      </c>
      <c r="Q1134" t="s">
        <v>8333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72"/>
        <v>0.66666666666666674</v>
      </c>
      <c r="P1135" s="7">
        <f t="shared" si="69"/>
        <v>20</v>
      </c>
      <c r="Q1135" t="s">
        <v>8333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72"/>
        <v>4.0000000000000001E-3</v>
      </c>
      <c r="P1136" s="7">
        <f t="shared" si="69"/>
        <v>1</v>
      </c>
      <c r="Q1136" t="s">
        <v>8333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72"/>
        <v>5</v>
      </c>
      <c r="P1137" s="7">
        <f t="shared" si="69"/>
        <v>50</v>
      </c>
      <c r="Q1137" t="s">
        <v>8333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72"/>
        <v>6.4439140811455857</v>
      </c>
      <c r="P1138" s="7">
        <f t="shared" si="69"/>
        <v>45</v>
      </c>
      <c r="Q1138" t="s">
        <v>8333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72"/>
        <v>39.5</v>
      </c>
      <c r="P1139" s="7">
        <f t="shared" si="69"/>
        <v>253.2051282051282</v>
      </c>
      <c r="Q1139" t="s">
        <v>8333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72"/>
        <v>0.35714285714285715</v>
      </c>
      <c r="P1140" s="7">
        <f t="shared" si="69"/>
        <v>31.25</v>
      </c>
      <c r="Q1140" t="s">
        <v>8333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72"/>
        <v>6.25E-2</v>
      </c>
      <c r="P1141" s="7">
        <f t="shared" si="69"/>
        <v>5</v>
      </c>
      <c r="Q1141" t="s">
        <v>8333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72"/>
        <v>0</v>
      </c>
      <c r="P1142" s="7" t="e">
        <f t="shared" si="69"/>
        <v>#DIV/0!</v>
      </c>
      <c r="Q1142" t="s">
        <v>8333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72"/>
        <v>0</v>
      </c>
      <c r="P1143" s="7" t="e">
        <f t="shared" si="69"/>
        <v>#DIV/0!</v>
      </c>
      <c r="Q1143" t="s">
        <v>8333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72"/>
        <v>0</v>
      </c>
      <c r="P1144" s="7" t="e">
        <f t="shared" si="69"/>
        <v>#DIV/0!</v>
      </c>
      <c r="Q1144" t="s">
        <v>8333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72"/>
        <v>0.41333333333333333</v>
      </c>
      <c r="P1145" s="7">
        <f t="shared" si="69"/>
        <v>23.25</v>
      </c>
      <c r="Q1145" t="s">
        <v>8333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72"/>
        <v>0</v>
      </c>
      <c r="P1146" s="7" t="e">
        <f t="shared" si="69"/>
        <v>#DIV/0!</v>
      </c>
      <c r="Q1146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72"/>
        <v>0.125</v>
      </c>
      <c r="P1147" s="7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72"/>
        <v>8.8333333333333339</v>
      </c>
      <c r="P1148" s="7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72"/>
        <v>0</v>
      </c>
      <c r="P1149" s="7" t="e">
        <f t="shared" si="69"/>
        <v>#DIV/0!</v>
      </c>
      <c r="Q1149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72"/>
        <v>0.48666666666666669</v>
      </c>
      <c r="P1150" s="7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72"/>
        <v>0.15</v>
      </c>
      <c r="P1151" s="7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72"/>
        <v>10.08</v>
      </c>
      <c r="P1152" s="7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72"/>
        <v>0</v>
      </c>
      <c r="P1153" s="7" t="e">
        <f t="shared" si="69"/>
        <v>#DIV/0!</v>
      </c>
      <c r="Q1153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72"/>
        <v>5.6937500000000005</v>
      </c>
      <c r="P1154" s="7">
        <f t="shared" si="69"/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2"/>
        <v>0.625</v>
      </c>
      <c r="P1155" s="7">
        <f t="shared" ref="P1155:P1218" si="73">E1155/L1155</f>
        <v>50</v>
      </c>
      <c r="Q1155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7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7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7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7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7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7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7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7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7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7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7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7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7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7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7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7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ref="O1178:O1241" si="76">(E1178/D1178)*100</f>
        <v>5.7142857142857143E-3</v>
      </c>
      <c r="P1178" s="7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6"/>
        <v>0</v>
      </c>
      <c r="P1179" s="7" t="e">
        <f t="shared" si="73"/>
        <v>#DIV/0!</v>
      </c>
      <c r="Q1179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6"/>
        <v>6.6666666666666671E-3</v>
      </c>
      <c r="P1180" s="7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6"/>
        <v>5.3333333333333339</v>
      </c>
      <c r="P1181" s="7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6"/>
        <v>11.75</v>
      </c>
      <c r="P1182" s="7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6"/>
        <v>8.0000000000000002E-3</v>
      </c>
      <c r="P1183" s="7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6"/>
        <v>4.2</v>
      </c>
      <c r="P1184" s="7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6"/>
        <v>4</v>
      </c>
      <c r="P1185" s="7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6"/>
        <v>104.93636363636362</v>
      </c>
      <c r="P1186" s="7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6"/>
        <v>105.44</v>
      </c>
      <c r="P1187" s="7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6"/>
        <v>106.73333333333332</v>
      </c>
      <c r="P1188" s="7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6"/>
        <v>104.12571428571428</v>
      </c>
      <c r="P1189" s="7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6"/>
        <v>160.54999999999998</v>
      </c>
      <c r="P1190" s="7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6"/>
        <v>107.77777777777777</v>
      </c>
      <c r="P1191" s="7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6"/>
        <v>135</v>
      </c>
      <c r="P1192" s="7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6"/>
        <v>109.07407407407408</v>
      </c>
      <c r="P1193" s="7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6"/>
        <v>290</v>
      </c>
      <c r="P1194" s="7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6"/>
        <v>103.95714285714286</v>
      </c>
      <c r="P1195" s="7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6"/>
        <v>322.24</v>
      </c>
      <c r="P1196" s="7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6"/>
        <v>135</v>
      </c>
      <c r="P1197" s="7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6"/>
        <v>269.91034482758624</v>
      </c>
      <c r="P1198" s="7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6"/>
        <v>253.29333333333332</v>
      </c>
      <c r="P1199" s="7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6"/>
        <v>260.59999999999997</v>
      </c>
      <c r="P1200" s="7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6"/>
        <v>101.31677953348381</v>
      </c>
      <c r="P1201" s="7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6"/>
        <v>125.60416666666667</v>
      </c>
      <c r="P1202" s="7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6"/>
        <v>102.43783333333334</v>
      </c>
      <c r="P1203" s="7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6"/>
        <v>199.244</v>
      </c>
      <c r="P1204" s="7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6"/>
        <v>102.45398773006136</v>
      </c>
      <c r="P1205" s="7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6"/>
        <v>102.94615384615385</v>
      </c>
      <c r="P1206" s="7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6"/>
        <v>100.86153846153847</v>
      </c>
      <c r="P1207" s="7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6"/>
        <v>114.99999999999999</v>
      </c>
      <c r="P1208" s="7">
        <f t="shared" si="73"/>
        <v>32.34375</v>
      </c>
      <c r="Q1208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6"/>
        <v>104.16766467065868</v>
      </c>
      <c r="P1209" s="7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6"/>
        <v>155.29999999999998</v>
      </c>
      <c r="P1210" s="7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6"/>
        <v>106</v>
      </c>
      <c r="P1211" s="7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6"/>
        <v>254.31499999999997</v>
      </c>
      <c r="P1212" s="7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6"/>
        <v>101.1</v>
      </c>
      <c r="P1213" s="7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6"/>
        <v>129.04</v>
      </c>
      <c r="P1214" s="7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6"/>
        <v>102.23076923076924</v>
      </c>
      <c r="P1215" s="7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6"/>
        <v>131.80000000000001</v>
      </c>
      <c r="P1216" s="7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6"/>
        <v>786.0802000000001</v>
      </c>
      <c r="P1217" s="7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6"/>
        <v>145.70000000000002</v>
      </c>
      <c r="P1218" s="7">
        <f t="shared" si="73"/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6"/>
        <v>102.60000000000001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7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7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7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7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7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7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7">
        <f t="shared" si="77"/>
        <v>58.888888888888886</v>
      </c>
      <c r="Q1226" t="s">
        <v>8325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7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7">
        <f t="shared" si="77"/>
        <v>48.424999999999997</v>
      </c>
      <c r="Q1228" t="s">
        <v>8325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7">
        <f t="shared" si="77"/>
        <v>61.041666666666664</v>
      </c>
      <c r="Q1230" t="s">
        <v>8325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7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7">
        <f t="shared" si="77"/>
        <v>40</v>
      </c>
      <c r="Q1234" t="s">
        <v>8325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7">
        <f t="shared" si="77"/>
        <v>19.333333333333332</v>
      </c>
      <c r="Q1235" t="s">
        <v>8325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7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7">
        <f t="shared" si="77"/>
        <v>59.333333333333336</v>
      </c>
      <c r="Q1240" t="s">
        <v>8325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ref="O1242:O1305" si="80">(E1242/D1242)*100</f>
        <v>3.0124999999999997</v>
      </c>
      <c r="P1242" s="7">
        <f t="shared" si="77"/>
        <v>30.125</v>
      </c>
      <c r="Q1242" t="s">
        <v>8325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80"/>
        <v>50.739999999999995</v>
      </c>
      <c r="P1243" s="7">
        <f t="shared" si="77"/>
        <v>74.617647058823536</v>
      </c>
      <c r="Q1243" t="s">
        <v>8325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80"/>
        <v>0.54884742041712409</v>
      </c>
      <c r="P1244" s="7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80"/>
        <v>14.091666666666667</v>
      </c>
      <c r="P1245" s="7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80"/>
        <v>103.8</v>
      </c>
      <c r="P1246" s="7">
        <f t="shared" si="77"/>
        <v>46.133333333333333</v>
      </c>
      <c r="Q1246" t="s">
        <v>8325</v>
      </c>
      <c r="R1246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80"/>
        <v>120.24999999999999</v>
      </c>
      <c r="P1247" s="7">
        <f t="shared" si="77"/>
        <v>141.47058823529412</v>
      </c>
      <c r="Q1247" t="s">
        <v>8325</v>
      </c>
      <c r="R1247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80"/>
        <v>117</v>
      </c>
      <c r="P1248" s="7">
        <f t="shared" si="77"/>
        <v>75.483870967741936</v>
      </c>
      <c r="Q1248" t="s">
        <v>8325</v>
      </c>
      <c r="R124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80"/>
        <v>122.14285714285715</v>
      </c>
      <c r="P1249" s="7">
        <f t="shared" si="77"/>
        <v>85.5</v>
      </c>
      <c r="Q1249" t="s">
        <v>8325</v>
      </c>
      <c r="R1249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80"/>
        <v>151.63999999999999</v>
      </c>
      <c r="P1250" s="7">
        <f t="shared" si="77"/>
        <v>64.254237288135599</v>
      </c>
      <c r="Q1250" t="s">
        <v>8325</v>
      </c>
      <c r="R1250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80"/>
        <v>104.44</v>
      </c>
      <c r="P1251" s="7">
        <f t="shared" si="77"/>
        <v>64.46913580246914</v>
      </c>
      <c r="Q1251" t="s">
        <v>8325</v>
      </c>
      <c r="R1251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80"/>
        <v>200.15333333333331</v>
      </c>
      <c r="P1252" s="7">
        <f t="shared" si="77"/>
        <v>118.2007874015748</v>
      </c>
      <c r="Q1252" t="s">
        <v>8325</v>
      </c>
      <c r="R1252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80"/>
        <v>101.8</v>
      </c>
      <c r="P1253" s="7">
        <f t="shared" si="77"/>
        <v>82.540540540540547</v>
      </c>
      <c r="Q1253" t="s">
        <v>8325</v>
      </c>
      <c r="R1253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80"/>
        <v>137.65714285714284</v>
      </c>
      <c r="P1254" s="7">
        <f t="shared" si="77"/>
        <v>34.170212765957444</v>
      </c>
      <c r="Q1254" t="s">
        <v>8325</v>
      </c>
      <c r="R125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80"/>
        <v>303833.2</v>
      </c>
      <c r="P1255" s="7">
        <f t="shared" si="77"/>
        <v>42.73322081575246</v>
      </c>
      <c r="Q1255" t="s">
        <v>8325</v>
      </c>
      <c r="R1255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80"/>
        <v>198.85074626865671</v>
      </c>
      <c r="P1256" s="7">
        <f t="shared" si="77"/>
        <v>94.489361702127653</v>
      </c>
      <c r="Q1256" t="s">
        <v>8325</v>
      </c>
      <c r="R1256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80"/>
        <v>202.36666666666667</v>
      </c>
      <c r="P1257" s="7">
        <f t="shared" si="77"/>
        <v>55.697247706422019</v>
      </c>
      <c r="Q1257" t="s">
        <v>8325</v>
      </c>
      <c r="R125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80"/>
        <v>117.96376666666666</v>
      </c>
      <c r="P1258" s="7">
        <f t="shared" si="77"/>
        <v>98.030831024930734</v>
      </c>
      <c r="Q1258" t="s">
        <v>8325</v>
      </c>
      <c r="R1258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80"/>
        <v>294.72727272727275</v>
      </c>
      <c r="P1259" s="7">
        <f t="shared" si="77"/>
        <v>92.102272727272734</v>
      </c>
      <c r="Q1259" t="s">
        <v>8325</v>
      </c>
      <c r="R1259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80"/>
        <v>213.14633333333336</v>
      </c>
      <c r="P1260" s="7">
        <f t="shared" si="77"/>
        <v>38.175462686567165</v>
      </c>
      <c r="Q1260" t="s">
        <v>8325</v>
      </c>
      <c r="R1260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80"/>
        <v>104.24</v>
      </c>
      <c r="P1261" s="7">
        <f t="shared" si="77"/>
        <v>27.145833333333332</v>
      </c>
      <c r="Q1261" t="s">
        <v>8325</v>
      </c>
      <c r="R126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80"/>
        <v>113.66666666666667</v>
      </c>
      <c r="P1262" s="7">
        <f t="shared" si="77"/>
        <v>50.689189189189186</v>
      </c>
      <c r="Q1262" t="s">
        <v>8325</v>
      </c>
      <c r="R1262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80"/>
        <v>101.25</v>
      </c>
      <c r="P1263" s="7">
        <f t="shared" si="77"/>
        <v>38.942307692307693</v>
      </c>
      <c r="Q1263" t="s">
        <v>8325</v>
      </c>
      <c r="R1263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80"/>
        <v>125.41538461538462</v>
      </c>
      <c r="P1264" s="7">
        <f t="shared" si="77"/>
        <v>77.638095238095232</v>
      </c>
      <c r="Q1264" t="s">
        <v>8325</v>
      </c>
      <c r="R126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80"/>
        <v>119</v>
      </c>
      <c r="P1265" s="7">
        <f t="shared" si="77"/>
        <v>43.536585365853661</v>
      </c>
      <c r="Q1265" t="s">
        <v>8325</v>
      </c>
      <c r="R1265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80"/>
        <v>166.46153846153845</v>
      </c>
      <c r="P1266" s="7">
        <f t="shared" si="77"/>
        <v>31.823529411764707</v>
      </c>
      <c r="Q1266" t="s">
        <v>8325</v>
      </c>
      <c r="R1266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80"/>
        <v>119.14771428571429</v>
      </c>
      <c r="P1267" s="7">
        <f t="shared" si="77"/>
        <v>63.184393939393942</v>
      </c>
      <c r="Q1267" t="s">
        <v>8325</v>
      </c>
      <c r="R126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80"/>
        <v>100.47368421052632</v>
      </c>
      <c r="P1268" s="7">
        <f t="shared" si="77"/>
        <v>190.9</v>
      </c>
      <c r="Q1268" t="s">
        <v>8325</v>
      </c>
      <c r="R126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80"/>
        <v>101.8</v>
      </c>
      <c r="P1269" s="7">
        <f t="shared" si="77"/>
        <v>140.85534591194968</v>
      </c>
      <c r="Q1269" t="s">
        <v>8325</v>
      </c>
      <c r="R1269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80"/>
        <v>116.66666666666667</v>
      </c>
      <c r="P1270" s="7">
        <f t="shared" si="77"/>
        <v>76.92307692307692</v>
      </c>
      <c r="Q1270" t="s">
        <v>8325</v>
      </c>
      <c r="R1270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80"/>
        <v>108.64893617021276</v>
      </c>
      <c r="P1271" s="7">
        <f t="shared" si="77"/>
        <v>99.15533980582525</v>
      </c>
      <c r="Q1271" t="s">
        <v>8325</v>
      </c>
      <c r="R1271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80"/>
        <v>114.72</v>
      </c>
      <c r="P1272" s="7">
        <f t="shared" si="77"/>
        <v>67.881656804733723</v>
      </c>
      <c r="Q1272" t="s">
        <v>8325</v>
      </c>
      <c r="R1272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80"/>
        <v>101.8</v>
      </c>
      <c r="P1273" s="7">
        <f t="shared" si="77"/>
        <v>246.29032258064515</v>
      </c>
      <c r="Q1273" t="s">
        <v>8325</v>
      </c>
      <c r="R1273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80"/>
        <v>106</v>
      </c>
      <c r="P1274" s="7">
        <f t="shared" si="77"/>
        <v>189.28571428571428</v>
      </c>
      <c r="Q1274" t="s">
        <v>8325</v>
      </c>
      <c r="R127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80"/>
        <v>103.49999999999999</v>
      </c>
      <c r="P1275" s="7">
        <f t="shared" si="77"/>
        <v>76.666666666666671</v>
      </c>
      <c r="Q1275" t="s">
        <v>8325</v>
      </c>
      <c r="R1275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80"/>
        <v>154.97535999999999</v>
      </c>
      <c r="P1276" s="7">
        <f t="shared" si="77"/>
        <v>82.963254817987149</v>
      </c>
      <c r="Q1276" t="s">
        <v>8325</v>
      </c>
      <c r="R1276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80"/>
        <v>162.14066666666668</v>
      </c>
      <c r="P1277" s="7">
        <f t="shared" si="77"/>
        <v>62.522107969151669</v>
      </c>
      <c r="Q1277" t="s">
        <v>8325</v>
      </c>
      <c r="R127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80"/>
        <v>104.42100000000001</v>
      </c>
      <c r="P1278" s="7">
        <f t="shared" si="77"/>
        <v>46.06808823529412</v>
      </c>
      <c r="Q1278" t="s">
        <v>8325</v>
      </c>
      <c r="R127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80"/>
        <v>106.12433333333333</v>
      </c>
      <c r="P1279" s="7">
        <f t="shared" si="77"/>
        <v>38.543946731234868</v>
      </c>
      <c r="Q1279" t="s">
        <v>8325</v>
      </c>
      <c r="R1279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80"/>
        <v>154.93846153846152</v>
      </c>
      <c r="P1280" s="7">
        <f t="shared" si="77"/>
        <v>53.005263157894738</v>
      </c>
      <c r="Q1280" t="s">
        <v>8325</v>
      </c>
      <c r="R1280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80"/>
        <v>110.77157238734421</v>
      </c>
      <c r="P1281" s="7">
        <f t="shared" si="77"/>
        <v>73.355396825396824</v>
      </c>
      <c r="Q1281" t="s">
        <v>8325</v>
      </c>
      <c r="R128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80"/>
        <v>110.91186666666665</v>
      </c>
      <c r="P1282" s="7">
        <f t="shared" si="77"/>
        <v>127.97523076923076</v>
      </c>
      <c r="Q1282" t="s">
        <v>8325</v>
      </c>
      <c r="R1282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0"/>
        <v>110.71428571428572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7">
        <f t="shared" si="81"/>
        <v>67.671532846715323</v>
      </c>
      <c r="Q1284" t="s">
        <v>8325</v>
      </c>
      <c r="R1284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7">
        <f t="shared" si="81"/>
        <v>95.931818181818187</v>
      </c>
      <c r="Q1285" t="s">
        <v>8325</v>
      </c>
      <c r="R1285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7">
        <f t="shared" si="81"/>
        <v>65.161290322580641</v>
      </c>
      <c r="Q1286" t="s">
        <v>8317</v>
      </c>
      <c r="R1286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7">
        <f t="shared" si="81"/>
        <v>32.269841269841272</v>
      </c>
      <c r="Q1287" t="s">
        <v>8317</v>
      </c>
      <c r="R128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7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7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7">
        <f t="shared" si="81"/>
        <v>65.868852459016395</v>
      </c>
      <c r="Q1290" t="s">
        <v>8317</v>
      </c>
      <c r="R1290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7">
        <f t="shared" si="81"/>
        <v>36.07692307692308</v>
      </c>
      <c r="Q1291" t="s">
        <v>8317</v>
      </c>
      <c r="R1291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7">
        <f t="shared" si="81"/>
        <v>44.186046511627907</v>
      </c>
      <c r="Q1292" t="s">
        <v>8317</v>
      </c>
      <c r="R1292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7">
        <f t="shared" si="81"/>
        <v>104.07142857142857</v>
      </c>
      <c r="Q1293" t="s">
        <v>8317</v>
      </c>
      <c r="R1293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7">
        <f t="shared" si="81"/>
        <v>35.96153846153846</v>
      </c>
      <c r="Q1294" t="s">
        <v>8317</v>
      </c>
      <c r="R129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7">
        <f t="shared" si="81"/>
        <v>127.79166666666667</v>
      </c>
      <c r="Q1295" t="s">
        <v>8317</v>
      </c>
      <c r="R1295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7">
        <f t="shared" si="81"/>
        <v>27.727272727272727</v>
      </c>
      <c r="Q1296" t="s">
        <v>8317</v>
      </c>
      <c r="R1296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7">
        <f t="shared" si="81"/>
        <v>39.828125</v>
      </c>
      <c r="Q1297" t="s">
        <v>8317</v>
      </c>
      <c r="R129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7">
        <f t="shared" si="81"/>
        <v>52.173913043478258</v>
      </c>
      <c r="Q1298" t="s">
        <v>8317</v>
      </c>
      <c r="R129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7">
        <f t="shared" si="81"/>
        <v>92.037815126050418</v>
      </c>
      <c r="Q1299" t="s">
        <v>8317</v>
      </c>
      <c r="R1299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7">
        <f t="shared" si="81"/>
        <v>63.424242424242422</v>
      </c>
      <c r="Q1300" t="s">
        <v>8317</v>
      </c>
      <c r="R1300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7">
        <f t="shared" si="81"/>
        <v>135.625</v>
      </c>
      <c r="Q1301" t="s">
        <v>8317</v>
      </c>
      <c r="R130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7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7">
        <f t="shared" si="81"/>
        <v>70.862068965517238</v>
      </c>
      <c r="Q1303" t="s">
        <v>8317</v>
      </c>
      <c r="R1303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7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7">
        <f t="shared" si="81"/>
        <v>42.214166666666671</v>
      </c>
      <c r="Q1305" t="s">
        <v>8317</v>
      </c>
      <c r="R1305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ref="O1306:O1369" si="84">(E1306/D1306)*100</f>
        <v>39.627499999999998</v>
      </c>
      <c r="P1306" s="7">
        <f t="shared" si="81"/>
        <v>152.41346153846155</v>
      </c>
      <c r="Q1306" t="s">
        <v>8319</v>
      </c>
      <c r="R1306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4"/>
        <v>25.976666666666663</v>
      </c>
      <c r="P1307" s="7">
        <f t="shared" si="81"/>
        <v>90.616279069767444</v>
      </c>
      <c r="Q1307" t="s">
        <v>8319</v>
      </c>
      <c r="R130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4"/>
        <v>65.24636363636364</v>
      </c>
      <c r="P1308" s="7">
        <f t="shared" si="81"/>
        <v>201.60393258426967</v>
      </c>
      <c r="Q1308" t="s">
        <v>8319</v>
      </c>
      <c r="R130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4"/>
        <v>11.514000000000001</v>
      </c>
      <c r="P1309" s="7">
        <f t="shared" si="81"/>
        <v>127.93333333333334</v>
      </c>
      <c r="Q1309" t="s">
        <v>8319</v>
      </c>
      <c r="R1309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4"/>
        <v>11.360000000000001</v>
      </c>
      <c r="P1310" s="7">
        <f t="shared" si="81"/>
        <v>29.894736842105264</v>
      </c>
      <c r="Q1310" t="s">
        <v>8319</v>
      </c>
      <c r="R1310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4"/>
        <v>111.99130434782609</v>
      </c>
      <c r="P1311" s="7">
        <f t="shared" si="81"/>
        <v>367.97142857142859</v>
      </c>
      <c r="Q1311" t="s">
        <v>8319</v>
      </c>
      <c r="R13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4"/>
        <v>15.5</v>
      </c>
      <c r="P1312" s="7">
        <f t="shared" si="81"/>
        <v>129.16666666666666</v>
      </c>
      <c r="Q1312" t="s">
        <v>8319</v>
      </c>
      <c r="R1312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4"/>
        <v>32.027999999999999</v>
      </c>
      <c r="P1313" s="7">
        <f t="shared" si="81"/>
        <v>800.7</v>
      </c>
      <c r="Q1313" t="s">
        <v>8319</v>
      </c>
      <c r="R1313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4"/>
        <v>0.60869565217391308</v>
      </c>
      <c r="P1314" s="7">
        <f t="shared" si="81"/>
        <v>28</v>
      </c>
      <c r="Q1314" t="s">
        <v>8319</v>
      </c>
      <c r="R131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4"/>
        <v>31.114999999999998</v>
      </c>
      <c r="P1315" s="7">
        <f t="shared" si="81"/>
        <v>102.01639344262296</v>
      </c>
      <c r="Q1315" t="s">
        <v>8319</v>
      </c>
      <c r="R1315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4"/>
        <v>1.1266666666666667</v>
      </c>
      <c r="P1316" s="7">
        <f t="shared" si="81"/>
        <v>184.36363636363637</v>
      </c>
      <c r="Q1316" t="s">
        <v>8319</v>
      </c>
      <c r="R1316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4"/>
        <v>40.404000000000003</v>
      </c>
      <c r="P1317" s="7">
        <f t="shared" si="81"/>
        <v>162.91935483870967</v>
      </c>
      <c r="Q1317" t="s">
        <v>8319</v>
      </c>
      <c r="R131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4"/>
        <v>1.3333333333333333E-3</v>
      </c>
      <c r="P1318" s="7">
        <f t="shared" si="81"/>
        <v>1</v>
      </c>
      <c r="Q1318" t="s">
        <v>8319</v>
      </c>
      <c r="R1318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4"/>
        <v>5.7334999999999994</v>
      </c>
      <c r="P1319" s="7">
        <f t="shared" si="81"/>
        <v>603.52631578947364</v>
      </c>
      <c r="Q1319" t="s">
        <v>8319</v>
      </c>
      <c r="R1319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4"/>
        <v>15.324999999999999</v>
      </c>
      <c r="P1320" s="7">
        <f t="shared" si="81"/>
        <v>45.407407407407405</v>
      </c>
      <c r="Q1320" t="s">
        <v>8319</v>
      </c>
      <c r="R1320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4"/>
        <v>15.103448275862069</v>
      </c>
      <c r="P1321" s="7">
        <f t="shared" si="81"/>
        <v>97.333333333333329</v>
      </c>
      <c r="Q1321" t="s">
        <v>8319</v>
      </c>
      <c r="R132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4"/>
        <v>0.503</v>
      </c>
      <c r="P1322" s="7">
        <f t="shared" si="81"/>
        <v>167.66666666666666</v>
      </c>
      <c r="Q1322" t="s">
        <v>8319</v>
      </c>
      <c r="R1322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4"/>
        <v>1.3028138528138529</v>
      </c>
      <c r="P1323" s="7">
        <f t="shared" si="81"/>
        <v>859.85714285714289</v>
      </c>
      <c r="Q1323" t="s">
        <v>8319</v>
      </c>
      <c r="R1323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4"/>
        <v>0.30285714285714288</v>
      </c>
      <c r="P1324" s="7">
        <f t="shared" si="81"/>
        <v>26.5</v>
      </c>
      <c r="Q1324" t="s">
        <v>8319</v>
      </c>
      <c r="R132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4"/>
        <v>8.8800000000000008</v>
      </c>
      <c r="P1325" s="7">
        <f t="shared" si="81"/>
        <v>30.272727272727273</v>
      </c>
      <c r="Q1325" t="s">
        <v>8319</v>
      </c>
      <c r="R1325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4"/>
        <v>9.84</v>
      </c>
      <c r="P1326" s="7">
        <f t="shared" si="81"/>
        <v>54.666666666666664</v>
      </c>
      <c r="Q1326" t="s">
        <v>8319</v>
      </c>
      <c r="R1326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4"/>
        <v>2.4299999999999997</v>
      </c>
      <c r="P1327" s="7">
        <f t="shared" si="81"/>
        <v>60.75</v>
      </c>
      <c r="Q1327" t="s">
        <v>8319</v>
      </c>
      <c r="R132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4"/>
        <v>1.1299999999999999</v>
      </c>
      <c r="P1328" s="7">
        <f t="shared" si="81"/>
        <v>102.72727272727273</v>
      </c>
      <c r="Q1328" t="s">
        <v>8319</v>
      </c>
      <c r="R1328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4"/>
        <v>3.5520833333333335</v>
      </c>
      <c r="P1329" s="7">
        <f t="shared" si="81"/>
        <v>41.585365853658537</v>
      </c>
      <c r="Q1329" t="s">
        <v>8319</v>
      </c>
      <c r="R1329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4"/>
        <v>2.3306666666666667</v>
      </c>
      <c r="P1330" s="7">
        <f t="shared" si="81"/>
        <v>116.53333333333333</v>
      </c>
      <c r="Q1330" t="s">
        <v>8319</v>
      </c>
      <c r="R1330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4"/>
        <v>0.81600000000000006</v>
      </c>
      <c r="P1331" s="7">
        <f t="shared" si="81"/>
        <v>45.333333333333336</v>
      </c>
      <c r="Q1331" t="s">
        <v>8319</v>
      </c>
      <c r="R133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4"/>
        <v>22.494285714285713</v>
      </c>
      <c r="P1332" s="7">
        <f t="shared" si="81"/>
        <v>157.46</v>
      </c>
      <c r="Q1332" t="s">
        <v>8319</v>
      </c>
      <c r="R1332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4"/>
        <v>1.3668</v>
      </c>
      <c r="P1333" s="7">
        <f t="shared" si="81"/>
        <v>100.5</v>
      </c>
      <c r="Q1333" t="s">
        <v>8319</v>
      </c>
      <c r="R1333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4"/>
        <v>0</v>
      </c>
      <c r="P1334" s="7" t="e">
        <f t="shared" si="81"/>
        <v>#DIV/0!</v>
      </c>
      <c r="Q1334" t="s">
        <v>8319</v>
      </c>
      <c r="R133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4"/>
        <v>0</v>
      </c>
      <c r="P1335" s="7" t="e">
        <f t="shared" si="81"/>
        <v>#DIV/0!</v>
      </c>
      <c r="Q1335" t="s">
        <v>8319</v>
      </c>
      <c r="R1335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4"/>
        <v>10.754135338345865</v>
      </c>
      <c r="P1336" s="7">
        <f t="shared" si="81"/>
        <v>51.822463768115945</v>
      </c>
      <c r="Q1336" t="s">
        <v>8319</v>
      </c>
      <c r="R1336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4"/>
        <v>19.759999999999998</v>
      </c>
      <c r="P1337" s="7">
        <f t="shared" si="81"/>
        <v>308.75</v>
      </c>
      <c r="Q1337" t="s">
        <v>8319</v>
      </c>
      <c r="R133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4"/>
        <v>84.946999999999989</v>
      </c>
      <c r="P1338" s="7">
        <f t="shared" si="81"/>
        <v>379.22767857142856</v>
      </c>
      <c r="Q1338" t="s">
        <v>8319</v>
      </c>
      <c r="R133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4"/>
        <v>49.381999999999998</v>
      </c>
      <c r="P1339" s="7">
        <f t="shared" si="81"/>
        <v>176.36428571428573</v>
      </c>
      <c r="Q1339" t="s">
        <v>8319</v>
      </c>
      <c r="R1339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4"/>
        <v>3.3033333333333332</v>
      </c>
      <c r="P1340" s="7">
        <f t="shared" si="81"/>
        <v>66.066666666666663</v>
      </c>
      <c r="Q1340" t="s">
        <v>8319</v>
      </c>
      <c r="R1340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4"/>
        <v>6.6339999999999995</v>
      </c>
      <c r="P1341" s="7">
        <f t="shared" si="81"/>
        <v>89.648648648648646</v>
      </c>
      <c r="Q1341" t="s">
        <v>8319</v>
      </c>
      <c r="R134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4"/>
        <v>0</v>
      </c>
      <c r="P1342" s="7" t="e">
        <f t="shared" si="81"/>
        <v>#DIV/0!</v>
      </c>
      <c r="Q1342" t="s">
        <v>8319</v>
      </c>
      <c r="R1342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4"/>
        <v>70.36</v>
      </c>
      <c r="P1343" s="7">
        <f t="shared" si="81"/>
        <v>382.39130434782606</v>
      </c>
      <c r="Q1343" t="s">
        <v>8319</v>
      </c>
      <c r="R1343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4"/>
        <v>0.2</v>
      </c>
      <c r="P1344" s="7">
        <f t="shared" si="81"/>
        <v>100</v>
      </c>
      <c r="Q1344" t="s">
        <v>8319</v>
      </c>
      <c r="R1344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4"/>
        <v>102.298</v>
      </c>
      <c r="P1345" s="7">
        <f t="shared" si="81"/>
        <v>158.35603715170279</v>
      </c>
      <c r="Q1345" t="s">
        <v>8319</v>
      </c>
      <c r="R1345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4"/>
        <v>377.73333333333335</v>
      </c>
      <c r="P1346" s="7">
        <f t="shared" si="81"/>
        <v>40.762589928057551</v>
      </c>
      <c r="Q1346" t="s">
        <v>8322</v>
      </c>
      <c r="R1346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4"/>
        <v>125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7">
        <f t="shared" si="85"/>
        <v>48.449664429530202</v>
      </c>
      <c r="Q1348" t="s">
        <v>8322</v>
      </c>
      <c r="R134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7">
        <f t="shared" si="85"/>
        <v>82.41935483870968</v>
      </c>
      <c r="Q1349" t="s">
        <v>8322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7">
        <f t="shared" si="85"/>
        <v>230.19230769230768</v>
      </c>
      <c r="Q1350" t="s">
        <v>8322</v>
      </c>
      <c r="R1350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7">
        <f t="shared" si="85"/>
        <v>59.360465116279073</v>
      </c>
      <c r="Q1351" t="s">
        <v>8322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7">
        <f t="shared" si="85"/>
        <v>66.698717948717942</v>
      </c>
      <c r="Q1352" t="s">
        <v>8322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7">
        <f t="shared" si="85"/>
        <v>168.77500000000001</v>
      </c>
      <c r="Q1353" t="s">
        <v>8322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7">
        <f t="shared" si="85"/>
        <v>59.973568281938327</v>
      </c>
      <c r="Q1354" t="s">
        <v>8322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7">
        <f t="shared" si="85"/>
        <v>31.80952380952381</v>
      </c>
      <c r="Q1355" t="s">
        <v>8322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7">
        <f t="shared" si="85"/>
        <v>24.421875</v>
      </c>
      <c r="Q1356" t="s">
        <v>8322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7">
        <f t="shared" si="85"/>
        <v>25.347107438016529</v>
      </c>
      <c r="Q1357" t="s">
        <v>8322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7">
        <f t="shared" si="85"/>
        <v>71.443218390804603</v>
      </c>
      <c r="Q1358" t="s">
        <v>8322</v>
      </c>
      <c r="R135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7">
        <f t="shared" si="85"/>
        <v>38.553846153846152</v>
      </c>
      <c r="Q1359" t="s">
        <v>8322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7">
        <f t="shared" si="85"/>
        <v>68.367346938775512</v>
      </c>
      <c r="Q1360" t="s">
        <v>8322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7">
        <f t="shared" si="85"/>
        <v>40.210526315789473</v>
      </c>
      <c r="Q1361" t="s">
        <v>8322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7">
        <f t="shared" si="85"/>
        <v>32.074074074074076</v>
      </c>
      <c r="Q1362" t="s">
        <v>8322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7">
        <f t="shared" si="85"/>
        <v>28.632575757575758</v>
      </c>
      <c r="Q1363" t="s">
        <v>8322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7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7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7">
        <f t="shared" si="85"/>
        <v>346.04166666666669</v>
      </c>
      <c r="Q1366" t="s">
        <v>8325</v>
      </c>
      <c r="R1366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7">
        <f t="shared" si="85"/>
        <v>81.739130434782609</v>
      </c>
      <c r="Q1367" t="s">
        <v>8325</v>
      </c>
      <c r="R136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7">
        <f t="shared" si="85"/>
        <v>64.535306122448986</v>
      </c>
      <c r="Q1368" t="s">
        <v>8325</v>
      </c>
      <c r="R136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7">
        <f t="shared" si="85"/>
        <v>63.477777777777774</v>
      </c>
      <c r="Q1369" t="s">
        <v>8325</v>
      </c>
      <c r="R1369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ref="O1370:O1433" si="88">(E1370/D1370)*100</f>
        <v>110.7</v>
      </c>
      <c r="P1370" s="7">
        <f t="shared" si="85"/>
        <v>63.620689655172413</v>
      </c>
      <c r="Q1370" t="s">
        <v>8325</v>
      </c>
      <c r="R1370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8"/>
        <v>105.34805315203954</v>
      </c>
      <c r="P1371" s="7">
        <f t="shared" si="85"/>
        <v>83.967068965517228</v>
      </c>
      <c r="Q1371" t="s">
        <v>8325</v>
      </c>
      <c r="R137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8"/>
        <v>103.66666666666666</v>
      </c>
      <c r="P1372" s="7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8"/>
        <v>107.08672667523933</v>
      </c>
      <c r="P1373" s="7">
        <f t="shared" si="85"/>
        <v>107.07142857142857</v>
      </c>
      <c r="Q1373" t="s">
        <v>8325</v>
      </c>
      <c r="R1373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8"/>
        <v>124</v>
      </c>
      <c r="P1374" s="7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8"/>
        <v>105.01</v>
      </c>
      <c r="P1375" s="7">
        <f t="shared" si="85"/>
        <v>201.94230769230768</v>
      </c>
      <c r="Q1375" t="s">
        <v>8325</v>
      </c>
      <c r="R1375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8"/>
        <v>189.46666666666667</v>
      </c>
      <c r="P1376" s="7">
        <f t="shared" si="85"/>
        <v>43.060606060606062</v>
      </c>
      <c r="Q1376" t="s">
        <v>8325</v>
      </c>
      <c r="R1376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8"/>
        <v>171.32499999999999</v>
      </c>
      <c r="P1377" s="7">
        <f t="shared" si="85"/>
        <v>62.871559633027523</v>
      </c>
      <c r="Q1377" t="s">
        <v>8325</v>
      </c>
      <c r="R137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8"/>
        <v>252.48648648648651</v>
      </c>
      <c r="P1378" s="7">
        <f t="shared" si="85"/>
        <v>55.607142857142854</v>
      </c>
      <c r="Q1378" t="s">
        <v>8325</v>
      </c>
      <c r="R137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8"/>
        <v>116.15384615384616</v>
      </c>
      <c r="P1379" s="7">
        <f t="shared" si="85"/>
        <v>48.70967741935484</v>
      </c>
      <c r="Q1379" t="s">
        <v>8325</v>
      </c>
      <c r="R1379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8"/>
        <v>203.35000000000002</v>
      </c>
      <c r="P1380" s="7">
        <f t="shared" si="85"/>
        <v>30.578947368421051</v>
      </c>
      <c r="Q1380" t="s">
        <v>8325</v>
      </c>
      <c r="R1380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8"/>
        <v>111.60000000000001</v>
      </c>
      <c r="P1381" s="7">
        <f t="shared" si="85"/>
        <v>73.907284768211923</v>
      </c>
      <c r="Q1381" t="s">
        <v>8325</v>
      </c>
      <c r="R1381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8"/>
        <v>424</v>
      </c>
      <c r="P1382" s="7">
        <f t="shared" si="85"/>
        <v>21.2</v>
      </c>
      <c r="Q1382" t="s">
        <v>8325</v>
      </c>
      <c r="R1382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8"/>
        <v>107.1</v>
      </c>
      <c r="P1383" s="7">
        <f t="shared" si="85"/>
        <v>73.356164383561648</v>
      </c>
      <c r="Q1383" t="s">
        <v>8325</v>
      </c>
      <c r="R1383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8"/>
        <v>104.3625</v>
      </c>
      <c r="P1384" s="7">
        <f t="shared" si="85"/>
        <v>56.412162162162161</v>
      </c>
      <c r="Q1384" t="s">
        <v>8325</v>
      </c>
      <c r="R138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8"/>
        <v>212.40909090909091</v>
      </c>
      <c r="P1385" s="7">
        <f t="shared" si="85"/>
        <v>50.247311827956992</v>
      </c>
      <c r="Q1385" t="s">
        <v>8325</v>
      </c>
      <c r="R1385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8"/>
        <v>124.08571428571429</v>
      </c>
      <c r="P1386" s="7">
        <f t="shared" si="85"/>
        <v>68.936507936507937</v>
      </c>
      <c r="Q1386" t="s">
        <v>8325</v>
      </c>
      <c r="R1386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8"/>
        <v>110.406125</v>
      </c>
      <c r="P1387" s="7">
        <f t="shared" si="85"/>
        <v>65.914104477611943</v>
      </c>
      <c r="Q1387" t="s">
        <v>8325</v>
      </c>
      <c r="R138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8"/>
        <v>218.75</v>
      </c>
      <c r="P1388" s="7">
        <f t="shared" si="85"/>
        <v>62.5</v>
      </c>
      <c r="Q1388" t="s">
        <v>8325</v>
      </c>
      <c r="R138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8"/>
        <v>136.625</v>
      </c>
      <c r="P1389" s="7">
        <f t="shared" si="85"/>
        <v>70.064102564102569</v>
      </c>
      <c r="Q1389" t="s">
        <v>8325</v>
      </c>
      <c r="R1389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8"/>
        <v>134.8074</v>
      </c>
      <c r="P1390" s="7">
        <f t="shared" si="85"/>
        <v>60.181874999999998</v>
      </c>
      <c r="Q1390" t="s">
        <v>8325</v>
      </c>
      <c r="R1390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8"/>
        <v>145.4</v>
      </c>
      <c r="P1391" s="7">
        <f t="shared" si="85"/>
        <v>21.382352941176471</v>
      </c>
      <c r="Q1391" t="s">
        <v>8325</v>
      </c>
      <c r="R139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8"/>
        <v>109.10714285714285</v>
      </c>
      <c r="P1392" s="7">
        <f t="shared" si="85"/>
        <v>160.78947368421052</v>
      </c>
      <c r="Q1392" t="s">
        <v>8325</v>
      </c>
      <c r="R1392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8"/>
        <v>110.2</v>
      </c>
      <c r="P1393" s="7">
        <f t="shared" si="85"/>
        <v>42.384615384615387</v>
      </c>
      <c r="Q1393" t="s">
        <v>8325</v>
      </c>
      <c r="R1393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8"/>
        <v>113.64000000000001</v>
      </c>
      <c r="P1394" s="7">
        <f t="shared" si="85"/>
        <v>27.317307692307693</v>
      </c>
      <c r="Q1394" t="s">
        <v>8325</v>
      </c>
      <c r="R139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8"/>
        <v>102.35000000000001</v>
      </c>
      <c r="P1395" s="7">
        <f t="shared" si="85"/>
        <v>196.82692307692307</v>
      </c>
      <c r="Q1395" t="s">
        <v>8325</v>
      </c>
      <c r="R1395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8"/>
        <v>122.13333333333334</v>
      </c>
      <c r="P1396" s="7">
        <f t="shared" si="85"/>
        <v>53.882352941176471</v>
      </c>
      <c r="Q1396" t="s">
        <v>8325</v>
      </c>
      <c r="R1396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8"/>
        <v>111.88571428571427</v>
      </c>
      <c r="P1397" s="7">
        <f t="shared" si="85"/>
        <v>47.756097560975611</v>
      </c>
      <c r="Q1397" t="s">
        <v>8325</v>
      </c>
      <c r="R139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8"/>
        <v>107.3</v>
      </c>
      <c r="P1398" s="7">
        <f t="shared" si="85"/>
        <v>88.191780821917803</v>
      </c>
      <c r="Q1398" t="s">
        <v>8325</v>
      </c>
      <c r="R139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8"/>
        <v>113.85000000000001</v>
      </c>
      <c r="P1399" s="7">
        <f t="shared" si="85"/>
        <v>72.056962025316452</v>
      </c>
      <c r="Q1399" t="s">
        <v>8325</v>
      </c>
      <c r="R1399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8"/>
        <v>109.68181818181819</v>
      </c>
      <c r="P1400" s="7">
        <f t="shared" si="85"/>
        <v>74.246153846153845</v>
      </c>
      <c r="Q1400" t="s">
        <v>8325</v>
      </c>
      <c r="R1400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8"/>
        <v>126.14444444444443</v>
      </c>
      <c r="P1401" s="7">
        <f t="shared" si="85"/>
        <v>61.701086956521742</v>
      </c>
      <c r="Q1401" t="s">
        <v>8325</v>
      </c>
      <c r="R140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8"/>
        <v>167.42857142857144</v>
      </c>
      <c r="P1402" s="7">
        <f t="shared" si="85"/>
        <v>17.235294117647058</v>
      </c>
      <c r="Q1402" t="s">
        <v>8325</v>
      </c>
      <c r="R1402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8"/>
        <v>496.52000000000004</v>
      </c>
      <c r="P1403" s="7">
        <f t="shared" si="85"/>
        <v>51.720833333333331</v>
      </c>
      <c r="Q1403" t="s">
        <v>8325</v>
      </c>
      <c r="R1403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8"/>
        <v>109.16</v>
      </c>
      <c r="P1404" s="7">
        <f t="shared" si="85"/>
        <v>24.150442477876105</v>
      </c>
      <c r="Q1404" t="s">
        <v>8325</v>
      </c>
      <c r="R1404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8"/>
        <v>102.57499999999999</v>
      </c>
      <c r="P1405" s="7">
        <f t="shared" si="85"/>
        <v>62.166666666666664</v>
      </c>
      <c r="Q1405" t="s">
        <v>8325</v>
      </c>
      <c r="R1405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8"/>
        <v>1.6620689655172414</v>
      </c>
      <c r="P1406" s="7">
        <f t="shared" si="85"/>
        <v>48.2</v>
      </c>
      <c r="Q1406" t="s">
        <v>8322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8"/>
        <v>0.42</v>
      </c>
      <c r="P1407" s="7">
        <f t="shared" si="85"/>
        <v>6.1764705882352944</v>
      </c>
      <c r="Q1407" t="s">
        <v>8322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8"/>
        <v>0.125</v>
      </c>
      <c r="P1408" s="7">
        <f t="shared" si="85"/>
        <v>5</v>
      </c>
      <c r="Q1408" t="s">
        <v>8322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8"/>
        <v>0.5</v>
      </c>
      <c r="P1409" s="7">
        <f t="shared" si="85"/>
        <v>7.5</v>
      </c>
      <c r="Q1409" t="s">
        <v>8322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8"/>
        <v>7.1999999999999993</v>
      </c>
      <c r="P1410" s="7">
        <f t="shared" si="85"/>
        <v>12</v>
      </c>
      <c r="Q1410" t="s">
        <v>8322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8"/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7">
        <f t="shared" si="89"/>
        <v>1</v>
      </c>
      <c r="Q1412" t="s">
        <v>8322</v>
      </c>
      <c r="R1412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7">
        <f t="shared" si="89"/>
        <v>2.3333333333333335</v>
      </c>
      <c r="Q1413" t="s">
        <v>8322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7">
        <f t="shared" si="89"/>
        <v>24.615384615384617</v>
      </c>
      <c r="Q1414" t="s">
        <v>8322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7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7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7">
        <f t="shared" si="89"/>
        <v>88.888888888888886</v>
      </c>
      <c r="Q1417" t="s">
        <v>8322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7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7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7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7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7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7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7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7">
        <f t="shared" si="89"/>
        <v>109.07142857142857</v>
      </c>
      <c r="Q1426" t="s">
        <v>8322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7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7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7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7">
        <f t="shared" si="89"/>
        <v>115.55319148936171</v>
      </c>
      <c r="Q1433" t="s">
        <v>8322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ref="O1434:O1497" si="92">(E1434/D1434)*100</f>
        <v>0</v>
      </c>
      <c r="P1434" s="7" t="e">
        <f t="shared" si="89"/>
        <v>#DIV/0!</v>
      </c>
      <c r="Q1434" t="s">
        <v>8322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92"/>
        <v>6.708333333333333</v>
      </c>
      <c r="P1435" s="7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92"/>
        <v>9.9878048780487809</v>
      </c>
      <c r="P1436" s="7">
        <f t="shared" si="89"/>
        <v>744.5454545454545</v>
      </c>
      <c r="Q1436" t="s">
        <v>8322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92"/>
        <v>0.1</v>
      </c>
      <c r="P1437" s="7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92"/>
        <v>0.77</v>
      </c>
      <c r="P1438" s="7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92"/>
        <v>26.900000000000002</v>
      </c>
      <c r="P1439" s="7">
        <f t="shared" si="89"/>
        <v>36.68181818181818</v>
      </c>
      <c r="Q1439" t="s">
        <v>8322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92"/>
        <v>3</v>
      </c>
      <c r="P1440" s="7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92"/>
        <v>6.6055045871559637</v>
      </c>
      <c r="P1441" s="7">
        <f t="shared" si="89"/>
        <v>30</v>
      </c>
      <c r="Q1441" t="s">
        <v>8322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92"/>
        <v>7.6923076923076927E-3</v>
      </c>
      <c r="P1442" s="7">
        <f t="shared" si="89"/>
        <v>1</v>
      </c>
      <c r="Q1442" t="s">
        <v>8322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92"/>
        <v>1.1222222222222222</v>
      </c>
      <c r="P1443" s="7">
        <f t="shared" si="89"/>
        <v>673.33333333333337</v>
      </c>
      <c r="Q1443" t="s">
        <v>8322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92"/>
        <v>0</v>
      </c>
      <c r="P1444" s="7" t="e">
        <f t="shared" si="89"/>
        <v>#DIV/0!</v>
      </c>
      <c r="Q1444" t="s">
        <v>8322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92"/>
        <v>0</v>
      </c>
      <c r="P1445" s="7" t="e">
        <f t="shared" si="89"/>
        <v>#DIV/0!</v>
      </c>
      <c r="Q1445" t="s">
        <v>8322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92"/>
        <v>0</v>
      </c>
      <c r="P1446" s="7" t="e">
        <f t="shared" si="89"/>
        <v>#DIV/0!</v>
      </c>
      <c r="Q1446" t="s">
        <v>8322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92"/>
        <v>0</v>
      </c>
      <c r="P1447" s="7" t="e">
        <f t="shared" si="89"/>
        <v>#DIV/0!</v>
      </c>
      <c r="Q1447" t="s">
        <v>8322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92"/>
        <v>0</v>
      </c>
      <c r="P1448" s="7" t="e">
        <f t="shared" si="89"/>
        <v>#DIV/0!</v>
      </c>
      <c r="Q1448" t="s">
        <v>8322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92"/>
        <v>1.4999999999999999E-2</v>
      </c>
      <c r="P1449" s="7">
        <f t="shared" si="89"/>
        <v>25</v>
      </c>
      <c r="Q1449" t="s">
        <v>8322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92"/>
        <v>0</v>
      </c>
      <c r="P1450" s="7" t="e">
        <f t="shared" si="89"/>
        <v>#DIV/0!</v>
      </c>
      <c r="Q1450" t="s">
        <v>8322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92"/>
        <v>0</v>
      </c>
      <c r="P1451" s="7" t="e">
        <f t="shared" si="89"/>
        <v>#DIV/0!</v>
      </c>
      <c r="Q1451" t="s">
        <v>8322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92"/>
        <v>1E-3</v>
      </c>
      <c r="P1452" s="7">
        <f t="shared" si="89"/>
        <v>1</v>
      </c>
      <c r="Q1452" t="s">
        <v>8322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92"/>
        <v>1.0554089709762533E-2</v>
      </c>
      <c r="P1453" s="7">
        <f t="shared" si="89"/>
        <v>1</v>
      </c>
      <c r="Q1453" t="s">
        <v>8322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92"/>
        <v>0</v>
      </c>
      <c r="P1454" s="7" t="e">
        <f t="shared" si="89"/>
        <v>#DIV/0!</v>
      </c>
      <c r="Q1454" t="s">
        <v>8322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92"/>
        <v>0</v>
      </c>
      <c r="P1455" s="7" t="e">
        <f t="shared" si="89"/>
        <v>#DIV/0!</v>
      </c>
      <c r="Q1455" t="s">
        <v>8322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92"/>
        <v>0.85714285714285721</v>
      </c>
      <c r="P1456" s="7">
        <f t="shared" si="89"/>
        <v>15</v>
      </c>
      <c r="Q1456" t="s">
        <v>8322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92"/>
        <v>10.5</v>
      </c>
      <c r="P1457" s="7">
        <f t="shared" si="89"/>
        <v>225</v>
      </c>
      <c r="Q1457" t="s">
        <v>8322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92"/>
        <v>2.9000000000000004</v>
      </c>
      <c r="P1458" s="7">
        <f t="shared" si="89"/>
        <v>48.333333333333336</v>
      </c>
      <c r="Q1458" t="s">
        <v>8322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92"/>
        <v>0</v>
      </c>
      <c r="P1459" s="7" t="e">
        <f t="shared" si="89"/>
        <v>#DIV/0!</v>
      </c>
      <c r="Q1459" t="s">
        <v>8322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92"/>
        <v>0</v>
      </c>
      <c r="P1460" s="7" t="e">
        <f t="shared" si="89"/>
        <v>#DIV/0!</v>
      </c>
      <c r="Q1460" t="s">
        <v>8322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92"/>
        <v>0</v>
      </c>
      <c r="P1461" s="7" t="e">
        <f t="shared" si="89"/>
        <v>#DIV/0!</v>
      </c>
      <c r="Q1461" t="s">
        <v>8322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92"/>
        <v>0</v>
      </c>
      <c r="P1462" s="7" t="e">
        <f t="shared" si="89"/>
        <v>#DIV/0!</v>
      </c>
      <c r="Q1462" t="s">
        <v>8322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92"/>
        <v>101.24459999999999</v>
      </c>
      <c r="P1463" s="7">
        <f t="shared" si="89"/>
        <v>44.66673529411765</v>
      </c>
      <c r="Q1463" t="s">
        <v>8322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92"/>
        <v>108.5175</v>
      </c>
      <c r="P1464" s="7">
        <f t="shared" si="89"/>
        <v>28.937999999999999</v>
      </c>
      <c r="Q1464" t="s">
        <v>8322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92"/>
        <v>147.66666666666666</v>
      </c>
      <c r="P1465" s="7">
        <f t="shared" si="89"/>
        <v>35.44</v>
      </c>
      <c r="Q1465" t="s">
        <v>8322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92"/>
        <v>163.19999999999999</v>
      </c>
      <c r="P1466" s="7">
        <f t="shared" si="89"/>
        <v>34.871794871794869</v>
      </c>
      <c r="Q1466" t="s">
        <v>8322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92"/>
        <v>456.41449999999998</v>
      </c>
      <c r="P1467" s="7">
        <f t="shared" si="89"/>
        <v>52.622732513451197</v>
      </c>
      <c r="Q1467" t="s">
        <v>8322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92"/>
        <v>107.87731249999999</v>
      </c>
      <c r="P1468" s="7">
        <f t="shared" si="89"/>
        <v>69.598266129032254</v>
      </c>
      <c r="Q1468" t="s">
        <v>8322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92"/>
        <v>115.08</v>
      </c>
      <c r="P1469" s="7">
        <f t="shared" si="89"/>
        <v>76.72</v>
      </c>
      <c r="Q1469" t="s">
        <v>8322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92"/>
        <v>102.36842105263158</v>
      </c>
      <c r="P1470" s="7">
        <f t="shared" si="89"/>
        <v>33.191126279863482</v>
      </c>
      <c r="Q1470" t="s">
        <v>8322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92"/>
        <v>108.42485875706214</v>
      </c>
      <c r="P1471" s="7">
        <f t="shared" si="89"/>
        <v>149.46417445482865</v>
      </c>
      <c r="Q1471" t="s">
        <v>8322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92"/>
        <v>125.13333333333334</v>
      </c>
      <c r="P1472" s="7">
        <f t="shared" si="89"/>
        <v>23.172839506172838</v>
      </c>
      <c r="Q1472" t="s">
        <v>8322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92"/>
        <v>103.840625</v>
      </c>
      <c r="P1473" s="7">
        <f t="shared" si="89"/>
        <v>96.877551020408163</v>
      </c>
      <c r="Q1473" t="s">
        <v>8322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92"/>
        <v>138.70400000000001</v>
      </c>
      <c r="P1474" s="7">
        <f t="shared" si="89"/>
        <v>103.20238095238095</v>
      </c>
      <c r="Q1474" t="s">
        <v>8322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2"/>
        <v>120.51600000000001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7">
        <f t="shared" si="93"/>
        <v>44.315789473684212</v>
      </c>
      <c r="Q1476" t="s">
        <v>8322</v>
      </c>
      <c r="R1476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7">
        <f t="shared" si="93"/>
        <v>64.173356009070289</v>
      </c>
      <c r="Q1477" t="s">
        <v>8322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7">
        <f t="shared" si="93"/>
        <v>43.333275109170302</v>
      </c>
      <c r="Q1478" t="s">
        <v>8322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7">
        <f t="shared" si="93"/>
        <v>90.495934959349597</v>
      </c>
      <c r="Q1479" t="s">
        <v>8322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7">
        <f t="shared" si="93"/>
        <v>29.187190495010373</v>
      </c>
      <c r="Q1480" t="s">
        <v>8322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7">
        <f t="shared" si="93"/>
        <v>30.95774647887324</v>
      </c>
      <c r="Q1481" t="s">
        <v>8322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7">
        <f t="shared" si="93"/>
        <v>92.157795275590544</v>
      </c>
      <c r="Q1482" t="s">
        <v>8322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7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7">
        <f t="shared" si="93"/>
        <v>5</v>
      </c>
      <c r="Q1484" t="s">
        <v>8322</v>
      </c>
      <c r="R148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7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7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7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7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7">
        <f t="shared" si="93"/>
        <v>47.10526315789474</v>
      </c>
      <c r="Q1492" t="s">
        <v>8322</v>
      </c>
      <c r="R1492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7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7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7">
        <f t="shared" si="93"/>
        <v>40.454545454545453</v>
      </c>
      <c r="Q1496" t="s">
        <v>8322</v>
      </c>
      <c r="R1496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ref="O1498:O1561" si="96">(E1498/D1498)*100</f>
        <v>0</v>
      </c>
      <c r="P1498" s="7" t="e">
        <f t="shared" si="93"/>
        <v>#DIV/0!</v>
      </c>
      <c r="Q1498" t="s">
        <v>8322</v>
      </c>
      <c r="R149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6"/>
        <v>6.6666666666666671E-3</v>
      </c>
      <c r="P1499" s="7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6"/>
        <v>1.9</v>
      </c>
      <c r="P1500" s="7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6"/>
        <v>0.25</v>
      </c>
      <c r="P1501" s="7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6"/>
        <v>25.035714285714285</v>
      </c>
      <c r="P1502" s="7">
        <f t="shared" si="93"/>
        <v>46.733333333333334</v>
      </c>
      <c r="Q1502" t="s">
        <v>8322</v>
      </c>
      <c r="R1502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6"/>
        <v>166.33076923076925</v>
      </c>
      <c r="P1503" s="7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6"/>
        <v>101.44545454545455</v>
      </c>
      <c r="P1504" s="7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6"/>
        <v>107.89146666666667</v>
      </c>
      <c r="P1505" s="7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6"/>
        <v>277.93846153846158</v>
      </c>
      <c r="P1506" s="7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6"/>
        <v>103.58125</v>
      </c>
      <c r="P1507" s="7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6"/>
        <v>111.4</v>
      </c>
      <c r="P1508" s="7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6"/>
        <v>215</v>
      </c>
      <c r="P1509" s="7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6"/>
        <v>110.76216216216217</v>
      </c>
      <c r="P1510" s="7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6"/>
        <v>123.64125714285714</v>
      </c>
      <c r="P1511" s="7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6"/>
        <v>101.03500000000001</v>
      </c>
      <c r="P1512" s="7">
        <f t="shared" si="93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6"/>
        <v>111.79285714285714</v>
      </c>
      <c r="P1513" s="7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6"/>
        <v>558.7714285714286</v>
      </c>
      <c r="P1514" s="7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6"/>
        <v>150.01875000000001</v>
      </c>
      <c r="P1515" s="7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6"/>
        <v>106.476</v>
      </c>
      <c r="P1516" s="7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6"/>
        <v>157.18899999999999</v>
      </c>
      <c r="P1517" s="7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6"/>
        <v>108.65882352941176</v>
      </c>
      <c r="P1518" s="7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6"/>
        <v>161.97999999999999</v>
      </c>
      <c r="P1519" s="7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6"/>
        <v>205.36666666666665</v>
      </c>
      <c r="P1520" s="7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6"/>
        <v>103.36388888888889</v>
      </c>
      <c r="P1521" s="7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6"/>
        <v>103.47222222222223</v>
      </c>
      <c r="P1522" s="7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6"/>
        <v>106.81333333333333</v>
      </c>
      <c r="P1523" s="7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6"/>
        <v>138.96574712643678</v>
      </c>
      <c r="P1524" s="7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6"/>
        <v>124.84324324324325</v>
      </c>
      <c r="P1525" s="7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6"/>
        <v>206.99999999999997</v>
      </c>
      <c r="P1526" s="7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6"/>
        <v>174.00576923076923</v>
      </c>
      <c r="P1527" s="7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6"/>
        <v>120.32608695652173</v>
      </c>
      <c r="P1528" s="7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6"/>
        <v>110.44428571428573</v>
      </c>
      <c r="P1529" s="7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6"/>
        <v>281.56666666666666</v>
      </c>
      <c r="P1530" s="7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6"/>
        <v>100.67894736842105</v>
      </c>
      <c r="P1531" s="7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6"/>
        <v>134.82571428571427</v>
      </c>
      <c r="P1532" s="7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6"/>
        <v>175.95744680851064</v>
      </c>
      <c r="P1533" s="7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6"/>
        <v>484.02000000000004</v>
      </c>
      <c r="P1534" s="7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6"/>
        <v>145.14000000000001</v>
      </c>
      <c r="P1535" s="7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6"/>
        <v>417.73333333333335</v>
      </c>
      <c r="P1536" s="7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6"/>
        <v>132.42499999999998</v>
      </c>
      <c r="P1537" s="7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6"/>
        <v>250.30841666666666</v>
      </c>
      <c r="P1538" s="7">
        <f t="shared" si="93"/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6"/>
        <v>179.9</v>
      </c>
      <c r="P1539" s="7">
        <f t="shared" ref="P1539:P1602" si="97">E1539/L1539</f>
        <v>96.375</v>
      </c>
      <c r="Q1539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7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7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7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7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7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7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7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7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7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7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7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7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7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7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7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7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ref="O1562:O1625" si="100">(E1562/D1562)*100</f>
        <v>3.7600000000000002</v>
      </c>
      <c r="P1562" s="7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00"/>
        <v>0.67</v>
      </c>
      <c r="P1563" s="7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00"/>
        <v>0</v>
      </c>
      <c r="P1564" s="7" t="e">
        <f t="shared" si="97"/>
        <v>#DIV/0!</v>
      </c>
      <c r="Q1564" t="s">
        <v>8322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00"/>
        <v>1.4166666666666665</v>
      </c>
      <c r="P1565" s="7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00"/>
        <v>0.1</v>
      </c>
      <c r="P1566" s="7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00"/>
        <v>2.5</v>
      </c>
      <c r="P1567" s="7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00"/>
        <v>21.25</v>
      </c>
      <c r="P1568" s="7">
        <f t="shared" si="97"/>
        <v>108.05084745762711</v>
      </c>
      <c r="Q1568" t="s">
        <v>8322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00"/>
        <v>4.117647058823529</v>
      </c>
      <c r="P1569" s="7">
        <f t="shared" si="97"/>
        <v>26.923076923076923</v>
      </c>
      <c r="Q1569" t="s">
        <v>8322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00"/>
        <v>13.639999999999999</v>
      </c>
      <c r="P1570" s="7">
        <f t="shared" si="97"/>
        <v>155</v>
      </c>
      <c r="Q1570" t="s">
        <v>8322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00"/>
        <v>0</v>
      </c>
      <c r="P1571" s="7" t="e">
        <f t="shared" si="97"/>
        <v>#DIV/0!</v>
      </c>
      <c r="Q1571" t="s">
        <v>8322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00"/>
        <v>41.4</v>
      </c>
      <c r="P1572" s="7">
        <f t="shared" si="97"/>
        <v>47.769230769230766</v>
      </c>
      <c r="Q1572" t="s">
        <v>8322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00"/>
        <v>0.66115702479338845</v>
      </c>
      <c r="P1573" s="7">
        <f t="shared" si="97"/>
        <v>20</v>
      </c>
      <c r="Q1573" t="s">
        <v>8322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00"/>
        <v>5</v>
      </c>
      <c r="P1574" s="7">
        <f t="shared" si="97"/>
        <v>41.666666666666664</v>
      </c>
      <c r="Q1574" t="s">
        <v>8322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00"/>
        <v>2.4777777777777779</v>
      </c>
      <c r="P1575" s="7">
        <f t="shared" si="97"/>
        <v>74.333333333333329</v>
      </c>
      <c r="Q1575" t="s">
        <v>8322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00"/>
        <v>5.0599999999999996</v>
      </c>
      <c r="P1576" s="7">
        <f t="shared" si="97"/>
        <v>84.333333333333329</v>
      </c>
      <c r="Q1576" t="s">
        <v>8322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00"/>
        <v>22.91</v>
      </c>
      <c r="P1577" s="7">
        <f t="shared" si="97"/>
        <v>65.457142857142856</v>
      </c>
      <c r="Q1577" t="s">
        <v>8322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00"/>
        <v>13</v>
      </c>
      <c r="P1578" s="7">
        <f t="shared" si="97"/>
        <v>65</v>
      </c>
      <c r="Q1578" t="s">
        <v>8322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00"/>
        <v>0.54999999999999993</v>
      </c>
      <c r="P1579" s="7">
        <f t="shared" si="97"/>
        <v>27.5</v>
      </c>
      <c r="Q1579" t="s">
        <v>8322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00"/>
        <v>10.806536636794938</v>
      </c>
      <c r="P1580" s="7">
        <f t="shared" si="97"/>
        <v>51.25</v>
      </c>
      <c r="Q1580" t="s">
        <v>8322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00"/>
        <v>0.84008400840084008</v>
      </c>
      <c r="P1581" s="7">
        <f t="shared" si="97"/>
        <v>14</v>
      </c>
      <c r="Q1581" t="s">
        <v>8322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00"/>
        <v>0</v>
      </c>
      <c r="P1582" s="7" t="e">
        <f t="shared" si="97"/>
        <v>#DIV/0!</v>
      </c>
      <c r="Q1582" t="s">
        <v>8322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00"/>
        <v>0.5</v>
      </c>
      <c r="P1583" s="7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00"/>
        <v>9.3000000000000007</v>
      </c>
      <c r="P1584" s="7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00"/>
        <v>7.4999999999999997E-2</v>
      </c>
      <c r="P1585" s="7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00"/>
        <v>0</v>
      </c>
      <c r="P1586" s="7" t="e">
        <f t="shared" si="97"/>
        <v>#DIV/0!</v>
      </c>
      <c r="Q1586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00"/>
        <v>79</v>
      </c>
      <c r="P1587" s="7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00"/>
        <v>0</v>
      </c>
      <c r="P1588" s="7" t="e">
        <f t="shared" si="97"/>
        <v>#DIV/0!</v>
      </c>
      <c r="Q1588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00"/>
        <v>1.3333333333333334E-2</v>
      </c>
      <c r="P1589" s="7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00"/>
        <v>0</v>
      </c>
      <c r="P1590" s="7" t="e">
        <f t="shared" si="97"/>
        <v>#DIV/0!</v>
      </c>
      <c r="Q1590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00"/>
        <v>0</v>
      </c>
      <c r="P1591" s="7" t="e">
        <f t="shared" si="97"/>
        <v>#DIV/0!</v>
      </c>
      <c r="Q1591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00"/>
        <v>1.7000000000000002</v>
      </c>
      <c r="P1592" s="7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00"/>
        <v>29.228571428571428</v>
      </c>
      <c r="P1593" s="7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00"/>
        <v>0</v>
      </c>
      <c r="P1594" s="7" t="e">
        <f t="shared" si="97"/>
        <v>#DIV/0!</v>
      </c>
      <c r="Q1594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00"/>
        <v>1.3636363636363637E-2</v>
      </c>
      <c r="P1595" s="7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00"/>
        <v>20.5</v>
      </c>
      <c r="P1596" s="7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00"/>
        <v>0.27999999999999997</v>
      </c>
      <c r="P1597" s="7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00"/>
        <v>2.3076923076923079</v>
      </c>
      <c r="P1598" s="7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00"/>
        <v>0</v>
      </c>
      <c r="P1599" s="7" t="e">
        <f t="shared" si="97"/>
        <v>#DIV/0!</v>
      </c>
      <c r="Q1599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00"/>
        <v>0.125</v>
      </c>
      <c r="P1600" s="7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00"/>
        <v>0</v>
      </c>
      <c r="P1601" s="7" t="e">
        <f t="shared" si="97"/>
        <v>#DIV/0!</v>
      </c>
      <c r="Q1601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00"/>
        <v>7.3400000000000007</v>
      </c>
      <c r="P1602" s="7">
        <f t="shared" si="97"/>
        <v>40.777777777777779</v>
      </c>
      <c r="Q1602" t="s">
        <v>8338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0"/>
        <v>108.2492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7">
        <f t="shared" si="101"/>
        <v>46.953125</v>
      </c>
      <c r="Q1604" t="s">
        <v>8325</v>
      </c>
      <c r="R160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7">
        <f t="shared" si="101"/>
        <v>66.688666666666663</v>
      </c>
      <c r="Q1605" t="s">
        <v>8325</v>
      </c>
      <c r="R1605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7">
        <f t="shared" si="101"/>
        <v>48.842857142857142</v>
      </c>
      <c r="Q1606" t="s">
        <v>8325</v>
      </c>
      <c r="R1606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7">
        <f t="shared" si="101"/>
        <v>137.30909090909091</v>
      </c>
      <c r="Q1607" t="s">
        <v>8325</v>
      </c>
      <c r="R160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7">
        <f t="shared" si="101"/>
        <v>87.829673913043479</v>
      </c>
      <c r="Q1608" t="s">
        <v>8325</v>
      </c>
      <c r="R160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7">
        <f t="shared" si="101"/>
        <v>70.785365853658533</v>
      </c>
      <c r="Q1609" t="s">
        <v>8325</v>
      </c>
      <c r="R1609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7">
        <f t="shared" si="101"/>
        <v>52.826086956521742</v>
      </c>
      <c r="Q1610" t="s">
        <v>8325</v>
      </c>
      <c r="R1610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7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7">
        <f t="shared" si="101"/>
        <v>48.544642857142854</v>
      </c>
      <c r="Q1612" t="s">
        <v>8325</v>
      </c>
      <c r="R1612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7">
        <f t="shared" si="101"/>
        <v>37.074074074074076</v>
      </c>
      <c r="Q1613" t="s">
        <v>8325</v>
      </c>
      <c r="R1613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7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7">
        <f t="shared" si="101"/>
        <v>39.03846153846154</v>
      </c>
      <c r="Q1615" t="s">
        <v>8325</v>
      </c>
      <c r="R1615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7">
        <f t="shared" si="101"/>
        <v>66.688311688311686</v>
      </c>
      <c r="Q1616" t="s">
        <v>8325</v>
      </c>
      <c r="R1616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7">
        <f t="shared" si="101"/>
        <v>67.132352941176464</v>
      </c>
      <c r="Q1617" t="s">
        <v>8325</v>
      </c>
      <c r="R161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7">
        <f t="shared" si="101"/>
        <v>66.369426751592357</v>
      </c>
      <c r="Q1618" t="s">
        <v>8325</v>
      </c>
      <c r="R161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7">
        <f t="shared" si="101"/>
        <v>64.620253164556956</v>
      </c>
      <c r="Q1619" t="s">
        <v>8325</v>
      </c>
      <c r="R1619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7">
        <f t="shared" si="101"/>
        <v>58.370370370370374</v>
      </c>
      <c r="Q1620" t="s">
        <v>8325</v>
      </c>
      <c r="R1620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7">
        <f t="shared" si="101"/>
        <v>86.956521739130437</v>
      </c>
      <c r="Q1621" t="s">
        <v>8325</v>
      </c>
      <c r="R1621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7">
        <f t="shared" si="101"/>
        <v>66.470588235294116</v>
      </c>
      <c r="Q1622" t="s">
        <v>8325</v>
      </c>
      <c r="R1622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7">
        <f t="shared" si="101"/>
        <v>163.78378378378378</v>
      </c>
      <c r="Q1623" t="s">
        <v>8325</v>
      </c>
      <c r="R1623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7">
        <f t="shared" si="101"/>
        <v>107.98461538461538</v>
      </c>
      <c r="Q1624" t="s">
        <v>8325</v>
      </c>
      <c r="R1624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7">
        <f t="shared" si="101"/>
        <v>42.111111111111114</v>
      </c>
      <c r="Q1625" t="s">
        <v>8325</v>
      </c>
      <c r="R1625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ref="O1626:O1689" si="104">(E1626/D1626)*100</f>
        <v>118</v>
      </c>
      <c r="P1626" s="7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4"/>
        <v>155.33333333333331</v>
      </c>
      <c r="P1627" s="7">
        <f t="shared" si="101"/>
        <v>112.01923076923077</v>
      </c>
      <c r="Q1627" t="s">
        <v>8325</v>
      </c>
      <c r="R162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4"/>
        <v>101.18750000000001</v>
      </c>
      <c r="P1628" s="7">
        <f t="shared" si="101"/>
        <v>74.953703703703709</v>
      </c>
      <c r="Q1628" t="s">
        <v>8325</v>
      </c>
      <c r="R1628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4"/>
        <v>117</v>
      </c>
      <c r="P1629" s="7">
        <f t="shared" si="101"/>
        <v>61.578947368421055</v>
      </c>
      <c r="Q1629" t="s">
        <v>8325</v>
      </c>
      <c r="R1629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4"/>
        <v>100.925</v>
      </c>
      <c r="P1630" s="7">
        <f t="shared" si="101"/>
        <v>45.875</v>
      </c>
      <c r="Q1630" t="s">
        <v>8325</v>
      </c>
      <c r="R1630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4"/>
        <v>103.66666666666666</v>
      </c>
      <c r="P1631" s="7">
        <f t="shared" si="101"/>
        <v>75.853658536585371</v>
      </c>
      <c r="Q1631" t="s">
        <v>8325</v>
      </c>
      <c r="R163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4"/>
        <v>265.25</v>
      </c>
      <c r="P1632" s="7">
        <f t="shared" si="101"/>
        <v>84.206349206349202</v>
      </c>
      <c r="Q1632" t="s">
        <v>8325</v>
      </c>
      <c r="R1632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4"/>
        <v>155.91</v>
      </c>
      <c r="P1633" s="7">
        <f t="shared" si="101"/>
        <v>117.22556390977444</v>
      </c>
      <c r="Q1633" t="s">
        <v>8325</v>
      </c>
      <c r="R1633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4"/>
        <v>101.62500000000001</v>
      </c>
      <c r="P1634" s="7">
        <f t="shared" si="101"/>
        <v>86.489361702127653</v>
      </c>
      <c r="Q1634" t="s">
        <v>8325</v>
      </c>
      <c r="R1634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4"/>
        <v>100</v>
      </c>
      <c r="P1635" s="7">
        <f t="shared" si="101"/>
        <v>172.41379310344828</v>
      </c>
      <c r="Q1635" t="s">
        <v>8325</v>
      </c>
      <c r="R1635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4"/>
        <v>100.49999999999999</v>
      </c>
      <c r="P1636" s="7">
        <f t="shared" si="101"/>
        <v>62.8125</v>
      </c>
      <c r="Q1636" t="s">
        <v>8325</v>
      </c>
      <c r="R1636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4"/>
        <v>125.29999999999998</v>
      </c>
      <c r="P1637" s="7">
        <f t="shared" si="101"/>
        <v>67.729729729729726</v>
      </c>
      <c r="Q1637" t="s">
        <v>8325</v>
      </c>
      <c r="R163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4"/>
        <v>103.55555555555556</v>
      </c>
      <c r="P1638" s="7">
        <f t="shared" si="101"/>
        <v>53.5632183908046</v>
      </c>
      <c r="Q1638" t="s">
        <v>8325</v>
      </c>
      <c r="R163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4"/>
        <v>103.8</v>
      </c>
      <c r="P1639" s="7">
        <f t="shared" si="101"/>
        <v>34.6</v>
      </c>
      <c r="Q1639" t="s">
        <v>8325</v>
      </c>
      <c r="R1639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4"/>
        <v>105</v>
      </c>
      <c r="P1640" s="7">
        <f t="shared" si="101"/>
        <v>38.888888888888886</v>
      </c>
      <c r="Q1640" t="s">
        <v>8325</v>
      </c>
      <c r="R1640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4"/>
        <v>100</v>
      </c>
      <c r="P1641" s="7">
        <f t="shared" si="101"/>
        <v>94.736842105263165</v>
      </c>
      <c r="Q1641" t="s">
        <v>8325</v>
      </c>
      <c r="R164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4"/>
        <v>169.86</v>
      </c>
      <c r="P1642" s="7">
        <f t="shared" si="101"/>
        <v>39.967058823529413</v>
      </c>
      <c r="Q1642" t="s">
        <v>8325</v>
      </c>
      <c r="R1642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4"/>
        <v>101.4</v>
      </c>
      <c r="P1643" s="7">
        <f t="shared" si="101"/>
        <v>97.5</v>
      </c>
      <c r="Q1643" t="s">
        <v>8325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4"/>
        <v>100</v>
      </c>
      <c r="P1644" s="7">
        <f t="shared" si="101"/>
        <v>42.857142857142854</v>
      </c>
      <c r="Q1644" t="s">
        <v>8325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4"/>
        <v>124.70000000000002</v>
      </c>
      <c r="P1645" s="7">
        <f t="shared" si="101"/>
        <v>168.51351351351352</v>
      </c>
      <c r="Q1645" t="s">
        <v>8325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4"/>
        <v>109.5</v>
      </c>
      <c r="P1646" s="7">
        <f t="shared" si="101"/>
        <v>85.546875</v>
      </c>
      <c r="Q1646" t="s">
        <v>8325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4"/>
        <v>110.80000000000001</v>
      </c>
      <c r="P1647" s="7">
        <f t="shared" si="101"/>
        <v>554</v>
      </c>
      <c r="Q1647" t="s">
        <v>8325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4"/>
        <v>110.2</v>
      </c>
      <c r="P1648" s="7">
        <f t="shared" si="101"/>
        <v>26.554216867469879</v>
      </c>
      <c r="Q1648" t="s">
        <v>8325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4"/>
        <v>104.71999999999998</v>
      </c>
      <c r="P1649" s="7">
        <f t="shared" si="101"/>
        <v>113.82608695652173</v>
      </c>
      <c r="Q1649" t="s">
        <v>8325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4"/>
        <v>125.26086956521738</v>
      </c>
      <c r="P1650" s="7">
        <f t="shared" si="101"/>
        <v>32.011111111111113</v>
      </c>
      <c r="Q1650" t="s">
        <v>8325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4"/>
        <v>100.58763157894737</v>
      </c>
      <c r="P1651" s="7">
        <f t="shared" si="101"/>
        <v>47.189259259259259</v>
      </c>
      <c r="Q1651" t="s">
        <v>8325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4"/>
        <v>141.55000000000001</v>
      </c>
      <c r="P1652" s="7">
        <f t="shared" si="101"/>
        <v>88.46875</v>
      </c>
      <c r="Q1652" t="s">
        <v>8325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4"/>
        <v>100.75</v>
      </c>
      <c r="P1653" s="7">
        <f t="shared" si="101"/>
        <v>100.75</v>
      </c>
      <c r="Q1653" t="s">
        <v>8325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4"/>
        <v>100.66666666666666</v>
      </c>
      <c r="P1654" s="7">
        <f t="shared" si="101"/>
        <v>64.714285714285708</v>
      </c>
      <c r="Q1654" t="s">
        <v>8325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4"/>
        <v>174.2304</v>
      </c>
      <c r="P1655" s="7">
        <f t="shared" si="101"/>
        <v>51.854285714285716</v>
      </c>
      <c r="Q1655" t="s">
        <v>8325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4"/>
        <v>119.90909090909089</v>
      </c>
      <c r="P1656" s="7">
        <f t="shared" si="101"/>
        <v>38.794117647058826</v>
      </c>
      <c r="Q1656" t="s">
        <v>8325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4"/>
        <v>142.86666666666667</v>
      </c>
      <c r="P1657" s="7">
        <f t="shared" si="101"/>
        <v>44.645833333333336</v>
      </c>
      <c r="Q1657" t="s">
        <v>8325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4"/>
        <v>100.33493333333334</v>
      </c>
      <c r="P1658" s="7">
        <f t="shared" si="101"/>
        <v>156.77333333333334</v>
      </c>
      <c r="Q1658" t="s">
        <v>8325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4"/>
        <v>104.93380000000001</v>
      </c>
      <c r="P1659" s="7">
        <f t="shared" si="101"/>
        <v>118.70339366515837</v>
      </c>
      <c r="Q1659" t="s">
        <v>8325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4"/>
        <v>132.23333333333335</v>
      </c>
      <c r="P1660" s="7">
        <f t="shared" si="101"/>
        <v>74.149532710280369</v>
      </c>
      <c r="Q1660" t="s">
        <v>8325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4"/>
        <v>112.79999999999998</v>
      </c>
      <c r="P1661" s="7">
        <f t="shared" si="101"/>
        <v>12.533333333333333</v>
      </c>
      <c r="Q1661" t="s">
        <v>8325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4"/>
        <v>1253.75</v>
      </c>
      <c r="P1662" s="7">
        <f t="shared" si="101"/>
        <v>27.861111111111111</v>
      </c>
      <c r="Q1662" t="s">
        <v>8325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4"/>
        <v>102.50632911392405</v>
      </c>
      <c r="P1663" s="7">
        <f t="shared" si="101"/>
        <v>80.178217821782184</v>
      </c>
      <c r="Q1663" t="s">
        <v>8325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4"/>
        <v>102.6375</v>
      </c>
      <c r="P1664" s="7">
        <f t="shared" si="101"/>
        <v>132.43548387096774</v>
      </c>
      <c r="Q1664" t="s">
        <v>8325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4"/>
        <v>108</v>
      </c>
      <c r="P1665" s="7">
        <f t="shared" si="101"/>
        <v>33.75</v>
      </c>
      <c r="Q1665" t="s">
        <v>8325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4"/>
        <v>122.40879999999999</v>
      </c>
      <c r="P1666" s="7">
        <f t="shared" si="101"/>
        <v>34.384494382022467</v>
      </c>
      <c r="Q1666" t="s">
        <v>8325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4"/>
        <v>119.45714285714286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7">
        <f t="shared" si="105"/>
        <v>41.04081632653061</v>
      </c>
      <c r="Q1668" t="s">
        <v>8325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7">
        <f t="shared" si="105"/>
        <v>52.597560975609753</v>
      </c>
      <c r="Q1669" t="s">
        <v>8325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7">
        <f t="shared" si="105"/>
        <v>70.784482758620683</v>
      </c>
      <c r="Q1670" t="s">
        <v>8325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7">
        <f t="shared" si="105"/>
        <v>53.75</v>
      </c>
      <c r="Q1671" t="s">
        <v>8325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7">
        <f t="shared" si="105"/>
        <v>44.608695652173914</v>
      </c>
      <c r="Q1672" t="s">
        <v>8325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7">
        <f t="shared" si="105"/>
        <v>26.148961038961041</v>
      </c>
      <c r="Q1673" t="s">
        <v>8325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7">
        <f t="shared" si="105"/>
        <v>39.183673469387756</v>
      </c>
      <c r="Q1674" t="s">
        <v>8325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7">
        <f t="shared" si="105"/>
        <v>45.593220338983052</v>
      </c>
      <c r="Q1675" t="s">
        <v>8325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7">
        <f t="shared" si="105"/>
        <v>89.247787610619469</v>
      </c>
      <c r="Q1676" t="s">
        <v>8325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7">
        <f t="shared" si="105"/>
        <v>40.416470588235299</v>
      </c>
      <c r="Q1677" t="s">
        <v>8325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7">
        <f t="shared" si="105"/>
        <v>82.38095238095238</v>
      </c>
      <c r="Q1678" t="s">
        <v>8325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7">
        <f t="shared" si="105"/>
        <v>159.52380952380952</v>
      </c>
      <c r="Q1679" t="s">
        <v>8325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7">
        <f t="shared" si="105"/>
        <v>36.244897959183675</v>
      </c>
      <c r="Q1680" t="s">
        <v>8325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7">
        <f t="shared" si="105"/>
        <v>62.5</v>
      </c>
      <c r="Q1681" t="s">
        <v>8325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7">
        <f t="shared" si="105"/>
        <v>47</v>
      </c>
      <c r="Q1682" t="s">
        <v>8325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7">
        <f t="shared" si="105"/>
        <v>74.575090497737563</v>
      </c>
      <c r="Q1683" t="s">
        <v>8325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7">
        <f t="shared" si="105"/>
        <v>76</v>
      </c>
      <c r="Q1685" t="s">
        <v>8325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7">
        <f t="shared" si="105"/>
        <v>86.43564356435644</v>
      </c>
      <c r="Q1686" t="s">
        <v>8325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7">
        <f t="shared" si="105"/>
        <v>24</v>
      </c>
      <c r="Q1687" t="s">
        <v>8325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7">
        <f t="shared" si="105"/>
        <v>18</v>
      </c>
      <c r="Q1688" t="s">
        <v>8325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7">
        <f t="shared" si="105"/>
        <v>80.128205128205124</v>
      </c>
      <c r="Q1689" t="s">
        <v>8325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ref="O1690:O1753" si="108">(E1690/D1690)*100</f>
        <v>44.3</v>
      </c>
      <c r="P1690" s="7">
        <f t="shared" si="105"/>
        <v>253.14285714285714</v>
      </c>
      <c r="Q1690" t="s">
        <v>8325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8"/>
        <v>100</v>
      </c>
      <c r="P1691" s="7">
        <f t="shared" si="105"/>
        <v>171.42857142857142</v>
      </c>
      <c r="Q1691" t="s">
        <v>8325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8"/>
        <v>25.4</v>
      </c>
      <c r="P1692" s="7">
        <f t="shared" si="105"/>
        <v>57.727272727272727</v>
      </c>
      <c r="Q1692" t="s">
        <v>8325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8"/>
        <v>33.473333333333329</v>
      </c>
      <c r="P1693" s="7">
        <f t="shared" si="105"/>
        <v>264.26315789473682</v>
      </c>
      <c r="Q1693" t="s">
        <v>8325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8"/>
        <v>47.8</v>
      </c>
      <c r="P1694" s="7">
        <f t="shared" si="105"/>
        <v>159.33333333333334</v>
      </c>
      <c r="Q1694" t="s">
        <v>8325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8"/>
        <v>9.3333333333333339</v>
      </c>
      <c r="P1695" s="7">
        <f t="shared" si="105"/>
        <v>35</v>
      </c>
      <c r="Q1695" t="s">
        <v>8325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8"/>
        <v>0.05</v>
      </c>
      <c r="P1696" s="7">
        <f t="shared" si="105"/>
        <v>5</v>
      </c>
      <c r="Q1696" t="s">
        <v>8325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8"/>
        <v>11.708333333333334</v>
      </c>
      <c r="P1697" s="7">
        <f t="shared" si="105"/>
        <v>61.086956521739133</v>
      </c>
      <c r="Q1697" t="s">
        <v>8325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8"/>
        <v>0</v>
      </c>
      <c r="P1698" s="7" t="e">
        <f t="shared" si="105"/>
        <v>#DIV/0!</v>
      </c>
      <c r="Q1698" t="s">
        <v>8325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8"/>
        <v>20.208000000000002</v>
      </c>
      <c r="P1699" s="7">
        <f t="shared" si="105"/>
        <v>114.81818181818181</v>
      </c>
      <c r="Q1699" t="s">
        <v>8325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8"/>
        <v>0</v>
      </c>
      <c r="P1700" s="7" t="e">
        <f t="shared" si="105"/>
        <v>#DIV/0!</v>
      </c>
      <c r="Q1700" t="s">
        <v>8325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8"/>
        <v>4.2311459353574925</v>
      </c>
      <c r="P1701" s="7">
        <f t="shared" si="105"/>
        <v>54</v>
      </c>
      <c r="Q1701" t="s">
        <v>8325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8"/>
        <v>26.06</v>
      </c>
      <c r="P1702" s="7">
        <f t="shared" si="105"/>
        <v>65.974683544303801</v>
      </c>
      <c r="Q1702" t="s">
        <v>8325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8"/>
        <v>0.19801980198019803</v>
      </c>
      <c r="P1703" s="7">
        <f t="shared" si="105"/>
        <v>5</v>
      </c>
      <c r="Q1703" t="s">
        <v>8325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8"/>
        <v>6.0606060606060606E-3</v>
      </c>
      <c r="P1704" s="7">
        <f t="shared" si="105"/>
        <v>1</v>
      </c>
      <c r="Q1704" t="s">
        <v>8325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8"/>
        <v>1.02</v>
      </c>
      <c r="P1705" s="7">
        <f t="shared" si="105"/>
        <v>25.5</v>
      </c>
      <c r="Q1705" t="s">
        <v>8325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8"/>
        <v>65.100000000000009</v>
      </c>
      <c r="P1706" s="7">
        <f t="shared" si="105"/>
        <v>118.36363636363636</v>
      </c>
      <c r="Q1706" t="s">
        <v>8325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8"/>
        <v>0</v>
      </c>
      <c r="P1707" s="7" t="e">
        <f t="shared" si="105"/>
        <v>#DIV/0!</v>
      </c>
      <c r="Q1707" t="s">
        <v>8325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8"/>
        <v>0</v>
      </c>
      <c r="P1708" s="7" t="e">
        <f t="shared" si="105"/>
        <v>#DIV/0!</v>
      </c>
      <c r="Q1708" t="s">
        <v>8325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8"/>
        <v>9.74</v>
      </c>
      <c r="P1709" s="7">
        <f t="shared" si="105"/>
        <v>54.111111111111114</v>
      </c>
      <c r="Q1709" t="s">
        <v>8325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8"/>
        <v>0</v>
      </c>
      <c r="P1710" s="7" t="e">
        <f t="shared" si="105"/>
        <v>#DIV/0!</v>
      </c>
      <c r="Q1710" t="s">
        <v>8325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8"/>
        <v>4.8571428571428568</v>
      </c>
      <c r="P1711" s="7">
        <f t="shared" si="105"/>
        <v>21.25</v>
      </c>
      <c r="Q1711" t="s">
        <v>8325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8"/>
        <v>0.67999999999999994</v>
      </c>
      <c r="P1712" s="7">
        <f t="shared" si="105"/>
        <v>34</v>
      </c>
      <c r="Q1712" t="s">
        <v>8325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8"/>
        <v>10.5</v>
      </c>
      <c r="P1713" s="7">
        <f t="shared" si="105"/>
        <v>525</v>
      </c>
      <c r="Q1713" t="s">
        <v>8325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8"/>
        <v>0</v>
      </c>
      <c r="P1714" s="7" t="e">
        <f t="shared" si="105"/>
        <v>#DIV/0!</v>
      </c>
      <c r="Q1714" t="s">
        <v>8325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8"/>
        <v>1.6666666666666667</v>
      </c>
      <c r="P1715" s="7">
        <f t="shared" si="105"/>
        <v>50</v>
      </c>
      <c r="Q1715" t="s">
        <v>8325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8"/>
        <v>7.8680000000000003</v>
      </c>
      <c r="P1716" s="7">
        <f t="shared" si="105"/>
        <v>115.70588235294117</v>
      </c>
      <c r="Q1716" t="s">
        <v>8325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8"/>
        <v>0.22</v>
      </c>
      <c r="P1717" s="7">
        <f t="shared" si="105"/>
        <v>5.5</v>
      </c>
      <c r="Q1717" t="s">
        <v>8325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8"/>
        <v>7.5</v>
      </c>
      <c r="P1718" s="7">
        <f t="shared" si="105"/>
        <v>50</v>
      </c>
      <c r="Q1718" t="s">
        <v>8325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8"/>
        <v>42.725880551301685</v>
      </c>
      <c r="P1719" s="7">
        <f t="shared" si="105"/>
        <v>34.024390243902438</v>
      </c>
      <c r="Q1719" t="s">
        <v>8325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8"/>
        <v>0.2142857142857143</v>
      </c>
      <c r="P1720" s="7">
        <f t="shared" si="105"/>
        <v>37.5</v>
      </c>
      <c r="Q1720" t="s">
        <v>8325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8"/>
        <v>0.87500000000000011</v>
      </c>
      <c r="P1721" s="7">
        <f t="shared" si="105"/>
        <v>11.666666666666666</v>
      </c>
      <c r="Q1721" t="s">
        <v>8325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8"/>
        <v>5.625</v>
      </c>
      <c r="P1722" s="7">
        <f t="shared" si="105"/>
        <v>28.125</v>
      </c>
      <c r="Q1722" t="s">
        <v>8325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8"/>
        <v>0</v>
      </c>
      <c r="P1723" s="7" t="e">
        <f t="shared" si="105"/>
        <v>#DIV/0!</v>
      </c>
      <c r="Q1723" t="s">
        <v>8325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8"/>
        <v>3.4722222222222224E-2</v>
      </c>
      <c r="P1724" s="7">
        <f t="shared" si="105"/>
        <v>1</v>
      </c>
      <c r="Q1724" t="s">
        <v>8325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8"/>
        <v>6.5</v>
      </c>
      <c r="P1725" s="7">
        <f t="shared" si="105"/>
        <v>216.66666666666666</v>
      </c>
      <c r="Q1725" t="s">
        <v>8325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8"/>
        <v>0.58333333333333337</v>
      </c>
      <c r="P1726" s="7">
        <f t="shared" si="105"/>
        <v>8.75</v>
      </c>
      <c r="Q1726" t="s">
        <v>8325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8"/>
        <v>10.181818181818182</v>
      </c>
      <c r="P1727" s="7">
        <f t="shared" si="105"/>
        <v>62.222222222222221</v>
      </c>
      <c r="Q1727" t="s">
        <v>8325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8"/>
        <v>33.784615384615385</v>
      </c>
      <c r="P1728" s="7">
        <f t="shared" si="105"/>
        <v>137.25</v>
      </c>
      <c r="Q1728" t="s">
        <v>8325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8"/>
        <v>3.3333333333333333E-2</v>
      </c>
      <c r="P1729" s="7">
        <f t="shared" si="105"/>
        <v>1</v>
      </c>
      <c r="Q1729" t="s">
        <v>8325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8"/>
        <v>68.400000000000006</v>
      </c>
      <c r="P1730" s="7">
        <f t="shared" si="105"/>
        <v>122.14285714285714</v>
      </c>
      <c r="Q1730" t="s">
        <v>8325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8"/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7">
        <f t="shared" si="109"/>
        <v>1</v>
      </c>
      <c r="Q1736" t="s">
        <v>8325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7">
        <f t="shared" si="109"/>
        <v>55</v>
      </c>
      <c r="Q1737" t="s">
        <v>8325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7">
        <f t="shared" si="109"/>
        <v>22</v>
      </c>
      <c r="Q1738" t="s">
        <v>8325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7">
        <f t="shared" si="109"/>
        <v>56.666666666666664</v>
      </c>
      <c r="Q1739" t="s">
        <v>8325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7">
        <f t="shared" si="109"/>
        <v>20</v>
      </c>
      <c r="Q1740" t="s">
        <v>8325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7">
        <f t="shared" si="109"/>
        <v>1</v>
      </c>
      <c r="Q1741" t="s">
        <v>8325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7">
        <f t="shared" si="109"/>
        <v>25.576923076923077</v>
      </c>
      <c r="Q1743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7">
        <f t="shared" si="109"/>
        <v>63.970588235294116</v>
      </c>
      <c r="Q1744" t="s">
        <v>8338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7">
        <f t="shared" si="109"/>
        <v>89.925373134328353</v>
      </c>
      <c r="Q1745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7">
        <f t="shared" si="109"/>
        <v>93.071428571428569</v>
      </c>
      <c r="Q1746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7">
        <f t="shared" si="109"/>
        <v>89.674157303370791</v>
      </c>
      <c r="Q1747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7">
        <f t="shared" si="109"/>
        <v>207.61682242990653</v>
      </c>
      <c r="Q1748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7">
        <f t="shared" si="109"/>
        <v>59.408805031446541</v>
      </c>
      <c r="Q1749" t="s">
        <v>8338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7">
        <f t="shared" si="109"/>
        <v>358.97237569060775</v>
      </c>
      <c r="Q1750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7">
        <f t="shared" si="109"/>
        <v>94.736641221374043</v>
      </c>
      <c r="Q1751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7">
        <f t="shared" si="109"/>
        <v>80.647999999999996</v>
      </c>
      <c r="Q1752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7">
        <f t="shared" si="109"/>
        <v>168.68852459016392</v>
      </c>
      <c r="Q1753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ref="O1754:O1817" si="112">(E1754/D1754)*100</f>
        <v>260.16666666666663</v>
      </c>
      <c r="P1754" s="7">
        <f t="shared" si="109"/>
        <v>34.68888888888889</v>
      </c>
      <c r="Q1754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12"/>
        <v>108</v>
      </c>
      <c r="P1755" s="7">
        <f t="shared" si="109"/>
        <v>462.85714285714283</v>
      </c>
      <c r="Q1755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12"/>
        <v>110.52941176470587</v>
      </c>
      <c r="P1756" s="7">
        <f t="shared" si="109"/>
        <v>104.38888888888889</v>
      </c>
      <c r="Q1756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12"/>
        <v>120</v>
      </c>
      <c r="P1757" s="7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12"/>
        <v>102.82909090909091</v>
      </c>
      <c r="P1758" s="7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12"/>
        <v>115.99999999999999</v>
      </c>
      <c r="P1759" s="7">
        <f t="shared" si="109"/>
        <v>414.28571428571428</v>
      </c>
      <c r="Q1759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12"/>
        <v>114.7</v>
      </c>
      <c r="P1760" s="7">
        <f t="shared" si="109"/>
        <v>42.481481481481481</v>
      </c>
      <c r="Q1760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12"/>
        <v>106.60000000000001</v>
      </c>
      <c r="P1761" s="7">
        <f t="shared" si="109"/>
        <v>108.77551020408163</v>
      </c>
      <c r="Q1761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12"/>
        <v>165.44</v>
      </c>
      <c r="P1762" s="7">
        <f t="shared" si="109"/>
        <v>81.098039215686271</v>
      </c>
      <c r="Q1762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12"/>
        <v>155</v>
      </c>
      <c r="P1763" s="7">
        <f t="shared" si="109"/>
        <v>51.666666666666664</v>
      </c>
      <c r="Q1763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12"/>
        <v>885</v>
      </c>
      <c r="P1764" s="7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12"/>
        <v>101.90833333333333</v>
      </c>
      <c r="P1765" s="7">
        <f t="shared" si="109"/>
        <v>103.63559322033899</v>
      </c>
      <c r="Q1765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12"/>
        <v>19.600000000000001</v>
      </c>
      <c r="P1766" s="7">
        <f t="shared" si="109"/>
        <v>55.282051282051285</v>
      </c>
      <c r="Q1766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12"/>
        <v>59.467839999999995</v>
      </c>
      <c r="P1767" s="7">
        <f t="shared" si="109"/>
        <v>72.16970873786407</v>
      </c>
      <c r="Q1767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12"/>
        <v>0</v>
      </c>
      <c r="P1768" s="7" t="e">
        <f t="shared" si="109"/>
        <v>#DIV/0!</v>
      </c>
      <c r="Q1768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12"/>
        <v>45.72</v>
      </c>
      <c r="P1769" s="7">
        <f t="shared" si="109"/>
        <v>58.615384615384613</v>
      </c>
      <c r="Q1769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12"/>
        <v>3.74</v>
      </c>
      <c r="P1770" s="7">
        <f t="shared" si="109"/>
        <v>12.466666666666667</v>
      </c>
      <c r="Q1770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12"/>
        <v>2.7025000000000001</v>
      </c>
      <c r="P1771" s="7">
        <f t="shared" si="109"/>
        <v>49.136363636363633</v>
      </c>
      <c r="Q1771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12"/>
        <v>56.51428571428572</v>
      </c>
      <c r="P1772" s="7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12"/>
        <v>21.30952380952381</v>
      </c>
      <c r="P1773" s="7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12"/>
        <v>15.6</v>
      </c>
      <c r="P1774" s="7">
        <f t="shared" si="109"/>
        <v>45.157894736842103</v>
      </c>
      <c r="Q1774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12"/>
        <v>6.2566666666666677</v>
      </c>
      <c r="P1775" s="7">
        <f t="shared" si="109"/>
        <v>98.78947368421052</v>
      </c>
      <c r="Q1775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12"/>
        <v>45.92</v>
      </c>
      <c r="P1776" s="7">
        <f t="shared" si="109"/>
        <v>88.307692307692307</v>
      </c>
      <c r="Q1776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12"/>
        <v>65.101538461538468</v>
      </c>
      <c r="P1777" s="7">
        <f t="shared" si="109"/>
        <v>170.62903225806451</v>
      </c>
      <c r="Q1777" t="s">
        <v>8338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12"/>
        <v>6.7</v>
      </c>
      <c r="P1778" s="7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12"/>
        <v>13.5625</v>
      </c>
      <c r="P1779" s="7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12"/>
        <v>1.9900000000000002</v>
      </c>
      <c r="P1780" s="7">
        <f t="shared" si="109"/>
        <v>66.333333333333329</v>
      </c>
      <c r="Q1780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12"/>
        <v>36.236363636363642</v>
      </c>
      <c r="P1781" s="7">
        <f t="shared" si="109"/>
        <v>104.89473684210526</v>
      </c>
      <c r="Q1781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12"/>
        <v>39.743333333333339</v>
      </c>
      <c r="P1782" s="7">
        <f t="shared" si="109"/>
        <v>78.440789473684205</v>
      </c>
      <c r="Q1782" t="s">
        <v>8338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12"/>
        <v>25.763636363636365</v>
      </c>
      <c r="P1783" s="7">
        <f t="shared" si="109"/>
        <v>59.041666666666664</v>
      </c>
      <c r="Q1783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12"/>
        <v>15.491428571428573</v>
      </c>
      <c r="P1784" s="7">
        <f t="shared" si="109"/>
        <v>71.34210526315789</v>
      </c>
      <c r="Q1784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12"/>
        <v>23.692499999999999</v>
      </c>
      <c r="P1785" s="7">
        <f t="shared" si="109"/>
        <v>51.227027027027027</v>
      </c>
      <c r="Q1785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12"/>
        <v>39.76</v>
      </c>
      <c r="P1786" s="7">
        <f t="shared" si="109"/>
        <v>60.242424242424242</v>
      </c>
      <c r="Q1786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12"/>
        <v>20.220833333333331</v>
      </c>
      <c r="P1787" s="7">
        <f t="shared" si="109"/>
        <v>44.935185185185183</v>
      </c>
      <c r="Q1787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12"/>
        <v>47.631578947368418</v>
      </c>
      <c r="P1788" s="7">
        <f t="shared" si="109"/>
        <v>31.206896551724139</v>
      </c>
      <c r="Q1788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12"/>
        <v>15.329999999999998</v>
      </c>
      <c r="P1789" s="7">
        <f t="shared" si="109"/>
        <v>63.875</v>
      </c>
      <c r="Q1789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12"/>
        <v>1.3818181818181818</v>
      </c>
      <c r="P1790" s="7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12"/>
        <v>0.5</v>
      </c>
      <c r="P1791" s="7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12"/>
        <v>4.957575757575758</v>
      </c>
      <c r="P1792" s="7">
        <f t="shared" si="109"/>
        <v>109.06666666666666</v>
      </c>
      <c r="Q1792" t="s">
        <v>8338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12"/>
        <v>3.5666666666666664</v>
      </c>
      <c r="P1793" s="7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12"/>
        <v>61.124000000000002</v>
      </c>
      <c r="P1794" s="7">
        <f t="shared" si="109"/>
        <v>109.93525179856115</v>
      </c>
      <c r="Q1794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2"/>
        <v>1.3333333333333335</v>
      </c>
      <c r="P1795" s="7">
        <f t="shared" ref="P1795:P1858" si="113">E1795/L1795</f>
        <v>20</v>
      </c>
      <c r="Q1795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7">
        <f t="shared" si="113"/>
        <v>55.388888888888886</v>
      </c>
      <c r="Q1796" t="s">
        <v>8338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7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7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7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7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7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7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7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7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7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7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7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7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7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7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7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7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7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7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7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ref="O1818:O1881" si="116">(E1818/D1818)*100</f>
        <v>2.036</v>
      </c>
      <c r="P1818" s="7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6"/>
        <v>52.327777777777776</v>
      </c>
      <c r="P1819" s="7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6"/>
        <v>0</v>
      </c>
      <c r="P1820" s="7" t="e">
        <f t="shared" si="113"/>
        <v>#DIV/0!</v>
      </c>
      <c r="Q1820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6"/>
        <v>2.083333333333333</v>
      </c>
      <c r="P1821" s="7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6"/>
        <v>6.565384615384616</v>
      </c>
      <c r="P1822" s="7">
        <f t="shared" si="113"/>
        <v>213.375</v>
      </c>
      <c r="Q1822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6"/>
        <v>134.88999999999999</v>
      </c>
      <c r="P1823" s="7">
        <f t="shared" si="113"/>
        <v>59.162280701754383</v>
      </c>
      <c r="Q1823" t="s">
        <v>8325</v>
      </c>
      <c r="R1823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6"/>
        <v>100</v>
      </c>
      <c r="P1824" s="7">
        <f t="shared" si="113"/>
        <v>27.272727272727273</v>
      </c>
      <c r="Q1824" t="s">
        <v>8325</v>
      </c>
      <c r="R1824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6"/>
        <v>115.85714285714286</v>
      </c>
      <c r="P1825" s="7">
        <f t="shared" si="113"/>
        <v>24.575757575757574</v>
      </c>
      <c r="Q1825" t="s">
        <v>8325</v>
      </c>
      <c r="R1825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6"/>
        <v>100.06666666666666</v>
      </c>
      <c r="P1826" s="7">
        <f t="shared" si="113"/>
        <v>75.05</v>
      </c>
      <c r="Q1826" t="s">
        <v>8325</v>
      </c>
      <c r="R1826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6"/>
        <v>105.05</v>
      </c>
      <c r="P1827" s="7">
        <f t="shared" si="113"/>
        <v>42.02</v>
      </c>
      <c r="Q1827" t="s">
        <v>8325</v>
      </c>
      <c r="R182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6"/>
        <v>101</v>
      </c>
      <c r="P1828" s="7">
        <f t="shared" si="113"/>
        <v>53.157894736842103</v>
      </c>
      <c r="Q1828" t="s">
        <v>8325</v>
      </c>
      <c r="R182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6"/>
        <v>100.66250000000001</v>
      </c>
      <c r="P1829" s="7">
        <f t="shared" si="113"/>
        <v>83.885416666666671</v>
      </c>
      <c r="Q1829" t="s">
        <v>8325</v>
      </c>
      <c r="R1829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6"/>
        <v>100.16000000000001</v>
      </c>
      <c r="P1830" s="7">
        <f t="shared" si="113"/>
        <v>417.33333333333331</v>
      </c>
      <c r="Q1830" t="s">
        <v>8325</v>
      </c>
      <c r="R1830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6"/>
        <v>166.68333333333334</v>
      </c>
      <c r="P1831" s="7">
        <f t="shared" si="113"/>
        <v>75.765151515151516</v>
      </c>
      <c r="Q1831" t="s">
        <v>8325</v>
      </c>
      <c r="R183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6"/>
        <v>101.53333333333335</v>
      </c>
      <c r="P1832" s="7">
        <f t="shared" si="113"/>
        <v>67.389380530973455</v>
      </c>
      <c r="Q1832" t="s">
        <v>8325</v>
      </c>
      <c r="R1832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6"/>
        <v>103</v>
      </c>
      <c r="P1833" s="7">
        <f t="shared" si="113"/>
        <v>73.571428571428569</v>
      </c>
      <c r="Q1833" t="s">
        <v>8325</v>
      </c>
      <c r="R1833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6"/>
        <v>142.85714285714286</v>
      </c>
      <c r="P1834" s="7">
        <f t="shared" si="113"/>
        <v>25</v>
      </c>
      <c r="Q1834" t="s">
        <v>8325</v>
      </c>
      <c r="R183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6"/>
        <v>262.5</v>
      </c>
      <c r="P1835" s="7">
        <f t="shared" si="113"/>
        <v>42</v>
      </c>
      <c r="Q1835" t="s">
        <v>8325</v>
      </c>
      <c r="R1835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6"/>
        <v>118.05000000000001</v>
      </c>
      <c r="P1836" s="7">
        <f t="shared" si="113"/>
        <v>131.16666666666666</v>
      </c>
      <c r="Q1836" t="s">
        <v>8325</v>
      </c>
      <c r="R1836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6"/>
        <v>104</v>
      </c>
      <c r="P1837" s="7">
        <f t="shared" si="113"/>
        <v>47.272727272727273</v>
      </c>
      <c r="Q1837" t="s">
        <v>8325</v>
      </c>
      <c r="R183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6"/>
        <v>200.34</v>
      </c>
      <c r="P1838" s="7">
        <f t="shared" si="113"/>
        <v>182.12727272727273</v>
      </c>
      <c r="Q1838" t="s">
        <v>8325</v>
      </c>
      <c r="R183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6"/>
        <v>306.83333333333331</v>
      </c>
      <c r="P1839" s="7">
        <f t="shared" si="113"/>
        <v>61.366666666666667</v>
      </c>
      <c r="Q1839" t="s">
        <v>8325</v>
      </c>
      <c r="R1839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6"/>
        <v>100.149</v>
      </c>
      <c r="P1840" s="7">
        <f t="shared" si="113"/>
        <v>35.767499999999998</v>
      </c>
      <c r="Q1840" t="s">
        <v>8325</v>
      </c>
      <c r="R1840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6"/>
        <v>205.29999999999998</v>
      </c>
      <c r="P1841" s="7">
        <f t="shared" si="113"/>
        <v>45.62222222222222</v>
      </c>
      <c r="Q1841" t="s">
        <v>8325</v>
      </c>
      <c r="R184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6"/>
        <v>108.88888888888889</v>
      </c>
      <c r="P1842" s="7">
        <f t="shared" si="113"/>
        <v>75.384615384615387</v>
      </c>
      <c r="Q1842" t="s">
        <v>8325</v>
      </c>
      <c r="R1842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6"/>
        <v>101.75</v>
      </c>
      <c r="P1843" s="7">
        <f t="shared" si="113"/>
        <v>50.875</v>
      </c>
      <c r="Q1843" t="s">
        <v>8325</v>
      </c>
      <c r="R1843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6"/>
        <v>125.25</v>
      </c>
      <c r="P1844" s="7">
        <f t="shared" si="113"/>
        <v>119.28571428571429</v>
      </c>
      <c r="Q1844" t="s">
        <v>8325</v>
      </c>
      <c r="R184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6"/>
        <v>124.0061</v>
      </c>
      <c r="P1845" s="7">
        <f t="shared" si="113"/>
        <v>92.541865671641801</v>
      </c>
      <c r="Q1845" t="s">
        <v>8325</v>
      </c>
      <c r="R1845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6"/>
        <v>101.4</v>
      </c>
      <c r="P1846" s="7">
        <f t="shared" si="113"/>
        <v>76.05</v>
      </c>
      <c r="Q1846" t="s">
        <v>8325</v>
      </c>
      <c r="R1846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6"/>
        <v>100</v>
      </c>
      <c r="P1847" s="7">
        <f t="shared" si="113"/>
        <v>52.631578947368418</v>
      </c>
      <c r="Q1847" t="s">
        <v>8325</v>
      </c>
      <c r="R184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6"/>
        <v>137.92666666666668</v>
      </c>
      <c r="P1848" s="7">
        <f t="shared" si="113"/>
        <v>98.990430622009569</v>
      </c>
      <c r="Q1848" t="s">
        <v>8325</v>
      </c>
      <c r="R184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6"/>
        <v>120.88000000000001</v>
      </c>
      <c r="P1849" s="7">
        <f t="shared" si="113"/>
        <v>79.526315789473685</v>
      </c>
      <c r="Q1849" t="s">
        <v>8325</v>
      </c>
      <c r="R1849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6"/>
        <v>107.36666666666667</v>
      </c>
      <c r="P1850" s="7">
        <f t="shared" si="113"/>
        <v>134.20833333333334</v>
      </c>
      <c r="Q1850" t="s">
        <v>8325</v>
      </c>
      <c r="R1850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6"/>
        <v>100.33333333333334</v>
      </c>
      <c r="P1851" s="7">
        <f t="shared" si="113"/>
        <v>37.625</v>
      </c>
      <c r="Q1851" t="s">
        <v>8325</v>
      </c>
      <c r="R185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6"/>
        <v>101.52222222222223</v>
      </c>
      <c r="P1852" s="7">
        <f t="shared" si="113"/>
        <v>51.044692737430168</v>
      </c>
      <c r="Q1852" t="s">
        <v>8325</v>
      </c>
      <c r="R1852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6"/>
        <v>100.07692307692308</v>
      </c>
      <c r="P1853" s="7">
        <f t="shared" si="113"/>
        <v>50.03846153846154</v>
      </c>
      <c r="Q1853" t="s">
        <v>8325</v>
      </c>
      <c r="R1853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6"/>
        <v>116.96666666666667</v>
      </c>
      <c r="P1854" s="7">
        <f t="shared" si="113"/>
        <v>133.93129770992365</v>
      </c>
      <c r="Q1854" t="s">
        <v>8325</v>
      </c>
      <c r="R185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6"/>
        <v>101.875</v>
      </c>
      <c r="P1855" s="7">
        <f t="shared" si="113"/>
        <v>58.214285714285715</v>
      </c>
      <c r="Q1855" t="s">
        <v>8325</v>
      </c>
      <c r="R1855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6"/>
        <v>102.12366666666665</v>
      </c>
      <c r="P1856" s="7">
        <f t="shared" si="113"/>
        <v>88.037643678160919</v>
      </c>
      <c r="Q1856" t="s">
        <v>8325</v>
      </c>
      <c r="R1856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6"/>
        <v>154.05897142857143</v>
      </c>
      <c r="P1857" s="7">
        <f t="shared" si="113"/>
        <v>70.576753926701571</v>
      </c>
      <c r="Q1857" t="s">
        <v>8325</v>
      </c>
      <c r="R185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6"/>
        <v>101.25</v>
      </c>
      <c r="P1858" s="7">
        <f t="shared" si="113"/>
        <v>53.289473684210527</v>
      </c>
      <c r="Q1858" t="s">
        <v>8325</v>
      </c>
      <c r="R185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6"/>
        <v>100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7">
        <f t="shared" si="117"/>
        <v>40.547315436241611</v>
      </c>
      <c r="Q1860" t="s">
        <v>8325</v>
      </c>
      <c r="R1860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7">
        <f t="shared" si="117"/>
        <v>70.625</v>
      </c>
      <c r="Q1861" t="s">
        <v>8325</v>
      </c>
      <c r="R186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7">
        <f t="shared" si="117"/>
        <v>52.684210526315788</v>
      </c>
      <c r="Q1862" t="s">
        <v>8325</v>
      </c>
      <c r="R1862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7">
        <f t="shared" si="117"/>
        <v>90.9375</v>
      </c>
      <c r="Q1864" t="s">
        <v>8333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7">
        <f t="shared" si="117"/>
        <v>5</v>
      </c>
      <c r="Q1865" t="s">
        <v>8333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7">
        <f t="shared" si="117"/>
        <v>58.083333333333336</v>
      </c>
      <c r="Q1866" t="s">
        <v>8333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7">
        <f t="shared" si="117"/>
        <v>2</v>
      </c>
      <c r="Q1867" t="s">
        <v>8333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7">
        <f t="shared" si="117"/>
        <v>62.5</v>
      </c>
      <c r="Q1868" t="s">
        <v>8333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7">
        <f t="shared" si="117"/>
        <v>10</v>
      </c>
      <c r="Q1869" t="s">
        <v>8333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7">
        <f t="shared" si="117"/>
        <v>71.588235294117652</v>
      </c>
      <c r="Q1870" t="s">
        <v>8333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7">
        <f t="shared" si="117"/>
        <v>32.81818181818182</v>
      </c>
      <c r="Q1872" t="s">
        <v>8333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7">
        <f t="shared" si="117"/>
        <v>49.11578947368421</v>
      </c>
      <c r="Q1873" t="s">
        <v>8333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7">
        <f t="shared" si="117"/>
        <v>16.307692307692307</v>
      </c>
      <c r="Q1874" t="s">
        <v>8333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7">
        <f t="shared" si="117"/>
        <v>18</v>
      </c>
      <c r="Q1875" t="s">
        <v>8333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7">
        <f t="shared" si="117"/>
        <v>13</v>
      </c>
      <c r="Q1876" t="s">
        <v>8333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7">
        <f t="shared" si="117"/>
        <v>17</v>
      </c>
      <c r="Q1877" t="s">
        <v>8333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7">
        <f t="shared" si="117"/>
        <v>3</v>
      </c>
      <c r="Q1881" t="s">
        <v>8333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ref="O1882:O1945" si="120">(E1882/D1882)*100</f>
        <v>20.080000000000002</v>
      </c>
      <c r="P1882" s="7">
        <f t="shared" si="117"/>
        <v>41.833333333333336</v>
      </c>
      <c r="Q1882" t="s">
        <v>8333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20"/>
        <v>172.68449999999999</v>
      </c>
      <c r="P1883" s="7">
        <f t="shared" si="117"/>
        <v>49.338428571428572</v>
      </c>
      <c r="Q1883" t="s">
        <v>8325</v>
      </c>
      <c r="R1883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20"/>
        <v>100.8955223880597</v>
      </c>
      <c r="P1884" s="7">
        <f t="shared" si="117"/>
        <v>41.728395061728392</v>
      </c>
      <c r="Q1884" t="s">
        <v>8325</v>
      </c>
      <c r="R188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20"/>
        <v>104.8048048048048</v>
      </c>
      <c r="P1885" s="7">
        <f t="shared" si="117"/>
        <v>32.71875</v>
      </c>
      <c r="Q1885" t="s">
        <v>8325</v>
      </c>
      <c r="R1885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20"/>
        <v>135.1</v>
      </c>
      <c r="P1886" s="7">
        <f t="shared" si="117"/>
        <v>51.96153846153846</v>
      </c>
      <c r="Q1886" t="s">
        <v>8325</v>
      </c>
      <c r="R1886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20"/>
        <v>116.32786885245903</v>
      </c>
      <c r="P1887" s="7">
        <f t="shared" si="117"/>
        <v>50.685714285714283</v>
      </c>
      <c r="Q1887" t="s">
        <v>8325</v>
      </c>
      <c r="R188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20"/>
        <v>102.08333333333333</v>
      </c>
      <c r="P1888" s="7">
        <f t="shared" si="117"/>
        <v>42.241379310344826</v>
      </c>
      <c r="Q1888" t="s">
        <v>8325</v>
      </c>
      <c r="R188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20"/>
        <v>111.16666666666666</v>
      </c>
      <c r="P1889" s="7">
        <f t="shared" si="117"/>
        <v>416.875</v>
      </c>
      <c r="Q1889" t="s">
        <v>8325</v>
      </c>
      <c r="R1889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20"/>
        <v>166.08</v>
      </c>
      <c r="P1890" s="7">
        <f t="shared" si="117"/>
        <v>46.651685393258425</v>
      </c>
      <c r="Q1890" t="s">
        <v>8325</v>
      </c>
      <c r="R1890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20"/>
        <v>106.60000000000001</v>
      </c>
      <c r="P1891" s="7">
        <f t="shared" si="117"/>
        <v>48.454545454545453</v>
      </c>
      <c r="Q1891" t="s">
        <v>8325</v>
      </c>
      <c r="R189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20"/>
        <v>144.58441666666667</v>
      </c>
      <c r="P1892" s="7">
        <f t="shared" si="117"/>
        <v>70.5289837398374</v>
      </c>
      <c r="Q1892" t="s">
        <v>8325</v>
      </c>
      <c r="R1892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20"/>
        <v>105.55000000000001</v>
      </c>
      <c r="P1893" s="7">
        <f t="shared" si="117"/>
        <v>87.958333333333329</v>
      </c>
      <c r="Q1893" t="s">
        <v>8325</v>
      </c>
      <c r="R1893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20"/>
        <v>136.60000000000002</v>
      </c>
      <c r="P1894" s="7">
        <f t="shared" si="117"/>
        <v>26.26923076923077</v>
      </c>
      <c r="Q1894" t="s">
        <v>8325</v>
      </c>
      <c r="R189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20"/>
        <v>104</v>
      </c>
      <c r="P1895" s="7">
        <f t="shared" si="117"/>
        <v>57.777777777777779</v>
      </c>
      <c r="Q1895" t="s">
        <v>8325</v>
      </c>
      <c r="R1895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20"/>
        <v>114.5</v>
      </c>
      <c r="P1896" s="7">
        <f t="shared" si="117"/>
        <v>57.25</v>
      </c>
      <c r="Q1896" t="s">
        <v>8325</v>
      </c>
      <c r="R1896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20"/>
        <v>101.71957671957672</v>
      </c>
      <c r="P1897" s="7">
        <f t="shared" si="117"/>
        <v>196.34042553191489</v>
      </c>
      <c r="Q1897" t="s">
        <v>8325</v>
      </c>
      <c r="R189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20"/>
        <v>123.94678492239468</v>
      </c>
      <c r="P1898" s="7">
        <f t="shared" si="117"/>
        <v>43</v>
      </c>
      <c r="Q1898" t="s">
        <v>8325</v>
      </c>
      <c r="R189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20"/>
        <v>102.45669291338582</v>
      </c>
      <c r="P1899" s="7">
        <f t="shared" si="117"/>
        <v>35.551912568306008</v>
      </c>
      <c r="Q1899" t="s">
        <v>8325</v>
      </c>
      <c r="R1899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20"/>
        <v>144.5</v>
      </c>
      <c r="P1900" s="7">
        <f t="shared" si="117"/>
        <v>68.80952380952381</v>
      </c>
      <c r="Q1900" t="s">
        <v>8325</v>
      </c>
      <c r="R1900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20"/>
        <v>133.33333333333331</v>
      </c>
      <c r="P1901" s="7">
        <f t="shared" si="117"/>
        <v>28.571428571428573</v>
      </c>
      <c r="Q1901" t="s">
        <v>8325</v>
      </c>
      <c r="R190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20"/>
        <v>109.3644</v>
      </c>
      <c r="P1902" s="7">
        <f t="shared" si="117"/>
        <v>50.631666666666668</v>
      </c>
      <c r="Q1902" t="s">
        <v>8325</v>
      </c>
      <c r="R1902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20"/>
        <v>2.6969696969696968</v>
      </c>
      <c r="P1903" s="7">
        <f t="shared" si="117"/>
        <v>106.8</v>
      </c>
      <c r="Q1903" t="s">
        <v>8319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20"/>
        <v>1.2</v>
      </c>
      <c r="P1904" s="7">
        <f t="shared" si="117"/>
        <v>4</v>
      </c>
      <c r="Q1904" t="s">
        <v>8319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20"/>
        <v>46.6</v>
      </c>
      <c r="P1905" s="7">
        <f t="shared" si="117"/>
        <v>34.097560975609753</v>
      </c>
      <c r="Q1905" t="s">
        <v>8319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20"/>
        <v>0.1</v>
      </c>
      <c r="P1906" s="7">
        <f t="shared" si="117"/>
        <v>25</v>
      </c>
      <c r="Q1906" t="s">
        <v>8319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20"/>
        <v>0.16800000000000001</v>
      </c>
      <c r="P1907" s="7">
        <f t="shared" si="117"/>
        <v>10.5</v>
      </c>
      <c r="Q1907" t="s">
        <v>8319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20"/>
        <v>42.76</v>
      </c>
      <c r="P1908" s="7">
        <f t="shared" si="117"/>
        <v>215.95959595959596</v>
      </c>
      <c r="Q1908" t="s">
        <v>8319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20"/>
        <v>0.28333333333333333</v>
      </c>
      <c r="P1909" s="7">
        <f t="shared" si="117"/>
        <v>21.25</v>
      </c>
      <c r="Q1909" t="s">
        <v>8319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20"/>
        <v>1.7319999999999998</v>
      </c>
      <c r="P1910" s="7">
        <f t="shared" si="117"/>
        <v>108.25</v>
      </c>
      <c r="Q1910" t="s">
        <v>8319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20"/>
        <v>14.111428571428572</v>
      </c>
      <c r="P1911" s="7">
        <f t="shared" si="117"/>
        <v>129.97368421052633</v>
      </c>
      <c r="Q1911" t="s">
        <v>8319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20"/>
        <v>39.395294117647055</v>
      </c>
      <c r="P1912" s="7">
        <f t="shared" si="117"/>
        <v>117.49473684210527</v>
      </c>
      <c r="Q1912" t="s">
        <v>8319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20"/>
        <v>2.3529411764705882E-2</v>
      </c>
      <c r="P1913" s="7">
        <f t="shared" si="117"/>
        <v>10</v>
      </c>
      <c r="Q1913" t="s">
        <v>8319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20"/>
        <v>59.3</v>
      </c>
      <c r="P1914" s="7">
        <f t="shared" si="117"/>
        <v>70.595238095238102</v>
      </c>
      <c r="Q1914" t="s">
        <v>8319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20"/>
        <v>1.3270833333333334</v>
      </c>
      <c r="P1915" s="7">
        <f t="shared" si="117"/>
        <v>24.5</v>
      </c>
      <c r="Q1915" t="s">
        <v>8319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20"/>
        <v>9.0090090090090094</v>
      </c>
      <c r="P1916" s="7">
        <f t="shared" si="117"/>
        <v>30</v>
      </c>
      <c r="Q1916" t="s">
        <v>8319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20"/>
        <v>1.6</v>
      </c>
      <c r="P1917" s="7">
        <f t="shared" si="117"/>
        <v>2</v>
      </c>
      <c r="Q1917" t="s">
        <v>8319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20"/>
        <v>0.51</v>
      </c>
      <c r="P1918" s="7">
        <f t="shared" si="117"/>
        <v>17</v>
      </c>
      <c r="Q1918" t="s">
        <v>8319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20"/>
        <v>52.570512820512818</v>
      </c>
      <c r="P1919" s="7">
        <f t="shared" si="117"/>
        <v>2928.9285714285716</v>
      </c>
      <c r="Q1919" t="s">
        <v>8319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20"/>
        <v>1.04</v>
      </c>
      <c r="P1920" s="7">
        <f t="shared" si="117"/>
        <v>28.888888888888889</v>
      </c>
      <c r="Q1920" t="s">
        <v>8319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20"/>
        <v>47.4</v>
      </c>
      <c r="P1921" s="7">
        <f t="shared" si="117"/>
        <v>29.625</v>
      </c>
      <c r="Q1921" t="s">
        <v>8319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20"/>
        <v>43.03</v>
      </c>
      <c r="P1922" s="7">
        <f t="shared" si="117"/>
        <v>40.980952380952381</v>
      </c>
      <c r="Q1922" t="s">
        <v>8319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0"/>
        <v>136.80000000000001</v>
      </c>
      <c r="P1923" s="7">
        <f t="shared" ref="P1923:P1986" si="121">E1923/L1923</f>
        <v>54</v>
      </c>
      <c r="Q1923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7">
        <f t="shared" si="121"/>
        <v>36.109375</v>
      </c>
      <c r="Q1924" t="s">
        <v>8325</v>
      </c>
      <c r="R192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7">
        <f t="shared" si="121"/>
        <v>23.153846153846153</v>
      </c>
      <c r="Q1925" t="s">
        <v>8325</v>
      </c>
      <c r="R1925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7">
        <f t="shared" si="121"/>
        <v>104</v>
      </c>
      <c r="Q1926" t="s">
        <v>8325</v>
      </c>
      <c r="R1926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7">
        <f t="shared" si="121"/>
        <v>31.826923076923077</v>
      </c>
      <c r="Q1927" t="s">
        <v>8325</v>
      </c>
      <c r="R192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7">
        <f t="shared" si="121"/>
        <v>27.3896261682243</v>
      </c>
      <c r="Q1928" t="s">
        <v>8325</v>
      </c>
      <c r="R192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7">
        <f t="shared" si="121"/>
        <v>56.363636363636367</v>
      </c>
      <c r="Q1929" t="s">
        <v>8325</v>
      </c>
      <c r="R1929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7">
        <f t="shared" si="121"/>
        <v>77.352941176470594</v>
      </c>
      <c r="Q1930" t="s">
        <v>8325</v>
      </c>
      <c r="R1930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7">
        <f t="shared" si="121"/>
        <v>42.8</v>
      </c>
      <c r="Q1931" t="s">
        <v>8325</v>
      </c>
      <c r="R193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7">
        <f t="shared" si="121"/>
        <v>48.846153846153847</v>
      </c>
      <c r="Q1932" t="s">
        <v>8325</v>
      </c>
      <c r="R1932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7">
        <f t="shared" si="121"/>
        <v>48.240400000000001</v>
      </c>
      <c r="Q1933" t="s">
        <v>8325</v>
      </c>
      <c r="R1933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7">
        <f t="shared" si="121"/>
        <v>70.212500000000006</v>
      </c>
      <c r="Q1934" t="s">
        <v>8325</v>
      </c>
      <c r="R1934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7">
        <f t="shared" si="121"/>
        <v>94.054545454545448</v>
      </c>
      <c r="Q1935" t="s">
        <v>8325</v>
      </c>
      <c r="R1935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7">
        <f t="shared" si="121"/>
        <v>80.272727272727266</v>
      </c>
      <c r="Q1936" t="s">
        <v>8325</v>
      </c>
      <c r="R1936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7">
        <f t="shared" si="121"/>
        <v>54.2</v>
      </c>
      <c r="Q1937" t="s">
        <v>8325</v>
      </c>
      <c r="R1937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7">
        <f t="shared" si="121"/>
        <v>60.26903448275862</v>
      </c>
      <c r="Q1938" t="s">
        <v>8325</v>
      </c>
      <c r="R193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7">
        <f t="shared" si="121"/>
        <v>38.740344827586206</v>
      </c>
      <c r="Q1939" t="s">
        <v>8325</v>
      </c>
      <c r="R1939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7">
        <f t="shared" si="121"/>
        <v>152.54385964912279</v>
      </c>
      <c r="Q1940" t="s">
        <v>8325</v>
      </c>
      <c r="R1940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7">
        <f t="shared" si="121"/>
        <v>115.3125</v>
      </c>
      <c r="Q1941" t="s">
        <v>8325</v>
      </c>
      <c r="R194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7">
        <f t="shared" si="121"/>
        <v>35.838709677419352</v>
      </c>
      <c r="Q1942" t="s">
        <v>8325</v>
      </c>
      <c r="R1942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7">
        <f t="shared" si="121"/>
        <v>64.570118779438872</v>
      </c>
      <c r="Q1943" t="s">
        <v>8319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7">
        <f t="shared" si="121"/>
        <v>87.436000000000007</v>
      </c>
      <c r="Q1944" t="s">
        <v>8319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7">
        <f t="shared" si="121"/>
        <v>68.815577078288939</v>
      </c>
      <c r="Q1945" t="s">
        <v>8319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ref="O1946:O2009" si="124">(E1946/D1946)*100</f>
        <v>788.05550000000005</v>
      </c>
      <c r="P1946" s="7">
        <f t="shared" si="121"/>
        <v>176.200223588597</v>
      </c>
      <c r="Q1946" t="s">
        <v>8319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4"/>
        <v>348.01799999999997</v>
      </c>
      <c r="P1947" s="7">
        <f t="shared" si="121"/>
        <v>511.79117647058825</v>
      </c>
      <c r="Q1947" t="s">
        <v>8319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4"/>
        <v>149.74666666666667</v>
      </c>
      <c r="P1948" s="7">
        <f t="shared" si="121"/>
        <v>160.44285714285715</v>
      </c>
      <c r="Q1948" t="s">
        <v>8319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4"/>
        <v>100.63375000000001</v>
      </c>
      <c r="P1949" s="7">
        <f t="shared" si="121"/>
        <v>35.003043478260871</v>
      </c>
      <c r="Q1949" t="s">
        <v>8319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4"/>
        <v>800.21100000000001</v>
      </c>
      <c r="P1950" s="7">
        <f t="shared" si="121"/>
        <v>188.50671378091872</v>
      </c>
      <c r="Q1950" t="s">
        <v>8319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4"/>
        <v>106.00260000000002</v>
      </c>
      <c r="P1951" s="7">
        <f t="shared" si="121"/>
        <v>56.204984093319197</v>
      </c>
      <c r="Q1951" t="s">
        <v>8319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4"/>
        <v>200.51866666666669</v>
      </c>
      <c r="P1952" s="7">
        <f t="shared" si="121"/>
        <v>51.3054157782516</v>
      </c>
      <c r="Q1952" t="s">
        <v>8319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4"/>
        <v>212.44399999999999</v>
      </c>
      <c r="P1953" s="7">
        <f t="shared" si="121"/>
        <v>127.36450839328538</v>
      </c>
      <c r="Q1953" t="s">
        <v>8319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4"/>
        <v>198.47237142857145</v>
      </c>
      <c r="P1954" s="7">
        <f t="shared" si="121"/>
        <v>101.85532258064516</v>
      </c>
      <c r="Q1954" t="s">
        <v>8319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4"/>
        <v>225.94666666666666</v>
      </c>
      <c r="P1955" s="7">
        <f t="shared" si="121"/>
        <v>230.55782312925169</v>
      </c>
      <c r="Q1955" t="s">
        <v>8319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4"/>
        <v>698.94800000000009</v>
      </c>
      <c r="P1956" s="7">
        <f t="shared" si="121"/>
        <v>842.10602409638557</v>
      </c>
      <c r="Q1956" t="s">
        <v>8319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4"/>
        <v>398.59528571428569</v>
      </c>
      <c r="P1957" s="7">
        <f t="shared" si="121"/>
        <v>577.27593103448271</v>
      </c>
      <c r="Q1957" t="s">
        <v>8319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4"/>
        <v>294.0333333333333</v>
      </c>
      <c r="P1958" s="7">
        <f t="shared" si="121"/>
        <v>483.34246575342468</v>
      </c>
      <c r="Q1958" t="s">
        <v>8319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4"/>
        <v>167.50470000000001</v>
      </c>
      <c r="P1959" s="7">
        <f t="shared" si="121"/>
        <v>76.138500000000008</v>
      </c>
      <c r="Q1959" t="s">
        <v>8319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4"/>
        <v>1435.5717142857143</v>
      </c>
      <c r="P1960" s="7">
        <f t="shared" si="121"/>
        <v>74.107684365781708</v>
      </c>
      <c r="Q1960" t="s">
        <v>8319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4"/>
        <v>156.73439999999999</v>
      </c>
      <c r="P1961" s="7">
        <f t="shared" si="121"/>
        <v>36.965660377358489</v>
      </c>
      <c r="Q1961" t="s">
        <v>8319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4"/>
        <v>117.90285714285716</v>
      </c>
      <c r="P1962" s="7">
        <f t="shared" si="121"/>
        <v>2500.969696969697</v>
      </c>
      <c r="Q1962" t="s">
        <v>8319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4"/>
        <v>1105.3811999999998</v>
      </c>
      <c r="P1963" s="7">
        <f t="shared" si="121"/>
        <v>67.690214329454989</v>
      </c>
      <c r="Q1963" t="s">
        <v>8319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4"/>
        <v>192.92499999999998</v>
      </c>
      <c r="P1964" s="7">
        <f t="shared" si="121"/>
        <v>63.04738562091503</v>
      </c>
      <c r="Q1964" t="s">
        <v>8319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4"/>
        <v>126.8842105263158</v>
      </c>
      <c r="P1965" s="7">
        <f t="shared" si="121"/>
        <v>117.6</v>
      </c>
      <c r="Q1965" t="s">
        <v>8319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4"/>
        <v>259.57748878923763</v>
      </c>
      <c r="P1966" s="7">
        <f t="shared" si="121"/>
        <v>180.75185011709601</v>
      </c>
      <c r="Q1966" t="s">
        <v>8319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4"/>
        <v>262.27999999999997</v>
      </c>
      <c r="P1967" s="7">
        <f t="shared" si="121"/>
        <v>127.32038834951456</v>
      </c>
      <c r="Q1967" t="s">
        <v>8319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4"/>
        <v>206.74309000000002</v>
      </c>
      <c r="P1968" s="7">
        <f t="shared" si="121"/>
        <v>136.6444745538665</v>
      </c>
      <c r="Q1968" t="s">
        <v>8319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4"/>
        <v>370.13</v>
      </c>
      <c r="P1969" s="7">
        <f t="shared" si="121"/>
        <v>182.78024691358024</v>
      </c>
      <c r="Q1969" t="s">
        <v>8319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4"/>
        <v>284.96600000000001</v>
      </c>
      <c r="P1970" s="7">
        <f t="shared" si="121"/>
        <v>279.37843137254902</v>
      </c>
      <c r="Q1970" t="s">
        <v>8319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4"/>
        <v>579.08000000000004</v>
      </c>
      <c r="P1971" s="7">
        <f t="shared" si="121"/>
        <v>61.375728669846318</v>
      </c>
      <c r="Q1971" t="s">
        <v>8319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4"/>
        <v>1131.8</v>
      </c>
      <c r="P1972" s="7">
        <f t="shared" si="121"/>
        <v>80.727532097004286</v>
      </c>
      <c r="Q1972" t="s">
        <v>8319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4"/>
        <v>263.02771750000005</v>
      </c>
      <c r="P1973" s="7">
        <f t="shared" si="121"/>
        <v>272.35590732591254</v>
      </c>
      <c r="Q1973" t="s">
        <v>8319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4"/>
        <v>674.48</v>
      </c>
      <c r="P1974" s="7">
        <f t="shared" si="121"/>
        <v>70.848739495798313</v>
      </c>
      <c r="Q1974" t="s">
        <v>8319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4"/>
        <v>256.83081313131316</v>
      </c>
      <c r="P1975" s="7">
        <f t="shared" si="121"/>
        <v>247.94003412969283</v>
      </c>
      <c r="Q1975" t="s">
        <v>8319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4"/>
        <v>375.49599999999998</v>
      </c>
      <c r="P1976" s="7">
        <f t="shared" si="121"/>
        <v>186.81393034825871</v>
      </c>
      <c r="Q1976" t="s">
        <v>8319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4"/>
        <v>208.70837499999996</v>
      </c>
      <c r="P1977" s="7">
        <f t="shared" si="121"/>
        <v>131.98948616600788</v>
      </c>
      <c r="Q1977" t="s">
        <v>8319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4"/>
        <v>346.6</v>
      </c>
      <c r="P1978" s="7">
        <f t="shared" si="121"/>
        <v>29.310782241014799</v>
      </c>
      <c r="Q1978" t="s">
        <v>8319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4"/>
        <v>402.33</v>
      </c>
      <c r="P1979" s="7">
        <f t="shared" si="121"/>
        <v>245.02436053593178</v>
      </c>
      <c r="Q1979" t="s">
        <v>8319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4"/>
        <v>1026.8451399999999</v>
      </c>
      <c r="P1980" s="7">
        <f t="shared" si="121"/>
        <v>1323.2540463917526</v>
      </c>
      <c r="Q1980" t="s">
        <v>8319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4"/>
        <v>114.901155</v>
      </c>
      <c r="P1981" s="7">
        <f t="shared" si="121"/>
        <v>282.65966789667897</v>
      </c>
      <c r="Q1981" t="s">
        <v>8319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4"/>
        <v>354.82402000000002</v>
      </c>
      <c r="P1982" s="7">
        <f t="shared" si="121"/>
        <v>91.214401028277635</v>
      </c>
      <c r="Q1982" t="s">
        <v>8319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4"/>
        <v>5.08</v>
      </c>
      <c r="P1983" s="7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4"/>
        <v>0</v>
      </c>
      <c r="P1984" s="7" t="e">
        <f t="shared" si="121"/>
        <v>#DIV/0!</v>
      </c>
      <c r="Q1984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4"/>
        <v>4.3</v>
      </c>
      <c r="P1985" s="7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4"/>
        <v>21.146666666666665</v>
      </c>
      <c r="P1986" s="7">
        <f t="shared" si="121"/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4"/>
        <v>3.1875</v>
      </c>
      <c r="P1987" s="7">
        <f t="shared" ref="P1987:P2050" si="125">E1987/L1987</f>
        <v>12.75</v>
      </c>
      <c r="Q198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7">
        <f t="shared" si="125"/>
        <v>1</v>
      </c>
      <c r="Q1988" t="s">
        <v>8338</v>
      </c>
      <c r="R198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7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7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7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7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7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7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7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7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7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7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7">
        <f t="shared" si="125"/>
        <v>128.38790470372632</v>
      </c>
      <c r="Q2003" t="s">
        <v>8319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7">
        <f t="shared" si="125"/>
        <v>78.834261818181815</v>
      </c>
      <c r="Q2004" t="s">
        <v>8319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7">
        <f t="shared" si="125"/>
        <v>91.764705882352942</v>
      </c>
      <c r="Q2005" t="s">
        <v>8319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7">
        <f t="shared" si="125"/>
        <v>331.10237288135596</v>
      </c>
      <c r="Q2006" t="s">
        <v>8319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7">
        <f t="shared" si="125"/>
        <v>194.26193717277485</v>
      </c>
      <c r="Q2007" t="s">
        <v>8319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7">
        <f t="shared" si="125"/>
        <v>408.97689768976898</v>
      </c>
      <c r="Q2008" t="s">
        <v>8319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7">
        <f t="shared" si="125"/>
        <v>84.459270072992695</v>
      </c>
      <c r="Q2009" t="s">
        <v>8319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ref="O2010:O2073" si="128">(E2010/D2010)*100</f>
        <v>117.07484768810599</v>
      </c>
      <c r="P2010" s="7">
        <f t="shared" si="125"/>
        <v>44.853658536585364</v>
      </c>
      <c r="Q2010" t="s">
        <v>8319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8"/>
        <v>305.15800000000002</v>
      </c>
      <c r="P2011" s="7">
        <f t="shared" si="125"/>
        <v>383.3643216080402</v>
      </c>
      <c r="Q2011" t="s">
        <v>8319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8"/>
        <v>320.05299999999994</v>
      </c>
      <c r="P2012" s="7">
        <f t="shared" si="125"/>
        <v>55.276856649395505</v>
      </c>
      <c r="Q2012" t="s">
        <v>8319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8"/>
        <v>819.56399999999996</v>
      </c>
      <c r="P2013" s="7">
        <f t="shared" si="125"/>
        <v>422.02059732234807</v>
      </c>
      <c r="Q2013" t="s">
        <v>8319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8"/>
        <v>234.90000000000003</v>
      </c>
      <c r="P2014" s="7">
        <f t="shared" si="125"/>
        <v>64.180327868852459</v>
      </c>
      <c r="Q2014" t="s">
        <v>8319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8"/>
        <v>494.91374999999999</v>
      </c>
      <c r="P2015" s="7">
        <f t="shared" si="125"/>
        <v>173.57781674704077</v>
      </c>
      <c r="Q2015" t="s">
        <v>8319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8"/>
        <v>7813.7822333333334</v>
      </c>
      <c r="P2016" s="7">
        <f t="shared" si="125"/>
        <v>88.601680840609291</v>
      </c>
      <c r="Q2016" t="s">
        <v>8319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8"/>
        <v>113.00013888888888</v>
      </c>
      <c r="P2017" s="7">
        <f t="shared" si="125"/>
        <v>50.222283950617282</v>
      </c>
      <c r="Q2017" t="s">
        <v>8319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8"/>
        <v>921.54219999999998</v>
      </c>
      <c r="P2018" s="7">
        <f t="shared" si="125"/>
        <v>192.38876826722338</v>
      </c>
      <c r="Q2018" t="s">
        <v>8319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8"/>
        <v>125.10239999999999</v>
      </c>
      <c r="P2019" s="7">
        <f t="shared" si="125"/>
        <v>73.416901408450698</v>
      </c>
      <c r="Q2019" t="s">
        <v>8319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8"/>
        <v>102.24343076923077</v>
      </c>
      <c r="P2020" s="7">
        <f t="shared" si="125"/>
        <v>147.68495555555555</v>
      </c>
      <c r="Q2020" t="s">
        <v>8319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8"/>
        <v>484.90975000000003</v>
      </c>
      <c r="P2021" s="7">
        <f t="shared" si="125"/>
        <v>108.96848314606741</v>
      </c>
      <c r="Q2021" t="s">
        <v>8319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8"/>
        <v>192.33333333333334</v>
      </c>
      <c r="P2022" s="7">
        <f t="shared" si="125"/>
        <v>23.647540983606557</v>
      </c>
      <c r="Q2022" t="s">
        <v>8319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8"/>
        <v>281.10000000000002</v>
      </c>
      <c r="P2023" s="7">
        <f t="shared" si="125"/>
        <v>147.94736842105263</v>
      </c>
      <c r="Q2023" t="s">
        <v>8319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8"/>
        <v>125.13700000000001</v>
      </c>
      <c r="P2024" s="7">
        <f t="shared" si="125"/>
        <v>385.03692307692307</v>
      </c>
      <c r="Q2024" t="s">
        <v>8319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8"/>
        <v>161.459</v>
      </c>
      <c r="P2025" s="7">
        <f t="shared" si="125"/>
        <v>457.39093484419266</v>
      </c>
      <c r="Q2025" t="s">
        <v>8319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8"/>
        <v>585.35</v>
      </c>
      <c r="P2026" s="7">
        <f t="shared" si="125"/>
        <v>222.99047619047619</v>
      </c>
      <c r="Q2026" t="s">
        <v>8319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8"/>
        <v>201.14999999999998</v>
      </c>
      <c r="P2027" s="7">
        <f t="shared" si="125"/>
        <v>220.74074074074073</v>
      </c>
      <c r="Q2027" t="s">
        <v>8319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8"/>
        <v>133.48307999999997</v>
      </c>
      <c r="P2028" s="7">
        <f t="shared" si="125"/>
        <v>73.503898678414089</v>
      </c>
      <c r="Q2028" t="s">
        <v>8319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8"/>
        <v>120.24900000000001</v>
      </c>
      <c r="P2029" s="7">
        <f t="shared" si="125"/>
        <v>223.09647495361781</v>
      </c>
      <c r="Q2029" t="s">
        <v>8319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8"/>
        <v>126.16666666666667</v>
      </c>
      <c r="P2030" s="7">
        <f t="shared" si="125"/>
        <v>47.911392405063289</v>
      </c>
      <c r="Q2030" t="s">
        <v>8319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8"/>
        <v>361.2</v>
      </c>
      <c r="P2031" s="7">
        <f t="shared" si="125"/>
        <v>96.063829787234042</v>
      </c>
      <c r="Q2031" t="s">
        <v>8319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8"/>
        <v>226.239013671875</v>
      </c>
      <c r="P2032" s="7">
        <f t="shared" si="125"/>
        <v>118.6144</v>
      </c>
      <c r="Q2032" t="s">
        <v>8319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8"/>
        <v>120.35</v>
      </c>
      <c r="P2033" s="7">
        <f t="shared" si="125"/>
        <v>118.45472440944881</v>
      </c>
      <c r="Q2033" t="s">
        <v>8319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8"/>
        <v>304.18799999999999</v>
      </c>
      <c r="P2034" s="7">
        <f t="shared" si="125"/>
        <v>143.21468926553672</v>
      </c>
      <c r="Q2034" t="s">
        <v>8319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8"/>
        <v>178.67599999999999</v>
      </c>
      <c r="P2035" s="7">
        <f t="shared" si="125"/>
        <v>282.71518987341773</v>
      </c>
      <c r="Q2035" t="s">
        <v>8319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8"/>
        <v>386.81998717948721</v>
      </c>
      <c r="P2036" s="7">
        <f t="shared" si="125"/>
        <v>593.93620078740162</v>
      </c>
      <c r="Q2036" t="s">
        <v>8319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8"/>
        <v>211.03642500000004</v>
      </c>
      <c r="P2037" s="7">
        <f t="shared" si="125"/>
        <v>262.15704968944101</v>
      </c>
      <c r="Q2037" t="s">
        <v>8319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8"/>
        <v>131.66833333333335</v>
      </c>
      <c r="P2038" s="7">
        <f t="shared" si="125"/>
        <v>46.580778301886795</v>
      </c>
      <c r="Q2038" t="s">
        <v>8319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8"/>
        <v>300.47639999999996</v>
      </c>
      <c r="P2039" s="7">
        <f t="shared" si="125"/>
        <v>70.041118881118877</v>
      </c>
      <c r="Q2039" t="s">
        <v>8319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8"/>
        <v>420.51249999999999</v>
      </c>
      <c r="P2040" s="7">
        <f t="shared" si="125"/>
        <v>164.90686274509804</v>
      </c>
      <c r="Q2040" t="s">
        <v>8319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8"/>
        <v>136.21680000000001</v>
      </c>
      <c r="P2041" s="7">
        <f t="shared" si="125"/>
        <v>449.26385224274406</v>
      </c>
      <c r="Q2041" t="s">
        <v>8319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8"/>
        <v>248.17133333333334</v>
      </c>
      <c r="P2042" s="7">
        <f t="shared" si="125"/>
        <v>27.472841328413285</v>
      </c>
      <c r="Q2042" t="s">
        <v>8319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8"/>
        <v>181.86315789473684</v>
      </c>
      <c r="P2043" s="7">
        <f t="shared" si="125"/>
        <v>143.97499999999999</v>
      </c>
      <c r="Q2043" t="s">
        <v>8319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8"/>
        <v>123.53</v>
      </c>
      <c r="P2044" s="7">
        <f t="shared" si="125"/>
        <v>88.23571428571428</v>
      </c>
      <c r="Q2044" t="s">
        <v>8319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8"/>
        <v>506.20938628158842</v>
      </c>
      <c r="P2045" s="7">
        <f t="shared" si="125"/>
        <v>36.326424870466319</v>
      </c>
      <c r="Q2045" t="s">
        <v>8319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8"/>
        <v>108.21333333333334</v>
      </c>
      <c r="P2046" s="7">
        <f t="shared" si="125"/>
        <v>90.177777777777777</v>
      </c>
      <c r="Q2046" t="s">
        <v>8319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8"/>
        <v>819.18387755102037</v>
      </c>
      <c r="P2047" s="7">
        <f t="shared" si="125"/>
        <v>152.62361216730039</v>
      </c>
      <c r="Q2047" t="s">
        <v>8319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8"/>
        <v>121.10000000000001</v>
      </c>
      <c r="P2048" s="7">
        <f t="shared" si="125"/>
        <v>55.806451612903224</v>
      </c>
      <c r="Q2048" t="s">
        <v>8319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8"/>
        <v>102.99897959183673</v>
      </c>
      <c r="P2049" s="7">
        <f t="shared" si="125"/>
        <v>227.85327313769753</v>
      </c>
      <c r="Q2049" t="s">
        <v>8319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8"/>
        <v>148.33229411764705</v>
      </c>
      <c r="P2050" s="7">
        <f t="shared" si="125"/>
        <v>91.82989803350327</v>
      </c>
      <c r="Q2050" t="s">
        <v>8319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8"/>
        <v>120.19070000000001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7">
        <f t="shared" si="129"/>
        <v>278.39411764705881</v>
      </c>
      <c r="Q2052" t="s">
        <v>8319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7">
        <f t="shared" si="129"/>
        <v>43.095041322314053</v>
      </c>
      <c r="Q2053" t="s">
        <v>8319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7">
        <f t="shared" si="129"/>
        <v>326.29205175600737</v>
      </c>
      <c r="Q2054" t="s">
        <v>8319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7">
        <f t="shared" si="129"/>
        <v>41.743801652892564</v>
      </c>
      <c r="Q2055" t="s">
        <v>8319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7">
        <f t="shared" si="129"/>
        <v>64.020933977455712</v>
      </c>
      <c r="Q2056" t="s">
        <v>8319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7">
        <f t="shared" si="129"/>
        <v>99.455445544554451</v>
      </c>
      <c r="Q2057" t="s">
        <v>8319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7">
        <f t="shared" si="129"/>
        <v>138.49458483754512</v>
      </c>
      <c r="Q2058" t="s">
        <v>8319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7">
        <f t="shared" si="129"/>
        <v>45.547792792792798</v>
      </c>
      <c r="Q2059" t="s">
        <v>8319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7">
        <f t="shared" si="129"/>
        <v>10.507317073170732</v>
      </c>
      <c r="Q2060" t="s">
        <v>8319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7">
        <f t="shared" si="129"/>
        <v>114.76533333333333</v>
      </c>
      <c r="Q2061" t="s">
        <v>8319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7">
        <f t="shared" si="129"/>
        <v>35.997067448680355</v>
      </c>
      <c r="Q2062" t="s">
        <v>8319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7">
        <f t="shared" si="129"/>
        <v>154.17142857142858</v>
      </c>
      <c r="Q2063" t="s">
        <v>8319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7">
        <f t="shared" si="129"/>
        <v>566.38916256157631</v>
      </c>
      <c r="Q2064" t="s">
        <v>8319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7">
        <f t="shared" si="129"/>
        <v>120.85714285714286</v>
      </c>
      <c r="Q2065" t="s">
        <v>8319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7">
        <f t="shared" si="129"/>
        <v>86.163845492085343</v>
      </c>
      <c r="Q2066" t="s">
        <v>8319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7">
        <f t="shared" si="129"/>
        <v>51.212114395886893</v>
      </c>
      <c r="Q2067" t="s">
        <v>8319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7">
        <f t="shared" si="129"/>
        <v>67.261538461538464</v>
      </c>
      <c r="Q2068" t="s">
        <v>8319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7">
        <f t="shared" si="129"/>
        <v>62.8</v>
      </c>
      <c r="Q2069" t="s">
        <v>8319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7">
        <f t="shared" si="129"/>
        <v>346.13118421052633</v>
      </c>
      <c r="Q2070" t="s">
        <v>8319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7">
        <f t="shared" si="129"/>
        <v>244.11912547528519</v>
      </c>
      <c r="Q2071" t="s">
        <v>8319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7">
        <f t="shared" si="129"/>
        <v>259.25424836601309</v>
      </c>
      <c r="Q2072" t="s">
        <v>8319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7">
        <f t="shared" si="129"/>
        <v>201.96402877697841</v>
      </c>
      <c r="Q2073" t="s">
        <v>8319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ref="O2074:O2137" si="132">(E2074/D2074)*100</f>
        <v>110.73146853146854</v>
      </c>
      <c r="P2074" s="7">
        <f t="shared" si="129"/>
        <v>226.20857142857142</v>
      </c>
      <c r="Q2074" t="s">
        <v>8319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32"/>
        <v>152.60429999999999</v>
      </c>
      <c r="P2075" s="7">
        <f t="shared" si="129"/>
        <v>324.69</v>
      </c>
      <c r="Q2075" t="s">
        <v>8319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32"/>
        <v>102.49999999999999</v>
      </c>
      <c r="P2076" s="7">
        <f t="shared" si="129"/>
        <v>205</v>
      </c>
      <c r="Q2076" t="s">
        <v>8319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32"/>
        <v>1678.3738373837384</v>
      </c>
      <c r="P2077" s="7">
        <f t="shared" si="129"/>
        <v>20.465926829268295</v>
      </c>
      <c r="Q2077" t="s">
        <v>8319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32"/>
        <v>543.349156424581</v>
      </c>
      <c r="P2078" s="7">
        <f t="shared" si="129"/>
        <v>116.35303146309367</v>
      </c>
      <c r="Q2078" t="s">
        <v>8319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32"/>
        <v>115.50800000000001</v>
      </c>
      <c r="P2079" s="7">
        <f t="shared" si="129"/>
        <v>307.20212765957444</v>
      </c>
      <c r="Q2079" t="s">
        <v>8319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32"/>
        <v>131.20499999999998</v>
      </c>
      <c r="P2080" s="7">
        <f t="shared" si="129"/>
        <v>546.6875</v>
      </c>
      <c r="Q2080" t="s">
        <v>8319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32"/>
        <v>288.17</v>
      </c>
      <c r="P2081" s="7">
        <f t="shared" si="129"/>
        <v>47.474464579901152</v>
      </c>
      <c r="Q2081" t="s">
        <v>8319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32"/>
        <v>507.8</v>
      </c>
      <c r="P2082" s="7">
        <f t="shared" si="129"/>
        <v>101.56</v>
      </c>
      <c r="Q2082" t="s">
        <v>8319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32"/>
        <v>114.57142857142857</v>
      </c>
      <c r="P2083" s="7">
        <f t="shared" si="129"/>
        <v>72.909090909090907</v>
      </c>
      <c r="Q2083" t="s">
        <v>8325</v>
      </c>
      <c r="R2083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32"/>
        <v>110.73333333333333</v>
      </c>
      <c r="P2084" s="7">
        <f t="shared" si="129"/>
        <v>43.710526315789473</v>
      </c>
      <c r="Q2084" t="s">
        <v>8325</v>
      </c>
      <c r="R2084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32"/>
        <v>113.33333333333333</v>
      </c>
      <c r="P2085" s="7">
        <f t="shared" si="129"/>
        <v>34</v>
      </c>
      <c r="Q2085" t="s">
        <v>8325</v>
      </c>
      <c r="R2085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32"/>
        <v>108.33333333333333</v>
      </c>
      <c r="P2086" s="7">
        <f t="shared" si="129"/>
        <v>70.652173913043484</v>
      </c>
      <c r="Q2086" t="s">
        <v>8325</v>
      </c>
      <c r="R2086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32"/>
        <v>123.53333333333335</v>
      </c>
      <c r="P2087" s="7">
        <f t="shared" si="129"/>
        <v>89.301204819277103</v>
      </c>
      <c r="Q2087" t="s">
        <v>8325</v>
      </c>
      <c r="R208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32"/>
        <v>100.69999999999999</v>
      </c>
      <c r="P2088" s="7">
        <f t="shared" si="129"/>
        <v>115.08571428571429</v>
      </c>
      <c r="Q2088" t="s">
        <v>8325</v>
      </c>
      <c r="R208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32"/>
        <v>103.53333333333335</v>
      </c>
      <c r="P2089" s="7">
        <f t="shared" si="129"/>
        <v>62.12</v>
      </c>
      <c r="Q2089" t="s">
        <v>8325</v>
      </c>
      <c r="R2089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32"/>
        <v>115.51066666666668</v>
      </c>
      <c r="P2090" s="7">
        <f t="shared" si="129"/>
        <v>46.204266666666669</v>
      </c>
      <c r="Q2090" t="s">
        <v>8325</v>
      </c>
      <c r="R2090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32"/>
        <v>120.4004</v>
      </c>
      <c r="P2091" s="7">
        <f t="shared" si="129"/>
        <v>48.54854838709678</v>
      </c>
      <c r="Q2091" t="s">
        <v>8325</v>
      </c>
      <c r="R209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32"/>
        <v>115.040375</v>
      </c>
      <c r="P2092" s="7">
        <f t="shared" si="129"/>
        <v>57.520187499999999</v>
      </c>
      <c r="Q2092" t="s">
        <v>8325</v>
      </c>
      <c r="R2092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32"/>
        <v>120.46777777777777</v>
      </c>
      <c r="P2093" s="7">
        <f t="shared" si="129"/>
        <v>88.147154471544724</v>
      </c>
      <c r="Q2093" t="s">
        <v>8325</v>
      </c>
      <c r="R2093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32"/>
        <v>101.28333333333333</v>
      </c>
      <c r="P2094" s="7">
        <f t="shared" si="129"/>
        <v>110.49090909090908</v>
      </c>
      <c r="Q2094" t="s">
        <v>8325</v>
      </c>
      <c r="R209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32"/>
        <v>102.46666666666667</v>
      </c>
      <c r="P2095" s="7">
        <f t="shared" si="129"/>
        <v>66.826086956521735</v>
      </c>
      <c r="Q2095" t="s">
        <v>8325</v>
      </c>
      <c r="R2095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32"/>
        <v>120.54285714285714</v>
      </c>
      <c r="P2096" s="7">
        <f t="shared" si="129"/>
        <v>58.597222222222221</v>
      </c>
      <c r="Q2096" t="s">
        <v>8325</v>
      </c>
      <c r="R2096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32"/>
        <v>100</v>
      </c>
      <c r="P2097" s="7">
        <f t="shared" si="129"/>
        <v>113.63636363636364</v>
      </c>
      <c r="Q2097" t="s">
        <v>8325</v>
      </c>
      <c r="R2097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32"/>
        <v>101.66666666666666</v>
      </c>
      <c r="P2098" s="7">
        <f t="shared" si="129"/>
        <v>43.571428571428569</v>
      </c>
      <c r="Q2098" t="s">
        <v>8325</v>
      </c>
      <c r="R209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32"/>
        <v>100</v>
      </c>
      <c r="P2099" s="7">
        <f t="shared" si="129"/>
        <v>78.94736842105263</v>
      </c>
      <c r="Q2099" t="s">
        <v>8325</v>
      </c>
      <c r="R2099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32"/>
        <v>100.33333333333334</v>
      </c>
      <c r="P2100" s="7">
        <f t="shared" si="129"/>
        <v>188.125</v>
      </c>
      <c r="Q2100" t="s">
        <v>8325</v>
      </c>
      <c r="R2100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32"/>
        <v>132.36666666666667</v>
      </c>
      <c r="P2101" s="7">
        <f t="shared" si="129"/>
        <v>63.031746031746032</v>
      </c>
      <c r="Q2101" t="s">
        <v>8325</v>
      </c>
      <c r="R210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32"/>
        <v>136.66666666666666</v>
      </c>
      <c r="P2102" s="7">
        <f t="shared" si="129"/>
        <v>30.37037037037037</v>
      </c>
      <c r="Q2102" t="s">
        <v>8325</v>
      </c>
      <c r="R2102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32"/>
        <v>113.25</v>
      </c>
      <c r="P2103" s="7">
        <f t="shared" si="129"/>
        <v>51.477272727272727</v>
      </c>
      <c r="Q2103" t="s">
        <v>8325</v>
      </c>
      <c r="R2103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32"/>
        <v>136</v>
      </c>
      <c r="P2104" s="7">
        <f t="shared" si="129"/>
        <v>35.789473684210527</v>
      </c>
      <c r="Q2104" t="s">
        <v>8325</v>
      </c>
      <c r="R210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32"/>
        <v>146.12318374694613</v>
      </c>
      <c r="P2105" s="7">
        <f t="shared" si="129"/>
        <v>98.817391304347822</v>
      </c>
      <c r="Q2105" t="s">
        <v>8325</v>
      </c>
      <c r="R2105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32"/>
        <v>129.5</v>
      </c>
      <c r="P2106" s="7">
        <f t="shared" si="129"/>
        <v>28</v>
      </c>
      <c r="Q2106" t="s">
        <v>8325</v>
      </c>
      <c r="R2106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32"/>
        <v>254</v>
      </c>
      <c r="P2107" s="7">
        <f t="shared" si="129"/>
        <v>51.313131313131315</v>
      </c>
      <c r="Q2107" t="s">
        <v>8325</v>
      </c>
      <c r="R210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32"/>
        <v>107.04545454545456</v>
      </c>
      <c r="P2108" s="7">
        <f t="shared" si="129"/>
        <v>53.522727272727273</v>
      </c>
      <c r="Q2108" t="s">
        <v>8325</v>
      </c>
      <c r="R210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32"/>
        <v>107.73299999999999</v>
      </c>
      <c r="P2109" s="7">
        <f t="shared" si="129"/>
        <v>37.149310344827583</v>
      </c>
      <c r="Q2109" t="s">
        <v>8325</v>
      </c>
      <c r="R2109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32"/>
        <v>107.31250000000001</v>
      </c>
      <c r="P2110" s="7">
        <f t="shared" si="129"/>
        <v>89.895287958115176</v>
      </c>
      <c r="Q2110" t="s">
        <v>8325</v>
      </c>
      <c r="R2110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32"/>
        <v>106.52500000000001</v>
      </c>
      <c r="P2111" s="7">
        <f t="shared" si="129"/>
        <v>106.52500000000001</v>
      </c>
      <c r="Q2111" t="s">
        <v>8325</v>
      </c>
      <c r="R21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32"/>
        <v>100.35000000000001</v>
      </c>
      <c r="P2112" s="7">
        <f t="shared" si="129"/>
        <v>52.815789473684212</v>
      </c>
      <c r="Q2112" t="s">
        <v>8325</v>
      </c>
      <c r="R2112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32"/>
        <v>106.5</v>
      </c>
      <c r="P2113" s="7">
        <f t="shared" si="129"/>
        <v>54.615384615384613</v>
      </c>
      <c r="Q2113" t="s">
        <v>8325</v>
      </c>
      <c r="R2113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32"/>
        <v>100</v>
      </c>
      <c r="P2114" s="7">
        <f t="shared" si="129"/>
        <v>27.272727272727273</v>
      </c>
      <c r="Q2114" t="s">
        <v>8325</v>
      </c>
      <c r="R211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2"/>
        <v>104.85714285714285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7">
        <f t="shared" si="133"/>
        <v>35.612244897959187</v>
      </c>
      <c r="Q2116" t="s">
        <v>8325</v>
      </c>
      <c r="R2116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7">
        <f t="shared" si="133"/>
        <v>94.027777777777771</v>
      </c>
      <c r="Q2117" t="s">
        <v>8325</v>
      </c>
      <c r="R211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7">
        <f t="shared" si="133"/>
        <v>526.45652173913038</v>
      </c>
      <c r="Q2118" t="s">
        <v>8325</v>
      </c>
      <c r="R211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7">
        <f t="shared" si="133"/>
        <v>50.657142857142858</v>
      </c>
      <c r="Q2119" t="s">
        <v>8325</v>
      </c>
      <c r="R2119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7">
        <f t="shared" si="133"/>
        <v>79.182941176470578</v>
      </c>
      <c r="Q2120" t="s">
        <v>8325</v>
      </c>
      <c r="R2120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7">
        <f t="shared" si="133"/>
        <v>91.590909090909093</v>
      </c>
      <c r="Q2121" t="s">
        <v>8325</v>
      </c>
      <c r="R212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7">
        <f t="shared" si="133"/>
        <v>116.96275362318841</v>
      </c>
      <c r="Q2122" t="s">
        <v>8325</v>
      </c>
      <c r="R2122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7">
        <f t="shared" si="133"/>
        <v>28.4</v>
      </c>
      <c r="Q2123" t="s">
        <v>8333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7">
        <f t="shared" si="133"/>
        <v>103.33333333333333</v>
      </c>
      <c r="Q2124" t="s">
        <v>8333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7">
        <f t="shared" si="133"/>
        <v>10</v>
      </c>
      <c r="Q2125" t="s">
        <v>8333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7">
        <f t="shared" si="133"/>
        <v>23</v>
      </c>
      <c r="Q2126" t="s">
        <v>8333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7">
        <f t="shared" si="133"/>
        <v>31.555555555555557</v>
      </c>
      <c r="Q2127" t="s">
        <v>8333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7">
        <f t="shared" si="133"/>
        <v>5</v>
      </c>
      <c r="Q2128" t="s">
        <v>8333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7">
        <f t="shared" si="133"/>
        <v>34.220338983050844</v>
      </c>
      <c r="Q2129" t="s">
        <v>8333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7">
        <f t="shared" si="133"/>
        <v>25</v>
      </c>
      <c r="Q2130" t="s">
        <v>8333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7">
        <f t="shared" si="133"/>
        <v>19.666666666666668</v>
      </c>
      <c r="Q2131" t="s">
        <v>8333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7">
        <f t="shared" si="133"/>
        <v>21.25</v>
      </c>
      <c r="Q2132" t="s">
        <v>8333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7">
        <f t="shared" si="133"/>
        <v>8.3333333333333339</v>
      </c>
      <c r="Q2133" t="s">
        <v>8333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7">
        <f t="shared" si="133"/>
        <v>21.34333333333333</v>
      </c>
      <c r="Q2134" t="s">
        <v>8333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7">
        <f t="shared" si="133"/>
        <v>5.333333333333333</v>
      </c>
      <c r="Q2135" t="s">
        <v>8333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7">
        <f t="shared" si="133"/>
        <v>34.666666666666664</v>
      </c>
      <c r="Q2136" t="s">
        <v>8333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7">
        <f t="shared" si="133"/>
        <v>21.727272727272727</v>
      </c>
      <c r="Q2137" t="s">
        <v>8333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ref="O2138:O2201" si="136">(E2138/D2138)*100</f>
        <v>5.9612499999999999E-2</v>
      </c>
      <c r="P2138" s="7">
        <f t="shared" si="133"/>
        <v>11.922499999999999</v>
      </c>
      <c r="Q2138" t="s">
        <v>8333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6"/>
        <v>28.405999999999999</v>
      </c>
      <c r="P2139" s="7">
        <f t="shared" si="133"/>
        <v>26.59737827715356</v>
      </c>
      <c r="Q2139" t="s">
        <v>8333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6"/>
        <v>12.8</v>
      </c>
      <c r="P2140" s="7">
        <f t="shared" si="133"/>
        <v>10.666666666666666</v>
      </c>
      <c r="Q2140" t="s">
        <v>8333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6"/>
        <v>5.42</v>
      </c>
      <c r="P2141" s="7">
        <f t="shared" si="133"/>
        <v>29.035714285714285</v>
      </c>
      <c r="Q2141" t="s">
        <v>8333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6"/>
        <v>0.11199999999999999</v>
      </c>
      <c r="P2142" s="7">
        <f t="shared" si="133"/>
        <v>50.909090909090907</v>
      </c>
      <c r="Q2142" t="s">
        <v>8333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6"/>
        <v>0</v>
      </c>
      <c r="P2143" s="7" t="e">
        <f t="shared" si="133"/>
        <v>#DIV/0!</v>
      </c>
      <c r="Q2143" t="s">
        <v>8333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6"/>
        <v>5.7238095238095239</v>
      </c>
      <c r="P2144" s="7">
        <f t="shared" si="133"/>
        <v>50.083333333333336</v>
      </c>
      <c r="Q2144" t="s">
        <v>8333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6"/>
        <v>11.25</v>
      </c>
      <c r="P2145" s="7">
        <f t="shared" si="133"/>
        <v>45</v>
      </c>
      <c r="Q2145" t="s">
        <v>8333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6"/>
        <v>1.7098591549295776</v>
      </c>
      <c r="P2146" s="7">
        <f t="shared" si="133"/>
        <v>25.291666666666668</v>
      </c>
      <c r="Q2146" t="s">
        <v>8333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6"/>
        <v>30.433333333333334</v>
      </c>
      <c r="P2147" s="7">
        <f t="shared" si="133"/>
        <v>51.292134831460672</v>
      </c>
      <c r="Q2147" t="s">
        <v>8333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6"/>
        <v>0.02</v>
      </c>
      <c r="P2148" s="7">
        <f t="shared" si="133"/>
        <v>1</v>
      </c>
      <c r="Q2148" t="s">
        <v>8333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6"/>
        <v>0.69641025641025645</v>
      </c>
      <c r="P2149" s="7">
        <f t="shared" si="133"/>
        <v>49.381818181818183</v>
      </c>
      <c r="Q2149" t="s">
        <v>8333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6"/>
        <v>2</v>
      </c>
      <c r="P2150" s="7">
        <f t="shared" si="133"/>
        <v>1</v>
      </c>
      <c r="Q2150" t="s">
        <v>8333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6"/>
        <v>0</v>
      </c>
      <c r="P2151" s="7" t="e">
        <f t="shared" si="133"/>
        <v>#DIV/0!</v>
      </c>
      <c r="Q2151" t="s">
        <v>8333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6"/>
        <v>0.80999999999999994</v>
      </c>
      <c r="P2152" s="7">
        <f t="shared" si="133"/>
        <v>101.25</v>
      </c>
      <c r="Q2152" t="s">
        <v>8333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6"/>
        <v>0.26222222222222225</v>
      </c>
      <c r="P2153" s="7">
        <f t="shared" si="133"/>
        <v>19.666666666666668</v>
      </c>
      <c r="Q2153" t="s">
        <v>8333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6"/>
        <v>0.16666666666666669</v>
      </c>
      <c r="P2154" s="7">
        <f t="shared" si="133"/>
        <v>12.5</v>
      </c>
      <c r="Q2154" t="s">
        <v>8333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6"/>
        <v>9.124454880912446E-3</v>
      </c>
      <c r="P2155" s="7">
        <f t="shared" si="133"/>
        <v>8.5</v>
      </c>
      <c r="Q2155" t="s">
        <v>8333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6"/>
        <v>0.8</v>
      </c>
      <c r="P2156" s="7">
        <f t="shared" si="133"/>
        <v>1</v>
      </c>
      <c r="Q2156" t="s">
        <v>8333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6"/>
        <v>2.2999999999999998</v>
      </c>
      <c r="P2157" s="7">
        <f t="shared" si="133"/>
        <v>23</v>
      </c>
      <c r="Q2157" t="s">
        <v>8333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6"/>
        <v>2.6660714285714282</v>
      </c>
      <c r="P2158" s="7">
        <f t="shared" si="133"/>
        <v>17.987951807228917</v>
      </c>
      <c r="Q2158" t="s">
        <v>8333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6"/>
        <v>28.192</v>
      </c>
      <c r="P2159" s="7">
        <f t="shared" si="133"/>
        <v>370.94736842105266</v>
      </c>
      <c r="Q2159" t="s">
        <v>8333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6"/>
        <v>6.5900366666666672</v>
      </c>
      <c r="P2160" s="7">
        <f t="shared" si="133"/>
        <v>63.569485530546629</v>
      </c>
      <c r="Q2160" t="s">
        <v>8333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6"/>
        <v>0.72222222222222221</v>
      </c>
      <c r="P2161" s="7">
        <f t="shared" si="133"/>
        <v>13</v>
      </c>
      <c r="Q2161" t="s">
        <v>8333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6"/>
        <v>0.85000000000000009</v>
      </c>
      <c r="P2162" s="7">
        <f t="shared" si="133"/>
        <v>5.3125</v>
      </c>
      <c r="Q2162" t="s">
        <v>8333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6"/>
        <v>115.75</v>
      </c>
      <c r="P2163" s="7">
        <f t="shared" si="133"/>
        <v>35.615384615384613</v>
      </c>
      <c r="Q2163" t="s">
        <v>8325</v>
      </c>
      <c r="R2163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6"/>
        <v>112.26666666666667</v>
      </c>
      <c r="P2164" s="7">
        <f t="shared" si="133"/>
        <v>87.103448275862064</v>
      </c>
      <c r="Q2164" t="s">
        <v>8325</v>
      </c>
      <c r="R216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6"/>
        <v>132.20000000000002</v>
      </c>
      <c r="P2165" s="7">
        <f t="shared" si="133"/>
        <v>75.11363636363636</v>
      </c>
      <c r="Q2165" t="s">
        <v>8325</v>
      </c>
      <c r="R2165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6"/>
        <v>102.63636363636364</v>
      </c>
      <c r="P2166" s="7">
        <f t="shared" si="133"/>
        <v>68.01204819277109</v>
      </c>
      <c r="Q2166" t="s">
        <v>8325</v>
      </c>
      <c r="R2166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6"/>
        <v>138.64000000000001</v>
      </c>
      <c r="P2167" s="7">
        <f t="shared" si="133"/>
        <v>29.623931623931625</v>
      </c>
      <c r="Q2167" t="s">
        <v>8325</v>
      </c>
      <c r="R216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6"/>
        <v>146.6</v>
      </c>
      <c r="P2168" s="7">
        <f t="shared" si="133"/>
        <v>91.625</v>
      </c>
      <c r="Q2168" t="s">
        <v>8325</v>
      </c>
      <c r="R216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6"/>
        <v>120</v>
      </c>
      <c r="P2169" s="7">
        <f t="shared" si="133"/>
        <v>22.5</v>
      </c>
      <c r="Q2169" t="s">
        <v>8325</v>
      </c>
      <c r="R2169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6"/>
        <v>121.5816111111111</v>
      </c>
      <c r="P2170" s="7">
        <f t="shared" si="133"/>
        <v>64.366735294117646</v>
      </c>
      <c r="Q2170" t="s">
        <v>8325</v>
      </c>
      <c r="R2170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6"/>
        <v>100</v>
      </c>
      <c r="P2171" s="7">
        <f t="shared" si="133"/>
        <v>21.857142857142858</v>
      </c>
      <c r="Q2171" t="s">
        <v>8325</v>
      </c>
      <c r="R217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6"/>
        <v>180.85714285714286</v>
      </c>
      <c r="P2172" s="7">
        <f t="shared" si="133"/>
        <v>33.315789473684212</v>
      </c>
      <c r="Q2172" t="s">
        <v>8325</v>
      </c>
      <c r="R2172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6"/>
        <v>106.075</v>
      </c>
      <c r="P2173" s="7">
        <f t="shared" si="133"/>
        <v>90.276595744680847</v>
      </c>
      <c r="Q2173" t="s">
        <v>8325</v>
      </c>
      <c r="R2173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6"/>
        <v>100</v>
      </c>
      <c r="P2174" s="7">
        <f t="shared" si="133"/>
        <v>76.92307692307692</v>
      </c>
      <c r="Q2174" t="s">
        <v>8325</v>
      </c>
      <c r="R2174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6"/>
        <v>126.92857142857143</v>
      </c>
      <c r="P2175" s="7">
        <f t="shared" si="133"/>
        <v>59.233333333333334</v>
      </c>
      <c r="Q2175" t="s">
        <v>8325</v>
      </c>
      <c r="R2175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6"/>
        <v>102.97499999999999</v>
      </c>
      <c r="P2176" s="7">
        <f t="shared" si="133"/>
        <v>65.38095238095238</v>
      </c>
      <c r="Q2176" t="s">
        <v>8325</v>
      </c>
      <c r="R2176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6"/>
        <v>250</v>
      </c>
      <c r="P2177" s="7">
        <f t="shared" si="133"/>
        <v>67.307692307692307</v>
      </c>
      <c r="Q2177" t="s">
        <v>8325</v>
      </c>
      <c r="R217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6"/>
        <v>126.02</v>
      </c>
      <c r="P2178" s="7">
        <f t="shared" si="133"/>
        <v>88.74647887323944</v>
      </c>
      <c r="Q2178" t="s">
        <v>8325</v>
      </c>
      <c r="R217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6"/>
        <v>100.12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7">
        <f t="shared" si="137"/>
        <v>40.349243306169967</v>
      </c>
      <c r="Q2180" t="s">
        <v>8325</v>
      </c>
      <c r="R2180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7">
        <f t="shared" si="137"/>
        <v>76.857142857142861</v>
      </c>
      <c r="Q2181" t="s">
        <v>8325</v>
      </c>
      <c r="R218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7">
        <f t="shared" si="137"/>
        <v>68.707820512820518</v>
      </c>
      <c r="Q2182" t="s">
        <v>8325</v>
      </c>
      <c r="R2182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7">
        <f t="shared" si="137"/>
        <v>57.773584905660378</v>
      </c>
      <c r="Q2183" t="s">
        <v>8333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7">
        <f t="shared" si="137"/>
        <v>44.171348314606739</v>
      </c>
      <c r="Q2184" t="s">
        <v>8333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7">
        <f t="shared" si="137"/>
        <v>31.566308243727597</v>
      </c>
      <c r="Q2185" t="s">
        <v>8333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7">
        <f t="shared" si="137"/>
        <v>107.04511278195488</v>
      </c>
      <c r="Q2186" t="s">
        <v>8333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7">
        <f t="shared" si="137"/>
        <v>149.03451043338683</v>
      </c>
      <c r="Q2187" t="s">
        <v>8333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7">
        <f t="shared" si="137"/>
        <v>55.956632653061227</v>
      </c>
      <c r="Q2188" t="s">
        <v>8333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7">
        <f t="shared" si="137"/>
        <v>56.970381807973048</v>
      </c>
      <c r="Q2189" t="s">
        <v>8333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7">
        <f t="shared" si="137"/>
        <v>44.056420233463037</v>
      </c>
      <c r="Q2190" t="s">
        <v>8333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7">
        <f t="shared" si="137"/>
        <v>68.625</v>
      </c>
      <c r="Q2191" t="s">
        <v>8333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7">
        <f t="shared" si="137"/>
        <v>65.318435754189949</v>
      </c>
      <c r="Q2192" t="s">
        <v>8333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7">
        <f t="shared" si="137"/>
        <v>35.92</v>
      </c>
      <c r="Q2193" t="s">
        <v>8333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7">
        <f t="shared" si="137"/>
        <v>40.070667078443485</v>
      </c>
      <c r="Q2194" t="s">
        <v>8333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7">
        <f t="shared" si="137"/>
        <v>75.647714604236342</v>
      </c>
      <c r="Q2195" t="s">
        <v>8333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7">
        <f t="shared" si="137"/>
        <v>61.203872437357631</v>
      </c>
      <c r="Q2196" t="s">
        <v>8333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7">
        <f t="shared" si="137"/>
        <v>48.130434782608695</v>
      </c>
      <c r="Q2197" t="s">
        <v>8333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7">
        <f t="shared" si="137"/>
        <v>68.106837606837601</v>
      </c>
      <c r="Q2198" t="s">
        <v>8333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7">
        <f t="shared" si="137"/>
        <v>65.891300230946882</v>
      </c>
      <c r="Q2199" t="s">
        <v>8333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7">
        <f t="shared" si="137"/>
        <v>81.654377880184327</v>
      </c>
      <c r="Q2200" t="s">
        <v>8333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7">
        <f t="shared" si="137"/>
        <v>52.701195219123505</v>
      </c>
      <c r="Q2201" t="s">
        <v>8333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ref="O2202:O2265" si="140">(E2202/D2202)*100</f>
        <v>542.15</v>
      </c>
      <c r="P2202" s="7">
        <f t="shared" si="137"/>
        <v>41.228136882129277</v>
      </c>
      <c r="Q2202" t="s">
        <v>8333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40"/>
        <v>382.71818181818185</v>
      </c>
      <c r="P2203" s="7">
        <f t="shared" si="137"/>
        <v>15.035357142857142</v>
      </c>
      <c r="Q2203" t="s">
        <v>8325</v>
      </c>
      <c r="R2203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40"/>
        <v>704.18124999999998</v>
      </c>
      <c r="P2204" s="7">
        <f t="shared" si="137"/>
        <v>39.066920943134534</v>
      </c>
      <c r="Q2204" t="s">
        <v>8325</v>
      </c>
      <c r="R220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40"/>
        <v>109.55</v>
      </c>
      <c r="P2205" s="7">
        <f t="shared" si="137"/>
        <v>43.82</v>
      </c>
      <c r="Q2205" t="s">
        <v>8325</v>
      </c>
      <c r="R2205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40"/>
        <v>132.86666666666667</v>
      </c>
      <c r="P2206" s="7">
        <f t="shared" si="137"/>
        <v>27.301369863013697</v>
      </c>
      <c r="Q2206" t="s">
        <v>8325</v>
      </c>
      <c r="R2206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40"/>
        <v>152</v>
      </c>
      <c r="P2207" s="7">
        <f t="shared" si="137"/>
        <v>42.222222222222221</v>
      </c>
      <c r="Q2207" t="s">
        <v>8325</v>
      </c>
      <c r="R2207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40"/>
        <v>102.72727272727273</v>
      </c>
      <c r="P2208" s="7">
        <f t="shared" si="137"/>
        <v>33.235294117647058</v>
      </c>
      <c r="Q2208" t="s">
        <v>8325</v>
      </c>
      <c r="R220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40"/>
        <v>100</v>
      </c>
      <c r="P2209" s="7">
        <f t="shared" si="137"/>
        <v>285.71428571428572</v>
      </c>
      <c r="Q2209" t="s">
        <v>8325</v>
      </c>
      <c r="R2209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40"/>
        <v>101.6</v>
      </c>
      <c r="P2210" s="7">
        <f t="shared" si="137"/>
        <v>42.333333333333336</v>
      </c>
      <c r="Q2210" t="s">
        <v>8325</v>
      </c>
      <c r="R2210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40"/>
        <v>150.80000000000001</v>
      </c>
      <c r="P2211" s="7">
        <f t="shared" si="137"/>
        <v>50.266666666666666</v>
      </c>
      <c r="Q2211" t="s">
        <v>8325</v>
      </c>
      <c r="R22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40"/>
        <v>111.425</v>
      </c>
      <c r="P2212" s="7">
        <f t="shared" si="137"/>
        <v>61.902777777777779</v>
      </c>
      <c r="Q2212" t="s">
        <v>8325</v>
      </c>
      <c r="R2212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40"/>
        <v>195.6</v>
      </c>
      <c r="P2213" s="7">
        <f t="shared" si="137"/>
        <v>40.75</v>
      </c>
      <c r="Q2213" t="s">
        <v>8325</v>
      </c>
      <c r="R2213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40"/>
        <v>114.38333333333333</v>
      </c>
      <c r="P2214" s="7">
        <f t="shared" si="137"/>
        <v>55.796747967479675</v>
      </c>
      <c r="Q2214" t="s">
        <v>8325</v>
      </c>
      <c r="R221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40"/>
        <v>200</v>
      </c>
      <c r="P2215" s="7">
        <f t="shared" si="137"/>
        <v>10</v>
      </c>
      <c r="Q2215" t="s">
        <v>8325</v>
      </c>
      <c r="R2215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40"/>
        <v>292.50166666666667</v>
      </c>
      <c r="P2216" s="7">
        <f t="shared" si="137"/>
        <v>73.125416666666666</v>
      </c>
      <c r="Q2216" t="s">
        <v>8325</v>
      </c>
      <c r="R2216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40"/>
        <v>156.36363636363637</v>
      </c>
      <c r="P2217" s="7">
        <f t="shared" si="137"/>
        <v>26.060606060606062</v>
      </c>
      <c r="Q2217" t="s">
        <v>8325</v>
      </c>
      <c r="R221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40"/>
        <v>105.66666666666666</v>
      </c>
      <c r="P2218" s="7">
        <f t="shared" si="137"/>
        <v>22.642857142857142</v>
      </c>
      <c r="Q2218" t="s">
        <v>8325</v>
      </c>
      <c r="R2218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40"/>
        <v>101.19047619047619</v>
      </c>
      <c r="P2219" s="7">
        <f t="shared" si="137"/>
        <v>47.222222222222221</v>
      </c>
      <c r="Q2219" t="s">
        <v>8325</v>
      </c>
      <c r="R2219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40"/>
        <v>122.833</v>
      </c>
      <c r="P2220" s="7">
        <f t="shared" si="137"/>
        <v>32.324473684210524</v>
      </c>
      <c r="Q2220" t="s">
        <v>8325</v>
      </c>
      <c r="R2220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40"/>
        <v>101.49999999999999</v>
      </c>
      <c r="P2221" s="7">
        <f t="shared" si="137"/>
        <v>53.421052631578945</v>
      </c>
      <c r="Q2221" t="s">
        <v>8325</v>
      </c>
      <c r="R222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40"/>
        <v>101.14285714285714</v>
      </c>
      <c r="P2222" s="7">
        <f t="shared" si="137"/>
        <v>51.304347826086953</v>
      </c>
      <c r="Q2222" t="s">
        <v>8325</v>
      </c>
      <c r="R2222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40"/>
        <v>108.11999999999999</v>
      </c>
      <c r="P2223" s="7">
        <f t="shared" si="137"/>
        <v>37.197247706422019</v>
      </c>
      <c r="Q2223" t="s">
        <v>8333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40"/>
        <v>162.6</v>
      </c>
      <c r="P2224" s="7">
        <f t="shared" si="137"/>
        <v>27.1</v>
      </c>
      <c r="Q2224" t="s">
        <v>8333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40"/>
        <v>105.80000000000001</v>
      </c>
      <c r="P2225" s="7">
        <f t="shared" si="137"/>
        <v>206.31</v>
      </c>
      <c r="Q2225" t="s">
        <v>8333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40"/>
        <v>243.15000000000003</v>
      </c>
      <c r="P2226" s="7">
        <f t="shared" si="137"/>
        <v>82.145270270270274</v>
      </c>
      <c r="Q2226" t="s">
        <v>8333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40"/>
        <v>944.83338095238094</v>
      </c>
      <c r="P2227" s="7">
        <f t="shared" si="137"/>
        <v>164.79651993355483</v>
      </c>
      <c r="Q2227" t="s">
        <v>8333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40"/>
        <v>108.46283333333334</v>
      </c>
      <c r="P2228" s="7">
        <f t="shared" si="137"/>
        <v>60.820280373831778</v>
      </c>
      <c r="Q2228" t="s">
        <v>8333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40"/>
        <v>157.37692307692308</v>
      </c>
      <c r="P2229" s="7">
        <f t="shared" si="137"/>
        <v>67.970099667774093</v>
      </c>
      <c r="Q2229" t="s">
        <v>8333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40"/>
        <v>1174.49</v>
      </c>
      <c r="P2230" s="7">
        <f t="shared" si="137"/>
        <v>81.561805555555551</v>
      </c>
      <c r="Q2230" t="s">
        <v>8333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40"/>
        <v>171.04755366949576</v>
      </c>
      <c r="P2231" s="7">
        <f t="shared" si="137"/>
        <v>25.42547309833024</v>
      </c>
      <c r="Q2231" t="s">
        <v>8333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40"/>
        <v>125.95294117647057</v>
      </c>
      <c r="P2232" s="7">
        <f t="shared" si="137"/>
        <v>21.497991967871485</v>
      </c>
      <c r="Q2232" t="s">
        <v>8333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40"/>
        <v>1212.1296000000002</v>
      </c>
      <c r="P2233" s="7">
        <f t="shared" si="137"/>
        <v>27.226630727762803</v>
      </c>
      <c r="Q2233" t="s">
        <v>8333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40"/>
        <v>495.8</v>
      </c>
      <c r="P2234" s="7">
        <f t="shared" si="137"/>
        <v>25.091093117408906</v>
      </c>
      <c r="Q2234" t="s">
        <v>8333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40"/>
        <v>332.03999999999996</v>
      </c>
      <c r="P2235" s="7">
        <f t="shared" si="137"/>
        <v>21.230179028132991</v>
      </c>
      <c r="Q2235" t="s">
        <v>8333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40"/>
        <v>1165</v>
      </c>
      <c r="P2236" s="7">
        <f t="shared" si="137"/>
        <v>41.607142857142854</v>
      </c>
      <c r="Q2236" t="s">
        <v>8333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40"/>
        <v>153.3153846153846</v>
      </c>
      <c r="P2237" s="7">
        <f t="shared" si="137"/>
        <v>135.58503401360545</v>
      </c>
      <c r="Q2237" t="s">
        <v>8333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40"/>
        <v>537.10714285714289</v>
      </c>
      <c r="P2238" s="7">
        <f t="shared" si="137"/>
        <v>22.116176470588236</v>
      </c>
      <c r="Q2238" t="s">
        <v>8333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40"/>
        <v>352.92777777777775</v>
      </c>
      <c r="P2239" s="7">
        <f t="shared" si="137"/>
        <v>64.625635808748726</v>
      </c>
      <c r="Q2239" t="s">
        <v>8333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40"/>
        <v>137.4</v>
      </c>
      <c r="P2240" s="7">
        <f t="shared" si="137"/>
        <v>69.569620253164558</v>
      </c>
      <c r="Q2240" t="s">
        <v>8333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40"/>
        <v>128.02668</v>
      </c>
      <c r="P2241" s="7">
        <f t="shared" si="137"/>
        <v>75.133028169014082</v>
      </c>
      <c r="Q2241" t="s">
        <v>8333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40"/>
        <v>270.68</v>
      </c>
      <c r="P2242" s="7">
        <f t="shared" si="137"/>
        <v>140.97916666666666</v>
      </c>
      <c r="Q2242" t="s">
        <v>8333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0"/>
        <v>806.4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7">
        <f t="shared" si="141"/>
        <v>53.865251485148519</v>
      </c>
      <c r="Q2244" t="s">
        <v>8333</v>
      </c>
      <c r="R224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7">
        <f t="shared" si="141"/>
        <v>4.5712530712530715</v>
      </c>
      <c r="Q2245" t="s">
        <v>8333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7">
        <f t="shared" si="141"/>
        <v>65.00344827586207</v>
      </c>
      <c r="Q2246" t="s">
        <v>8333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7">
        <f t="shared" si="141"/>
        <v>53.475252525252522</v>
      </c>
      <c r="Q2247" t="s">
        <v>8333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7">
        <f t="shared" si="141"/>
        <v>43.912280701754383</v>
      </c>
      <c r="Q2248" t="s">
        <v>8333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7">
        <f t="shared" si="141"/>
        <v>50.852631578947367</v>
      </c>
      <c r="Q2249" t="s">
        <v>8333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7">
        <f t="shared" si="141"/>
        <v>58.6328125</v>
      </c>
      <c r="Q2250" t="s">
        <v>8333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7">
        <f t="shared" si="141"/>
        <v>32.81666666666667</v>
      </c>
      <c r="Q2251" t="s">
        <v>8333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7">
        <f t="shared" si="141"/>
        <v>426.93169877408059</v>
      </c>
      <c r="Q2252" t="s">
        <v>8333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7">
        <f t="shared" si="141"/>
        <v>23.808729166666669</v>
      </c>
      <c r="Q2253" t="s">
        <v>8333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7">
        <f t="shared" si="141"/>
        <v>98.413654618473899</v>
      </c>
      <c r="Q2254" t="s">
        <v>8333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7">
        <f t="shared" si="141"/>
        <v>107.32142857142857</v>
      </c>
      <c r="Q2255" t="s">
        <v>8333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7">
        <f t="shared" si="141"/>
        <v>11.67005076142132</v>
      </c>
      <c r="Q2256" t="s">
        <v>8333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7">
        <f t="shared" si="141"/>
        <v>41.782287822878232</v>
      </c>
      <c r="Q2257" t="s">
        <v>8333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7">
        <f t="shared" si="141"/>
        <v>21.38</v>
      </c>
      <c r="Q2258" t="s">
        <v>8333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7">
        <f t="shared" si="141"/>
        <v>94.103550295857985</v>
      </c>
      <c r="Q2259" t="s">
        <v>8333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7">
        <f t="shared" si="141"/>
        <v>15.721951219512196</v>
      </c>
      <c r="Q2260" t="s">
        <v>8333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7">
        <f t="shared" si="141"/>
        <v>90.635922330097088</v>
      </c>
      <c r="Q2261" t="s">
        <v>8333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7">
        <f t="shared" si="141"/>
        <v>97.297619047619051</v>
      </c>
      <c r="Q2262" t="s">
        <v>8333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7">
        <f t="shared" si="141"/>
        <v>37.11904761904762</v>
      </c>
      <c r="Q2263" t="s">
        <v>8333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7">
        <f t="shared" si="141"/>
        <v>28.104972375690608</v>
      </c>
      <c r="Q2264" t="s">
        <v>8333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7">
        <f t="shared" si="141"/>
        <v>144.43333333333334</v>
      </c>
      <c r="Q2265" t="s">
        <v>8333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ref="O2266:O2329" si="144">(E2266/D2266)*100</f>
        <v>180.03333333333333</v>
      </c>
      <c r="P2266" s="7">
        <f t="shared" si="141"/>
        <v>24.274157303370785</v>
      </c>
      <c r="Q2266" t="s">
        <v>8333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4"/>
        <v>298.5</v>
      </c>
      <c r="P2267" s="7">
        <f t="shared" si="141"/>
        <v>35.117647058823529</v>
      </c>
      <c r="Q2267" t="s">
        <v>8333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4"/>
        <v>320.26666666666665</v>
      </c>
      <c r="P2268" s="7">
        <f t="shared" si="141"/>
        <v>24.762886597938145</v>
      </c>
      <c r="Q2268" t="s">
        <v>8333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4"/>
        <v>380.52499999999998</v>
      </c>
      <c r="P2269" s="7">
        <f t="shared" si="141"/>
        <v>188.37871287128712</v>
      </c>
      <c r="Q2269" t="s">
        <v>8333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4"/>
        <v>102.60000000000001</v>
      </c>
      <c r="P2270" s="7">
        <f t="shared" si="141"/>
        <v>148.08247422680412</v>
      </c>
      <c r="Q2270" t="s">
        <v>8333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4"/>
        <v>1801.64</v>
      </c>
      <c r="P2271" s="7">
        <f t="shared" si="141"/>
        <v>49.934589800443462</v>
      </c>
      <c r="Q2271" t="s">
        <v>8333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4"/>
        <v>720.24800000000005</v>
      </c>
      <c r="P2272" s="7">
        <f t="shared" si="141"/>
        <v>107.82155688622754</v>
      </c>
      <c r="Q2272" t="s">
        <v>8333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4"/>
        <v>283.09000000000003</v>
      </c>
      <c r="P2273" s="7">
        <f t="shared" si="141"/>
        <v>42.63403614457831</v>
      </c>
      <c r="Q2273" t="s">
        <v>8333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4"/>
        <v>1356.6000000000001</v>
      </c>
      <c r="P2274" s="7">
        <f t="shared" si="141"/>
        <v>14.370762711864407</v>
      </c>
      <c r="Q2274" t="s">
        <v>8333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4"/>
        <v>220.35999999999999</v>
      </c>
      <c r="P2275" s="7">
        <f t="shared" si="141"/>
        <v>37.476190476190474</v>
      </c>
      <c r="Q2275" t="s">
        <v>8333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4"/>
        <v>119.6</v>
      </c>
      <c r="P2276" s="7">
        <f t="shared" si="141"/>
        <v>30.202020202020201</v>
      </c>
      <c r="Q2276" t="s">
        <v>8333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4"/>
        <v>407.76923076923077</v>
      </c>
      <c r="P2277" s="7">
        <f t="shared" si="141"/>
        <v>33.550632911392405</v>
      </c>
      <c r="Q2277" t="s">
        <v>8333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4"/>
        <v>105.81826105905425</v>
      </c>
      <c r="P2278" s="7">
        <f t="shared" si="141"/>
        <v>64.74666666666667</v>
      </c>
      <c r="Q2278" t="s">
        <v>8333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4"/>
        <v>141.08235294117648</v>
      </c>
      <c r="P2279" s="7">
        <f t="shared" si="141"/>
        <v>57.932367149758456</v>
      </c>
      <c r="Q2279" t="s">
        <v>8333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4"/>
        <v>270.7</v>
      </c>
      <c r="P2280" s="7">
        <f t="shared" si="141"/>
        <v>53.078431372549019</v>
      </c>
      <c r="Q2280" t="s">
        <v>8333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4"/>
        <v>153.80000000000001</v>
      </c>
      <c r="P2281" s="7">
        <f t="shared" si="141"/>
        <v>48.0625</v>
      </c>
      <c r="Q2281" t="s">
        <v>8333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4"/>
        <v>403.57653061224488</v>
      </c>
      <c r="P2282" s="7">
        <f t="shared" si="141"/>
        <v>82.396874999999994</v>
      </c>
      <c r="Q2282" t="s">
        <v>8333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4"/>
        <v>185</v>
      </c>
      <c r="P2283" s="7">
        <f t="shared" si="141"/>
        <v>50.454545454545453</v>
      </c>
      <c r="Q2283" t="s">
        <v>8325</v>
      </c>
      <c r="R2283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4"/>
        <v>185.33333333333331</v>
      </c>
      <c r="P2284" s="7">
        <f t="shared" si="141"/>
        <v>115.83333333333333</v>
      </c>
      <c r="Q2284" t="s">
        <v>8325</v>
      </c>
      <c r="R228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4"/>
        <v>100.85533333333332</v>
      </c>
      <c r="P2285" s="7">
        <f t="shared" si="141"/>
        <v>63.03458333333333</v>
      </c>
      <c r="Q2285" t="s">
        <v>8325</v>
      </c>
      <c r="R2285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4"/>
        <v>106.22116666666668</v>
      </c>
      <c r="P2286" s="7">
        <f t="shared" si="141"/>
        <v>108.02152542372882</v>
      </c>
      <c r="Q2286" t="s">
        <v>8325</v>
      </c>
      <c r="R2286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4"/>
        <v>121.36666666666667</v>
      </c>
      <c r="P2287" s="7">
        <f t="shared" si="141"/>
        <v>46.088607594936711</v>
      </c>
      <c r="Q2287" t="s">
        <v>8325</v>
      </c>
      <c r="R2287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4"/>
        <v>100.06666666666666</v>
      </c>
      <c r="P2288" s="7">
        <f t="shared" si="141"/>
        <v>107.21428571428571</v>
      </c>
      <c r="Q2288" t="s">
        <v>8325</v>
      </c>
      <c r="R228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4"/>
        <v>119.97755555555555</v>
      </c>
      <c r="P2289" s="7">
        <f t="shared" si="141"/>
        <v>50.9338679245283</v>
      </c>
      <c r="Q2289" t="s">
        <v>8325</v>
      </c>
      <c r="R2289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4"/>
        <v>100.1</v>
      </c>
      <c r="P2290" s="7">
        <f t="shared" si="141"/>
        <v>40.04</v>
      </c>
      <c r="Q2290" t="s">
        <v>8325</v>
      </c>
      <c r="R2290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4"/>
        <v>107.4</v>
      </c>
      <c r="P2291" s="7">
        <f t="shared" si="141"/>
        <v>64.44</v>
      </c>
      <c r="Q2291" t="s">
        <v>8325</v>
      </c>
      <c r="R229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4"/>
        <v>104.06666666666666</v>
      </c>
      <c r="P2292" s="7">
        <f t="shared" si="141"/>
        <v>53.827586206896555</v>
      </c>
      <c r="Q2292" t="s">
        <v>8325</v>
      </c>
      <c r="R2292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4"/>
        <v>172.8</v>
      </c>
      <c r="P2293" s="7">
        <f t="shared" si="141"/>
        <v>100.46511627906976</v>
      </c>
      <c r="Q2293" t="s">
        <v>8325</v>
      </c>
      <c r="R2293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4"/>
        <v>107.2505</v>
      </c>
      <c r="P2294" s="7">
        <f t="shared" si="141"/>
        <v>46.630652173913049</v>
      </c>
      <c r="Q2294" t="s">
        <v>8325</v>
      </c>
      <c r="R229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4"/>
        <v>108.23529411764706</v>
      </c>
      <c r="P2295" s="7">
        <f t="shared" si="141"/>
        <v>34.074074074074076</v>
      </c>
      <c r="Q2295" t="s">
        <v>8325</v>
      </c>
      <c r="R2295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4"/>
        <v>146.08079999999998</v>
      </c>
      <c r="P2296" s="7">
        <f t="shared" si="141"/>
        <v>65.214642857142863</v>
      </c>
      <c r="Q2296" t="s">
        <v>8325</v>
      </c>
      <c r="R2296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4"/>
        <v>125.25</v>
      </c>
      <c r="P2297" s="7">
        <f t="shared" si="141"/>
        <v>44.205882352941174</v>
      </c>
      <c r="Q2297" t="s">
        <v>8325</v>
      </c>
      <c r="R229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4"/>
        <v>149.07142857142856</v>
      </c>
      <c r="P2298" s="7">
        <f t="shared" si="141"/>
        <v>71.965517241379317</v>
      </c>
      <c r="Q2298" t="s">
        <v>8325</v>
      </c>
      <c r="R229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4"/>
        <v>100.6</v>
      </c>
      <c r="P2299" s="7">
        <f t="shared" si="141"/>
        <v>52.94736842105263</v>
      </c>
      <c r="Q2299" t="s">
        <v>8325</v>
      </c>
      <c r="R2299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4"/>
        <v>105.07333333333332</v>
      </c>
      <c r="P2300" s="7">
        <f t="shared" si="141"/>
        <v>109.45138888888889</v>
      </c>
      <c r="Q2300" t="s">
        <v>8325</v>
      </c>
      <c r="R2300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4"/>
        <v>350.16666666666663</v>
      </c>
      <c r="P2301" s="7">
        <f t="shared" si="141"/>
        <v>75.035714285714292</v>
      </c>
      <c r="Q2301" t="s">
        <v>8325</v>
      </c>
      <c r="R230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4"/>
        <v>101.25</v>
      </c>
      <c r="P2302" s="7">
        <f t="shared" si="141"/>
        <v>115.71428571428571</v>
      </c>
      <c r="Q2302" t="s">
        <v>8325</v>
      </c>
      <c r="R2302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4"/>
        <v>133.6044</v>
      </c>
      <c r="P2303" s="7">
        <f t="shared" si="141"/>
        <v>31.659810426540286</v>
      </c>
      <c r="Q2303" t="s">
        <v>8325</v>
      </c>
      <c r="R2303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4"/>
        <v>170.65217391304347</v>
      </c>
      <c r="P2304" s="7">
        <f t="shared" si="141"/>
        <v>46.176470588235297</v>
      </c>
      <c r="Q2304" t="s">
        <v>8325</v>
      </c>
      <c r="R230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4"/>
        <v>109.35829457364341</v>
      </c>
      <c r="P2305" s="7">
        <f t="shared" si="141"/>
        <v>68.481650485436887</v>
      </c>
      <c r="Q2305" t="s">
        <v>8325</v>
      </c>
      <c r="R2305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4"/>
        <v>100.70033333333335</v>
      </c>
      <c r="P2306" s="7">
        <f t="shared" si="141"/>
        <v>53.469203539823013</v>
      </c>
      <c r="Q2306" t="s">
        <v>8325</v>
      </c>
      <c r="R2306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4"/>
        <v>101.22777777777779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7">
        <f t="shared" si="145"/>
        <v>51.185616438356163</v>
      </c>
      <c r="Q2308" t="s">
        <v>8325</v>
      </c>
      <c r="R230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7">
        <f t="shared" si="145"/>
        <v>27.936800000000002</v>
      </c>
      <c r="Q2309" t="s">
        <v>8325</v>
      </c>
      <c r="R2309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7">
        <f t="shared" si="145"/>
        <v>82.496921824104234</v>
      </c>
      <c r="Q2310" t="s">
        <v>8325</v>
      </c>
      <c r="R2310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7">
        <f t="shared" si="145"/>
        <v>59.817476635514019</v>
      </c>
      <c r="Q2311" t="s">
        <v>8325</v>
      </c>
      <c r="R23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7">
        <f t="shared" si="145"/>
        <v>64.816470588235291</v>
      </c>
      <c r="Q2312" t="s">
        <v>8325</v>
      </c>
      <c r="R2312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7">
        <f t="shared" si="145"/>
        <v>90.09615384615384</v>
      </c>
      <c r="Q2313" t="s">
        <v>8325</v>
      </c>
      <c r="R2313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7">
        <f t="shared" si="145"/>
        <v>40.962025316455694</v>
      </c>
      <c r="Q2314" t="s">
        <v>8325</v>
      </c>
      <c r="R231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7">
        <f t="shared" si="145"/>
        <v>56.000127388535034</v>
      </c>
      <c r="Q2315" t="s">
        <v>8325</v>
      </c>
      <c r="R2315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7">
        <f t="shared" si="145"/>
        <v>37.672800000000002</v>
      </c>
      <c r="Q2316" t="s">
        <v>8325</v>
      </c>
      <c r="R2316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7">
        <f t="shared" si="145"/>
        <v>40.078125</v>
      </c>
      <c r="Q2317" t="s">
        <v>8325</v>
      </c>
      <c r="R231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7">
        <f t="shared" si="145"/>
        <v>78.031999999999996</v>
      </c>
      <c r="Q2318" t="s">
        <v>8325</v>
      </c>
      <c r="R2318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7">
        <f t="shared" si="145"/>
        <v>18.90909090909091</v>
      </c>
      <c r="Q2319" t="s">
        <v>8325</v>
      </c>
      <c r="R2319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7">
        <f t="shared" si="145"/>
        <v>37.134969325153371</v>
      </c>
      <c r="Q2320" t="s">
        <v>8325</v>
      </c>
      <c r="R2320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7">
        <f t="shared" si="145"/>
        <v>41.961038961038959</v>
      </c>
      <c r="Q2321" t="s">
        <v>8325</v>
      </c>
      <c r="R232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7">
        <f t="shared" si="145"/>
        <v>61.044943820224717</v>
      </c>
      <c r="Q2322" t="s">
        <v>8325</v>
      </c>
      <c r="R2322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7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7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7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7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7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7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7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ref="O2330:O2393" si="148">(E2330/D2330)*100</f>
        <v>254.45000000000002</v>
      </c>
      <c r="P2330" s="7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8"/>
        <v>105.91999999999999</v>
      </c>
      <c r="P2331" s="7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8"/>
        <v>102.42285714285715</v>
      </c>
      <c r="P2332" s="7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8"/>
        <v>144.31375</v>
      </c>
      <c r="P2333" s="7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8"/>
        <v>106.30800000000001</v>
      </c>
      <c r="P2334" s="7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8"/>
        <v>212.16666666666666</v>
      </c>
      <c r="P2335" s="7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8"/>
        <v>101.95</v>
      </c>
      <c r="P2336" s="7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8"/>
        <v>102.27200000000001</v>
      </c>
      <c r="P2337" s="7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8"/>
        <v>520.73254999999995</v>
      </c>
      <c r="P2338" s="7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8"/>
        <v>110.65833333333333</v>
      </c>
      <c r="P2339" s="7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8"/>
        <v>101.14333333333335</v>
      </c>
      <c r="P2340" s="7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8"/>
        <v>294.20799999999997</v>
      </c>
      <c r="P2341" s="7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8"/>
        <v>105.77749999999999</v>
      </c>
      <c r="P2342" s="7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8"/>
        <v>0</v>
      </c>
      <c r="P2343" s="7" t="e">
        <f t="shared" si="145"/>
        <v>#DIV/0!</v>
      </c>
      <c r="Q2343" t="s">
        <v>8319</v>
      </c>
      <c r="R2343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8"/>
        <v>0</v>
      </c>
      <c r="P2344" s="7" t="e">
        <f t="shared" si="145"/>
        <v>#DIV/0!</v>
      </c>
      <c r="Q2344" t="s">
        <v>8319</v>
      </c>
      <c r="R234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8"/>
        <v>3</v>
      </c>
      <c r="P2345" s="7">
        <f t="shared" si="145"/>
        <v>300</v>
      </c>
      <c r="Q2345" t="s">
        <v>8319</v>
      </c>
      <c r="R2345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8"/>
        <v>0.1</v>
      </c>
      <c r="P2346" s="7">
        <f t="shared" si="145"/>
        <v>1</v>
      </c>
      <c r="Q2346" t="s">
        <v>8319</v>
      </c>
      <c r="R2346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8"/>
        <v>0</v>
      </c>
      <c r="P2347" s="7" t="e">
        <f t="shared" si="145"/>
        <v>#DIV/0!</v>
      </c>
      <c r="Q2347" t="s">
        <v>8319</v>
      </c>
      <c r="R234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8"/>
        <v>6.5000000000000002E-2</v>
      </c>
      <c r="P2348" s="7">
        <f t="shared" si="145"/>
        <v>13</v>
      </c>
      <c r="Q2348" t="s">
        <v>8319</v>
      </c>
      <c r="R234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8"/>
        <v>1.5</v>
      </c>
      <c r="P2349" s="7">
        <f t="shared" si="145"/>
        <v>15</v>
      </c>
      <c r="Q2349" t="s">
        <v>8319</v>
      </c>
      <c r="R2349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8"/>
        <v>0.38571428571428573</v>
      </c>
      <c r="P2350" s="7">
        <f t="shared" si="145"/>
        <v>54</v>
      </c>
      <c r="Q2350" t="s">
        <v>8319</v>
      </c>
      <c r="R2350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8"/>
        <v>0</v>
      </c>
      <c r="P2351" s="7" t="e">
        <f t="shared" si="145"/>
        <v>#DIV/0!</v>
      </c>
      <c r="Q2351" t="s">
        <v>8319</v>
      </c>
      <c r="R235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8"/>
        <v>0</v>
      </c>
      <c r="P2352" s="7" t="e">
        <f t="shared" si="145"/>
        <v>#DIV/0!</v>
      </c>
      <c r="Q2352" t="s">
        <v>8319</v>
      </c>
      <c r="R2352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8"/>
        <v>0.5714285714285714</v>
      </c>
      <c r="P2353" s="7">
        <f t="shared" si="145"/>
        <v>15.428571428571429</v>
      </c>
      <c r="Q2353" t="s">
        <v>8319</v>
      </c>
      <c r="R2353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8"/>
        <v>0</v>
      </c>
      <c r="P2354" s="7" t="e">
        <f t="shared" si="145"/>
        <v>#DIV/0!</v>
      </c>
      <c r="Q2354" t="s">
        <v>8319</v>
      </c>
      <c r="R235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8"/>
        <v>0</v>
      </c>
      <c r="P2355" s="7" t="e">
        <f t="shared" si="145"/>
        <v>#DIV/0!</v>
      </c>
      <c r="Q2355" t="s">
        <v>8319</v>
      </c>
      <c r="R2355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8"/>
        <v>7.1428571428571425E-2</v>
      </c>
      <c r="P2356" s="7">
        <f t="shared" si="145"/>
        <v>25</v>
      </c>
      <c r="Q2356" t="s">
        <v>8319</v>
      </c>
      <c r="R2356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8"/>
        <v>0.6875</v>
      </c>
      <c r="P2357" s="7">
        <f t="shared" si="145"/>
        <v>27.5</v>
      </c>
      <c r="Q2357" t="s">
        <v>8319</v>
      </c>
      <c r="R2357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8"/>
        <v>0</v>
      </c>
      <c r="P2358" s="7" t="e">
        <f t="shared" si="145"/>
        <v>#DIV/0!</v>
      </c>
      <c r="Q2358" t="s">
        <v>8319</v>
      </c>
      <c r="R235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8"/>
        <v>0</v>
      </c>
      <c r="P2359" s="7" t="e">
        <f t="shared" si="145"/>
        <v>#DIV/0!</v>
      </c>
      <c r="Q2359" t="s">
        <v>8319</v>
      </c>
      <c r="R2359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8"/>
        <v>0</v>
      </c>
      <c r="P2360" s="7" t="e">
        <f t="shared" si="145"/>
        <v>#DIV/0!</v>
      </c>
      <c r="Q2360" t="s">
        <v>8319</v>
      </c>
      <c r="R2360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8"/>
        <v>14.680000000000001</v>
      </c>
      <c r="P2361" s="7">
        <f t="shared" si="145"/>
        <v>367</v>
      </c>
      <c r="Q2361" t="s">
        <v>8319</v>
      </c>
      <c r="R236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8"/>
        <v>0.04</v>
      </c>
      <c r="P2362" s="7">
        <f t="shared" si="145"/>
        <v>2</v>
      </c>
      <c r="Q2362" t="s">
        <v>8319</v>
      </c>
      <c r="R2362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8"/>
        <v>0</v>
      </c>
      <c r="P2363" s="7" t="e">
        <f t="shared" si="145"/>
        <v>#DIV/0!</v>
      </c>
      <c r="Q2363" t="s">
        <v>8319</v>
      </c>
      <c r="R2363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8"/>
        <v>28.571428571428569</v>
      </c>
      <c r="P2364" s="7">
        <f t="shared" si="145"/>
        <v>60</v>
      </c>
      <c r="Q2364" t="s">
        <v>8319</v>
      </c>
      <c r="R236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8"/>
        <v>0</v>
      </c>
      <c r="P2365" s="7" t="e">
        <f t="shared" si="145"/>
        <v>#DIV/0!</v>
      </c>
      <c r="Q2365" t="s">
        <v>8319</v>
      </c>
      <c r="R2365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8"/>
        <v>0</v>
      </c>
      <c r="P2366" s="7" t="e">
        <f t="shared" si="145"/>
        <v>#DIV/0!</v>
      </c>
      <c r="Q2366" t="s">
        <v>8319</v>
      </c>
      <c r="R2366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8"/>
        <v>0</v>
      </c>
      <c r="P2367" s="7" t="e">
        <f t="shared" si="145"/>
        <v>#DIV/0!</v>
      </c>
      <c r="Q2367" t="s">
        <v>8319</v>
      </c>
      <c r="R236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8"/>
        <v>10.52</v>
      </c>
      <c r="P2368" s="7">
        <f t="shared" si="145"/>
        <v>97.407407407407405</v>
      </c>
      <c r="Q2368" t="s">
        <v>8319</v>
      </c>
      <c r="R236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8"/>
        <v>1.34</v>
      </c>
      <c r="P2369" s="7">
        <f t="shared" si="145"/>
        <v>47.857142857142854</v>
      </c>
      <c r="Q2369" t="s">
        <v>8319</v>
      </c>
      <c r="R2369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8"/>
        <v>0.25</v>
      </c>
      <c r="P2370" s="7">
        <f t="shared" si="145"/>
        <v>50</v>
      </c>
      <c r="Q2370" t="s">
        <v>8319</v>
      </c>
      <c r="R2370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8"/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7">
        <f t="shared" si="149"/>
        <v>20.5</v>
      </c>
      <c r="Q2372" t="s">
        <v>8319</v>
      </c>
      <c r="R2372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7">
        <f t="shared" si="149"/>
        <v>30</v>
      </c>
      <c r="Q2374" t="s">
        <v>8319</v>
      </c>
      <c r="R237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7">
        <f t="shared" si="149"/>
        <v>50</v>
      </c>
      <c r="Q2375" t="s">
        <v>8319</v>
      </c>
      <c r="R2375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7">
        <f t="shared" si="149"/>
        <v>10</v>
      </c>
      <c r="Q2376" t="s">
        <v>8319</v>
      </c>
      <c r="R2376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7">
        <f t="shared" si="149"/>
        <v>81.582499999999996</v>
      </c>
      <c r="Q2378" t="s">
        <v>8319</v>
      </c>
      <c r="R237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7">
        <f t="shared" si="149"/>
        <v>18.333333333333332</v>
      </c>
      <c r="Q2382" t="s">
        <v>8319</v>
      </c>
      <c r="R2382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7">
        <f t="shared" si="149"/>
        <v>224.42857142857142</v>
      </c>
      <c r="Q2383" t="s">
        <v>8319</v>
      </c>
      <c r="R2383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7">
        <f t="shared" si="149"/>
        <v>37.5</v>
      </c>
      <c r="Q2384" t="s">
        <v>8319</v>
      </c>
      <c r="R238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7">
        <f t="shared" si="149"/>
        <v>145</v>
      </c>
      <c r="Q2385" t="s">
        <v>8319</v>
      </c>
      <c r="R2385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7">
        <f t="shared" si="149"/>
        <v>1</v>
      </c>
      <c r="Q2386" t="s">
        <v>8319</v>
      </c>
      <c r="R2386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7">
        <f t="shared" si="149"/>
        <v>112.57142857142857</v>
      </c>
      <c r="Q2387" t="s">
        <v>8319</v>
      </c>
      <c r="R238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7">
        <f t="shared" si="149"/>
        <v>342</v>
      </c>
      <c r="Q2389" t="s">
        <v>8319</v>
      </c>
      <c r="R2389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7">
        <f t="shared" si="149"/>
        <v>57.875</v>
      </c>
      <c r="Q2390" t="s">
        <v>8319</v>
      </c>
      <c r="R2390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7">
        <f t="shared" si="149"/>
        <v>30</v>
      </c>
      <c r="Q2391" t="s">
        <v>8319</v>
      </c>
      <c r="R239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7">
        <f t="shared" si="149"/>
        <v>25</v>
      </c>
      <c r="Q2393" t="s">
        <v>8319</v>
      </c>
      <c r="R2393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ref="O2394:O2457" si="152">(E2394/D2394)*100</f>
        <v>0</v>
      </c>
      <c r="P2394" s="7" t="e">
        <f t="shared" si="149"/>
        <v>#DIV/0!</v>
      </c>
      <c r="Q2394" t="s">
        <v>8319</v>
      </c>
      <c r="R239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52"/>
        <v>0.05</v>
      </c>
      <c r="P2395" s="7">
        <f t="shared" si="149"/>
        <v>50</v>
      </c>
      <c r="Q2395" t="s">
        <v>8319</v>
      </c>
      <c r="R2395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52"/>
        <v>0.06</v>
      </c>
      <c r="P2396" s="7">
        <f t="shared" si="149"/>
        <v>1.5</v>
      </c>
      <c r="Q2396" t="s">
        <v>8319</v>
      </c>
      <c r="R2396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52"/>
        <v>0</v>
      </c>
      <c r="P2397" s="7" t="e">
        <f t="shared" si="149"/>
        <v>#DIV/0!</v>
      </c>
      <c r="Q2397" t="s">
        <v>8319</v>
      </c>
      <c r="R239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52"/>
        <v>0.2</v>
      </c>
      <c r="P2398" s="7">
        <f t="shared" si="149"/>
        <v>10</v>
      </c>
      <c r="Q2398" t="s">
        <v>8319</v>
      </c>
      <c r="R239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52"/>
        <v>0</v>
      </c>
      <c r="P2399" s="7" t="e">
        <f t="shared" si="149"/>
        <v>#DIV/0!</v>
      </c>
      <c r="Q2399" t="s">
        <v>8319</v>
      </c>
      <c r="R2399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52"/>
        <v>0</v>
      </c>
      <c r="P2400" s="7" t="e">
        <f t="shared" si="149"/>
        <v>#DIV/0!</v>
      </c>
      <c r="Q2400" t="s">
        <v>8319</v>
      </c>
      <c r="R2400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52"/>
        <v>0</v>
      </c>
      <c r="P2401" s="7" t="e">
        <f t="shared" si="149"/>
        <v>#DIV/0!</v>
      </c>
      <c r="Q2401" t="s">
        <v>8319</v>
      </c>
      <c r="R240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52"/>
        <v>0</v>
      </c>
      <c r="P2402" s="7" t="e">
        <f t="shared" si="149"/>
        <v>#DIV/0!</v>
      </c>
      <c r="Q2402" t="s">
        <v>8319</v>
      </c>
      <c r="R2402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52"/>
        <v>0.71785714285714286</v>
      </c>
      <c r="P2403" s="7">
        <f t="shared" si="149"/>
        <v>22.333333333333332</v>
      </c>
      <c r="Q2403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52"/>
        <v>0.43333333333333329</v>
      </c>
      <c r="P2404" s="7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52"/>
        <v>16.833333333333332</v>
      </c>
      <c r="P2405" s="7">
        <f t="shared" si="149"/>
        <v>16.833333333333332</v>
      </c>
      <c r="Q2405" t="s">
        <v>8336</v>
      </c>
      <c r="R2405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52"/>
        <v>0</v>
      </c>
      <c r="P2406" s="7" t="e">
        <f t="shared" si="149"/>
        <v>#DIV/0!</v>
      </c>
      <c r="Q2406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52"/>
        <v>22.52</v>
      </c>
      <c r="P2407" s="7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52"/>
        <v>41.384615384615387</v>
      </c>
      <c r="P2408" s="7">
        <f t="shared" si="149"/>
        <v>84.0625</v>
      </c>
      <c r="Q2408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52"/>
        <v>25.259090909090908</v>
      </c>
      <c r="P2409" s="7">
        <f t="shared" si="149"/>
        <v>168.39393939393941</v>
      </c>
      <c r="Q2409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52"/>
        <v>0.2</v>
      </c>
      <c r="P2410" s="7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52"/>
        <v>1.8399999999999999</v>
      </c>
      <c r="P2411" s="7">
        <f t="shared" si="149"/>
        <v>76.666666666666671</v>
      </c>
      <c r="Q2411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52"/>
        <v>0</v>
      </c>
      <c r="P2412" s="7" t="e">
        <f t="shared" si="149"/>
        <v>#DIV/0!</v>
      </c>
      <c r="Q2412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52"/>
        <v>0.60399999999999998</v>
      </c>
      <c r="P2413" s="7">
        <f t="shared" si="149"/>
        <v>50.333333333333336</v>
      </c>
      <c r="Q2413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52"/>
        <v>0</v>
      </c>
      <c r="P2414" s="7" t="e">
        <f t="shared" si="149"/>
        <v>#DIV/0!</v>
      </c>
      <c r="Q2414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52"/>
        <v>0.83333333333333337</v>
      </c>
      <c r="P2415" s="7">
        <f t="shared" si="149"/>
        <v>8.3333333333333339</v>
      </c>
      <c r="Q2415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52"/>
        <v>3.0666666666666664</v>
      </c>
      <c r="P2416" s="7">
        <f t="shared" si="149"/>
        <v>35.384615384615387</v>
      </c>
      <c r="Q2416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52"/>
        <v>0.55833333333333335</v>
      </c>
      <c r="P2417" s="7">
        <f t="shared" si="149"/>
        <v>55.833333333333336</v>
      </c>
      <c r="Q2417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52"/>
        <v>2.5000000000000001E-2</v>
      </c>
      <c r="P2418" s="7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52"/>
        <v>0</v>
      </c>
      <c r="P2419" s="7" t="e">
        <f t="shared" si="149"/>
        <v>#DIV/0!</v>
      </c>
      <c r="Q2419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52"/>
        <v>0.02</v>
      </c>
      <c r="P2420" s="7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52"/>
        <v>0</v>
      </c>
      <c r="P2421" s="7" t="e">
        <f t="shared" si="149"/>
        <v>#DIV/0!</v>
      </c>
      <c r="Q2421" t="s">
        <v>8336</v>
      </c>
      <c r="R242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52"/>
        <v>14.825133372851216</v>
      </c>
      <c r="P2422" s="7">
        <f t="shared" si="149"/>
        <v>69.472222222222229</v>
      </c>
      <c r="Q2422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52"/>
        <v>1.6666666666666666E-2</v>
      </c>
      <c r="P2423" s="7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52"/>
        <v>0.2</v>
      </c>
      <c r="P2424" s="7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52"/>
        <v>1.3333333333333334E-2</v>
      </c>
      <c r="P2425" s="7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52"/>
        <v>1.24</v>
      </c>
      <c r="P2426" s="7">
        <f t="shared" si="149"/>
        <v>34.444444444444443</v>
      </c>
      <c r="Q2426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52"/>
        <v>2.8571428571428574E-2</v>
      </c>
      <c r="P2427" s="7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52"/>
        <v>0</v>
      </c>
      <c r="P2428" s="7" t="e">
        <f t="shared" si="149"/>
        <v>#DIV/0!</v>
      </c>
      <c r="Q2428" t="s">
        <v>8336</v>
      </c>
      <c r="R242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52"/>
        <v>2E-3</v>
      </c>
      <c r="P2429" s="7">
        <f t="shared" si="149"/>
        <v>1</v>
      </c>
      <c r="Q2429" t="s">
        <v>8336</v>
      </c>
      <c r="R2429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52"/>
        <v>2.8571428571428571E-3</v>
      </c>
      <c r="P2430" s="7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52"/>
        <v>1.4321428571428572</v>
      </c>
      <c r="P2431" s="7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52"/>
        <v>0.70000000000000007</v>
      </c>
      <c r="P2432" s="7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52"/>
        <v>2E-3</v>
      </c>
      <c r="P2433" s="7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52"/>
        <v>1.4285714285714287E-2</v>
      </c>
      <c r="P2434" s="7">
        <f t="shared" si="149"/>
        <v>1</v>
      </c>
      <c r="Q2434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2"/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7">
        <f t="shared" si="153"/>
        <v>13</v>
      </c>
      <c r="Q2436" t="s">
        <v>8336</v>
      </c>
      <c r="R2436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7">
        <f t="shared" si="153"/>
        <v>306</v>
      </c>
      <c r="Q2437" t="s">
        <v>8336</v>
      </c>
      <c r="R243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7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7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7">
        <f t="shared" si="153"/>
        <v>5</v>
      </c>
      <c r="Q2442" t="s">
        <v>8336</v>
      </c>
      <c r="R2442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7">
        <f t="shared" si="153"/>
        <v>74.22935779816514</v>
      </c>
      <c r="Q2443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7">
        <f t="shared" si="153"/>
        <v>81.252688172043008</v>
      </c>
      <c r="Q2444" t="s">
        <v>8336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7">
        <f t="shared" si="153"/>
        <v>130.23469453376205</v>
      </c>
      <c r="Q2445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7">
        <f t="shared" si="153"/>
        <v>53.409836065573771</v>
      </c>
      <c r="Q2446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7">
        <f t="shared" si="153"/>
        <v>75.130434782608702</v>
      </c>
      <c r="Q2447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7">
        <f t="shared" si="153"/>
        <v>75.666666666666671</v>
      </c>
      <c r="Q2448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7">
        <f t="shared" si="153"/>
        <v>31.691394658753708</v>
      </c>
      <c r="Q2449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7">
        <f t="shared" si="153"/>
        <v>47.777777777777779</v>
      </c>
      <c r="Q2450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7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7">
        <f t="shared" si="153"/>
        <v>149.31401960784314</v>
      </c>
      <c r="Q2452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7">
        <f t="shared" si="153"/>
        <v>62.06989247311828</v>
      </c>
      <c r="Q2453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7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7">
        <f t="shared" si="153"/>
        <v>69.268656716417908</v>
      </c>
      <c r="Q2455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7">
        <f t="shared" si="153"/>
        <v>271.50769230769231</v>
      </c>
      <c r="Q2456" t="s">
        <v>8336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7">
        <f t="shared" si="153"/>
        <v>34.125</v>
      </c>
      <c r="Q2457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ref="O2458:O2521" si="156">(E2458/D2458)*100</f>
        <v>180.86666666666667</v>
      </c>
      <c r="P2458" s="7">
        <f t="shared" si="153"/>
        <v>40.492537313432834</v>
      </c>
      <c r="Q2458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6"/>
        <v>102.30434782608695</v>
      </c>
      <c r="P2459" s="7">
        <f t="shared" si="153"/>
        <v>189.75806451612902</v>
      </c>
      <c r="Q2459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6"/>
        <v>110.17999999999999</v>
      </c>
      <c r="P2460" s="7">
        <f t="shared" si="153"/>
        <v>68.862499999999997</v>
      </c>
      <c r="Q2460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6"/>
        <v>102.25</v>
      </c>
      <c r="P2461" s="7">
        <f t="shared" si="153"/>
        <v>108.77659574468085</v>
      </c>
      <c r="Q2461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6"/>
        <v>100.78823529411764</v>
      </c>
      <c r="P2462" s="7">
        <f t="shared" si="153"/>
        <v>125.98529411764706</v>
      </c>
      <c r="Q2462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6"/>
        <v>103.8</v>
      </c>
      <c r="P2463" s="7">
        <f t="shared" si="153"/>
        <v>90.523255813953483</v>
      </c>
      <c r="Q2463" t="s">
        <v>8325</v>
      </c>
      <c r="R2463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6"/>
        <v>110.70833333333334</v>
      </c>
      <c r="P2464" s="7">
        <f t="shared" si="153"/>
        <v>28.880434782608695</v>
      </c>
      <c r="Q2464" t="s">
        <v>8325</v>
      </c>
      <c r="R246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6"/>
        <v>116.25000000000001</v>
      </c>
      <c r="P2465" s="7">
        <f t="shared" si="153"/>
        <v>31</v>
      </c>
      <c r="Q2465" t="s">
        <v>8325</v>
      </c>
      <c r="R2465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6"/>
        <v>111.1</v>
      </c>
      <c r="P2466" s="7">
        <f t="shared" si="153"/>
        <v>51.674418604651166</v>
      </c>
      <c r="Q2466" t="s">
        <v>8325</v>
      </c>
      <c r="R2466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6"/>
        <v>180.14285714285714</v>
      </c>
      <c r="P2467" s="7">
        <f t="shared" si="153"/>
        <v>26.270833333333332</v>
      </c>
      <c r="Q2467" t="s">
        <v>8325</v>
      </c>
      <c r="R246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6"/>
        <v>100</v>
      </c>
      <c r="P2468" s="7">
        <f t="shared" si="153"/>
        <v>48.07692307692308</v>
      </c>
      <c r="Q2468" t="s">
        <v>8325</v>
      </c>
      <c r="R246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6"/>
        <v>118.5</v>
      </c>
      <c r="P2469" s="7">
        <f t="shared" si="153"/>
        <v>27.558139534883722</v>
      </c>
      <c r="Q2469" t="s">
        <v>8325</v>
      </c>
      <c r="R2469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6"/>
        <v>107.21700000000001</v>
      </c>
      <c r="P2470" s="7">
        <f t="shared" si="153"/>
        <v>36.97137931034483</v>
      </c>
      <c r="Q2470" t="s">
        <v>8325</v>
      </c>
      <c r="R2470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6"/>
        <v>113.66666666666667</v>
      </c>
      <c r="P2471" s="7">
        <f t="shared" si="153"/>
        <v>29.021276595744681</v>
      </c>
      <c r="Q2471" t="s">
        <v>8325</v>
      </c>
      <c r="R247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6"/>
        <v>103.16400000000002</v>
      </c>
      <c r="P2472" s="7">
        <f t="shared" si="153"/>
        <v>28.65666666666667</v>
      </c>
      <c r="Q2472" t="s">
        <v>8325</v>
      </c>
      <c r="R2472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6"/>
        <v>128</v>
      </c>
      <c r="P2473" s="7">
        <f t="shared" si="153"/>
        <v>37.647058823529413</v>
      </c>
      <c r="Q2473" t="s">
        <v>8325</v>
      </c>
      <c r="R2473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6"/>
        <v>135.76026666666667</v>
      </c>
      <c r="P2474" s="7">
        <f t="shared" si="153"/>
        <v>97.904038461538462</v>
      </c>
      <c r="Q2474" t="s">
        <v>8325</v>
      </c>
      <c r="R247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6"/>
        <v>100</v>
      </c>
      <c r="P2475" s="7">
        <f t="shared" si="153"/>
        <v>42.553191489361701</v>
      </c>
      <c r="Q2475" t="s">
        <v>8325</v>
      </c>
      <c r="R2475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6"/>
        <v>100.00360000000002</v>
      </c>
      <c r="P2476" s="7">
        <f t="shared" si="153"/>
        <v>131.58368421052631</v>
      </c>
      <c r="Q2476" t="s">
        <v>8325</v>
      </c>
      <c r="R2476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6"/>
        <v>104.71999999999998</v>
      </c>
      <c r="P2477" s="7">
        <f t="shared" si="153"/>
        <v>32.320987654320987</v>
      </c>
      <c r="Q2477" t="s">
        <v>8325</v>
      </c>
      <c r="R2477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6"/>
        <v>105.02249999999999</v>
      </c>
      <c r="P2478" s="7">
        <f t="shared" si="153"/>
        <v>61.103999999999999</v>
      </c>
      <c r="Q2478" t="s">
        <v>8325</v>
      </c>
      <c r="R247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6"/>
        <v>171.33333333333334</v>
      </c>
      <c r="P2479" s="7">
        <f t="shared" si="153"/>
        <v>31.341463414634145</v>
      </c>
      <c r="Q2479" t="s">
        <v>8325</v>
      </c>
      <c r="R2479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6"/>
        <v>127.49999999999999</v>
      </c>
      <c r="P2480" s="7">
        <f t="shared" si="153"/>
        <v>129.1139240506329</v>
      </c>
      <c r="Q2480" t="s">
        <v>8325</v>
      </c>
      <c r="R2480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6"/>
        <v>133.44333333333333</v>
      </c>
      <c r="P2481" s="7">
        <f t="shared" si="153"/>
        <v>25.020624999999999</v>
      </c>
      <c r="Q2481" t="s">
        <v>8325</v>
      </c>
      <c r="R248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6"/>
        <v>100</v>
      </c>
      <c r="P2482" s="7">
        <f t="shared" si="153"/>
        <v>250</v>
      </c>
      <c r="Q2482" t="s">
        <v>8325</v>
      </c>
      <c r="R2482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6"/>
        <v>112.91099999999999</v>
      </c>
      <c r="P2483" s="7">
        <f t="shared" si="153"/>
        <v>47.541473684210523</v>
      </c>
      <c r="Q2483" t="s">
        <v>8325</v>
      </c>
      <c r="R2483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6"/>
        <v>100.1</v>
      </c>
      <c r="P2484" s="7">
        <f t="shared" si="153"/>
        <v>40.04</v>
      </c>
      <c r="Q2484" t="s">
        <v>8325</v>
      </c>
      <c r="R248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6"/>
        <v>113.72727272727272</v>
      </c>
      <c r="P2485" s="7">
        <f t="shared" si="153"/>
        <v>65.84210526315789</v>
      </c>
      <c r="Q2485" t="s">
        <v>8325</v>
      </c>
      <c r="R2485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6"/>
        <v>119.31742857142855</v>
      </c>
      <c r="P2486" s="7">
        <f t="shared" si="153"/>
        <v>46.401222222222216</v>
      </c>
      <c r="Q2486" t="s">
        <v>8325</v>
      </c>
      <c r="R2486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6"/>
        <v>103.25</v>
      </c>
      <c r="P2487" s="7">
        <f t="shared" si="153"/>
        <v>50.365853658536587</v>
      </c>
      <c r="Q2487" t="s">
        <v>8325</v>
      </c>
      <c r="R248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6"/>
        <v>265.66666666666669</v>
      </c>
      <c r="P2488" s="7">
        <f t="shared" si="153"/>
        <v>26.566666666666666</v>
      </c>
      <c r="Q2488" t="s">
        <v>8325</v>
      </c>
      <c r="R248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6"/>
        <v>100.05066666666667</v>
      </c>
      <c r="P2489" s="7">
        <f t="shared" si="153"/>
        <v>39.493684210526318</v>
      </c>
      <c r="Q2489" t="s">
        <v>8325</v>
      </c>
      <c r="R2489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6"/>
        <v>106.69999999999999</v>
      </c>
      <c r="P2490" s="7">
        <f t="shared" si="153"/>
        <v>49.246153846153845</v>
      </c>
      <c r="Q2490" t="s">
        <v>8325</v>
      </c>
      <c r="R2490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6"/>
        <v>133.67142857142858</v>
      </c>
      <c r="P2491" s="7">
        <f t="shared" si="153"/>
        <v>62.38</v>
      </c>
      <c r="Q2491" t="s">
        <v>8325</v>
      </c>
      <c r="R249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6"/>
        <v>121.39999999999999</v>
      </c>
      <c r="P2492" s="7">
        <f t="shared" si="153"/>
        <v>37.9375</v>
      </c>
      <c r="Q2492" t="s">
        <v>8325</v>
      </c>
      <c r="R2492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6"/>
        <v>103.2</v>
      </c>
      <c r="P2493" s="7">
        <f t="shared" si="153"/>
        <v>51.6</v>
      </c>
      <c r="Q2493" t="s">
        <v>8325</v>
      </c>
      <c r="R2493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6"/>
        <v>125</v>
      </c>
      <c r="P2494" s="7">
        <f t="shared" si="153"/>
        <v>27.777777777777779</v>
      </c>
      <c r="Q2494" t="s">
        <v>8325</v>
      </c>
      <c r="R249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6"/>
        <v>128.69999999999999</v>
      </c>
      <c r="P2495" s="7">
        <f t="shared" si="153"/>
        <v>99.382239382239376</v>
      </c>
      <c r="Q2495" t="s">
        <v>8325</v>
      </c>
      <c r="R2495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6"/>
        <v>101.00533333333333</v>
      </c>
      <c r="P2496" s="7">
        <f t="shared" si="153"/>
        <v>38.848205128205123</v>
      </c>
      <c r="Q2496" t="s">
        <v>8325</v>
      </c>
      <c r="R2496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6"/>
        <v>127.53666666666665</v>
      </c>
      <c r="P2497" s="7">
        <f t="shared" si="153"/>
        <v>45.548809523809524</v>
      </c>
      <c r="Q2497" t="s">
        <v>8325</v>
      </c>
      <c r="R249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6"/>
        <v>100</v>
      </c>
      <c r="P2498" s="7">
        <f t="shared" si="153"/>
        <v>600</v>
      </c>
      <c r="Q2498" t="s">
        <v>8325</v>
      </c>
      <c r="R2498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6"/>
        <v>112.7715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7">
        <f t="shared" si="157"/>
        <v>52.8</v>
      </c>
      <c r="Q2500" t="s">
        <v>8325</v>
      </c>
      <c r="R2500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7">
        <f t="shared" si="157"/>
        <v>47.676470588235297</v>
      </c>
      <c r="Q2501" t="s">
        <v>8325</v>
      </c>
      <c r="R2501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7">
        <f t="shared" si="157"/>
        <v>23.448275862068964</v>
      </c>
      <c r="Q2502" t="s">
        <v>8325</v>
      </c>
      <c r="R2502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7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7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7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7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7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7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7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7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7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ref="O2522:O2585" si="160">(E2522/D2522)*100</f>
        <v>0</v>
      </c>
      <c r="P2522" s="7" t="e">
        <f t="shared" si="157"/>
        <v>#DIV/0!</v>
      </c>
      <c r="Q2522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60"/>
        <v>109.48792</v>
      </c>
      <c r="P2523" s="7">
        <f t="shared" si="157"/>
        <v>103.68174242424243</v>
      </c>
      <c r="Q2523" t="s">
        <v>8325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60"/>
        <v>100</v>
      </c>
      <c r="P2524" s="7">
        <f t="shared" si="157"/>
        <v>185.18518518518519</v>
      </c>
      <c r="Q2524" t="s">
        <v>8325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60"/>
        <v>156.44444444444446</v>
      </c>
      <c r="P2525" s="7">
        <f t="shared" si="157"/>
        <v>54.153846153846153</v>
      </c>
      <c r="Q2525" t="s">
        <v>8325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60"/>
        <v>101.6</v>
      </c>
      <c r="P2526" s="7">
        <f t="shared" si="157"/>
        <v>177.2093023255814</v>
      </c>
      <c r="Q2526" t="s">
        <v>8325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60"/>
        <v>100.325</v>
      </c>
      <c r="P2527" s="7">
        <f t="shared" si="157"/>
        <v>100.325</v>
      </c>
      <c r="Q2527" t="s">
        <v>8325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60"/>
        <v>112.94999999999999</v>
      </c>
      <c r="P2528" s="7">
        <f t="shared" si="157"/>
        <v>136.90909090909091</v>
      </c>
      <c r="Q2528" t="s">
        <v>8325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60"/>
        <v>102.125</v>
      </c>
      <c r="P2529" s="7">
        <f t="shared" si="157"/>
        <v>57.535211267605632</v>
      </c>
      <c r="Q2529" t="s">
        <v>8325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60"/>
        <v>107.24974999999999</v>
      </c>
      <c r="P2530" s="7">
        <f t="shared" si="157"/>
        <v>52.962839506172834</v>
      </c>
      <c r="Q2530" t="s">
        <v>8325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60"/>
        <v>104.28333333333333</v>
      </c>
      <c r="P2531" s="7">
        <f t="shared" si="157"/>
        <v>82.328947368421055</v>
      </c>
      <c r="Q2531" t="s">
        <v>8325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60"/>
        <v>100</v>
      </c>
      <c r="P2532" s="7">
        <f t="shared" si="157"/>
        <v>135.41666666666666</v>
      </c>
      <c r="Q2532" t="s">
        <v>8325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60"/>
        <v>100.4</v>
      </c>
      <c r="P2533" s="7">
        <f t="shared" si="157"/>
        <v>74.06557377049181</v>
      </c>
      <c r="Q2533" t="s">
        <v>8325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60"/>
        <v>126.125</v>
      </c>
      <c r="P2534" s="7">
        <f t="shared" si="157"/>
        <v>84.083333333333329</v>
      </c>
      <c r="Q2534" t="s">
        <v>8325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60"/>
        <v>110.66666666666667</v>
      </c>
      <c r="P2535" s="7">
        <f t="shared" si="157"/>
        <v>61.029411764705884</v>
      </c>
      <c r="Q2535" t="s">
        <v>8325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60"/>
        <v>105</v>
      </c>
      <c r="P2536" s="7">
        <f t="shared" si="157"/>
        <v>150</v>
      </c>
      <c r="Q2536" t="s">
        <v>8325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60"/>
        <v>103.77499999999999</v>
      </c>
      <c r="P2537" s="7">
        <f t="shared" si="157"/>
        <v>266.08974358974359</v>
      </c>
      <c r="Q2537" t="s">
        <v>8325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60"/>
        <v>115.99999999999999</v>
      </c>
      <c r="P2538" s="7">
        <f t="shared" si="157"/>
        <v>7.25</v>
      </c>
      <c r="Q2538" t="s">
        <v>8325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60"/>
        <v>110.00000000000001</v>
      </c>
      <c r="P2539" s="7">
        <f t="shared" si="157"/>
        <v>100</v>
      </c>
      <c r="Q2539" t="s">
        <v>8325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60"/>
        <v>113.01761111111111</v>
      </c>
      <c r="P2540" s="7">
        <f t="shared" si="157"/>
        <v>109.96308108108107</v>
      </c>
      <c r="Q2540" t="s">
        <v>8325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60"/>
        <v>100.25</v>
      </c>
      <c r="P2541" s="7">
        <f t="shared" si="157"/>
        <v>169.91525423728814</v>
      </c>
      <c r="Q2541" t="s">
        <v>8325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60"/>
        <v>103.4</v>
      </c>
      <c r="P2542" s="7">
        <f t="shared" si="157"/>
        <v>95.740740740740748</v>
      </c>
      <c r="Q2542" t="s">
        <v>8325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60"/>
        <v>107.02857142857142</v>
      </c>
      <c r="P2543" s="7">
        <f t="shared" si="157"/>
        <v>59.460317460317462</v>
      </c>
      <c r="Q2543" t="s">
        <v>8325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60"/>
        <v>103.57142857142858</v>
      </c>
      <c r="P2544" s="7">
        <f t="shared" si="157"/>
        <v>55.769230769230766</v>
      </c>
      <c r="Q2544" t="s">
        <v>8325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60"/>
        <v>156.4</v>
      </c>
      <c r="P2545" s="7">
        <f t="shared" si="157"/>
        <v>30.076923076923077</v>
      </c>
      <c r="Q2545" t="s">
        <v>8325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60"/>
        <v>100.82</v>
      </c>
      <c r="P2546" s="7">
        <f t="shared" si="157"/>
        <v>88.438596491228068</v>
      </c>
      <c r="Q2546" t="s">
        <v>8325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60"/>
        <v>195.3</v>
      </c>
      <c r="P2547" s="7">
        <f t="shared" si="157"/>
        <v>64.032786885245898</v>
      </c>
      <c r="Q2547" t="s">
        <v>8325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60"/>
        <v>111.71428571428572</v>
      </c>
      <c r="P2548" s="7">
        <f t="shared" si="157"/>
        <v>60.153846153846153</v>
      </c>
      <c r="Q2548" t="s">
        <v>8325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60"/>
        <v>119.85454545454546</v>
      </c>
      <c r="P2549" s="7">
        <f t="shared" si="157"/>
        <v>49.194029850746269</v>
      </c>
      <c r="Q2549" t="s">
        <v>8325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60"/>
        <v>101.85</v>
      </c>
      <c r="P2550" s="7">
        <f t="shared" si="157"/>
        <v>165.16216216216216</v>
      </c>
      <c r="Q2550" t="s">
        <v>8325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60"/>
        <v>102.80254777070064</v>
      </c>
      <c r="P2551" s="7">
        <f t="shared" si="157"/>
        <v>43.621621621621621</v>
      </c>
      <c r="Q2551" t="s">
        <v>8325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60"/>
        <v>100.84615384615385</v>
      </c>
      <c r="P2552" s="7">
        <f t="shared" si="157"/>
        <v>43.7</v>
      </c>
      <c r="Q2552" t="s">
        <v>8325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60"/>
        <v>102.73469387755102</v>
      </c>
      <c r="P2553" s="7">
        <f t="shared" si="157"/>
        <v>67.419642857142861</v>
      </c>
      <c r="Q2553" t="s">
        <v>8325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60"/>
        <v>106.5</v>
      </c>
      <c r="P2554" s="7">
        <f t="shared" si="157"/>
        <v>177.5</v>
      </c>
      <c r="Q2554" t="s">
        <v>8325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60"/>
        <v>155.53333333333333</v>
      </c>
      <c r="P2555" s="7">
        <f t="shared" si="157"/>
        <v>38.883333333333333</v>
      </c>
      <c r="Q2555" t="s">
        <v>8325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60"/>
        <v>122.8</v>
      </c>
      <c r="P2556" s="7">
        <f t="shared" si="157"/>
        <v>54.985074626865675</v>
      </c>
      <c r="Q2556" t="s">
        <v>8325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60"/>
        <v>107.35</v>
      </c>
      <c r="P2557" s="7">
        <f t="shared" si="157"/>
        <v>61.342857142857142</v>
      </c>
      <c r="Q2557" t="s">
        <v>8325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60"/>
        <v>105.50335570469798</v>
      </c>
      <c r="P2558" s="7">
        <f t="shared" si="157"/>
        <v>23.117647058823529</v>
      </c>
      <c r="Q2558" t="s">
        <v>8325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60"/>
        <v>118.44444444444444</v>
      </c>
      <c r="P2559" s="7">
        <f t="shared" si="157"/>
        <v>29.611111111111111</v>
      </c>
      <c r="Q2559" t="s">
        <v>8325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60"/>
        <v>108.88</v>
      </c>
      <c r="P2560" s="7">
        <f t="shared" si="157"/>
        <v>75.611111111111114</v>
      </c>
      <c r="Q2560" t="s">
        <v>8325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60"/>
        <v>111.25</v>
      </c>
      <c r="P2561" s="7">
        <f t="shared" si="157"/>
        <v>35.6</v>
      </c>
      <c r="Q2561" t="s">
        <v>8325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60"/>
        <v>100.1</v>
      </c>
      <c r="P2562" s="7">
        <f t="shared" si="157"/>
        <v>143</v>
      </c>
      <c r="Q2562" t="s">
        <v>8325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0"/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7">
        <f t="shared" si="161"/>
        <v>25</v>
      </c>
      <c r="Q2564" t="s">
        <v>8336</v>
      </c>
      <c r="R256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7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7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7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7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7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7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7">
        <f t="shared" si="161"/>
        <v>23.083333333333332</v>
      </c>
      <c r="Q2581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7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7">
        <f t="shared" si="161"/>
        <v>48.18181818181818</v>
      </c>
      <c r="Q2583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7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7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ref="O2586:O2649" si="164">(E2586/D2586)*100</f>
        <v>0</v>
      </c>
      <c r="P2586" s="7" t="e">
        <f t="shared" si="161"/>
        <v>#DIV/0!</v>
      </c>
      <c r="Q2586" t="s">
        <v>8336</v>
      </c>
      <c r="R2586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4"/>
        <v>0.16666666666666669</v>
      </c>
      <c r="P2587" s="7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4"/>
        <v>0.16666666666666669</v>
      </c>
      <c r="P2588" s="7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4"/>
        <v>2.4340000000000002</v>
      </c>
      <c r="P2589" s="7">
        <f t="shared" si="161"/>
        <v>202.83333333333334</v>
      </c>
      <c r="Q2589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4"/>
        <v>3.8833333333333329</v>
      </c>
      <c r="P2590" s="7">
        <f t="shared" si="161"/>
        <v>29.125</v>
      </c>
      <c r="Q2590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4"/>
        <v>0.01</v>
      </c>
      <c r="P2591" s="7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4"/>
        <v>0</v>
      </c>
      <c r="P2592" s="7" t="e">
        <f t="shared" si="161"/>
        <v>#DIV/0!</v>
      </c>
      <c r="Q2592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4"/>
        <v>1.7333333333333332</v>
      </c>
      <c r="P2593" s="7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4"/>
        <v>0.16666666666666669</v>
      </c>
      <c r="P2594" s="7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4"/>
        <v>0</v>
      </c>
      <c r="P2595" s="7" t="e">
        <f t="shared" si="161"/>
        <v>#DIV/0!</v>
      </c>
      <c r="Q2595" t="s">
        <v>8336</v>
      </c>
      <c r="R2595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4"/>
        <v>1.25E-3</v>
      </c>
      <c r="P2596" s="7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4"/>
        <v>12.166666666666668</v>
      </c>
      <c r="P2597" s="7">
        <f t="shared" si="161"/>
        <v>96.05263157894737</v>
      </c>
      <c r="Q2597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4"/>
        <v>23.588571428571427</v>
      </c>
      <c r="P2598" s="7">
        <f t="shared" si="161"/>
        <v>305.77777777777777</v>
      </c>
      <c r="Q2598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4"/>
        <v>5.6666666666666661</v>
      </c>
      <c r="P2599" s="7">
        <f t="shared" si="161"/>
        <v>12.142857142857142</v>
      </c>
      <c r="Q2599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4"/>
        <v>39</v>
      </c>
      <c r="P2600" s="7">
        <f t="shared" si="161"/>
        <v>83.571428571428569</v>
      </c>
      <c r="Q2600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4"/>
        <v>0.99546510341776351</v>
      </c>
      <c r="P2601" s="7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4"/>
        <v>6.9320000000000004</v>
      </c>
      <c r="P2602" s="7">
        <f t="shared" si="161"/>
        <v>115.53333333333333</v>
      </c>
      <c r="Q2602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4"/>
        <v>661.4</v>
      </c>
      <c r="P2603" s="7">
        <f t="shared" si="161"/>
        <v>21.900662251655628</v>
      </c>
      <c r="Q2603" t="s">
        <v>8319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4"/>
        <v>326.0916666666667</v>
      </c>
      <c r="P2604" s="7">
        <f t="shared" si="161"/>
        <v>80.022494887525568</v>
      </c>
      <c r="Q2604" t="s">
        <v>8319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4"/>
        <v>101.48571428571429</v>
      </c>
      <c r="P2605" s="7">
        <f t="shared" si="161"/>
        <v>35.520000000000003</v>
      </c>
      <c r="Q2605" t="s">
        <v>8319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4"/>
        <v>104.21799999999999</v>
      </c>
      <c r="P2606" s="7">
        <f t="shared" si="161"/>
        <v>64.933333333333323</v>
      </c>
      <c r="Q2606" t="s">
        <v>8319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4"/>
        <v>107.42157000000002</v>
      </c>
      <c r="P2607" s="7">
        <f t="shared" si="161"/>
        <v>60.965703745743475</v>
      </c>
      <c r="Q2607" t="s">
        <v>8319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4"/>
        <v>110.05454545454545</v>
      </c>
      <c r="P2608" s="7">
        <f t="shared" si="161"/>
        <v>31.444155844155844</v>
      </c>
      <c r="Q2608" t="s">
        <v>8319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4"/>
        <v>407.7</v>
      </c>
      <c r="P2609" s="7">
        <f t="shared" si="161"/>
        <v>81.949748743718587</v>
      </c>
      <c r="Q2609" t="s">
        <v>8319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4"/>
        <v>223.92500000000001</v>
      </c>
      <c r="P2610" s="7">
        <f t="shared" si="161"/>
        <v>58.92763157894737</v>
      </c>
      <c r="Q2610" t="s">
        <v>8319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4"/>
        <v>303.80111428571428</v>
      </c>
      <c r="P2611" s="7">
        <f t="shared" si="161"/>
        <v>157.29347633136095</v>
      </c>
      <c r="Q2611" t="s">
        <v>8319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4"/>
        <v>141.3251043268175</v>
      </c>
      <c r="P2612" s="7">
        <f t="shared" si="161"/>
        <v>55.758509532062391</v>
      </c>
      <c r="Q2612" t="s">
        <v>8319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4"/>
        <v>2790.6363636363635</v>
      </c>
      <c r="P2613" s="7">
        <f t="shared" si="161"/>
        <v>83.802893802893806</v>
      </c>
      <c r="Q2613" t="s">
        <v>8319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4"/>
        <v>171.76130000000001</v>
      </c>
      <c r="P2614" s="7">
        <f t="shared" si="161"/>
        <v>58.422210884353746</v>
      </c>
      <c r="Q2614" t="s">
        <v>8319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4"/>
        <v>101.01333333333334</v>
      </c>
      <c r="P2615" s="7">
        <f t="shared" si="161"/>
        <v>270.57142857142856</v>
      </c>
      <c r="Q2615" t="s">
        <v>8319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4"/>
        <v>102</v>
      </c>
      <c r="P2616" s="7">
        <f t="shared" si="161"/>
        <v>107.1</v>
      </c>
      <c r="Q2616" t="s">
        <v>8319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4"/>
        <v>169.76511744127936</v>
      </c>
      <c r="P2617" s="7">
        <f t="shared" si="161"/>
        <v>47.180555555555557</v>
      </c>
      <c r="Q2617" t="s">
        <v>8319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4"/>
        <v>114.53400000000001</v>
      </c>
      <c r="P2618" s="7">
        <f t="shared" si="161"/>
        <v>120.30882352941177</v>
      </c>
      <c r="Q2618" t="s">
        <v>8319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4"/>
        <v>877.6</v>
      </c>
      <c r="P2619" s="7">
        <f t="shared" si="161"/>
        <v>27.59748427672956</v>
      </c>
      <c r="Q2619" t="s">
        <v>8319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4"/>
        <v>105.38666666666667</v>
      </c>
      <c r="P2620" s="7">
        <f t="shared" si="161"/>
        <v>205.2987012987013</v>
      </c>
      <c r="Q2620" t="s">
        <v>8319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4"/>
        <v>188.39999999999998</v>
      </c>
      <c r="P2621" s="7">
        <f t="shared" si="161"/>
        <v>35.547169811320757</v>
      </c>
      <c r="Q2621" t="s">
        <v>8319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4"/>
        <v>143.65230769230772</v>
      </c>
      <c r="P2622" s="7">
        <f t="shared" si="161"/>
        <v>74.639488409272587</v>
      </c>
      <c r="Q2622" t="s">
        <v>8319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4"/>
        <v>145.88</v>
      </c>
      <c r="P2623" s="7">
        <f t="shared" si="161"/>
        <v>47.058064516129029</v>
      </c>
      <c r="Q2623" t="s">
        <v>8319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4"/>
        <v>131.184</v>
      </c>
      <c r="P2624" s="7">
        <f t="shared" si="161"/>
        <v>26.591351351351353</v>
      </c>
      <c r="Q2624" t="s">
        <v>8319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4"/>
        <v>113.99999999999999</v>
      </c>
      <c r="P2625" s="7">
        <f t="shared" si="161"/>
        <v>36.774193548387096</v>
      </c>
      <c r="Q2625" t="s">
        <v>8319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4"/>
        <v>1379.4206249999997</v>
      </c>
      <c r="P2626" s="7">
        <f t="shared" si="161"/>
        <v>31.820544982698959</v>
      </c>
      <c r="Q2626" t="s">
        <v>8319</v>
      </c>
      <c r="R2626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4"/>
        <v>956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7">
        <f t="shared" si="165"/>
        <v>56</v>
      </c>
      <c r="Q2628" t="s">
        <v>8319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7">
        <f t="shared" si="165"/>
        <v>21.555555555555557</v>
      </c>
      <c r="Q2629" t="s">
        <v>8319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7">
        <f t="shared" si="165"/>
        <v>44.095238095238095</v>
      </c>
      <c r="Q2630" t="s">
        <v>8319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7">
        <f t="shared" si="165"/>
        <v>63.87</v>
      </c>
      <c r="Q2631" t="s">
        <v>8319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7">
        <f t="shared" si="165"/>
        <v>38.987654320987652</v>
      </c>
      <c r="Q2632" t="s">
        <v>8319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7">
        <f t="shared" si="165"/>
        <v>80.185489510489504</v>
      </c>
      <c r="Q2633" t="s">
        <v>8319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7">
        <f t="shared" si="165"/>
        <v>34.904761904761905</v>
      </c>
      <c r="Q2634" t="s">
        <v>8319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7">
        <f t="shared" si="165"/>
        <v>89.100502512562812</v>
      </c>
      <c r="Q2635" t="s">
        <v>8319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7">
        <f t="shared" si="165"/>
        <v>39.44</v>
      </c>
      <c r="Q2636" t="s">
        <v>8319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7">
        <f t="shared" si="165"/>
        <v>136.9047619047619</v>
      </c>
      <c r="Q2637" t="s">
        <v>8319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7">
        <f t="shared" si="165"/>
        <v>37.46</v>
      </c>
      <c r="Q2638" t="s">
        <v>8319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7">
        <f t="shared" si="165"/>
        <v>31.96153846153846</v>
      </c>
      <c r="Q2639" t="s">
        <v>8319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7">
        <f t="shared" si="165"/>
        <v>25.214285714285715</v>
      </c>
      <c r="Q2640" t="s">
        <v>8319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7">
        <f t="shared" si="165"/>
        <v>10.040816326530612</v>
      </c>
      <c r="Q2641" t="s">
        <v>8319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7">
        <f t="shared" si="165"/>
        <v>45.94202898550725</v>
      </c>
      <c r="Q2642" t="s">
        <v>8319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7">
        <f t="shared" si="165"/>
        <v>15</v>
      </c>
      <c r="Q2643" t="s">
        <v>8319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7">
        <f t="shared" si="165"/>
        <v>223.58248500999335</v>
      </c>
      <c r="Q2645" t="s">
        <v>8319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7">
        <f t="shared" si="165"/>
        <v>39.480769230769234</v>
      </c>
      <c r="Q2646" t="s">
        <v>8319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7">
        <f t="shared" si="165"/>
        <v>91.304347826086953</v>
      </c>
      <c r="Q2647" t="s">
        <v>8319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7">
        <f t="shared" si="165"/>
        <v>78.666205607476627</v>
      </c>
      <c r="Q2648" t="s">
        <v>8319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7">
        <f t="shared" si="165"/>
        <v>12</v>
      </c>
      <c r="Q2649" t="s">
        <v>8319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ref="O2650:O2713" si="168">(E2650/D2650)*100</f>
        <v>0.88333333333333341</v>
      </c>
      <c r="P2650" s="7">
        <f t="shared" si="165"/>
        <v>17.666666666666668</v>
      </c>
      <c r="Q2650" t="s">
        <v>8319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8"/>
        <v>9.920000000000001E-2</v>
      </c>
      <c r="P2651" s="7">
        <f t="shared" si="165"/>
        <v>41.333333333333336</v>
      </c>
      <c r="Q2651" t="s">
        <v>8319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8"/>
        <v>0.59666666666666668</v>
      </c>
      <c r="P2652" s="7">
        <f t="shared" si="165"/>
        <v>71.599999999999994</v>
      </c>
      <c r="Q2652" t="s">
        <v>8319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8"/>
        <v>1.8689285714285715</v>
      </c>
      <c r="P2653" s="7">
        <f t="shared" si="165"/>
        <v>307.8235294117647</v>
      </c>
      <c r="Q2653" t="s">
        <v>8319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8"/>
        <v>0.88500000000000001</v>
      </c>
      <c r="P2654" s="7">
        <f t="shared" si="165"/>
        <v>80.454545454545453</v>
      </c>
      <c r="Q2654" t="s">
        <v>8319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8"/>
        <v>11.52156862745098</v>
      </c>
      <c r="P2655" s="7">
        <f t="shared" si="165"/>
        <v>83.942857142857136</v>
      </c>
      <c r="Q2655" t="s">
        <v>8319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8"/>
        <v>5.1000000000000004E-2</v>
      </c>
      <c r="P2656" s="7">
        <f t="shared" si="165"/>
        <v>8.5</v>
      </c>
      <c r="Q2656" t="s">
        <v>8319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8"/>
        <v>21.033333333333335</v>
      </c>
      <c r="P2657" s="7">
        <f t="shared" si="165"/>
        <v>73.372093023255815</v>
      </c>
      <c r="Q2657" t="s">
        <v>8319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8"/>
        <v>11.436666666666667</v>
      </c>
      <c r="P2658" s="7">
        <f t="shared" si="165"/>
        <v>112.86184210526316</v>
      </c>
      <c r="Q2658" t="s">
        <v>8319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8"/>
        <v>18.737933333333334</v>
      </c>
      <c r="P2659" s="7">
        <f t="shared" si="165"/>
        <v>95.277627118644077</v>
      </c>
      <c r="Q2659" t="s">
        <v>8319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8"/>
        <v>9.285714285714286E-2</v>
      </c>
      <c r="P2660" s="7">
        <f t="shared" si="165"/>
        <v>22.75</v>
      </c>
      <c r="Q2660" t="s">
        <v>8319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8"/>
        <v>2.7204081632653061</v>
      </c>
      <c r="P2661" s="7">
        <f t="shared" si="165"/>
        <v>133.30000000000001</v>
      </c>
      <c r="Q2661" t="s">
        <v>8319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8"/>
        <v>9.5000000000000001E-2</v>
      </c>
      <c r="P2662" s="7">
        <f t="shared" si="165"/>
        <v>3.8</v>
      </c>
      <c r="Q2662" t="s">
        <v>8319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8"/>
        <v>102.89999999999999</v>
      </c>
      <c r="P2663" s="7">
        <f t="shared" si="165"/>
        <v>85.75</v>
      </c>
      <c r="Q2663" t="s">
        <v>8319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8"/>
        <v>106.80000000000001</v>
      </c>
      <c r="P2664" s="7">
        <f t="shared" si="165"/>
        <v>267</v>
      </c>
      <c r="Q2664" t="s">
        <v>8319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8"/>
        <v>104.59625</v>
      </c>
      <c r="P2665" s="7">
        <f t="shared" si="165"/>
        <v>373.55803571428572</v>
      </c>
      <c r="Q2665" t="s">
        <v>8319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8"/>
        <v>103.42857142857143</v>
      </c>
      <c r="P2666" s="7">
        <f t="shared" si="165"/>
        <v>174.03846153846155</v>
      </c>
      <c r="Q2666" t="s">
        <v>8319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8"/>
        <v>123.14285714285715</v>
      </c>
      <c r="P2667" s="7">
        <f t="shared" si="165"/>
        <v>93.695652173913047</v>
      </c>
      <c r="Q2667" t="s">
        <v>8319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8"/>
        <v>159.29509999999999</v>
      </c>
      <c r="P2668" s="7">
        <f t="shared" si="165"/>
        <v>77.327718446601949</v>
      </c>
      <c r="Q2668" t="s">
        <v>8319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8"/>
        <v>110.66666666666667</v>
      </c>
      <c r="P2669" s="7">
        <f t="shared" si="165"/>
        <v>92.222222222222229</v>
      </c>
      <c r="Q2669" t="s">
        <v>8319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8"/>
        <v>170.70000000000002</v>
      </c>
      <c r="P2670" s="7">
        <f t="shared" si="165"/>
        <v>60.964285714285715</v>
      </c>
      <c r="Q2670" t="s">
        <v>8319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8"/>
        <v>125.125</v>
      </c>
      <c r="P2671" s="7">
        <f t="shared" si="165"/>
        <v>91</v>
      </c>
      <c r="Q2671" t="s">
        <v>8319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8"/>
        <v>6.4158609339642041</v>
      </c>
      <c r="P2672" s="7">
        <f t="shared" si="165"/>
        <v>41.583333333333336</v>
      </c>
      <c r="Q2672" t="s">
        <v>8319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8"/>
        <v>11.343999999999999</v>
      </c>
      <c r="P2673" s="7">
        <f t="shared" si="165"/>
        <v>33.761904761904759</v>
      </c>
      <c r="Q2673" t="s">
        <v>8319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8"/>
        <v>33.19</v>
      </c>
      <c r="P2674" s="7">
        <f t="shared" si="165"/>
        <v>70.61702127659575</v>
      </c>
      <c r="Q2674" t="s">
        <v>8319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8"/>
        <v>27.58</v>
      </c>
      <c r="P2675" s="7">
        <f t="shared" si="165"/>
        <v>167.15151515151516</v>
      </c>
      <c r="Q2675" t="s">
        <v>8319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8"/>
        <v>62.839999999999996</v>
      </c>
      <c r="P2676" s="7">
        <f t="shared" si="165"/>
        <v>128.61988304093566</v>
      </c>
      <c r="Q2676" t="s">
        <v>8319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8"/>
        <v>7.5880000000000001</v>
      </c>
      <c r="P2677" s="7">
        <f t="shared" si="165"/>
        <v>65.41379310344827</v>
      </c>
      <c r="Q2677" t="s">
        <v>8319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8"/>
        <v>50.38095238095238</v>
      </c>
      <c r="P2678" s="7">
        <f t="shared" si="165"/>
        <v>117.55555555555556</v>
      </c>
      <c r="Q2678" t="s">
        <v>8319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8"/>
        <v>17.512820512820511</v>
      </c>
      <c r="P2679" s="7">
        <f t="shared" si="165"/>
        <v>126.48148148148148</v>
      </c>
      <c r="Q2679" t="s">
        <v>8319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8"/>
        <v>1.375E-2</v>
      </c>
      <c r="P2680" s="7">
        <f t="shared" si="165"/>
        <v>550</v>
      </c>
      <c r="Q2680" t="s">
        <v>8319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8"/>
        <v>0.33</v>
      </c>
      <c r="P2681" s="7">
        <f t="shared" si="165"/>
        <v>44</v>
      </c>
      <c r="Q2681" t="s">
        <v>8319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8"/>
        <v>0.86250000000000004</v>
      </c>
      <c r="P2682" s="7">
        <f t="shared" si="165"/>
        <v>69</v>
      </c>
      <c r="Q2682" t="s">
        <v>8319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8"/>
        <v>0.6875</v>
      </c>
      <c r="P2683" s="7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8"/>
        <v>28.299999999999997</v>
      </c>
      <c r="P2684" s="7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8"/>
        <v>0.24</v>
      </c>
      <c r="P2685" s="7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8"/>
        <v>1.1428571428571428</v>
      </c>
      <c r="P2686" s="7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8"/>
        <v>0.02</v>
      </c>
      <c r="P2687" s="7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8"/>
        <v>0</v>
      </c>
      <c r="P2688" s="7" t="e">
        <f t="shared" si="165"/>
        <v>#DIV/0!</v>
      </c>
      <c r="Q2688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8"/>
        <v>0</v>
      </c>
      <c r="P2689" s="7" t="e">
        <f t="shared" si="165"/>
        <v>#DIV/0!</v>
      </c>
      <c r="Q2689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8"/>
        <v>0.14799999999999999</v>
      </c>
      <c r="P2690" s="7">
        <f t="shared" si="165"/>
        <v>5.2857142857142856</v>
      </c>
      <c r="Q2690" t="s">
        <v>8336</v>
      </c>
      <c r="R2690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8"/>
        <v>2.8571428571428571E-3</v>
      </c>
      <c r="P2691" s="7">
        <f t="shared" ref="P2691:P2754" si="169">E2691/L2691</f>
        <v>1</v>
      </c>
      <c r="Q2691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7">
        <f t="shared" si="169"/>
        <v>72.762711864406782</v>
      </c>
      <c r="Q2692" t="s">
        <v>8336</v>
      </c>
      <c r="R2692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7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7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7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7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7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7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7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7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7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7">
        <f t="shared" si="169"/>
        <v>34.130434782608695</v>
      </c>
      <c r="Q2703" t="s">
        <v>8317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7">
        <f t="shared" si="169"/>
        <v>132.34615384615384</v>
      </c>
      <c r="Q2704" t="s">
        <v>8317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7">
        <f t="shared" si="169"/>
        <v>922.22222222222217</v>
      </c>
      <c r="Q2705" t="s">
        <v>8317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7">
        <f t="shared" si="169"/>
        <v>163.57142857142858</v>
      </c>
      <c r="Q2706" t="s">
        <v>8317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7">
        <f t="shared" si="169"/>
        <v>217.375</v>
      </c>
      <c r="Q2707" t="s">
        <v>8317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7">
        <f t="shared" si="169"/>
        <v>149.44486692015209</v>
      </c>
      <c r="Q2708" t="s">
        <v>8317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7">
        <f t="shared" si="169"/>
        <v>71.237487309644663</v>
      </c>
      <c r="Q2709" t="s">
        <v>8317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7">
        <f t="shared" si="169"/>
        <v>44.464318398474738</v>
      </c>
      <c r="Q2710" t="s">
        <v>8317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7">
        <f t="shared" si="169"/>
        <v>164.94480519480518</v>
      </c>
      <c r="Q2711" t="s">
        <v>8317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7">
        <f t="shared" si="169"/>
        <v>84.871516544117654</v>
      </c>
      <c r="Q2712" t="s">
        <v>8317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7">
        <f t="shared" si="169"/>
        <v>53.945205479452056</v>
      </c>
      <c r="Q2713" t="s">
        <v>8317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ref="O2714:O2777" si="172">(E2714/D2714)*100</f>
        <v>131.38181818181818</v>
      </c>
      <c r="P2714" s="7">
        <f t="shared" si="169"/>
        <v>50.531468531468533</v>
      </c>
      <c r="Q2714" t="s">
        <v>8317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72"/>
        <v>102.24133333333334</v>
      </c>
      <c r="P2715" s="7">
        <f t="shared" si="169"/>
        <v>108.00140845070422</v>
      </c>
      <c r="Q2715" t="s">
        <v>8317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72"/>
        <v>116.35599999999999</v>
      </c>
      <c r="P2716" s="7">
        <f t="shared" si="169"/>
        <v>95.373770491803285</v>
      </c>
      <c r="Q2716" t="s">
        <v>8317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72"/>
        <v>264.62241666666665</v>
      </c>
      <c r="P2717" s="7">
        <f t="shared" si="169"/>
        <v>57.631016333938291</v>
      </c>
      <c r="Q2717" t="s">
        <v>8317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72"/>
        <v>119.98010000000001</v>
      </c>
      <c r="P2718" s="7">
        <f t="shared" si="169"/>
        <v>64.160481283422456</v>
      </c>
      <c r="Q2718" t="s">
        <v>8317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72"/>
        <v>120.10400000000001</v>
      </c>
      <c r="P2719" s="7">
        <f t="shared" si="169"/>
        <v>92.387692307692305</v>
      </c>
      <c r="Q2719" t="s">
        <v>8317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72"/>
        <v>103.58333333333334</v>
      </c>
      <c r="P2720" s="7">
        <f t="shared" si="169"/>
        <v>125.97972972972973</v>
      </c>
      <c r="Q2720" t="s">
        <v>8317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72"/>
        <v>108.83333333333334</v>
      </c>
      <c r="P2721" s="7">
        <f t="shared" si="169"/>
        <v>94.637681159420296</v>
      </c>
      <c r="Q2721" t="s">
        <v>8317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72"/>
        <v>118.12400000000001</v>
      </c>
      <c r="P2722" s="7">
        <f t="shared" si="169"/>
        <v>170.69942196531792</v>
      </c>
      <c r="Q2722" t="s">
        <v>8317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72"/>
        <v>1462</v>
      </c>
      <c r="P2723" s="7">
        <f t="shared" si="169"/>
        <v>40.762081784386616</v>
      </c>
      <c r="Q2723" t="s">
        <v>8319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72"/>
        <v>252.54</v>
      </c>
      <c r="P2724" s="7">
        <f t="shared" si="169"/>
        <v>68.254054054054052</v>
      </c>
      <c r="Q2724" t="s">
        <v>8319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72"/>
        <v>140.05000000000001</v>
      </c>
      <c r="P2725" s="7">
        <f t="shared" si="169"/>
        <v>95.48863636363636</v>
      </c>
      <c r="Q2725" t="s">
        <v>8319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72"/>
        <v>296.87520259319291</v>
      </c>
      <c r="P2726" s="7">
        <f t="shared" si="169"/>
        <v>7.1902649656526005</v>
      </c>
      <c r="Q2726" t="s">
        <v>8319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72"/>
        <v>144.54249999999999</v>
      </c>
      <c r="P2727" s="7">
        <f t="shared" si="169"/>
        <v>511.65486725663715</v>
      </c>
      <c r="Q2727" t="s">
        <v>8319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72"/>
        <v>105.745</v>
      </c>
      <c r="P2728" s="7">
        <f t="shared" si="169"/>
        <v>261.74504950495049</v>
      </c>
      <c r="Q2728" t="s">
        <v>8319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72"/>
        <v>493.21000000000004</v>
      </c>
      <c r="P2729" s="7">
        <f t="shared" si="169"/>
        <v>69.760961810466767</v>
      </c>
      <c r="Q2729" t="s">
        <v>8319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72"/>
        <v>201.82666666666668</v>
      </c>
      <c r="P2730" s="7">
        <f t="shared" si="169"/>
        <v>77.229591836734699</v>
      </c>
      <c r="Q2730" t="s">
        <v>8319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72"/>
        <v>104.44</v>
      </c>
      <c r="P2731" s="7">
        <f t="shared" si="169"/>
        <v>340.56521739130437</v>
      </c>
      <c r="Q2731" t="s">
        <v>8319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72"/>
        <v>170.29262962962963</v>
      </c>
      <c r="P2732" s="7">
        <f t="shared" si="169"/>
        <v>67.417903225806455</v>
      </c>
      <c r="Q2732" t="s">
        <v>8319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72"/>
        <v>104.30333333333333</v>
      </c>
      <c r="P2733" s="7">
        <f t="shared" si="169"/>
        <v>845.70270270270271</v>
      </c>
      <c r="Q2733" t="s">
        <v>8319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72"/>
        <v>118.25000000000001</v>
      </c>
      <c r="P2734" s="7">
        <f t="shared" si="169"/>
        <v>97.191780821917803</v>
      </c>
      <c r="Q2734" t="s">
        <v>8319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72"/>
        <v>107.538</v>
      </c>
      <c r="P2735" s="7">
        <f t="shared" si="169"/>
        <v>451.84033613445376</v>
      </c>
      <c r="Q2735" t="s">
        <v>8319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72"/>
        <v>2260300</v>
      </c>
      <c r="P2736" s="7">
        <f t="shared" si="169"/>
        <v>138.66871165644173</v>
      </c>
      <c r="Q2736" t="s">
        <v>8319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72"/>
        <v>978.13466666666682</v>
      </c>
      <c r="P2737" s="7">
        <f t="shared" si="169"/>
        <v>21.640147492625371</v>
      </c>
      <c r="Q2737" t="s">
        <v>8319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72"/>
        <v>122.9</v>
      </c>
      <c r="P2738" s="7">
        <f t="shared" si="169"/>
        <v>169.51724137931035</v>
      </c>
      <c r="Q2738" t="s">
        <v>8319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72"/>
        <v>246.0608</v>
      </c>
      <c r="P2739" s="7">
        <f t="shared" si="169"/>
        <v>161.88210526315791</v>
      </c>
      <c r="Q2739" t="s">
        <v>8319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72"/>
        <v>147.94</v>
      </c>
      <c r="P2740" s="7">
        <f t="shared" si="169"/>
        <v>493.13333333333333</v>
      </c>
      <c r="Q2740" t="s">
        <v>8319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72"/>
        <v>384.09090909090907</v>
      </c>
      <c r="P2741" s="7">
        <f t="shared" si="169"/>
        <v>22.120418848167539</v>
      </c>
      <c r="Q2741" t="s">
        <v>8319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72"/>
        <v>103.33333333333334</v>
      </c>
      <c r="P2742" s="7">
        <f t="shared" si="169"/>
        <v>18.235294117647058</v>
      </c>
      <c r="Q2742" t="s">
        <v>8319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72"/>
        <v>0.43750000000000006</v>
      </c>
      <c r="P2743" s="7">
        <f t="shared" si="169"/>
        <v>8.75</v>
      </c>
      <c r="Q2743" t="s">
        <v>8322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72"/>
        <v>29.24</v>
      </c>
      <c r="P2744" s="7">
        <f t="shared" si="169"/>
        <v>40.611111111111114</v>
      </c>
      <c r="Q2744" t="s">
        <v>8322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72"/>
        <v>0</v>
      </c>
      <c r="P2745" s="7" t="e">
        <f t="shared" si="169"/>
        <v>#DIV/0!</v>
      </c>
      <c r="Q2745" t="s">
        <v>8322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72"/>
        <v>5.21875</v>
      </c>
      <c r="P2746" s="7">
        <f t="shared" si="169"/>
        <v>37.954545454545453</v>
      </c>
      <c r="Q2746" t="s">
        <v>8322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72"/>
        <v>21.887499999999999</v>
      </c>
      <c r="P2747" s="7">
        <f t="shared" si="169"/>
        <v>35.734693877551024</v>
      </c>
      <c r="Q2747" t="s">
        <v>8322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72"/>
        <v>26.700000000000003</v>
      </c>
      <c r="P2748" s="7">
        <f t="shared" si="169"/>
        <v>42.157894736842103</v>
      </c>
      <c r="Q2748" t="s">
        <v>8322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72"/>
        <v>28.000000000000004</v>
      </c>
      <c r="P2749" s="7">
        <f t="shared" si="169"/>
        <v>35</v>
      </c>
      <c r="Q2749" t="s">
        <v>8322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72"/>
        <v>1.06</v>
      </c>
      <c r="P2750" s="7">
        <f t="shared" si="169"/>
        <v>13.25</v>
      </c>
      <c r="Q2750" t="s">
        <v>8322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72"/>
        <v>1.0999999999999999</v>
      </c>
      <c r="P2751" s="7">
        <f t="shared" si="169"/>
        <v>55</v>
      </c>
      <c r="Q2751" t="s">
        <v>8322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72"/>
        <v>0</v>
      </c>
      <c r="P2752" s="7" t="e">
        <f t="shared" si="169"/>
        <v>#DIV/0!</v>
      </c>
      <c r="Q2752" t="s">
        <v>8322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72"/>
        <v>0</v>
      </c>
      <c r="P2753" s="7" t="e">
        <f t="shared" si="169"/>
        <v>#DIV/0!</v>
      </c>
      <c r="Q2753" t="s">
        <v>8322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72"/>
        <v>11.458333333333332</v>
      </c>
      <c r="P2754" s="7">
        <f t="shared" si="169"/>
        <v>39.285714285714285</v>
      </c>
      <c r="Q2754" t="s">
        <v>8322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2"/>
        <v>19</v>
      </c>
      <c r="P2755" s="7">
        <f t="shared" ref="P2755:P2818" si="173">E2755/L2755</f>
        <v>47.5</v>
      </c>
      <c r="Q2755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7">
        <f t="shared" si="173"/>
        <v>17.333333333333332</v>
      </c>
      <c r="Q2757" t="s">
        <v>8322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7">
        <f t="shared" si="173"/>
        <v>31.757575757575758</v>
      </c>
      <c r="Q2758" t="s">
        <v>8322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7">
        <f t="shared" si="173"/>
        <v>5</v>
      </c>
      <c r="Q2759" t="s">
        <v>8322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7">
        <f t="shared" si="173"/>
        <v>39</v>
      </c>
      <c r="Q2760" t="s">
        <v>8322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7">
        <f t="shared" si="173"/>
        <v>52.5</v>
      </c>
      <c r="Q2761" t="s">
        <v>8322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7">
        <f t="shared" si="173"/>
        <v>9</v>
      </c>
      <c r="Q2763" t="s">
        <v>8322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7">
        <f t="shared" si="173"/>
        <v>25</v>
      </c>
      <c r="Q2764" t="s">
        <v>8322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7">
        <f t="shared" si="173"/>
        <v>30</v>
      </c>
      <c r="Q2765" t="s">
        <v>8322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7">
        <f t="shared" si="173"/>
        <v>11.25</v>
      </c>
      <c r="Q2766" t="s">
        <v>8322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7">
        <f t="shared" si="173"/>
        <v>25</v>
      </c>
      <c r="Q2768" t="s">
        <v>8322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7">
        <f t="shared" si="173"/>
        <v>11.333333333333334</v>
      </c>
      <c r="Q2769" t="s">
        <v>8322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7">
        <f t="shared" si="173"/>
        <v>29.470588235294116</v>
      </c>
      <c r="Q2770" t="s">
        <v>8322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7">
        <f t="shared" si="173"/>
        <v>1</v>
      </c>
      <c r="Q2771" t="s">
        <v>8322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7">
        <f t="shared" si="173"/>
        <v>63.098484848484851</v>
      </c>
      <c r="Q2772" t="s">
        <v>8322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7">
        <f t="shared" si="173"/>
        <v>1</v>
      </c>
      <c r="Q2775" t="s">
        <v>8322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7">
        <f t="shared" si="173"/>
        <v>43.846153846153847</v>
      </c>
      <c r="Q2776" t="s">
        <v>8322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7">
        <f t="shared" si="173"/>
        <v>75</v>
      </c>
      <c r="Q2777" t="s">
        <v>8322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ref="O2778:O2841" si="176">(E2778/D2778)*100</f>
        <v>7.8809523809523814</v>
      </c>
      <c r="P2778" s="7">
        <f t="shared" si="173"/>
        <v>45.972222222222221</v>
      </c>
      <c r="Q2778" t="s">
        <v>8322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6"/>
        <v>0.33333333333333337</v>
      </c>
      <c r="P2779" s="7">
        <f t="shared" si="173"/>
        <v>10</v>
      </c>
      <c r="Q2779" t="s">
        <v>8322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6"/>
        <v>25.545454545454543</v>
      </c>
      <c r="P2780" s="7">
        <f t="shared" si="173"/>
        <v>93.666666666666671</v>
      </c>
      <c r="Q2780" t="s">
        <v>8322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6"/>
        <v>2.12</v>
      </c>
      <c r="P2781" s="7">
        <f t="shared" si="173"/>
        <v>53</v>
      </c>
      <c r="Q2781" t="s">
        <v>8322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6"/>
        <v>0</v>
      </c>
      <c r="P2782" s="7" t="e">
        <f t="shared" si="173"/>
        <v>#DIV/0!</v>
      </c>
      <c r="Q2782" t="s">
        <v>8322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6"/>
        <v>105.28</v>
      </c>
      <c r="P2783" s="7">
        <f t="shared" si="173"/>
        <v>47</v>
      </c>
      <c r="Q2783" t="s">
        <v>8317</v>
      </c>
      <c r="R2783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6"/>
        <v>120</v>
      </c>
      <c r="P2784" s="7">
        <f t="shared" si="173"/>
        <v>66.666666666666671</v>
      </c>
      <c r="Q2784" t="s">
        <v>8317</v>
      </c>
      <c r="R278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6"/>
        <v>114.5</v>
      </c>
      <c r="P2785" s="7">
        <f t="shared" si="173"/>
        <v>18.770491803278688</v>
      </c>
      <c r="Q2785" t="s">
        <v>8317</v>
      </c>
      <c r="R2785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6"/>
        <v>119</v>
      </c>
      <c r="P2786" s="7">
        <f t="shared" si="173"/>
        <v>66.111111111111114</v>
      </c>
      <c r="Q2786" t="s">
        <v>8317</v>
      </c>
      <c r="R2786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6"/>
        <v>104.67999999999999</v>
      </c>
      <c r="P2787" s="7">
        <f t="shared" si="173"/>
        <v>36.859154929577464</v>
      </c>
      <c r="Q2787" t="s">
        <v>8317</v>
      </c>
      <c r="R278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6"/>
        <v>117.83999999999999</v>
      </c>
      <c r="P2788" s="7">
        <f t="shared" si="173"/>
        <v>39.810810810810814</v>
      </c>
      <c r="Q2788" t="s">
        <v>8317</v>
      </c>
      <c r="R278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6"/>
        <v>119.7</v>
      </c>
      <c r="P2789" s="7">
        <f t="shared" si="173"/>
        <v>31.5</v>
      </c>
      <c r="Q2789" t="s">
        <v>8317</v>
      </c>
      <c r="R2789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6"/>
        <v>102.49999999999999</v>
      </c>
      <c r="P2790" s="7">
        <f t="shared" si="173"/>
        <v>102.5</v>
      </c>
      <c r="Q2790" t="s">
        <v>8317</v>
      </c>
      <c r="R2790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6"/>
        <v>101.16666666666667</v>
      </c>
      <c r="P2791" s="7">
        <f t="shared" si="173"/>
        <v>126.45833333333333</v>
      </c>
      <c r="Q2791" t="s">
        <v>8317</v>
      </c>
      <c r="R279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6"/>
        <v>105.33333333333333</v>
      </c>
      <c r="P2792" s="7">
        <f t="shared" si="173"/>
        <v>47.878787878787875</v>
      </c>
      <c r="Q2792" t="s">
        <v>8317</v>
      </c>
      <c r="R2792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6"/>
        <v>102.49999999999999</v>
      </c>
      <c r="P2793" s="7">
        <f t="shared" si="173"/>
        <v>73.214285714285708</v>
      </c>
      <c r="Q2793" t="s">
        <v>8317</v>
      </c>
      <c r="R2793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6"/>
        <v>107.60000000000001</v>
      </c>
      <c r="P2794" s="7">
        <f t="shared" si="173"/>
        <v>89.666666666666671</v>
      </c>
      <c r="Q2794" t="s">
        <v>8317</v>
      </c>
      <c r="R279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6"/>
        <v>110.5675</v>
      </c>
      <c r="P2795" s="7">
        <f t="shared" si="173"/>
        <v>151.4623287671233</v>
      </c>
      <c r="Q2795" t="s">
        <v>8317</v>
      </c>
      <c r="R2795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6"/>
        <v>150</v>
      </c>
      <c r="P2796" s="7">
        <f t="shared" si="173"/>
        <v>25</v>
      </c>
      <c r="Q2796" t="s">
        <v>8317</v>
      </c>
      <c r="R2796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6"/>
        <v>104.28571428571429</v>
      </c>
      <c r="P2797" s="7">
        <f t="shared" si="173"/>
        <v>36.5</v>
      </c>
      <c r="Q2797" t="s">
        <v>8317</v>
      </c>
      <c r="R279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6"/>
        <v>115.5</v>
      </c>
      <c r="P2798" s="7">
        <f t="shared" si="173"/>
        <v>44</v>
      </c>
      <c r="Q2798" t="s">
        <v>8317</v>
      </c>
      <c r="R279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6"/>
        <v>102.64512500000001</v>
      </c>
      <c r="P2799" s="7">
        <f t="shared" si="173"/>
        <v>87.357553191489373</v>
      </c>
      <c r="Q2799" t="s">
        <v>8317</v>
      </c>
      <c r="R2799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6"/>
        <v>101.4</v>
      </c>
      <c r="P2800" s="7">
        <f t="shared" si="173"/>
        <v>36.474820143884891</v>
      </c>
      <c r="Q2800" t="s">
        <v>8317</v>
      </c>
      <c r="R2800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6"/>
        <v>116.6348</v>
      </c>
      <c r="P2801" s="7">
        <f t="shared" si="173"/>
        <v>44.859538461538463</v>
      </c>
      <c r="Q2801" t="s">
        <v>8317</v>
      </c>
      <c r="R280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6"/>
        <v>133</v>
      </c>
      <c r="P2802" s="7">
        <f t="shared" si="173"/>
        <v>42.903225806451616</v>
      </c>
      <c r="Q2802" t="s">
        <v>8317</v>
      </c>
      <c r="R2802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6"/>
        <v>133.20000000000002</v>
      </c>
      <c r="P2803" s="7">
        <f t="shared" si="173"/>
        <v>51.230769230769234</v>
      </c>
      <c r="Q2803" t="s">
        <v>8317</v>
      </c>
      <c r="R2803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6"/>
        <v>101.83333333333333</v>
      </c>
      <c r="P2804" s="7">
        <f t="shared" si="173"/>
        <v>33.944444444444443</v>
      </c>
      <c r="Q2804" t="s">
        <v>8317</v>
      </c>
      <c r="R280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6"/>
        <v>127.95</v>
      </c>
      <c r="P2805" s="7">
        <f t="shared" si="173"/>
        <v>90.744680851063833</v>
      </c>
      <c r="Q2805" t="s">
        <v>8317</v>
      </c>
      <c r="R2805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6"/>
        <v>114.99999999999999</v>
      </c>
      <c r="P2806" s="7">
        <f t="shared" si="173"/>
        <v>50</v>
      </c>
      <c r="Q2806" t="s">
        <v>8317</v>
      </c>
      <c r="R2806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6"/>
        <v>110.00000000000001</v>
      </c>
      <c r="P2807" s="7">
        <f t="shared" si="173"/>
        <v>24.444444444444443</v>
      </c>
      <c r="Q2807" t="s">
        <v>8317</v>
      </c>
      <c r="R280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6"/>
        <v>112.1</v>
      </c>
      <c r="P2808" s="7">
        <f t="shared" si="173"/>
        <v>44.25</v>
      </c>
      <c r="Q2808" t="s">
        <v>8317</v>
      </c>
      <c r="R280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6"/>
        <v>126</v>
      </c>
      <c r="P2809" s="7">
        <f t="shared" si="173"/>
        <v>67.741935483870961</v>
      </c>
      <c r="Q2809" t="s">
        <v>8317</v>
      </c>
      <c r="R2809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6"/>
        <v>100.24444444444444</v>
      </c>
      <c r="P2810" s="7">
        <f t="shared" si="173"/>
        <v>65.376811594202906</v>
      </c>
      <c r="Q2810" t="s">
        <v>8317</v>
      </c>
      <c r="R2810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6"/>
        <v>102.4</v>
      </c>
      <c r="P2811" s="7">
        <f t="shared" si="173"/>
        <v>121.9047619047619</v>
      </c>
      <c r="Q2811" t="s">
        <v>8317</v>
      </c>
      <c r="R28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6"/>
        <v>108.2</v>
      </c>
      <c r="P2812" s="7">
        <f t="shared" si="173"/>
        <v>47.456140350877192</v>
      </c>
      <c r="Q2812" t="s">
        <v>8317</v>
      </c>
      <c r="R2812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6"/>
        <v>100.27</v>
      </c>
      <c r="P2813" s="7">
        <f t="shared" si="173"/>
        <v>92.842592592592595</v>
      </c>
      <c r="Q2813" t="s">
        <v>8317</v>
      </c>
      <c r="R2813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6"/>
        <v>113.3</v>
      </c>
      <c r="P2814" s="7">
        <f t="shared" si="173"/>
        <v>68.253012048192772</v>
      </c>
      <c r="Q2814" t="s">
        <v>8317</v>
      </c>
      <c r="R281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6"/>
        <v>127.57571428571428</v>
      </c>
      <c r="P2815" s="7">
        <f t="shared" si="173"/>
        <v>37.209583333333335</v>
      </c>
      <c r="Q2815" t="s">
        <v>8317</v>
      </c>
      <c r="R2815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6"/>
        <v>107.73333333333332</v>
      </c>
      <c r="P2816" s="7">
        <f t="shared" si="173"/>
        <v>25.25</v>
      </c>
      <c r="Q2816" t="s">
        <v>8317</v>
      </c>
      <c r="R2816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6"/>
        <v>242</v>
      </c>
      <c r="P2817" s="7">
        <f t="shared" si="173"/>
        <v>43.214285714285715</v>
      </c>
      <c r="Q2817" t="s">
        <v>8317</v>
      </c>
      <c r="R281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6"/>
        <v>141.56666666666666</v>
      </c>
      <c r="P2818" s="7">
        <f t="shared" si="173"/>
        <v>25.130177514792898</v>
      </c>
      <c r="Q2818" t="s">
        <v>8317</v>
      </c>
      <c r="R281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6"/>
        <v>130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7">
        <f t="shared" si="177"/>
        <v>103.95098039215686</v>
      </c>
      <c r="Q2820" t="s">
        <v>8317</v>
      </c>
      <c r="R2820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7">
        <f t="shared" si="177"/>
        <v>50.384615384615387</v>
      </c>
      <c r="Q2821" t="s">
        <v>8317</v>
      </c>
      <c r="R282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7">
        <f t="shared" si="177"/>
        <v>13.6</v>
      </c>
      <c r="Q2822" t="s">
        <v>8317</v>
      </c>
      <c r="R2822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7">
        <f t="shared" si="177"/>
        <v>28.571428571428573</v>
      </c>
      <c r="Q2823" t="s">
        <v>8317</v>
      </c>
      <c r="R2823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7">
        <f t="shared" si="177"/>
        <v>63.829787234042556</v>
      </c>
      <c r="Q2824" t="s">
        <v>8317</v>
      </c>
      <c r="R2824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7">
        <f t="shared" si="177"/>
        <v>8.8571428571428577</v>
      </c>
      <c r="Q2825" t="s">
        <v>8317</v>
      </c>
      <c r="R2825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7">
        <f t="shared" si="177"/>
        <v>50.666666666666664</v>
      </c>
      <c r="Q2826" t="s">
        <v>8317</v>
      </c>
      <c r="R2826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7">
        <f t="shared" si="177"/>
        <v>60.784313725490193</v>
      </c>
      <c r="Q2827" t="s">
        <v>8317</v>
      </c>
      <c r="R282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7">
        <f t="shared" si="177"/>
        <v>113.42105263157895</v>
      </c>
      <c r="Q2828" t="s">
        <v>8317</v>
      </c>
      <c r="R282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7">
        <f t="shared" si="177"/>
        <v>104.56521739130434</v>
      </c>
      <c r="Q2829" t="s">
        <v>8317</v>
      </c>
      <c r="R2829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7">
        <f t="shared" si="177"/>
        <v>98.30927835051547</v>
      </c>
      <c r="Q2830" t="s">
        <v>8317</v>
      </c>
      <c r="R2830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7">
        <f t="shared" si="177"/>
        <v>35.039473684210527</v>
      </c>
      <c r="Q2831" t="s">
        <v>8317</v>
      </c>
      <c r="R283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7">
        <f t="shared" si="177"/>
        <v>272.72727272727275</v>
      </c>
      <c r="Q2832" t="s">
        <v>8317</v>
      </c>
      <c r="R2832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7">
        <f t="shared" si="177"/>
        <v>63.846153846153847</v>
      </c>
      <c r="Q2833" t="s">
        <v>8317</v>
      </c>
      <c r="R2833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7">
        <f t="shared" si="177"/>
        <v>30.189368421052631</v>
      </c>
      <c r="Q2834" t="s">
        <v>8317</v>
      </c>
      <c r="R283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7">
        <f t="shared" si="177"/>
        <v>83.51428571428572</v>
      </c>
      <c r="Q2835" t="s">
        <v>8317</v>
      </c>
      <c r="R2835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7">
        <f t="shared" si="177"/>
        <v>64.761904761904759</v>
      </c>
      <c r="Q2836" t="s">
        <v>8317</v>
      </c>
      <c r="R2836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7">
        <f t="shared" si="177"/>
        <v>20.118172043010752</v>
      </c>
      <c r="Q2837" t="s">
        <v>8317</v>
      </c>
      <c r="R283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7">
        <f t="shared" si="177"/>
        <v>44.090909090909093</v>
      </c>
      <c r="Q2838" t="s">
        <v>8317</v>
      </c>
      <c r="R283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7">
        <f t="shared" si="177"/>
        <v>40.476190476190474</v>
      </c>
      <c r="Q2839" t="s">
        <v>8317</v>
      </c>
      <c r="R2839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7">
        <f t="shared" si="177"/>
        <v>44.537037037037038</v>
      </c>
      <c r="Q2840" t="s">
        <v>8317</v>
      </c>
      <c r="R2840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7">
        <f t="shared" si="177"/>
        <v>125.80645161290323</v>
      </c>
      <c r="Q2841" t="s">
        <v>8317</v>
      </c>
      <c r="R284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ref="O2842:O2905" si="180">(E2842/D2842)*100</f>
        <v>104</v>
      </c>
      <c r="P2842" s="7">
        <f t="shared" si="177"/>
        <v>19.696969696969695</v>
      </c>
      <c r="Q2842" t="s">
        <v>8317</v>
      </c>
      <c r="R2842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80"/>
        <v>1</v>
      </c>
      <c r="P2843" s="7">
        <f t="shared" si="177"/>
        <v>10</v>
      </c>
      <c r="Q2843" t="s">
        <v>8317</v>
      </c>
      <c r="R2843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80"/>
        <v>0</v>
      </c>
      <c r="P2844" s="7" t="e">
        <f t="shared" si="177"/>
        <v>#DIV/0!</v>
      </c>
      <c r="Q2844" t="s">
        <v>8317</v>
      </c>
      <c r="R2844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80"/>
        <v>0</v>
      </c>
      <c r="P2845" s="7" t="e">
        <f t="shared" si="177"/>
        <v>#DIV/0!</v>
      </c>
      <c r="Q2845" t="s">
        <v>8317</v>
      </c>
      <c r="R2845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80"/>
        <v>5.4545454545454541</v>
      </c>
      <c r="P2846" s="7">
        <f t="shared" si="177"/>
        <v>30</v>
      </c>
      <c r="Q2846" t="s">
        <v>8317</v>
      </c>
      <c r="R2846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80"/>
        <v>31.546666666666667</v>
      </c>
      <c r="P2847" s="7">
        <f t="shared" si="177"/>
        <v>60.666666666666664</v>
      </c>
      <c r="Q2847" t="s">
        <v>8317</v>
      </c>
      <c r="R284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80"/>
        <v>0</v>
      </c>
      <c r="P2848" s="7" t="e">
        <f t="shared" si="177"/>
        <v>#DIV/0!</v>
      </c>
      <c r="Q2848" t="s">
        <v>8317</v>
      </c>
      <c r="R284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80"/>
        <v>0</v>
      </c>
      <c r="P2849" s="7" t="e">
        <f t="shared" si="177"/>
        <v>#DIV/0!</v>
      </c>
      <c r="Q2849" t="s">
        <v>8317</v>
      </c>
      <c r="R2849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80"/>
        <v>0.2</v>
      </c>
      <c r="P2850" s="7">
        <f t="shared" si="177"/>
        <v>23.333333333333332</v>
      </c>
      <c r="Q2850" t="s">
        <v>8317</v>
      </c>
      <c r="R2850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80"/>
        <v>1</v>
      </c>
      <c r="P2851" s="7">
        <f t="shared" si="177"/>
        <v>5</v>
      </c>
      <c r="Q2851" t="s">
        <v>8317</v>
      </c>
      <c r="R285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80"/>
        <v>3.8875000000000002</v>
      </c>
      <c r="P2852" s="7">
        <f t="shared" si="177"/>
        <v>23.923076923076923</v>
      </c>
      <c r="Q2852" t="s">
        <v>8317</v>
      </c>
      <c r="R2852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80"/>
        <v>0</v>
      </c>
      <c r="P2853" s="7" t="e">
        <f t="shared" si="177"/>
        <v>#DIV/0!</v>
      </c>
      <c r="Q2853" t="s">
        <v>8317</v>
      </c>
      <c r="R2853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80"/>
        <v>1.9</v>
      </c>
      <c r="P2854" s="7">
        <f t="shared" si="177"/>
        <v>15.833333333333334</v>
      </c>
      <c r="Q2854" t="s">
        <v>8317</v>
      </c>
      <c r="R285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80"/>
        <v>0</v>
      </c>
      <c r="P2855" s="7" t="e">
        <f t="shared" si="177"/>
        <v>#DIV/0!</v>
      </c>
      <c r="Q2855" t="s">
        <v>8317</v>
      </c>
      <c r="R2855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80"/>
        <v>41.699999999999996</v>
      </c>
      <c r="P2856" s="7">
        <f t="shared" si="177"/>
        <v>29.785714285714285</v>
      </c>
      <c r="Q2856" t="s">
        <v>8317</v>
      </c>
      <c r="R2856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80"/>
        <v>50</v>
      </c>
      <c r="P2857" s="7">
        <f t="shared" si="177"/>
        <v>60</v>
      </c>
      <c r="Q2857" t="s">
        <v>8317</v>
      </c>
      <c r="R285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80"/>
        <v>4.8666666666666663</v>
      </c>
      <c r="P2858" s="7">
        <f t="shared" si="177"/>
        <v>24.333333333333332</v>
      </c>
      <c r="Q2858" t="s">
        <v>8317</v>
      </c>
      <c r="R285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80"/>
        <v>19.736842105263158</v>
      </c>
      <c r="P2859" s="7">
        <f t="shared" si="177"/>
        <v>500</v>
      </c>
      <c r="Q2859" t="s">
        <v>8317</v>
      </c>
      <c r="R2859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80"/>
        <v>0</v>
      </c>
      <c r="P2860" s="7" t="e">
        <f t="shared" si="177"/>
        <v>#DIV/0!</v>
      </c>
      <c r="Q2860" t="s">
        <v>8317</v>
      </c>
      <c r="R2860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80"/>
        <v>1.7500000000000002</v>
      </c>
      <c r="P2861" s="7">
        <f t="shared" si="177"/>
        <v>35</v>
      </c>
      <c r="Q2861" t="s">
        <v>8317</v>
      </c>
      <c r="R286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80"/>
        <v>6.65</v>
      </c>
      <c r="P2862" s="7">
        <f t="shared" si="177"/>
        <v>29.555555555555557</v>
      </c>
      <c r="Q2862" t="s">
        <v>8317</v>
      </c>
      <c r="R2862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80"/>
        <v>32</v>
      </c>
      <c r="P2863" s="7">
        <f t="shared" si="177"/>
        <v>26.666666666666668</v>
      </c>
      <c r="Q2863" t="s">
        <v>8317</v>
      </c>
      <c r="R2863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80"/>
        <v>0.43307086614173229</v>
      </c>
      <c r="P2864" s="7">
        <f t="shared" si="177"/>
        <v>18.333333333333332</v>
      </c>
      <c r="Q2864" t="s">
        <v>8317</v>
      </c>
      <c r="R286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80"/>
        <v>0.04</v>
      </c>
      <c r="P2865" s="7">
        <f t="shared" si="177"/>
        <v>20</v>
      </c>
      <c r="Q2865" t="s">
        <v>8317</v>
      </c>
      <c r="R2865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80"/>
        <v>1.6</v>
      </c>
      <c r="P2866" s="7">
        <f t="shared" si="177"/>
        <v>13.333333333333334</v>
      </c>
      <c r="Q2866" t="s">
        <v>8317</v>
      </c>
      <c r="R2866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80"/>
        <v>0</v>
      </c>
      <c r="P2867" s="7" t="e">
        <f t="shared" si="177"/>
        <v>#DIV/0!</v>
      </c>
      <c r="Q2867" t="s">
        <v>8317</v>
      </c>
      <c r="R286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80"/>
        <v>0.89999999999999991</v>
      </c>
      <c r="P2868" s="7">
        <f t="shared" si="177"/>
        <v>22.5</v>
      </c>
      <c r="Q2868" t="s">
        <v>8317</v>
      </c>
      <c r="R286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80"/>
        <v>20.16</v>
      </c>
      <c r="P2869" s="7">
        <f t="shared" si="177"/>
        <v>50.4</v>
      </c>
      <c r="Q2869" t="s">
        <v>8317</v>
      </c>
      <c r="R2869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80"/>
        <v>42.011733333333332</v>
      </c>
      <c r="P2870" s="7">
        <f t="shared" si="177"/>
        <v>105.02933333333334</v>
      </c>
      <c r="Q2870" t="s">
        <v>8317</v>
      </c>
      <c r="R2870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80"/>
        <v>0.88500000000000001</v>
      </c>
      <c r="P2871" s="7">
        <f t="shared" si="177"/>
        <v>35.4</v>
      </c>
      <c r="Q2871" t="s">
        <v>8317</v>
      </c>
      <c r="R287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80"/>
        <v>15</v>
      </c>
      <c r="P2872" s="7">
        <f t="shared" si="177"/>
        <v>83.333333333333329</v>
      </c>
      <c r="Q2872" t="s">
        <v>8317</v>
      </c>
      <c r="R2872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80"/>
        <v>4.67</v>
      </c>
      <c r="P2873" s="7">
        <f t="shared" si="177"/>
        <v>35.92307692307692</v>
      </c>
      <c r="Q2873" t="s">
        <v>8317</v>
      </c>
      <c r="R2873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80"/>
        <v>0</v>
      </c>
      <c r="P2874" s="7" t="e">
        <f t="shared" si="177"/>
        <v>#DIV/0!</v>
      </c>
      <c r="Q2874" t="s">
        <v>8317</v>
      </c>
      <c r="R287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80"/>
        <v>38.119999999999997</v>
      </c>
      <c r="P2875" s="7">
        <f t="shared" si="177"/>
        <v>119.125</v>
      </c>
      <c r="Q2875" t="s">
        <v>8317</v>
      </c>
      <c r="R2875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80"/>
        <v>5.42</v>
      </c>
      <c r="P2876" s="7">
        <f t="shared" si="177"/>
        <v>90.333333333333329</v>
      </c>
      <c r="Q2876" t="s">
        <v>8317</v>
      </c>
      <c r="R2876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80"/>
        <v>3.4999999999999996E-2</v>
      </c>
      <c r="P2877" s="7">
        <f t="shared" si="177"/>
        <v>2.3333333333333335</v>
      </c>
      <c r="Q2877" t="s">
        <v>8317</v>
      </c>
      <c r="R287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80"/>
        <v>0</v>
      </c>
      <c r="P2878" s="7" t="e">
        <f t="shared" si="177"/>
        <v>#DIV/0!</v>
      </c>
      <c r="Q2878" t="s">
        <v>8317</v>
      </c>
      <c r="R287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80"/>
        <v>10.833333333333334</v>
      </c>
      <c r="P2879" s="7">
        <f t="shared" si="177"/>
        <v>108.33333333333333</v>
      </c>
      <c r="Q2879" t="s">
        <v>8317</v>
      </c>
      <c r="R2879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80"/>
        <v>2.1</v>
      </c>
      <c r="P2880" s="7">
        <f t="shared" si="177"/>
        <v>15.75</v>
      </c>
      <c r="Q2880" t="s">
        <v>8317</v>
      </c>
      <c r="R2880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80"/>
        <v>0.2589285714285714</v>
      </c>
      <c r="P2881" s="7">
        <f t="shared" si="177"/>
        <v>29</v>
      </c>
      <c r="Q2881" t="s">
        <v>8317</v>
      </c>
      <c r="R288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80"/>
        <v>23.333333333333332</v>
      </c>
      <c r="P2882" s="7">
        <f t="shared" si="177"/>
        <v>96.551724137931032</v>
      </c>
      <c r="Q2882" t="s">
        <v>8317</v>
      </c>
      <c r="R2882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0"/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7">
        <f t="shared" si="181"/>
        <v>63</v>
      </c>
      <c r="Q2884" t="s">
        <v>8317</v>
      </c>
      <c r="R288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7">
        <f t="shared" si="181"/>
        <v>381.6</v>
      </c>
      <c r="Q2885" t="s">
        <v>8317</v>
      </c>
      <c r="R2885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7">
        <f t="shared" si="181"/>
        <v>46.25</v>
      </c>
      <c r="Q2886" t="s">
        <v>8317</v>
      </c>
      <c r="R2886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7">
        <f t="shared" si="181"/>
        <v>26</v>
      </c>
      <c r="Q2887" t="s">
        <v>8317</v>
      </c>
      <c r="R288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7">
        <f t="shared" si="181"/>
        <v>10</v>
      </c>
      <c r="Q2888" t="s">
        <v>8317</v>
      </c>
      <c r="R288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7">
        <f t="shared" si="181"/>
        <v>5</v>
      </c>
      <c r="Q2889" t="s">
        <v>8317</v>
      </c>
      <c r="R2889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7">
        <f t="shared" si="181"/>
        <v>81.571428571428569</v>
      </c>
      <c r="Q2891" t="s">
        <v>8317</v>
      </c>
      <c r="R289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7">
        <f t="shared" si="181"/>
        <v>7</v>
      </c>
      <c r="Q2892" t="s">
        <v>8317</v>
      </c>
      <c r="R2892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7">
        <f t="shared" si="181"/>
        <v>27.3</v>
      </c>
      <c r="Q2893" t="s">
        <v>8317</v>
      </c>
      <c r="R2893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7">
        <f t="shared" si="181"/>
        <v>29.411764705882351</v>
      </c>
      <c r="Q2894" t="s">
        <v>8317</v>
      </c>
      <c r="R289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7">
        <f t="shared" si="181"/>
        <v>12.5</v>
      </c>
      <c r="Q2895" t="s">
        <v>8317</v>
      </c>
      <c r="R2895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7">
        <f t="shared" si="181"/>
        <v>5.75</v>
      </c>
      <c r="Q2897" t="s">
        <v>8317</v>
      </c>
      <c r="R289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7">
        <f t="shared" si="181"/>
        <v>52.083333333333336</v>
      </c>
      <c r="Q2898" t="s">
        <v>8317</v>
      </c>
      <c r="R289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7">
        <f t="shared" si="181"/>
        <v>183.33333333333334</v>
      </c>
      <c r="Q2899" t="s">
        <v>8317</v>
      </c>
      <c r="R2899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7">
        <f t="shared" si="181"/>
        <v>26.333333333333332</v>
      </c>
      <c r="Q2900" t="s">
        <v>8317</v>
      </c>
      <c r="R2900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7">
        <f t="shared" si="181"/>
        <v>486.42857142857144</v>
      </c>
      <c r="Q2902" t="s">
        <v>8317</v>
      </c>
      <c r="R2902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7">
        <f t="shared" si="181"/>
        <v>3</v>
      </c>
      <c r="Q2903" t="s">
        <v>8317</v>
      </c>
      <c r="R2903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7">
        <f t="shared" si="181"/>
        <v>25</v>
      </c>
      <c r="Q2904" t="s">
        <v>8317</v>
      </c>
      <c r="R290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7">
        <f t="shared" si="181"/>
        <v>9.75</v>
      </c>
      <c r="Q2905" t="s">
        <v>8317</v>
      </c>
      <c r="R2905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ref="O2906:O2969" si="184">(E2906/D2906)*100</f>
        <v>5</v>
      </c>
      <c r="P2906" s="7">
        <f t="shared" si="181"/>
        <v>18.75</v>
      </c>
      <c r="Q2906" t="s">
        <v>8317</v>
      </c>
      <c r="R2906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4"/>
        <v>17.771428571428572</v>
      </c>
      <c r="P2907" s="7">
        <f t="shared" si="181"/>
        <v>36.588235294117645</v>
      </c>
      <c r="Q2907" t="s">
        <v>8317</v>
      </c>
      <c r="R290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4"/>
        <v>9.4166666666666661</v>
      </c>
      <c r="P2908" s="7">
        <f t="shared" si="181"/>
        <v>80.714285714285708</v>
      </c>
      <c r="Q2908" t="s">
        <v>8317</v>
      </c>
      <c r="R290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4"/>
        <v>0.08</v>
      </c>
      <c r="P2909" s="7">
        <f t="shared" si="181"/>
        <v>1</v>
      </c>
      <c r="Q2909" t="s">
        <v>8317</v>
      </c>
      <c r="R2909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4"/>
        <v>2.75</v>
      </c>
      <c r="P2910" s="7">
        <f t="shared" si="181"/>
        <v>52.8</v>
      </c>
      <c r="Q2910" t="s">
        <v>8317</v>
      </c>
      <c r="R2910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4"/>
        <v>1.1111111111111112E-2</v>
      </c>
      <c r="P2911" s="7">
        <f t="shared" si="181"/>
        <v>20</v>
      </c>
      <c r="Q2911" t="s">
        <v>8317</v>
      </c>
      <c r="R29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4"/>
        <v>3.3333333333333335E-3</v>
      </c>
      <c r="P2912" s="7">
        <f t="shared" si="181"/>
        <v>1</v>
      </c>
      <c r="Q2912" t="s">
        <v>8317</v>
      </c>
      <c r="R2912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4"/>
        <v>36.5</v>
      </c>
      <c r="P2913" s="7">
        <f t="shared" si="181"/>
        <v>46.928571428571431</v>
      </c>
      <c r="Q2913" t="s">
        <v>8317</v>
      </c>
      <c r="R2913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4"/>
        <v>14.058171745152354</v>
      </c>
      <c r="P2914" s="7">
        <f t="shared" si="181"/>
        <v>78.07692307692308</v>
      </c>
      <c r="Q2914" t="s">
        <v>8317</v>
      </c>
      <c r="R291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4"/>
        <v>0.02</v>
      </c>
      <c r="P2915" s="7">
        <f t="shared" si="181"/>
        <v>1</v>
      </c>
      <c r="Q2915" t="s">
        <v>8317</v>
      </c>
      <c r="R2915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4"/>
        <v>4.0000000000000001E-3</v>
      </c>
      <c r="P2916" s="7">
        <f t="shared" si="181"/>
        <v>1</v>
      </c>
      <c r="Q2916" t="s">
        <v>8317</v>
      </c>
      <c r="R2916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4"/>
        <v>61.1</v>
      </c>
      <c r="P2917" s="7">
        <f t="shared" si="181"/>
        <v>203.66666666666666</v>
      </c>
      <c r="Q2917" t="s">
        <v>8317</v>
      </c>
      <c r="R291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4"/>
        <v>7.8378378378378386</v>
      </c>
      <c r="P2918" s="7">
        <f t="shared" si="181"/>
        <v>20.714285714285715</v>
      </c>
      <c r="Q2918" t="s">
        <v>8317</v>
      </c>
      <c r="R291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4"/>
        <v>21.85</v>
      </c>
      <c r="P2919" s="7">
        <f t="shared" si="181"/>
        <v>48.555555555555557</v>
      </c>
      <c r="Q2919" t="s">
        <v>8317</v>
      </c>
      <c r="R2919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4"/>
        <v>27.24</v>
      </c>
      <c r="P2920" s="7">
        <f t="shared" si="181"/>
        <v>68.099999999999994</v>
      </c>
      <c r="Q2920" t="s">
        <v>8317</v>
      </c>
      <c r="R2920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4"/>
        <v>8.5</v>
      </c>
      <c r="P2921" s="7">
        <f t="shared" si="181"/>
        <v>8.5</v>
      </c>
      <c r="Q2921" t="s">
        <v>8317</v>
      </c>
      <c r="R292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4"/>
        <v>26.840000000000003</v>
      </c>
      <c r="P2922" s="7">
        <f t="shared" si="181"/>
        <v>51.615384615384613</v>
      </c>
      <c r="Q2922" t="s">
        <v>8317</v>
      </c>
      <c r="R2922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4"/>
        <v>129</v>
      </c>
      <c r="P2923" s="7">
        <f t="shared" si="181"/>
        <v>43</v>
      </c>
      <c r="Q2923" t="s">
        <v>8317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4"/>
        <v>100</v>
      </c>
      <c r="P2924" s="7">
        <f t="shared" si="181"/>
        <v>83.333333333333329</v>
      </c>
      <c r="Q2924" t="s">
        <v>8317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4"/>
        <v>100</v>
      </c>
      <c r="P2925" s="7">
        <f t="shared" si="181"/>
        <v>30</v>
      </c>
      <c r="Q2925" t="s">
        <v>8317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4"/>
        <v>103.2</v>
      </c>
      <c r="P2926" s="7">
        <f t="shared" si="181"/>
        <v>175.51020408163265</v>
      </c>
      <c r="Q2926" t="s">
        <v>8317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4"/>
        <v>102.44597777777777</v>
      </c>
      <c r="P2927" s="7">
        <f t="shared" si="181"/>
        <v>231.66175879396985</v>
      </c>
      <c r="Q2927" t="s">
        <v>8317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4"/>
        <v>125</v>
      </c>
      <c r="P2928" s="7">
        <f t="shared" si="181"/>
        <v>75</v>
      </c>
      <c r="Q2928" t="s">
        <v>8317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4"/>
        <v>130.83333333333334</v>
      </c>
      <c r="P2929" s="7">
        <f t="shared" si="181"/>
        <v>112.14285714285714</v>
      </c>
      <c r="Q2929" t="s">
        <v>8317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4"/>
        <v>100</v>
      </c>
      <c r="P2930" s="7">
        <f t="shared" si="181"/>
        <v>41.666666666666664</v>
      </c>
      <c r="Q2930" t="s">
        <v>8317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4"/>
        <v>102.06937499999999</v>
      </c>
      <c r="P2931" s="7">
        <f t="shared" si="181"/>
        <v>255.17343750000001</v>
      </c>
      <c r="Q2931" t="s">
        <v>8317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4"/>
        <v>100.92000000000002</v>
      </c>
      <c r="P2932" s="7">
        <f t="shared" si="181"/>
        <v>162.7741935483871</v>
      </c>
      <c r="Q2932" t="s">
        <v>8317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4"/>
        <v>106</v>
      </c>
      <c r="P2933" s="7">
        <f t="shared" si="181"/>
        <v>88.333333333333329</v>
      </c>
      <c r="Q2933" t="s">
        <v>8317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4"/>
        <v>105.0967741935484</v>
      </c>
      <c r="P2934" s="7">
        <f t="shared" si="181"/>
        <v>85.736842105263165</v>
      </c>
      <c r="Q2934" t="s">
        <v>8317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4"/>
        <v>102.76</v>
      </c>
      <c r="P2935" s="7">
        <f t="shared" si="181"/>
        <v>47.574074074074076</v>
      </c>
      <c r="Q2935" t="s">
        <v>8317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4"/>
        <v>108</v>
      </c>
      <c r="P2936" s="7">
        <f t="shared" si="181"/>
        <v>72.972972972972968</v>
      </c>
      <c r="Q2936" t="s">
        <v>8317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4"/>
        <v>100.88571428571429</v>
      </c>
      <c r="P2937" s="7">
        <f t="shared" si="181"/>
        <v>90.538461538461533</v>
      </c>
      <c r="Q2937" t="s">
        <v>8317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4"/>
        <v>128</v>
      </c>
      <c r="P2938" s="7">
        <f t="shared" si="181"/>
        <v>37.647058823529413</v>
      </c>
      <c r="Q2938" t="s">
        <v>8317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4"/>
        <v>133.33333333333331</v>
      </c>
      <c r="P2939" s="7">
        <f t="shared" si="181"/>
        <v>36.363636363636367</v>
      </c>
      <c r="Q2939" t="s">
        <v>8317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4"/>
        <v>101.375</v>
      </c>
      <c r="P2940" s="7">
        <f t="shared" si="181"/>
        <v>126.71875</v>
      </c>
      <c r="Q2940" t="s">
        <v>8317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4"/>
        <v>102.875</v>
      </c>
      <c r="P2941" s="7">
        <f t="shared" si="181"/>
        <v>329.2</v>
      </c>
      <c r="Q2941" t="s">
        <v>8317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4"/>
        <v>107.24000000000001</v>
      </c>
      <c r="P2942" s="7">
        <f t="shared" si="181"/>
        <v>81.242424242424249</v>
      </c>
      <c r="Q2942" t="s">
        <v>8317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4"/>
        <v>4.0000000000000001E-3</v>
      </c>
      <c r="P2943" s="7">
        <f t="shared" si="181"/>
        <v>1</v>
      </c>
      <c r="Q2943" t="s">
        <v>8317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4"/>
        <v>20.424999999999997</v>
      </c>
      <c r="P2944" s="7">
        <f t="shared" si="181"/>
        <v>202.22772277227722</v>
      </c>
      <c r="Q2944" t="s">
        <v>8317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4"/>
        <v>0</v>
      </c>
      <c r="P2945" s="7" t="e">
        <f t="shared" si="181"/>
        <v>#DIV/0!</v>
      </c>
      <c r="Q2945" t="s">
        <v>8317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4"/>
        <v>1</v>
      </c>
      <c r="P2946" s="7">
        <f t="shared" si="181"/>
        <v>100</v>
      </c>
      <c r="Q2946" t="s">
        <v>8317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4"/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7">
        <f t="shared" si="185"/>
        <v>1</v>
      </c>
      <c r="Q2948" t="s">
        <v>8317</v>
      </c>
      <c r="R294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7">
        <f t="shared" si="185"/>
        <v>82.461538461538467</v>
      </c>
      <c r="Q2949" t="s">
        <v>8317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7">
        <f t="shared" si="185"/>
        <v>2.6666666666666665</v>
      </c>
      <c r="Q2950" t="s">
        <v>8317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7">
        <f t="shared" si="185"/>
        <v>12.5</v>
      </c>
      <c r="Q2951" t="s">
        <v>8317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7">
        <f t="shared" si="185"/>
        <v>18.896551724137932</v>
      </c>
      <c r="Q2953" t="s">
        <v>8317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7">
        <f t="shared" si="185"/>
        <v>200.625</v>
      </c>
      <c r="Q2954" t="s">
        <v>8317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7">
        <f t="shared" si="185"/>
        <v>201.66666666666666</v>
      </c>
      <c r="Q2955" t="s">
        <v>8317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7">
        <f t="shared" si="185"/>
        <v>65</v>
      </c>
      <c r="Q2957" t="s">
        <v>8317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7">
        <f t="shared" si="185"/>
        <v>66.099999999999994</v>
      </c>
      <c r="Q2958" t="s">
        <v>8317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7">
        <f t="shared" si="185"/>
        <v>93.333333333333329</v>
      </c>
      <c r="Q2959" t="s">
        <v>8317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7">
        <f t="shared" si="185"/>
        <v>50.75</v>
      </c>
      <c r="Q2963" t="s">
        <v>8317</v>
      </c>
      <c r="R2963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7">
        <f t="shared" si="185"/>
        <v>60.9</v>
      </c>
      <c r="Q2964" t="s">
        <v>8317</v>
      </c>
      <c r="R296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7">
        <f t="shared" si="185"/>
        <v>109.03061224489795</v>
      </c>
      <c r="Q2965" t="s">
        <v>8317</v>
      </c>
      <c r="R2965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7">
        <f t="shared" si="185"/>
        <v>25.692295918367346</v>
      </c>
      <c r="Q2966" t="s">
        <v>8317</v>
      </c>
      <c r="R2966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7">
        <f t="shared" si="185"/>
        <v>41.92307692307692</v>
      </c>
      <c r="Q2967" t="s">
        <v>8317</v>
      </c>
      <c r="R296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7">
        <f t="shared" si="185"/>
        <v>88.7734375</v>
      </c>
      <c r="Q2968" t="s">
        <v>8317</v>
      </c>
      <c r="R296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7">
        <f t="shared" si="185"/>
        <v>80.225352112676063</v>
      </c>
      <c r="Q2969" t="s">
        <v>8317</v>
      </c>
      <c r="R2969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ref="O2970:O3033" si="188">(E2970/D2970)*100</f>
        <v>106</v>
      </c>
      <c r="P2970" s="7">
        <f t="shared" si="185"/>
        <v>78.936170212765958</v>
      </c>
      <c r="Q2970" t="s">
        <v>8317</v>
      </c>
      <c r="R2970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8"/>
        <v>162.5</v>
      </c>
      <c r="P2971" s="7">
        <f t="shared" si="185"/>
        <v>95.588235294117652</v>
      </c>
      <c r="Q2971" t="s">
        <v>8317</v>
      </c>
      <c r="R297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8"/>
        <v>106</v>
      </c>
      <c r="P2972" s="7">
        <f t="shared" si="185"/>
        <v>69.890109890109883</v>
      </c>
      <c r="Q2972" t="s">
        <v>8317</v>
      </c>
      <c r="R2972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8"/>
        <v>100.15624999999999</v>
      </c>
      <c r="P2973" s="7">
        <f t="shared" si="185"/>
        <v>74.534883720930239</v>
      </c>
      <c r="Q2973" t="s">
        <v>8317</v>
      </c>
      <c r="R2973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8"/>
        <v>105.35000000000001</v>
      </c>
      <c r="P2974" s="7">
        <f t="shared" si="185"/>
        <v>123.94117647058823</v>
      </c>
      <c r="Q2974" t="s">
        <v>8317</v>
      </c>
      <c r="R297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8"/>
        <v>174.8</v>
      </c>
      <c r="P2975" s="7">
        <f t="shared" si="185"/>
        <v>264.84848484848487</v>
      </c>
      <c r="Q2975" t="s">
        <v>8317</v>
      </c>
      <c r="R2975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8"/>
        <v>102</v>
      </c>
      <c r="P2976" s="7">
        <f t="shared" si="185"/>
        <v>58.620689655172413</v>
      </c>
      <c r="Q2976" t="s">
        <v>8317</v>
      </c>
      <c r="R2976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8"/>
        <v>100.125</v>
      </c>
      <c r="P2977" s="7">
        <f t="shared" si="185"/>
        <v>70.884955752212392</v>
      </c>
      <c r="Q2977" t="s">
        <v>8317</v>
      </c>
      <c r="R297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8"/>
        <v>171.42857142857142</v>
      </c>
      <c r="P2978" s="7">
        <f t="shared" si="185"/>
        <v>8.5714285714285712</v>
      </c>
      <c r="Q2978" t="s">
        <v>8317</v>
      </c>
      <c r="R297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8"/>
        <v>113.56666666666666</v>
      </c>
      <c r="P2979" s="7">
        <f t="shared" si="185"/>
        <v>113.56666666666666</v>
      </c>
      <c r="Q2979" t="s">
        <v>8317</v>
      </c>
      <c r="R2979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8"/>
        <v>129.46666666666667</v>
      </c>
      <c r="P2980" s="7">
        <f t="shared" si="185"/>
        <v>60.6875</v>
      </c>
      <c r="Q2980" t="s">
        <v>8317</v>
      </c>
      <c r="R2980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8"/>
        <v>101.4</v>
      </c>
      <c r="P2981" s="7">
        <f t="shared" si="185"/>
        <v>110.21739130434783</v>
      </c>
      <c r="Q2981" t="s">
        <v>8317</v>
      </c>
      <c r="R298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8"/>
        <v>109.16666666666666</v>
      </c>
      <c r="P2982" s="7">
        <f t="shared" si="185"/>
        <v>136.45833333333334</v>
      </c>
      <c r="Q2982" t="s">
        <v>8317</v>
      </c>
      <c r="R2982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8"/>
        <v>128.92500000000001</v>
      </c>
      <c r="P2983" s="7">
        <f t="shared" si="185"/>
        <v>53.164948453608247</v>
      </c>
      <c r="Q2983" t="s">
        <v>8317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8"/>
        <v>102.06</v>
      </c>
      <c r="P2984" s="7">
        <f t="shared" si="185"/>
        <v>86.491525423728817</v>
      </c>
      <c r="Q2984" t="s">
        <v>8317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8"/>
        <v>146.53957758620692</v>
      </c>
      <c r="P2985" s="7">
        <f t="shared" si="185"/>
        <v>155.23827397260274</v>
      </c>
      <c r="Q2985" t="s">
        <v>8317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8"/>
        <v>100.352</v>
      </c>
      <c r="P2986" s="7">
        <f t="shared" si="185"/>
        <v>115.08256880733946</v>
      </c>
      <c r="Q2986" t="s">
        <v>8317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8"/>
        <v>121.64999999999999</v>
      </c>
      <c r="P2987" s="7">
        <f t="shared" si="185"/>
        <v>109.5945945945946</v>
      </c>
      <c r="Q2987" t="s">
        <v>8317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8"/>
        <v>105.5</v>
      </c>
      <c r="P2988" s="7">
        <f t="shared" si="185"/>
        <v>45.214285714285715</v>
      </c>
      <c r="Q2988" t="s">
        <v>8317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8"/>
        <v>110.4008</v>
      </c>
      <c r="P2989" s="7">
        <f t="shared" si="185"/>
        <v>104.15169811320754</v>
      </c>
      <c r="Q2989" t="s">
        <v>8317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8"/>
        <v>100</v>
      </c>
      <c r="P2990" s="7">
        <f t="shared" si="185"/>
        <v>35.714285714285715</v>
      </c>
      <c r="Q2990" t="s">
        <v>8317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8"/>
        <v>176.535</v>
      </c>
      <c r="P2991" s="7">
        <f t="shared" si="185"/>
        <v>96.997252747252745</v>
      </c>
      <c r="Q2991" t="s">
        <v>8317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8"/>
        <v>100</v>
      </c>
      <c r="P2992" s="7">
        <f t="shared" si="185"/>
        <v>370.37037037037038</v>
      </c>
      <c r="Q2992" t="s">
        <v>8317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8"/>
        <v>103.29411764705883</v>
      </c>
      <c r="P2993" s="7">
        <f t="shared" si="185"/>
        <v>94.408602150537632</v>
      </c>
      <c r="Q2993" t="s">
        <v>8317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8"/>
        <v>104.5</v>
      </c>
      <c r="P2994" s="7">
        <f t="shared" si="185"/>
        <v>48.984375</v>
      </c>
      <c r="Q2994" t="s">
        <v>8317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8"/>
        <v>100.29999999999998</v>
      </c>
      <c r="P2995" s="7">
        <f t="shared" si="185"/>
        <v>45.590909090909093</v>
      </c>
      <c r="Q2995" t="s">
        <v>8317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8"/>
        <v>457.74666666666673</v>
      </c>
      <c r="P2996" s="7">
        <f t="shared" si="185"/>
        <v>23.275254237288134</v>
      </c>
      <c r="Q2996" t="s">
        <v>8317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8"/>
        <v>104.96000000000001</v>
      </c>
      <c r="P2997" s="7">
        <f t="shared" si="185"/>
        <v>63.2289156626506</v>
      </c>
      <c r="Q2997" t="s">
        <v>8317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8"/>
        <v>171.94285714285715</v>
      </c>
      <c r="P2998" s="7">
        <f t="shared" si="185"/>
        <v>153.5204081632653</v>
      </c>
      <c r="Q2998" t="s">
        <v>8317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8"/>
        <v>103.73000000000002</v>
      </c>
      <c r="P2999" s="7">
        <f t="shared" si="185"/>
        <v>90.2</v>
      </c>
      <c r="Q2999" t="s">
        <v>8317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8"/>
        <v>103.029</v>
      </c>
      <c r="P3000" s="7">
        <f t="shared" si="185"/>
        <v>118.97113163972287</v>
      </c>
      <c r="Q3000" t="s">
        <v>8317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8"/>
        <v>118.88888888888889</v>
      </c>
      <c r="P3001" s="7">
        <f t="shared" si="185"/>
        <v>80.25</v>
      </c>
      <c r="Q3001" t="s">
        <v>8317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8"/>
        <v>100</v>
      </c>
      <c r="P3002" s="7">
        <f t="shared" si="185"/>
        <v>62.5</v>
      </c>
      <c r="Q3002" t="s">
        <v>8317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8"/>
        <v>318.69988910451895</v>
      </c>
      <c r="P3003" s="7">
        <f t="shared" si="185"/>
        <v>131.37719999999999</v>
      </c>
      <c r="Q3003" t="s">
        <v>8317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8"/>
        <v>108.50614285714286</v>
      </c>
      <c r="P3004" s="7">
        <f t="shared" si="185"/>
        <v>73.032980769230775</v>
      </c>
      <c r="Q3004" t="s">
        <v>8317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8"/>
        <v>101.16666666666667</v>
      </c>
      <c r="P3005" s="7">
        <f t="shared" si="185"/>
        <v>178.52941176470588</v>
      </c>
      <c r="Q3005" t="s">
        <v>8317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8"/>
        <v>112.815</v>
      </c>
      <c r="P3006" s="7">
        <f t="shared" si="185"/>
        <v>162.90974729241879</v>
      </c>
      <c r="Q3006" t="s">
        <v>8317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8"/>
        <v>120.49622641509434</v>
      </c>
      <c r="P3007" s="7">
        <f t="shared" si="185"/>
        <v>108.24237288135593</v>
      </c>
      <c r="Q3007" t="s">
        <v>8317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8"/>
        <v>107.74999999999999</v>
      </c>
      <c r="P3008" s="7">
        <f t="shared" si="185"/>
        <v>88.865979381443296</v>
      </c>
      <c r="Q3008" t="s">
        <v>8317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8"/>
        <v>180</v>
      </c>
      <c r="P3009" s="7">
        <f t="shared" si="185"/>
        <v>54</v>
      </c>
      <c r="Q3009" t="s">
        <v>8317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8"/>
        <v>101.16666666666667</v>
      </c>
      <c r="P3010" s="7">
        <f t="shared" si="185"/>
        <v>116.73076923076923</v>
      </c>
      <c r="Q3010" t="s">
        <v>8317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8"/>
        <v>119.756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7">
        <f t="shared" si="189"/>
        <v>158</v>
      </c>
      <c r="Q3012" t="s">
        <v>8317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7">
        <f t="shared" si="189"/>
        <v>14.84</v>
      </c>
      <c r="Q3013" t="s">
        <v>8317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7">
        <f t="shared" si="189"/>
        <v>85.181818181818187</v>
      </c>
      <c r="Q3014" t="s">
        <v>8317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7">
        <f t="shared" si="189"/>
        <v>146.69158878504672</v>
      </c>
      <c r="Q3015" t="s">
        <v>8317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7">
        <f t="shared" si="189"/>
        <v>50.764811490125673</v>
      </c>
      <c r="Q3016" t="s">
        <v>8317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7">
        <f t="shared" si="189"/>
        <v>87.7</v>
      </c>
      <c r="Q3017" t="s">
        <v>8317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7">
        <f t="shared" si="189"/>
        <v>242.27777777777777</v>
      </c>
      <c r="Q3018" t="s">
        <v>8317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7">
        <f t="shared" si="189"/>
        <v>146.44654088050314</v>
      </c>
      <c r="Q3019" t="s">
        <v>8317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7">
        <f t="shared" si="189"/>
        <v>103.17073170731707</v>
      </c>
      <c r="Q3020" t="s">
        <v>8317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7">
        <f t="shared" si="189"/>
        <v>80.464601769911511</v>
      </c>
      <c r="Q3021" t="s">
        <v>8317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7">
        <f t="shared" si="189"/>
        <v>234.66666666666666</v>
      </c>
      <c r="Q3022" t="s">
        <v>8317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7">
        <f t="shared" si="189"/>
        <v>50.689320388349515</v>
      </c>
      <c r="Q3023" t="s">
        <v>8317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7">
        <f t="shared" si="189"/>
        <v>162.70967741935485</v>
      </c>
      <c r="Q3024" t="s">
        <v>8317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7">
        <f t="shared" si="189"/>
        <v>120.16666666666667</v>
      </c>
      <c r="Q3025" t="s">
        <v>8317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7">
        <f t="shared" si="189"/>
        <v>67.697802197802204</v>
      </c>
      <c r="Q3026" t="s">
        <v>8317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7">
        <f t="shared" si="189"/>
        <v>52.103448275862071</v>
      </c>
      <c r="Q3027" t="s">
        <v>8317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7">
        <f t="shared" si="189"/>
        <v>51.6</v>
      </c>
      <c r="Q3028" t="s">
        <v>8317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7">
        <f t="shared" si="189"/>
        <v>164.3</v>
      </c>
      <c r="Q3029" t="s">
        <v>8317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7">
        <f t="shared" si="189"/>
        <v>84.858585858585855</v>
      </c>
      <c r="Q3030" t="s">
        <v>8317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7">
        <f t="shared" si="189"/>
        <v>94.548850574712645</v>
      </c>
      <c r="Q3031" t="s">
        <v>8317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7">
        <f t="shared" si="189"/>
        <v>45.536585365853661</v>
      </c>
      <c r="Q3032" t="s">
        <v>8317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7">
        <f t="shared" si="189"/>
        <v>51.724137931034484</v>
      </c>
      <c r="Q3033" t="s">
        <v>8317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ref="O3034:O3097" si="192">(E3034/D3034)*100</f>
        <v>127.2</v>
      </c>
      <c r="P3034" s="7">
        <f t="shared" si="189"/>
        <v>50.88</v>
      </c>
      <c r="Q3034" t="s">
        <v>8317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92"/>
        <v>146.53333333333333</v>
      </c>
      <c r="P3035" s="7">
        <f t="shared" si="189"/>
        <v>191.13043478260869</v>
      </c>
      <c r="Q3035" t="s">
        <v>8317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92"/>
        <v>112.53599999999999</v>
      </c>
      <c r="P3036" s="7">
        <f t="shared" si="189"/>
        <v>89.314285714285717</v>
      </c>
      <c r="Q3036" t="s">
        <v>8317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92"/>
        <v>108.78684000000001</v>
      </c>
      <c r="P3037" s="7">
        <f t="shared" si="189"/>
        <v>88.588631921824103</v>
      </c>
      <c r="Q3037" t="s">
        <v>8317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92"/>
        <v>126.732</v>
      </c>
      <c r="P3038" s="7">
        <f t="shared" si="189"/>
        <v>96.300911854103347</v>
      </c>
      <c r="Q3038" t="s">
        <v>8317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92"/>
        <v>213.20000000000002</v>
      </c>
      <c r="P3039" s="7">
        <f t="shared" si="189"/>
        <v>33.3125</v>
      </c>
      <c r="Q3039" t="s">
        <v>8317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92"/>
        <v>100.49999999999999</v>
      </c>
      <c r="P3040" s="7">
        <f t="shared" si="189"/>
        <v>37.222222222222221</v>
      </c>
      <c r="Q3040" t="s">
        <v>8317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92"/>
        <v>108.71389999999998</v>
      </c>
      <c r="P3041" s="7">
        <f t="shared" si="189"/>
        <v>92.130423728813554</v>
      </c>
      <c r="Q3041" t="s">
        <v>8317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92"/>
        <v>107.5</v>
      </c>
      <c r="P3042" s="7">
        <f t="shared" si="189"/>
        <v>76.785714285714292</v>
      </c>
      <c r="Q3042" t="s">
        <v>8317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92"/>
        <v>110.48192771084338</v>
      </c>
      <c r="P3043" s="7">
        <f t="shared" si="189"/>
        <v>96.526315789473685</v>
      </c>
      <c r="Q3043" t="s">
        <v>8317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92"/>
        <v>128</v>
      </c>
      <c r="P3044" s="7">
        <f t="shared" si="189"/>
        <v>51.891891891891895</v>
      </c>
      <c r="Q3044" t="s">
        <v>8317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92"/>
        <v>110.00666666666667</v>
      </c>
      <c r="P3045" s="7">
        <f t="shared" si="189"/>
        <v>128.9140625</v>
      </c>
      <c r="Q3045" t="s">
        <v>8317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92"/>
        <v>109.34166666666667</v>
      </c>
      <c r="P3046" s="7">
        <f t="shared" si="189"/>
        <v>84.108974358974365</v>
      </c>
      <c r="Q3046" t="s">
        <v>8317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92"/>
        <v>132.70650000000001</v>
      </c>
      <c r="P3047" s="7">
        <f t="shared" si="189"/>
        <v>82.941562500000003</v>
      </c>
      <c r="Q3047" t="s">
        <v>8317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92"/>
        <v>190.84810126582278</v>
      </c>
      <c r="P3048" s="7">
        <f t="shared" si="189"/>
        <v>259.94827586206895</v>
      </c>
      <c r="Q3048" t="s">
        <v>8317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92"/>
        <v>149</v>
      </c>
      <c r="P3049" s="7">
        <f t="shared" si="189"/>
        <v>37.25</v>
      </c>
      <c r="Q3049" t="s">
        <v>8317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92"/>
        <v>166.4</v>
      </c>
      <c r="P3050" s="7">
        <f t="shared" si="189"/>
        <v>177.02127659574469</v>
      </c>
      <c r="Q3050" t="s">
        <v>8317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92"/>
        <v>106.66666666666667</v>
      </c>
      <c r="P3051" s="7">
        <f t="shared" si="189"/>
        <v>74.074074074074076</v>
      </c>
      <c r="Q3051" t="s">
        <v>8317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92"/>
        <v>106</v>
      </c>
      <c r="P3052" s="7">
        <f t="shared" si="189"/>
        <v>70.666666666666671</v>
      </c>
      <c r="Q3052" t="s">
        <v>8317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92"/>
        <v>23.62857142857143</v>
      </c>
      <c r="P3053" s="7">
        <f t="shared" si="189"/>
        <v>23.62857142857143</v>
      </c>
      <c r="Q3053" t="s">
        <v>8317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92"/>
        <v>0.15</v>
      </c>
      <c r="P3054" s="7">
        <f t="shared" si="189"/>
        <v>37.5</v>
      </c>
      <c r="Q3054" t="s">
        <v>8317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92"/>
        <v>0.4</v>
      </c>
      <c r="P3055" s="7">
        <f t="shared" si="189"/>
        <v>13.333333333333334</v>
      </c>
      <c r="Q3055" t="s">
        <v>8317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92"/>
        <v>0</v>
      </c>
      <c r="P3056" s="7" t="e">
        <f t="shared" si="189"/>
        <v>#DIV/0!</v>
      </c>
      <c r="Q3056" t="s">
        <v>8317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92"/>
        <v>5.0000000000000001E-3</v>
      </c>
      <c r="P3057" s="7">
        <f t="shared" si="189"/>
        <v>1</v>
      </c>
      <c r="Q3057" t="s">
        <v>8317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92"/>
        <v>0</v>
      </c>
      <c r="P3058" s="7" t="e">
        <f t="shared" si="189"/>
        <v>#DIV/0!</v>
      </c>
      <c r="Q3058" t="s">
        <v>8317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92"/>
        <v>0</v>
      </c>
      <c r="P3059" s="7" t="e">
        <f t="shared" si="189"/>
        <v>#DIV/0!</v>
      </c>
      <c r="Q3059" t="s">
        <v>8317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92"/>
        <v>1.6666666666666666E-2</v>
      </c>
      <c r="P3060" s="7">
        <f t="shared" si="189"/>
        <v>1</v>
      </c>
      <c r="Q3060" t="s">
        <v>8317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92"/>
        <v>3.0066666666666664</v>
      </c>
      <c r="P3061" s="7">
        <f t="shared" si="189"/>
        <v>41</v>
      </c>
      <c r="Q3061" t="s">
        <v>8317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92"/>
        <v>0.15227272727272728</v>
      </c>
      <c r="P3062" s="7">
        <f t="shared" si="189"/>
        <v>55.833333333333336</v>
      </c>
      <c r="Q3062" t="s">
        <v>8317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92"/>
        <v>0</v>
      </c>
      <c r="P3063" s="7" t="e">
        <f t="shared" si="189"/>
        <v>#DIV/0!</v>
      </c>
      <c r="Q3063" t="s">
        <v>8317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92"/>
        <v>66.84</v>
      </c>
      <c r="P3064" s="7">
        <f t="shared" si="189"/>
        <v>99.761194029850742</v>
      </c>
      <c r="Q3064" t="s">
        <v>8317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92"/>
        <v>19.566666666666666</v>
      </c>
      <c r="P3065" s="7">
        <f t="shared" si="189"/>
        <v>25.521739130434781</v>
      </c>
      <c r="Q3065" t="s">
        <v>8317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92"/>
        <v>11.294666666666666</v>
      </c>
      <c r="P3066" s="7">
        <f t="shared" si="189"/>
        <v>117.65277777777777</v>
      </c>
      <c r="Q3066" t="s">
        <v>8317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92"/>
        <v>0.04</v>
      </c>
      <c r="P3067" s="7">
        <f t="shared" si="189"/>
        <v>5</v>
      </c>
      <c r="Q3067" t="s">
        <v>8317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92"/>
        <v>11.985714285714286</v>
      </c>
      <c r="P3068" s="7">
        <f t="shared" si="189"/>
        <v>2796.6666666666665</v>
      </c>
      <c r="Q3068" t="s">
        <v>8317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92"/>
        <v>2.5</v>
      </c>
      <c r="P3069" s="7">
        <f t="shared" si="189"/>
        <v>200</v>
      </c>
      <c r="Q3069" t="s">
        <v>8317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92"/>
        <v>6.9999999999999993E-2</v>
      </c>
      <c r="P3070" s="7">
        <f t="shared" si="189"/>
        <v>87.5</v>
      </c>
      <c r="Q3070" t="s">
        <v>8317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92"/>
        <v>14.099999999999998</v>
      </c>
      <c r="P3071" s="7">
        <f t="shared" si="189"/>
        <v>20.142857142857142</v>
      </c>
      <c r="Q3071" t="s">
        <v>8317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92"/>
        <v>3.34</v>
      </c>
      <c r="P3072" s="7">
        <f t="shared" si="189"/>
        <v>20.875</v>
      </c>
      <c r="Q3072" t="s">
        <v>8317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92"/>
        <v>59.774999999999999</v>
      </c>
      <c r="P3073" s="7">
        <f t="shared" si="189"/>
        <v>61.307692307692307</v>
      </c>
      <c r="Q3073" t="s">
        <v>8317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92"/>
        <v>1.6666666666666666E-2</v>
      </c>
      <c r="P3074" s="7">
        <f t="shared" si="189"/>
        <v>1</v>
      </c>
      <c r="Q3074" t="s">
        <v>8317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2"/>
        <v>2.3035714285714284E-2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7">
        <f t="shared" si="193"/>
        <v>7.333333333333333</v>
      </c>
      <c r="Q3076" t="s">
        <v>8317</v>
      </c>
      <c r="R3076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7">
        <f t="shared" si="193"/>
        <v>64.8</v>
      </c>
      <c r="Q3077" t="s">
        <v>8317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7">
        <f t="shared" si="193"/>
        <v>30.12</v>
      </c>
      <c r="Q3078" t="s">
        <v>8317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7">
        <f t="shared" si="193"/>
        <v>52.5</v>
      </c>
      <c r="Q3079" t="s">
        <v>8317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7">
        <f t="shared" si="193"/>
        <v>23.666666666666668</v>
      </c>
      <c r="Q3080" t="s">
        <v>8317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7">
        <f t="shared" si="193"/>
        <v>415.77777777777777</v>
      </c>
      <c r="Q3081" t="s">
        <v>8317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7">
        <f t="shared" si="193"/>
        <v>53.714285714285715</v>
      </c>
      <c r="Q3082" t="s">
        <v>8317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7">
        <f t="shared" si="193"/>
        <v>420.6</v>
      </c>
      <c r="Q3083" t="s">
        <v>8317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7">
        <f t="shared" si="193"/>
        <v>18.666666666666668</v>
      </c>
      <c r="Q3085" t="s">
        <v>8317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7">
        <f t="shared" si="193"/>
        <v>78.333333333333329</v>
      </c>
      <c r="Q3086" t="s">
        <v>8317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7">
        <f t="shared" si="193"/>
        <v>67.777777777777771</v>
      </c>
      <c r="Q3087" t="s">
        <v>8317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7">
        <f t="shared" si="193"/>
        <v>16.666666666666668</v>
      </c>
      <c r="Q3088" t="s">
        <v>8317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7">
        <f t="shared" si="193"/>
        <v>62.5</v>
      </c>
      <c r="Q3089" t="s">
        <v>8317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7">
        <f t="shared" si="193"/>
        <v>42</v>
      </c>
      <c r="Q3090" t="s">
        <v>8317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7">
        <f t="shared" si="193"/>
        <v>130.0888888888889</v>
      </c>
      <c r="Q3091" t="s">
        <v>8317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7">
        <f t="shared" si="193"/>
        <v>1270.2222222222222</v>
      </c>
      <c r="Q3092" t="s">
        <v>8317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7">
        <f t="shared" si="193"/>
        <v>88.444444444444443</v>
      </c>
      <c r="Q3093" t="s">
        <v>8317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7">
        <f t="shared" si="193"/>
        <v>56.342380952380957</v>
      </c>
      <c r="Q3094" t="s">
        <v>8317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7">
        <f t="shared" si="193"/>
        <v>53.529411764705884</v>
      </c>
      <c r="Q3095" t="s">
        <v>8317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7">
        <f t="shared" si="193"/>
        <v>25</v>
      </c>
      <c r="Q3096" t="s">
        <v>8317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7">
        <f t="shared" si="193"/>
        <v>50</v>
      </c>
      <c r="Q3097" t="s">
        <v>8317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ref="O3098:O3161" si="196">(E3098/D3098)*100</f>
        <v>3.9750000000000001</v>
      </c>
      <c r="P3098" s="7">
        <f t="shared" si="193"/>
        <v>56.785714285714285</v>
      </c>
      <c r="Q3098" t="s">
        <v>8317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6"/>
        <v>17.150000000000002</v>
      </c>
      <c r="P3099" s="7">
        <f t="shared" si="193"/>
        <v>40.833333333333336</v>
      </c>
      <c r="Q3099" t="s">
        <v>8317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6"/>
        <v>3.6080041046690612</v>
      </c>
      <c r="P3100" s="7">
        <f t="shared" si="193"/>
        <v>65.111111111111114</v>
      </c>
      <c r="Q3100" t="s">
        <v>8317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6"/>
        <v>13.900000000000002</v>
      </c>
      <c r="P3101" s="7">
        <f t="shared" si="193"/>
        <v>55.6</v>
      </c>
      <c r="Q3101" t="s">
        <v>8317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6"/>
        <v>15.225</v>
      </c>
      <c r="P3102" s="7">
        <f t="shared" si="193"/>
        <v>140.53846153846155</v>
      </c>
      <c r="Q3102" t="s">
        <v>8317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6"/>
        <v>12</v>
      </c>
      <c r="P3103" s="7">
        <f t="shared" si="193"/>
        <v>25</v>
      </c>
      <c r="Q3103" t="s">
        <v>8317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6"/>
        <v>39.112499999999997</v>
      </c>
      <c r="P3104" s="7">
        <f t="shared" si="193"/>
        <v>69.533333333333331</v>
      </c>
      <c r="Q3104" t="s">
        <v>8317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6"/>
        <v>0.26829268292682928</v>
      </c>
      <c r="P3105" s="7">
        <f t="shared" si="193"/>
        <v>5.5</v>
      </c>
      <c r="Q3105" t="s">
        <v>8317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6"/>
        <v>29.625</v>
      </c>
      <c r="P3106" s="7">
        <f t="shared" si="193"/>
        <v>237</v>
      </c>
      <c r="Q3106" t="s">
        <v>8317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6"/>
        <v>42.360992301112063</v>
      </c>
      <c r="P3107" s="7">
        <f t="shared" si="193"/>
        <v>79.870967741935488</v>
      </c>
      <c r="Q3107" t="s">
        <v>8317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6"/>
        <v>4.1000000000000005</v>
      </c>
      <c r="P3108" s="7">
        <f t="shared" si="193"/>
        <v>10.25</v>
      </c>
      <c r="Q3108" t="s">
        <v>8317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6"/>
        <v>19.762499999999999</v>
      </c>
      <c r="P3109" s="7">
        <f t="shared" si="193"/>
        <v>272.58620689655174</v>
      </c>
      <c r="Q3109" t="s">
        <v>8317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6"/>
        <v>5.1999999999999998E-2</v>
      </c>
      <c r="P3110" s="7">
        <f t="shared" si="193"/>
        <v>13</v>
      </c>
      <c r="Q3110" t="s">
        <v>8317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6"/>
        <v>25.030188679245285</v>
      </c>
      <c r="P3111" s="7">
        <f t="shared" si="193"/>
        <v>58.184210526315788</v>
      </c>
      <c r="Q3111" t="s">
        <v>8317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6"/>
        <v>0.04</v>
      </c>
      <c r="P3112" s="7">
        <f t="shared" si="193"/>
        <v>10</v>
      </c>
      <c r="Q3112" t="s">
        <v>8317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6"/>
        <v>26.640000000000004</v>
      </c>
      <c r="P3113" s="7">
        <f t="shared" si="193"/>
        <v>70.10526315789474</v>
      </c>
      <c r="Q3113" t="s">
        <v>8317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6"/>
        <v>4.7363636363636363</v>
      </c>
      <c r="P3114" s="7">
        <f t="shared" si="193"/>
        <v>57.888888888888886</v>
      </c>
      <c r="Q3114" t="s">
        <v>8317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6"/>
        <v>4.2435339894712749</v>
      </c>
      <c r="P3115" s="7">
        <f t="shared" si="193"/>
        <v>125.27027027027027</v>
      </c>
      <c r="Q3115" t="s">
        <v>8317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6"/>
        <v>0</v>
      </c>
      <c r="P3116" s="7" t="e">
        <f t="shared" si="193"/>
        <v>#DIV/0!</v>
      </c>
      <c r="Q3116" t="s">
        <v>8317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6"/>
        <v>3</v>
      </c>
      <c r="P3117" s="7">
        <f t="shared" si="193"/>
        <v>300</v>
      </c>
      <c r="Q3117" t="s">
        <v>8317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6"/>
        <v>57.333333333333336</v>
      </c>
      <c r="P3118" s="7">
        <f t="shared" si="193"/>
        <v>43</v>
      </c>
      <c r="Q3118" t="s">
        <v>8317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6"/>
        <v>0.1</v>
      </c>
      <c r="P3119" s="7">
        <f t="shared" si="193"/>
        <v>1</v>
      </c>
      <c r="Q3119" t="s">
        <v>8317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6"/>
        <v>0.31</v>
      </c>
      <c r="P3120" s="7">
        <f t="shared" si="193"/>
        <v>775</v>
      </c>
      <c r="Q3120" t="s">
        <v>8317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6"/>
        <v>0.05</v>
      </c>
      <c r="P3121" s="7">
        <f t="shared" si="193"/>
        <v>5</v>
      </c>
      <c r="Q3121" t="s">
        <v>8317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6"/>
        <v>9.8461538461538465E-3</v>
      </c>
      <c r="P3122" s="7">
        <f t="shared" si="193"/>
        <v>12.8</v>
      </c>
      <c r="Q3122" t="s">
        <v>8317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6"/>
        <v>0.66666666666666674</v>
      </c>
      <c r="P3123" s="7">
        <f t="shared" si="193"/>
        <v>10</v>
      </c>
      <c r="Q3123" t="s">
        <v>8317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6"/>
        <v>58.291457286432156</v>
      </c>
      <c r="P3124" s="7">
        <f t="shared" si="193"/>
        <v>58</v>
      </c>
      <c r="Q3124" t="s">
        <v>8317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6"/>
        <v>68.153599999999997</v>
      </c>
      <c r="P3125" s="7">
        <f t="shared" si="193"/>
        <v>244.80459770114942</v>
      </c>
      <c r="Q3125" t="s">
        <v>8317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6"/>
        <v>3.2499999999999999E-3</v>
      </c>
      <c r="P3126" s="7">
        <f t="shared" si="193"/>
        <v>6.5</v>
      </c>
      <c r="Q3126" t="s">
        <v>8317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6"/>
        <v>0</v>
      </c>
      <c r="P3127" s="7" t="e">
        <f t="shared" si="193"/>
        <v>#DIV/0!</v>
      </c>
      <c r="Q3127" t="s">
        <v>8317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6"/>
        <v>4.16</v>
      </c>
      <c r="P3128" s="7">
        <f t="shared" si="193"/>
        <v>61.176470588235297</v>
      </c>
      <c r="Q3128" t="s">
        <v>8317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6"/>
        <v>0</v>
      </c>
      <c r="P3129" s="7" t="e">
        <f t="shared" si="193"/>
        <v>#DIV/0!</v>
      </c>
      <c r="Q3129" t="s">
        <v>8317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6"/>
        <v>108.60666666666667</v>
      </c>
      <c r="P3130" s="7">
        <f t="shared" si="193"/>
        <v>139.23931623931625</v>
      </c>
      <c r="Q3130" t="s">
        <v>8317</v>
      </c>
      <c r="R3130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6"/>
        <v>0.8</v>
      </c>
      <c r="P3131" s="7">
        <f t="shared" si="193"/>
        <v>10</v>
      </c>
      <c r="Q3131" t="s">
        <v>8317</v>
      </c>
      <c r="R313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6"/>
        <v>3.75</v>
      </c>
      <c r="P3132" s="7">
        <f t="shared" si="193"/>
        <v>93.75</v>
      </c>
      <c r="Q3132" t="s">
        <v>8317</v>
      </c>
      <c r="R3132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6"/>
        <v>15.731707317073171</v>
      </c>
      <c r="P3133" s="7">
        <f t="shared" si="193"/>
        <v>53.75</v>
      </c>
      <c r="Q3133" t="s">
        <v>8317</v>
      </c>
      <c r="R3133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6"/>
        <v>3.3333333333333333E-2</v>
      </c>
      <c r="P3134" s="7">
        <f t="shared" si="193"/>
        <v>10</v>
      </c>
      <c r="Q3134" t="s">
        <v>8317</v>
      </c>
      <c r="R313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6"/>
        <v>108</v>
      </c>
      <c r="P3135" s="7">
        <f t="shared" si="193"/>
        <v>33.75</v>
      </c>
      <c r="Q3135" t="s">
        <v>8317</v>
      </c>
      <c r="R3135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6"/>
        <v>22.5</v>
      </c>
      <c r="P3136" s="7">
        <f t="shared" si="193"/>
        <v>18.75</v>
      </c>
      <c r="Q3136" t="s">
        <v>8317</v>
      </c>
      <c r="R3136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6"/>
        <v>20.849420849420849</v>
      </c>
      <c r="P3137" s="7">
        <f t="shared" si="193"/>
        <v>23.142857142857142</v>
      </c>
      <c r="Q3137" t="s">
        <v>8317</v>
      </c>
      <c r="R313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6"/>
        <v>127.8</v>
      </c>
      <c r="P3138" s="7">
        <f t="shared" si="193"/>
        <v>29.045454545454547</v>
      </c>
      <c r="Q3138" t="s">
        <v>8317</v>
      </c>
      <c r="R313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6"/>
        <v>3.3333333333333335</v>
      </c>
      <c r="P3139" s="7">
        <f t="shared" ref="P3139:P3202" si="197">E3139/L3139</f>
        <v>50</v>
      </c>
      <c r="Q3139" t="s">
        <v>8317</v>
      </c>
      <c r="R3139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7">
        <f t="shared" si="197"/>
        <v>450</v>
      </c>
      <c r="Q3141" t="s">
        <v>8317</v>
      </c>
      <c r="R314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7">
        <f t="shared" si="197"/>
        <v>24</v>
      </c>
      <c r="Q3142" t="s">
        <v>8317</v>
      </c>
      <c r="R3142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7">
        <f t="shared" si="197"/>
        <v>32.25</v>
      </c>
      <c r="Q3143" t="s">
        <v>8317</v>
      </c>
      <c r="R3143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7">
        <f t="shared" si="197"/>
        <v>15</v>
      </c>
      <c r="Q3144" t="s">
        <v>8317</v>
      </c>
      <c r="R314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7">
        <f t="shared" si="197"/>
        <v>251.33333333333334</v>
      </c>
      <c r="Q3146" t="s">
        <v>8317</v>
      </c>
      <c r="R3146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7">
        <f t="shared" si="197"/>
        <v>437.5</v>
      </c>
      <c r="Q3148" t="s">
        <v>8317</v>
      </c>
      <c r="R314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7">
        <f t="shared" si="197"/>
        <v>110.35211267605634</v>
      </c>
      <c r="Q3149" t="s">
        <v>8317</v>
      </c>
      <c r="R3149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7">
        <f t="shared" si="197"/>
        <v>41.421052631578945</v>
      </c>
      <c r="Q3150" t="s">
        <v>8317</v>
      </c>
      <c r="R3150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7">
        <f t="shared" si="197"/>
        <v>52</v>
      </c>
      <c r="Q3151" t="s">
        <v>8317</v>
      </c>
      <c r="R315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7">
        <f t="shared" si="197"/>
        <v>33.990384615384613</v>
      </c>
      <c r="Q3152" t="s">
        <v>8317</v>
      </c>
      <c r="R3152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7">
        <f t="shared" si="197"/>
        <v>103.35294117647059</v>
      </c>
      <c r="Q3153" t="s">
        <v>8317</v>
      </c>
      <c r="R3153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7">
        <f t="shared" si="197"/>
        <v>34.791044776119406</v>
      </c>
      <c r="Q3154" t="s">
        <v>8317</v>
      </c>
      <c r="R315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7">
        <f t="shared" si="197"/>
        <v>41.773858921161825</v>
      </c>
      <c r="Q3155" t="s">
        <v>8317</v>
      </c>
      <c r="R3155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7">
        <f t="shared" si="197"/>
        <v>64.268292682926827</v>
      </c>
      <c r="Q3156" t="s">
        <v>8317</v>
      </c>
      <c r="R3156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7">
        <f t="shared" si="197"/>
        <v>31.209370860927152</v>
      </c>
      <c r="Q3157" t="s">
        <v>8317</v>
      </c>
      <c r="R315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7">
        <f t="shared" si="197"/>
        <v>62.921348314606739</v>
      </c>
      <c r="Q3158" t="s">
        <v>8317</v>
      </c>
      <c r="R315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7">
        <f t="shared" si="197"/>
        <v>98.536585365853654</v>
      </c>
      <c r="Q3159" t="s">
        <v>8317</v>
      </c>
      <c r="R3159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7">
        <f t="shared" si="197"/>
        <v>82.608695652173907</v>
      </c>
      <c r="Q3160" t="s">
        <v>8317</v>
      </c>
      <c r="R3160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7">
        <f t="shared" si="197"/>
        <v>38.504230769230773</v>
      </c>
      <c r="Q3161" t="s">
        <v>8317</v>
      </c>
      <c r="R316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ref="O3162:O3225" si="200">(E3162/D3162)*100</f>
        <v>101.53333333333335</v>
      </c>
      <c r="P3162" s="7">
        <f t="shared" si="197"/>
        <v>80.15789473684211</v>
      </c>
      <c r="Q3162" t="s">
        <v>8317</v>
      </c>
      <c r="R3162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00"/>
        <v>105.1</v>
      </c>
      <c r="P3163" s="7">
        <f t="shared" si="197"/>
        <v>28.405405405405407</v>
      </c>
      <c r="Q3163" t="s">
        <v>8317</v>
      </c>
      <c r="R3163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00"/>
        <v>127.15</v>
      </c>
      <c r="P3164" s="7">
        <f t="shared" si="197"/>
        <v>80.730158730158735</v>
      </c>
      <c r="Q3164" t="s">
        <v>8317</v>
      </c>
      <c r="R316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00"/>
        <v>111.15384615384616</v>
      </c>
      <c r="P3165" s="7">
        <f t="shared" si="197"/>
        <v>200.69444444444446</v>
      </c>
      <c r="Q3165" t="s">
        <v>8317</v>
      </c>
      <c r="R3165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00"/>
        <v>106.76</v>
      </c>
      <c r="P3166" s="7">
        <f t="shared" si="197"/>
        <v>37.591549295774648</v>
      </c>
      <c r="Q3166" t="s">
        <v>8317</v>
      </c>
      <c r="R3166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00"/>
        <v>162.66666666666666</v>
      </c>
      <c r="P3167" s="7">
        <f t="shared" si="197"/>
        <v>58.095238095238095</v>
      </c>
      <c r="Q3167" t="s">
        <v>8317</v>
      </c>
      <c r="R316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00"/>
        <v>160.22808571428573</v>
      </c>
      <c r="P3168" s="7">
        <f t="shared" si="197"/>
        <v>60.300892473118282</v>
      </c>
      <c r="Q3168" t="s">
        <v>8317</v>
      </c>
      <c r="R316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00"/>
        <v>116.16666666666666</v>
      </c>
      <c r="P3169" s="7">
        <f t="shared" si="197"/>
        <v>63.363636363636367</v>
      </c>
      <c r="Q3169" t="s">
        <v>8317</v>
      </c>
      <c r="R3169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00"/>
        <v>124.2</v>
      </c>
      <c r="P3170" s="7">
        <f t="shared" si="197"/>
        <v>50.901639344262293</v>
      </c>
      <c r="Q3170" t="s">
        <v>8317</v>
      </c>
      <c r="R3170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00"/>
        <v>103.01249999999999</v>
      </c>
      <c r="P3171" s="7">
        <f t="shared" si="197"/>
        <v>100.5</v>
      </c>
      <c r="Q3171" t="s">
        <v>8317</v>
      </c>
      <c r="R317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00"/>
        <v>112.25</v>
      </c>
      <c r="P3172" s="7">
        <f t="shared" si="197"/>
        <v>31.619718309859156</v>
      </c>
      <c r="Q3172" t="s">
        <v>8317</v>
      </c>
      <c r="R3172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00"/>
        <v>108.8142857142857</v>
      </c>
      <c r="P3173" s="7">
        <f t="shared" si="197"/>
        <v>65.102564102564102</v>
      </c>
      <c r="Q3173" t="s">
        <v>8317</v>
      </c>
      <c r="R3173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00"/>
        <v>114.99999999999999</v>
      </c>
      <c r="P3174" s="7">
        <f t="shared" si="197"/>
        <v>79.310344827586206</v>
      </c>
      <c r="Q3174" t="s">
        <v>8317</v>
      </c>
      <c r="R317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00"/>
        <v>103</v>
      </c>
      <c r="P3175" s="7">
        <f t="shared" si="197"/>
        <v>139.18918918918919</v>
      </c>
      <c r="Q3175" t="s">
        <v>8317</v>
      </c>
      <c r="R3175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00"/>
        <v>101.13333333333334</v>
      </c>
      <c r="P3176" s="7">
        <f t="shared" si="197"/>
        <v>131.91304347826087</v>
      </c>
      <c r="Q3176" t="s">
        <v>8317</v>
      </c>
      <c r="R3176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00"/>
        <v>109.55999999999999</v>
      </c>
      <c r="P3177" s="7">
        <f t="shared" si="197"/>
        <v>91.3</v>
      </c>
      <c r="Q3177" t="s">
        <v>8317</v>
      </c>
      <c r="R317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00"/>
        <v>114.8421052631579</v>
      </c>
      <c r="P3178" s="7">
        <f t="shared" si="197"/>
        <v>39.672727272727272</v>
      </c>
      <c r="Q3178" t="s">
        <v>8317</v>
      </c>
      <c r="R317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00"/>
        <v>117.39999999999999</v>
      </c>
      <c r="P3179" s="7">
        <f t="shared" si="197"/>
        <v>57.549019607843135</v>
      </c>
      <c r="Q3179" t="s">
        <v>8317</v>
      </c>
      <c r="R3179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00"/>
        <v>171.73333333333335</v>
      </c>
      <c r="P3180" s="7">
        <f t="shared" si="197"/>
        <v>33.025641025641029</v>
      </c>
      <c r="Q3180" t="s">
        <v>8317</v>
      </c>
      <c r="R3180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00"/>
        <v>114.16238095238094</v>
      </c>
      <c r="P3181" s="7">
        <f t="shared" si="197"/>
        <v>77.335806451612896</v>
      </c>
      <c r="Q3181" t="s">
        <v>8317</v>
      </c>
      <c r="R318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00"/>
        <v>119.75</v>
      </c>
      <c r="P3182" s="7">
        <f t="shared" si="197"/>
        <v>31.933333333333334</v>
      </c>
      <c r="Q3182" t="s">
        <v>8317</v>
      </c>
      <c r="R3182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00"/>
        <v>109.00000000000001</v>
      </c>
      <c r="P3183" s="7">
        <f t="shared" si="197"/>
        <v>36.333333333333336</v>
      </c>
      <c r="Q3183" t="s">
        <v>8317</v>
      </c>
      <c r="R3183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00"/>
        <v>100.88571428571429</v>
      </c>
      <c r="P3184" s="7">
        <f t="shared" si="197"/>
        <v>46.768211920529801</v>
      </c>
      <c r="Q3184" t="s">
        <v>8317</v>
      </c>
      <c r="R318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00"/>
        <v>109.00000000000001</v>
      </c>
      <c r="P3185" s="7">
        <f t="shared" si="197"/>
        <v>40.073529411764703</v>
      </c>
      <c r="Q3185" t="s">
        <v>8317</v>
      </c>
      <c r="R3185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00"/>
        <v>107.20930232558139</v>
      </c>
      <c r="P3186" s="7">
        <f t="shared" si="197"/>
        <v>100.21739130434783</v>
      </c>
      <c r="Q3186" t="s">
        <v>8317</v>
      </c>
      <c r="R3186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00"/>
        <v>100</v>
      </c>
      <c r="P3187" s="7">
        <f t="shared" si="197"/>
        <v>41.666666666666664</v>
      </c>
      <c r="Q3187" t="s">
        <v>8317</v>
      </c>
      <c r="R318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00"/>
        <v>102.18750000000001</v>
      </c>
      <c r="P3188" s="7">
        <f t="shared" si="197"/>
        <v>46.714285714285715</v>
      </c>
      <c r="Q3188" t="s">
        <v>8317</v>
      </c>
      <c r="R318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00"/>
        <v>116.29333333333334</v>
      </c>
      <c r="P3189" s="7">
        <f t="shared" si="197"/>
        <v>71.491803278688522</v>
      </c>
      <c r="Q3189" t="s">
        <v>8317</v>
      </c>
      <c r="R3189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00"/>
        <v>65</v>
      </c>
      <c r="P3190" s="7">
        <f t="shared" si="197"/>
        <v>14.444444444444445</v>
      </c>
      <c r="Q3190" t="s">
        <v>8317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00"/>
        <v>12.327272727272726</v>
      </c>
      <c r="P3191" s="7">
        <f t="shared" si="197"/>
        <v>356.84210526315792</v>
      </c>
      <c r="Q3191" t="s">
        <v>8317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00"/>
        <v>0</v>
      </c>
      <c r="P3192" s="7" t="e">
        <f t="shared" si="197"/>
        <v>#DIV/0!</v>
      </c>
      <c r="Q3192" t="s">
        <v>8317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00"/>
        <v>4.0266666666666664</v>
      </c>
      <c r="P3193" s="7">
        <f t="shared" si="197"/>
        <v>37.75</v>
      </c>
      <c r="Q3193" t="s">
        <v>8317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00"/>
        <v>1.02</v>
      </c>
      <c r="P3194" s="7">
        <f t="shared" si="197"/>
        <v>12.75</v>
      </c>
      <c r="Q3194" t="s">
        <v>8317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00"/>
        <v>11.74</v>
      </c>
      <c r="P3195" s="7">
        <f t="shared" si="197"/>
        <v>24.458333333333332</v>
      </c>
      <c r="Q3195" t="s">
        <v>8317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00"/>
        <v>0</v>
      </c>
      <c r="P3196" s="7" t="e">
        <f t="shared" si="197"/>
        <v>#DIV/0!</v>
      </c>
      <c r="Q3196" t="s">
        <v>8317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00"/>
        <v>59.142857142857139</v>
      </c>
      <c r="P3197" s="7">
        <f t="shared" si="197"/>
        <v>53.07692307692308</v>
      </c>
      <c r="Q3197" t="s">
        <v>8317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00"/>
        <v>0.06</v>
      </c>
      <c r="P3198" s="7">
        <f t="shared" si="197"/>
        <v>300</v>
      </c>
      <c r="Q3198" t="s">
        <v>8317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00"/>
        <v>11.450000000000001</v>
      </c>
      <c r="P3199" s="7">
        <f t="shared" si="197"/>
        <v>286.25</v>
      </c>
      <c r="Q3199" t="s">
        <v>8317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00"/>
        <v>0.36666666666666664</v>
      </c>
      <c r="P3200" s="7">
        <f t="shared" si="197"/>
        <v>36.666666666666664</v>
      </c>
      <c r="Q3200" t="s">
        <v>8317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00"/>
        <v>52.16</v>
      </c>
      <c r="P3201" s="7">
        <f t="shared" si="197"/>
        <v>49.20754716981132</v>
      </c>
      <c r="Q3201" t="s">
        <v>8317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00"/>
        <v>2E-3</v>
      </c>
      <c r="P3202" s="7">
        <f t="shared" si="197"/>
        <v>1</v>
      </c>
      <c r="Q3202" t="s">
        <v>8317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0"/>
        <v>1.25</v>
      </c>
      <c r="P3203" s="7">
        <f t="shared" ref="P3203:P3266" si="201">E3203/L3203</f>
        <v>12.5</v>
      </c>
      <c r="Q3203" t="s">
        <v>8317</v>
      </c>
      <c r="R3203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7">
        <f t="shared" si="201"/>
        <v>109.04</v>
      </c>
      <c r="Q3204" t="s">
        <v>8317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7">
        <f t="shared" si="201"/>
        <v>41.666666666666664</v>
      </c>
      <c r="Q3205" t="s">
        <v>8317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7">
        <f t="shared" si="201"/>
        <v>22.75</v>
      </c>
      <c r="Q3207" t="s">
        <v>8317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7">
        <f t="shared" si="201"/>
        <v>70.833333333333329</v>
      </c>
      <c r="Q3209" t="s">
        <v>8317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7">
        <f t="shared" si="201"/>
        <v>63.109756097560975</v>
      </c>
      <c r="Q3210" t="s">
        <v>8317</v>
      </c>
      <c r="R3210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7">
        <f t="shared" si="201"/>
        <v>50.157964601769912</v>
      </c>
      <c r="Q3211" t="s">
        <v>8317</v>
      </c>
      <c r="R3211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7">
        <f t="shared" si="201"/>
        <v>62.883333333333333</v>
      </c>
      <c r="Q3212" t="s">
        <v>8317</v>
      </c>
      <c r="R3212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7">
        <f t="shared" si="201"/>
        <v>85.531055900621112</v>
      </c>
      <c r="Q3213" t="s">
        <v>8317</v>
      </c>
      <c r="R3213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7">
        <f t="shared" si="201"/>
        <v>53.723404255319146</v>
      </c>
      <c r="Q3214" t="s">
        <v>8317</v>
      </c>
      <c r="R321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7">
        <f t="shared" si="201"/>
        <v>127.80851063829788</v>
      </c>
      <c r="Q3215" t="s">
        <v>8317</v>
      </c>
      <c r="R3215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7">
        <f t="shared" si="201"/>
        <v>106.57391304347826</v>
      </c>
      <c r="Q3216" t="s">
        <v>8317</v>
      </c>
      <c r="R3216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7">
        <f t="shared" si="201"/>
        <v>262.11194029850748</v>
      </c>
      <c r="Q3217" t="s">
        <v>8317</v>
      </c>
      <c r="R321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7">
        <f t="shared" si="201"/>
        <v>57.171428571428571</v>
      </c>
      <c r="Q3218" t="s">
        <v>8317</v>
      </c>
      <c r="R321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7">
        <f t="shared" si="201"/>
        <v>50.20192307692308</v>
      </c>
      <c r="Q3219" t="s">
        <v>8317</v>
      </c>
      <c r="R3219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7">
        <f t="shared" si="201"/>
        <v>66.586956521739125</v>
      </c>
      <c r="Q3220" t="s">
        <v>8317</v>
      </c>
      <c r="R3220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7">
        <f t="shared" si="201"/>
        <v>168.25210084033614</v>
      </c>
      <c r="Q3221" t="s">
        <v>8317</v>
      </c>
      <c r="R322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7">
        <f t="shared" si="201"/>
        <v>256.37288135593218</v>
      </c>
      <c r="Q3222" t="s">
        <v>8317</v>
      </c>
      <c r="R3222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7">
        <f t="shared" si="201"/>
        <v>36.610619469026545</v>
      </c>
      <c r="Q3223" t="s">
        <v>8317</v>
      </c>
      <c r="R3223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7">
        <f t="shared" si="201"/>
        <v>37.142857142857146</v>
      </c>
      <c r="Q3224" t="s">
        <v>8317</v>
      </c>
      <c r="R322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7">
        <f t="shared" si="201"/>
        <v>45.878378378378379</v>
      </c>
      <c r="Q3225" t="s">
        <v>8317</v>
      </c>
      <c r="R3225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ref="O3226:O3289" si="204">(E3226/D3226)*100</f>
        <v>102.03333333333333</v>
      </c>
      <c r="P3226" s="7">
        <f t="shared" si="201"/>
        <v>141.71296296296296</v>
      </c>
      <c r="Q3226" t="s">
        <v>8317</v>
      </c>
      <c r="R3226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4"/>
        <v>102.35000000000001</v>
      </c>
      <c r="P3227" s="7">
        <f t="shared" si="201"/>
        <v>52.487179487179489</v>
      </c>
      <c r="Q3227" t="s">
        <v>8317</v>
      </c>
      <c r="R322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4"/>
        <v>104.16666666666667</v>
      </c>
      <c r="P3228" s="7">
        <f t="shared" si="201"/>
        <v>59.523809523809526</v>
      </c>
      <c r="Q3228" t="s">
        <v>8317</v>
      </c>
      <c r="R322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4"/>
        <v>125</v>
      </c>
      <c r="P3229" s="7">
        <f t="shared" si="201"/>
        <v>50</v>
      </c>
      <c r="Q3229" t="s">
        <v>8317</v>
      </c>
      <c r="R3229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4"/>
        <v>102.34285714285714</v>
      </c>
      <c r="P3230" s="7">
        <f t="shared" si="201"/>
        <v>193.62162162162161</v>
      </c>
      <c r="Q3230" t="s">
        <v>8317</v>
      </c>
      <c r="R3230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4"/>
        <v>107.86500000000001</v>
      </c>
      <c r="P3231" s="7">
        <f t="shared" si="201"/>
        <v>106.79702970297029</v>
      </c>
      <c r="Q3231" t="s">
        <v>8317</v>
      </c>
      <c r="R323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4"/>
        <v>109.88461538461539</v>
      </c>
      <c r="P3232" s="7">
        <f t="shared" si="201"/>
        <v>77.21621621621621</v>
      </c>
      <c r="Q3232" t="s">
        <v>8317</v>
      </c>
      <c r="R3232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4"/>
        <v>161</v>
      </c>
      <c r="P3233" s="7">
        <f t="shared" si="201"/>
        <v>57.5</v>
      </c>
      <c r="Q3233" t="s">
        <v>8317</v>
      </c>
      <c r="R3233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4"/>
        <v>131.20000000000002</v>
      </c>
      <c r="P3234" s="7">
        <f t="shared" si="201"/>
        <v>50.46153846153846</v>
      </c>
      <c r="Q3234" t="s">
        <v>8317</v>
      </c>
      <c r="R323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4"/>
        <v>118.8</v>
      </c>
      <c r="P3235" s="7">
        <f t="shared" si="201"/>
        <v>97.377049180327873</v>
      </c>
      <c r="Q3235" t="s">
        <v>8317</v>
      </c>
      <c r="R3235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4"/>
        <v>100.39275000000001</v>
      </c>
      <c r="P3236" s="7">
        <f t="shared" si="201"/>
        <v>34.91921739130435</v>
      </c>
      <c r="Q3236" t="s">
        <v>8317</v>
      </c>
      <c r="R3236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4"/>
        <v>103.20666666666666</v>
      </c>
      <c r="P3237" s="7">
        <f t="shared" si="201"/>
        <v>85.530386740331494</v>
      </c>
      <c r="Q3237" t="s">
        <v>8317</v>
      </c>
      <c r="R323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4"/>
        <v>100.6</v>
      </c>
      <c r="P3238" s="7">
        <f t="shared" si="201"/>
        <v>182.90909090909091</v>
      </c>
      <c r="Q3238" t="s">
        <v>8317</v>
      </c>
      <c r="R323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4"/>
        <v>100.78754285714287</v>
      </c>
      <c r="P3239" s="7">
        <f t="shared" si="201"/>
        <v>131.13620817843866</v>
      </c>
      <c r="Q3239" t="s">
        <v>8317</v>
      </c>
      <c r="R3239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4"/>
        <v>112.32142857142857</v>
      </c>
      <c r="P3240" s="7">
        <f t="shared" si="201"/>
        <v>39.810126582278478</v>
      </c>
      <c r="Q3240" t="s">
        <v>8317</v>
      </c>
      <c r="R3240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4"/>
        <v>105.91914022517912</v>
      </c>
      <c r="P3241" s="7">
        <f t="shared" si="201"/>
        <v>59.701730769230764</v>
      </c>
      <c r="Q3241" t="s">
        <v>8317</v>
      </c>
      <c r="R324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4"/>
        <v>100.56666666666668</v>
      </c>
      <c r="P3242" s="7">
        <f t="shared" si="201"/>
        <v>88.735294117647058</v>
      </c>
      <c r="Q3242" t="s">
        <v>8317</v>
      </c>
      <c r="R3242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4"/>
        <v>115.30588235294117</v>
      </c>
      <c r="P3243" s="7">
        <f t="shared" si="201"/>
        <v>58.688622754491021</v>
      </c>
      <c r="Q3243" t="s">
        <v>8317</v>
      </c>
      <c r="R3243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4"/>
        <v>127.30419999999999</v>
      </c>
      <c r="P3244" s="7">
        <f t="shared" si="201"/>
        <v>69.56513661202186</v>
      </c>
      <c r="Q3244" t="s">
        <v>8317</v>
      </c>
      <c r="R324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4"/>
        <v>102.83750000000001</v>
      </c>
      <c r="P3245" s="7">
        <f t="shared" si="201"/>
        <v>115.87323943661971</v>
      </c>
      <c r="Q3245" t="s">
        <v>8317</v>
      </c>
      <c r="R3245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4"/>
        <v>102.9375</v>
      </c>
      <c r="P3246" s="7">
        <f t="shared" si="201"/>
        <v>23.869565217391305</v>
      </c>
      <c r="Q3246" t="s">
        <v>8317</v>
      </c>
      <c r="R3246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4"/>
        <v>104.3047619047619</v>
      </c>
      <c r="P3247" s="7">
        <f t="shared" si="201"/>
        <v>81.125925925925927</v>
      </c>
      <c r="Q3247" t="s">
        <v>8317</v>
      </c>
      <c r="R324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4"/>
        <v>111.22000000000001</v>
      </c>
      <c r="P3248" s="7">
        <f t="shared" si="201"/>
        <v>57.626943005181346</v>
      </c>
      <c r="Q3248" t="s">
        <v>8317</v>
      </c>
      <c r="R324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4"/>
        <v>105.86</v>
      </c>
      <c r="P3249" s="7">
        <f t="shared" si="201"/>
        <v>46.429824561403507</v>
      </c>
      <c r="Q3249" t="s">
        <v>8317</v>
      </c>
      <c r="R3249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4"/>
        <v>100.79166666666666</v>
      </c>
      <c r="P3250" s="7">
        <f t="shared" si="201"/>
        <v>60.475000000000001</v>
      </c>
      <c r="Q3250" t="s">
        <v>8317</v>
      </c>
      <c r="R3250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4"/>
        <v>104.92727272727274</v>
      </c>
      <c r="P3251" s="7">
        <f t="shared" si="201"/>
        <v>65.579545454545453</v>
      </c>
      <c r="Q3251" t="s">
        <v>8317</v>
      </c>
      <c r="R325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4"/>
        <v>101.55199999999999</v>
      </c>
      <c r="P3252" s="7">
        <f t="shared" si="201"/>
        <v>119.1924882629108</v>
      </c>
      <c r="Q3252" t="s">
        <v>8317</v>
      </c>
      <c r="R3252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4"/>
        <v>110.73333333333333</v>
      </c>
      <c r="P3253" s="7">
        <f t="shared" si="201"/>
        <v>83.05</v>
      </c>
      <c r="Q3253" t="s">
        <v>8317</v>
      </c>
      <c r="R3253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4"/>
        <v>127.82222222222221</v>
      </c>
      <c r="P3254" s="7">
        <f t="shared" si="201"/>
        <v>57.52</v>
      </c>
      <c r="Q3254" t="s">
        <v>8317</v>
      </c>
      <c r="R325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4"/>
        <v>101.82500000000002</v>
      </c>
      <c r="P3255" s="7">
        <f t="shared" si="201"/>
        <v>177.08695652173913</v>
      </c>
      <c r="Q3255" t="s">
        <v>8317</v>
      </c>
      <c r="R3255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4"/>
        <v>101.25769230769231</v>
      </c>
      <c r="P3256" s="7">
        <f t="shared" si="201"/>
        <v>70.771505376344081</v>
      </c>
      <c r="Q3256" t="s">
        <v>8317</v>
      </c>
      <c r="R3256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4"/>
        <v>175</v>
      </c>
      <c r="P3257" s="7">
        <f t="shared" si="201"/>
        <v>29.166666666666668</v>
      </c>
      <c r="Q3257" t="s">
        <v>8317</v>
      </c>
      <c r="R325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4"/>
        <v>128.06</v>
      </c>
      <c r="P3258" s="7">
        <f t="shared" si="201"/>
        <v>72.76136363636364</v>
      </c>
      <c r="Q3258" t="s">
        <v>8317</v>
      </c>
      <c r="R325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4"/>
        <v>106.29949999999999</v>
      </c>
      <c r="P3259" s="7">
        <f t="shared" si="201"/>
        <v>51.853414634146333</v>
      </c>
      <c r="Q3259" t="s">
        <v>8317</v>
      </c>
      <c r="R3259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4"/>
        <v>105.21428571428571</v>
      </c>
      <c r="P3260" s="7">
        <f t="shared" si="201"/>
        <v>98.2</v>
      </c>
      <c r="Q3260" t="s">
        <v>8317</v>
      </c>
      <c r="R3260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4"/>
        <v>106.16782608695652</v>
      </c>
      <c r="P3261" s="7">
        <f t="shared" si="201"/>
        <v>251.7381443298969</v>
      </c>
      <c r="Q3261" t="s">
        <v>8317</v>
      </c>
      <c r="R326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4"/>
        <v>109.24000000000001</v>
      </c>
      <c r="P3262" s="7">
        <f t="shared" si="201"/>
        <v>74.821917808219183</v>
      </c>
      <c r="Q3262" t="s">
        <v>8317</v>
      </c>
      <c r="R3262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4"/>
        <v>100.45454545454547</v>
      </c>
      <c r="P3263" s="7">
        <f t="shared" si="201"/>
        <v>67.65306122448979</v>
      </c>
      <c r="Q3263" t="s">
        <v>8317</v>
      </c>
      <c r="R3263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4"/>
        <v>103.04098360655738</v>
      </c>
      <c r="P3264" s="7">
        <f t="shared" si="201"/>
        <v>93.81343283582089</v>
      </c>
      <c r="Q3264" t="s">
        <v>8317</v>
      </c>
      <c r="R326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4"/>
        <v>112.1664</v>
      </c>
      <c r="P3265" s="7">
        <f t="shared" si="201"/>
        <v>41.237647058823526</v>
      </c>
      <c r="Q3265" t="s">
        <v>8317</v>
      </c>
      <c r="R3265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4"/>
        <v>103</v>
      </c>
      <c r="P3266" s="7">
        <f t="shared" si="201"/>
        <v>52.551020408163268</v>
      </c>
      <c r="Q3266" t="s">
        <v>8317</v>
      </c>
      <c r="R3266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4"/>
        <v>164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7">
        <f t="shared" si="205"/>
        <v>48.325153374233132</v>
      </c>
      <c r="Q3268" t="s">
        <v>8317</v>
      </c>
      <c r="R3268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7">
        <f t="shared" si="205"/>
        <v>53.177083333333336</v>
      </c>
      <c r="Q3269" t="s">
        <v>8317</v>
      </c>
      <c r="R3269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7">
        <f t="shared" si="205"/>
        <v>60.952380952380949</v>
      </c>
      <c r="Q3270" t="s">
        <v>8317</v>
      </c>
      <c r="R3270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7">
        <f t="shared" si="205"/>
        <v>116</v>
      </c>
      <c r="Q3271" t="s">
        <v>8317</v>
      </c>
      <c r="R3271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7">
        <f t="shared" si="205"/>
        <v>61</v>
      </c>
      <c r="Q3272" t="s">
        <v>8317</v>
      </c>
      <c r="R3272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7">
        <f t="shared" si="205"/>
        <v>38.235294117647058</v>
      </c>
      <c r="Q3273" t="s">
        <v>8317</v>
      </c>
      <c r="R3273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7">
        <f t="shared" si="205"/>
        <v>106.50344827586207</v>
      </c>
      <c r="Q3274" t="s">
        <v>8317</v>
      </c>
      <c r="R327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7">
        <f t="shared" si="205"/>
        <v>204.57142857142858</v>
      </c>
      <c r="Q3275" t="s">
        <v>8317</v>
      </c>
      <c r="R3275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7">
        <f t="shared" si="205"/>
        <v>54.912587412587413</v>
      </c>
      <c r="Q3276" t="s">
        <v>8317</v>
      </c>
      <c r="R3276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7">
        <f t="shared" si="205"/>
        <v>150.41666666666666</v>
      </c>
      <c r="Q3277" t="s">
        <v>8317</v>
      </c>
      <c r="R327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7">
        <f t="shared" si="205"/>
        <v>52.58</v>
      </c>
      <c r="Q3278" t="s">
        <v>8317</v>
      </c>
      <c r="R327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7">
        <f t="shared" si="205"/>
        <v>54.3</v>
      </c>
      <c r="Q3279" t="s">
        <v>8317</v>
      </c>
      <c r="R3279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7">
        <f t="shared" si="205"/>
        <v>76.029411764705884</v>
      </c>
      <c r="Q3280" t="s">
        <v>8317</v>
      </c>
      <c r="R3280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7">
        <f t="shared" si="205"/>
        <v>105.2063492063492</v>
      </c>
      <c r="Q3281" t="s">
        <v>8317</v>
      </c>
      <c r="R3281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7">
        <f t="shared" si="205"/>
        <v>68.666666666666671</v>
      </c>
      <c r="Q3282" t="s">
        <v>8317</v>
      </c>
      <c r="R3282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7">
        <f t="shared" si="205"/>
        <v>129.36170212765958</v>
      </c>
      <c r="Q3283" t="s">
        <v>8317</v>
      </c>
      <c r="R3283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7">
        <f t="shared" si="205"/>
        <v>134.26371308016877</v>
      </c>
      <c r="Q3284" t="s">
        <v>8317</v>
      </c>
      <c r="R328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7">
        <f t="shared" si="205"/>
        <v>17.829787234042552</v>
      </c>
      <c r="Q3285" t="s">
        <v>8317</v>
      </c>
      <c r="R3285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7">
        <f t="shared" si="205"/>
        <v>203.2</v>
      </c>
      <c r="Q3286" t="s">
        <v>8317</v>
      </c>
      <c r="R3286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7">
        <f t="shared" si="205"/>
        <v>69.18518518518519</v>
      </c>
      <c r="Q3287" t="s">
        <v>8317</v>
      </c>
      <c r="R328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7">
        <f t="shared" si="205"/>
        <v>125.12295081967213</v>
      </c>
      <c r="Q3288" t="s">
        <v>8317</v>
      </c>
      <c r="R328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7">
        <f t="shared" si="205"/>
        <v>73.529411764705884</v>
      </c>
      <c r="Q3289" t="s">
        <v>8317</v>
      </c>
      <c r="R3289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ref="O3290:O3353" si="208">(E3290/D3290)*100</f>
        <v>100.26489999999998</v>
      </c>
      <c r="P3290" s="7">
        <f t="shared" si="205"/>
        <v>48.437149758454105</v>
      </c>
      <c r="Q3290" t="s">
        <v>8317</v>
      </c>
      <c r="R3290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8"/>
        <v>133.04200000000003</v>
      </c>
      <c r="P3291" s="7">
        <f t="shared" si="205"/>
        <v>26.608400000000003</v>
      </c>
      <c r="Q3291" t="s">
        <v>8317</v>
      </c>
      <c r="R329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8"/>
        <v>121.2</v>
      </c>
      <c r="P3292" s="7">
        <f t="shared" si="205"/>
        <v>33.666666666666664</v>
      </c>
      <c r="Q3292" t="s">
        <v>8317</v>
      </c>
      <c r="R3292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8"/>
        <v>113.99999999999999</v>
      </c>
      <c r="P3293" s="7">
        <f t="shared" si="205"/>
        <v>40.714285714285715</v>
      </c>
      <c r="Q3293" t="s">
        <v>8317</v>
      </c>
      <c r="R3293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8"/>
        <v>286.13861386138615</v>
      </c>
      <c r="P3294" s="7">
        <f t="shared" si="205"/>
        <v>19.266666666666666</v>
      </c>
      <c r="Q3294" t="s">
        <v>8317</v>
      </c>
      <c r="R329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8"/>
        <v>170.44444444444446</v>
      </c>
      <c r="P3295" s="7">
        <f t="shared" si="205"/>
        <v>84.285714285714292</v>
      </c>
      <c r="Q3295" t="s">
        <v>8317</v>
      </c>
      <c r="R3295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8"/>
        <v>118.33333333333333</v>
      </c>
      <c r="P3296" s="7">
        <f t="shared" si="205"/>
        <v>29.583333333333332</v>
      </c>
      <c r="Q3296" t="s">
        <v>8317</v>
      </c>
      <c r="R3296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8"/>
        <v>102.85857142857142</v>
      </c>
      <c r="P3297" s="7">
        <f t="shared" si="205"/>
        <v>26.667037037037037</v>
      </c>
      <c r="Q3297" t="s">
        <v>8317</v>
      </c>
      <c r="R329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8"/>
        <v>144.06666666666666</v>
      </c>
      <c r="P3298" s="7">
        <f t="shared" si="205"/>
        <v>45.978723404255319</v>
      </c>
      <c r="Q3298" t="s">
        <v>8317</v>
      </c>
      <c r="R329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8"/>
        <v>100.07272727272726</v>
      </c>
      <c r="P3299" s="7">
        <f t="shared" si="205"/>
        <v>125.09090909090909</v>
      </c>
      <c r="Q3299" t="s">
        <v>8317</v>
      </c>
      <c r="R3299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8"/>
        <v>101.73</v>
      </c>
      <c r="P3300" s="7">
        <f t="shared" si="205"/>
        <v>141.29166666666666</v>
      </c>
      <c r="Q3300" t="s">
        <v>8317</v>
      </c>
      <c r="R3300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8"/>
        <v>116.19999999999999</v>
      </c>
      <c r="P3301" s="7">
        <f t="shared" si="205"/>
        <v>55.333333333333336</v>
      </c>
      <c r="Q3301" t="s">
        <v>8317</v>
      </c>
      <c r="R330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8"/>
        <v>136.16666666666666</v>
      </c>
      <c r="P3302" s="7">
        <f t="shared" si="205"/>
        <v>46.420454545454547</v>
      </c>
      <c r="Q3302" t="s">
        <v>8317</v>
      </c>
      <c r="R3302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8"/>
        <v>133.46666666666667</v>
      </c>
      <c r="P3303" s="7">
        <f t="shared" si="205"/>
        <v>57.2</v>
      </c>
      <c r="Q3303" t="s">
        <v>8317</v>
      </c>
      <c r="R3303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8"/>
        <v>103.39285714285715</v>
      </c>
      <c r="P3304" s="7">
        <f t="shared" si="205"/>
        <v>173.7</v>
      </c>
      <c r="Q3304" t="s">
        <v>8317</v>
      </c>
      <c r="R330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8"/>
        <v>115.88888888888889</v>
      </c>
      <c r="P3305" s="7">
        <f t="shared" si="205"/>
        <v>59.6</v>
      </c>
      <c r="Q3305" t="s">
        <v>8317</v>
      </c>
      <c r="R3305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8"/>
        <v>104.51666666666665</v>
      </c>
      <c r="P3306" s="7">
        <f t="shared" si="205"/>
        <v>89.585714285714289</v>
      </c>
      <c r="Q3306" t="s">
        <v>8317</v>
      </c>
      <c r="R3306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8"/>
        <v>102.02500000000001</v>
      </c>
      <c r="P3307" s="7">
        <f t="shared" si="205"/>
        <v>204.05</v>
      </c>
      <c r="Q3307" t="s">
        <v>8317</v>
      </c>
      <c r="R330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8"/>
        <v>175.33333333333334</v>
      </c>
      <c r="P3308" s="7">
        <f t="shared" si="205"/>
        <v>48.703703703703702</v>
      </c>
      <c r="Q3308" t="s">
        <v>8317</v>
      </c>
      <c r="R330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8"/>
        <v>106.67999999999999</v>
      </c>
      <c r="P3309" s="7">
        <f t="shared" si="205"/>
        <v>53.339999999999996</v>
      </c>
      <c r="Q3309" t="s">
        <v>8317</v>
      </c>
      <c r="R3309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8"/>
        <v>122.28571428571429</v>
      </c>
      <c r="P3310" s="7">
        <f t="shared" si="205"/>
        <v>75.087719298245617</v>
      </c>
      <c r="Q3310" t="s">
        <v>8317</v>
      </c>
      <c r="R3310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8"/>
        <v>159.42857142857144</v>
      </c>
      <c r="P3311" s="7">
        <f t="shared" si="205"/>
        <v>18</v>
      </c>
      <c r="Q3311" t="s">
        <v>8317</v>
      </c>
      <c r="R33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8"/>
        <v>100.07692307692308</v>
      </c>
      <c r="P3312" s="7">
        <f t="shared" si="205"/>
        <v>209.83870967741936</v>
      </c>
      <c r="Q3312" t="s">
        <v>8317</v>
      </c>
      <c r="R3312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8"/>
        <v>109.84</v>
      </c>
      <c r="P3313" s="7">
        <f t="shared" si="205"/>
        <v>61.022222222222226</v>
      </c>
      <c r="Q3313" t="s">
        <v>8317</v>
      </c>
      <c r="R3313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8"/>
        <v>100.03999999999999</v>
      </c>
      <c r="P3314" s="7">
        <f t="shared" si="205"/>
        <v>61</v>
      </c>
      <c r="Q3314" t="s">
        <v>8317</v>
      </c>
      <c r="R331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8"/>
        <v>116.05000000000001</v>
      </c>
      <c r="P3315" s="7">
        <f t="shared" si="205"/>
        <v>80.034482758620683</v>
      </c>
      <c r="Q3315" t="s">
        <v>8317</v>
      </c>
      <c r="R3315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8"/>
        <v>210.75</v>
      </c>
      <c r="P3316" s="7">
        <f t="shared" si="205"/>
        <v>29.068965517241381</v>
      </c>
      <c r="Q3316" t="s">
        <v>8317</v>
      </c>
      <c r="R3316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8"/>
        <v>110.00000000000001</v>
      </c>
      <c r="P3317" s="7">
        <f t="shared" si="205"/>
        <v>49.438202247191015</v>
      </c>
      <c r="Q3317" t="s">
        <v>8317</v>
      </c>
      <c r="R3317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8"/>
        <v>100.08673425918037</v>
      </c>
      <c r="P3318" s="7">
        <f t="shared" si="205"/>
        <v>93.977440000000001</v>
      </c>
      <c r="Q3318" t="s">
        <v>8317</v>
      </c>
      <c r="R3318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8"/>
        <v>106.19047619047619</v>
      </c>
      <c r="P3319" s="7">
        <f t="shared" si="205"/>
        <v>61.944444444444443</v>
      </c>
      <c r="Q3319" t="s">
        <v>8317</v>
      </c>
      <c r="R3319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8"/>
        <v>125.6</v>
      </c>
      <c r="P3320" s="7">
        <f t="shared" si="205"/>
        <v>78.5</v>
      </c>
      <c r="Q3320" t="s">
        <v>8317</v>
      </c>
      <c r="R3320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8"/>
        <v>108</v>
      </c>
      <c r="P3321" s="7">
        <f t="shared" si="205"/>
        <v>33.75</v>
      </c>
      <c r="Q3321" t="s">
        <v>8317</v>
      </c>
      <c r="R332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8"/>
        <v>101</v>
      </c>
      <c r="P3322" s="7">
        <f t="shared" si="205"/>
        <v>66.44736842105263</v>
      </c>
      <c r="Q3322" t="s">
        <v>8317</v>
      </c>
      <c r="R3322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8"/>
        <v>107.4</v>
      </c>
      <c r="P3323" s="7">
        <f t="shared" si="205"/>
        <v>35.799999999999997</v>
      </c>
      <c r="Q3323" t="s">
        <v>8317</v>
      </c>
      <c r="R3323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8"/>
        <v>101.51515151515152</v>
      </c>
      <c r="P3324" s="7">
        <f t="shared" si="205"/>
        <v>145.65217391304347</v>
      </c>
      <c r="Q3324" t="s">
        <v>8317</v>
      </c>
      <c r="R332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8"/>
        <v>125.89999999999999</v>
      </c>
      <c r="P3325" s="7">
        <f t="shared" si="205"/>
        <v>25.693877551020407</v>
      </c>
      <c r="Q3325" t="s">
        <v>8317</v>
      </c>
      <c r="R3325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8"/>
        <v>101.66666666666666</v>
      </c>
      <c r="P3326" s="7">
        <f t="shared" si="205"/>
        <v>152.5</v>
      </c>
      <c r="Q3326" t="s">
        <v>8317</v>
      </c>
      <c r="R3326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8"/>
        <v>112.5</v>
      </c>
      <c r="P3327" s="7">
        <f t="shared" si="205"/>
        <v>30</v>
      </c>
      <c r="Q3327" t="s">
        <v>8317</v>
      </c>
      <c r="R332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8"/>
        <v>101.375</v>
      </c>
      <c r="P3328" s="7">
        <f t="shared" si="205"/>
        <v>142.28070175438597</v>
      </c>
      <c r="Q3328" t="s">
        <v>8317</v>
      </c>
      <c r="R332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8"/>
        <v>101.25</v>
      </c>
      <c r="P3329" s="7">
        <f t="shared" si="205"/>
        <v>24.545454545454547</v>
      </c>
      <c r="Q3329" t="s">
        <v>8317</v>
      </c>
      <c r="R3329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8"/>
        <v>146.38888888888889</v>
      </c>
      <c r="P3330" s="7">
        <f t="shared" si="205"/>
        <v>292.77777777777777</v>
      </c>
      <c r="Q3330" t="s">
        <v>8317</v>
      </c>
      <c r="R3330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8"/>
        <v>116.8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7">
        <f t="shared" si="209"/>
        <v>23.10144927536232</v>
      </c>
      <c r="Q3332" t="s">
        <v>8317</v>
      </c>
      <c r="R3332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7">
        <f t="shared" si="209"/>
        <v>80.400000000000006</v>
      </c>
      <c r="Q3333" t="s">
        <v>8317</v>
      </c>
      <c r="R3333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7">
        <f t="shared" si="209"/>
        <v>72.289156626506028</v>
      </c>
      <c r="Q3334" t="s">
        <v>8317</v>
      </c>
      <c r="R333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7">
        <f t="shared" si="209"/>
        <v>32.972972972972975</v>
      </c>
      <c r="Q3335" t="s">
        <v>8317</v>
      </c>
      <c r="R3335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7">
        <f t="shared" si="209"/>
        <v>116.65217391304348</v>
      </c>
      <c r="Q3336" t="s">
        <v>8317</v>
      </c>
      <c r="R3336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7">
        <f t="shared" si="209"/>
        <v>79.61904761904762</v>
      </c>
      <c r="Q3337" t="s">
        <v>8317</v>
      </c>
      <c r="R333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7">
        <f t="shared" si="209"/>
        <v>27.777777777777779</v>
      </c>
      <c r="Q3338" t="s">
        <v>8317</v>
      </c>
      <c r="R3338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7">
        <f t="shared" si="209"/>
        <v>81.029411764705884</v>
      </c>
      <c r="Q3339" t="s">
        <v>8317</v>
      </c>
      <c r="R3339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7">
        <f t="shared" si="209"/>
        <v>136.84821428571428</v>
      </c>
      <c r="Q3340" t="s">
        <v>8317</v>
      </c>
      <c r="R3340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7">
        <f t="shared" si="209"/>
        <v>177.61702127659575</v>
      </c>
      <c r="Q3341" t="s">
        <v>8317</v>
      </c>
      <c r="R334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7">
        <f t="shared" si="209"/>
        <v>109.07894736842105</v>
      </c>
      <c r="Q3342" t="s">
        <v>8317</v>
      </c>
      <c r="R3342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7">
        <f t="shared" si="209"/>
        <v>119.64285714285714</v>
      </c>
      <c r="Q3343" t="s">
        <v>8317</v>
      </c>
      <c r="R3343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7">
        <f t="shared" si="209"/>
        <v>78.205128205128204</v>
      </c>
      <c r="Q3344" t="s">
        <v>8317</v>
      </c>
      <c r="R3344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7">
        <f t="shared" si="209"/>
        <v>52.173913043478258</v>
      </c>
      <c r="Q3345" t="s">
        <v>8317</v>
      </c>
      <c r="R3345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7">
        <f t="shared" si="209"/>
        <v>114.125</v>
      </c>
      <c r="Q3346" t="s">
        <v>8317</v>
      </c>
      <c r="R3346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7">
        <f t="shared" si="209"/>
        <v>50</v>
      </c>
      <c r="Q3347" t="s">
        <v>8317</v>
      </c>
      <c r="R334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7">
        <f t="shared" si="209"/>
        <v>91.666666666666671</v>
      </c>
      <c r="Q3348" t="s">
        <v>8317</v>
      </c>
      <c r="R334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7">
        <f t="shared" si="209"/>
        <v>108.59090909090909</v>
      </c>
      <c r="Q3349" t="s">
        <v>8317</v>
      </c>
      <c r="R3349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7">
        <f t="shared" si="209"/>
        <v>69.822784810126578</v>
      </c>
      <c r="Q3350" t="s">
        <v>8317</v>
      </c>
      <c r="R3350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7">
        <f t="shared" si="209"/>
        <v>109.57142857142857</v>
      </c>
      <c r="Q3351" t="s">
        <v>8317</v>
      </c>
      <c r="R335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7">
        <f t="shared" si="209"/>
        <v>71.666666666666671</v>
      </c>
      <c r="Q3352" t="s">
        <v>8317</v>
      </c>
      <c r="R3352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7">
        <f t="shared" si="209"/>
        <v>93.611111111111114</v>
      </c>
      <c r="Q3353" t="s">
        <v>8317</v>
      </c>
      <c r="R3353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ref="O3354:O3417" si="212">(E3354/D3354)*100</f>
        <v>107.52</v>
      </c>
      <c r="P3354" s="7">
        <f t="shared" si="209"/>
        <v>76.8</v>
      </c>
      <c r="Q3354" t="s">
        <v>8317</v>
      </c>
      <c r="R335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12"/>
        <v>315</v>
      </c>
      <c r="P3355" s="7">
        <f t="shared" si="209"/>
        <v>35.795454545454547</v>
      </c>
      <c r="Q3355" t="s">
        <v>8317</v>
      </c>
      <c r="R3355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12"/>
        <v>101.93333333333334</v>
      </c>
      <c r="P3356" s="7">
        <f t="shared" si="209"/>
        <v>55.6</v>
      </c>
      <c r="Q3356" t="s">
        <v>8317</v>
      </c>
      <c r="R3356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12"/>
        <v>126.28571428571429</v>
      </c>
      <c r="P3357" s="7">
        <f t="shared" si="209"/>
        <v>147.33333333333334</v>
      </c>
      <c r="Q3357" t="s">
        <v>8317</v>
      </c>
      <c r="R335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12"/>
        <v>101.4</v>
      </c>
      <c r="P3358" s="7">
        <f t="shared" si="209"/>
        <v>56.333333333333336</v>
      </c>
      <c r="Q3358" t="s">
        <v>8317</v>
      </c>
      <c r="R335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12"/>
        <v>101</v>
      </c>
      <c r="P3359" s="7">
        <f t="shared" si="209"/>
        <v>96.19047619047619</v>
      </c>
      <c r="Q3359" t="s">
        <v>8317</v>
      </c>
      <c r="R3359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12"/>
        <v>102.99000000000001</v>
      </c>
      <c r="P3360" s="7">
        <f t="shared" si="209"/>
        <v>63.574074074074076</v>
      </c>
      <c r="Q3360" t="s">
        <v>8317</v>
      </c>
      <c r="R3360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12"/>
        <v>106.25</v>
      </c>
      <c r="P3361" s="7">
        <f t="shared" si="209"/>
        <v>184.78260869565219</v>
      </c>
      <c r="Q3361" t="s">
        <v>8317</v>
      </c>
      <c r="R336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12"/>
        <v>101.37777777777779</v>
      </c>
      <c r="P3362" s="7">
        <f t="shared" si="209"/>
        <v>126.72222222222223</v>
      </c>
      <c r="Q3362" t="s">
        <v>8317</v>
      </c>
      <c r="R3362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12"/>
        <v>113.46000000000001</v>
      </c>
      <c r="P3363" s="7">
        <f t="shared" si="209"/>
        <v>83.42647058823529</v>
      </c>
      <c r="Q3363" t="s">
        <v>8317</v>
      </c>
      <c r="R3363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12"/>
        <v>218.00000000000003</v>
      </c>
      <c r="P3364" s="7">
        <f t="shared" si="209"/>
        <v>54.5</v>
      </c>
      <c r="Q3364" t="s">
        <v>8317</v>
      </c>
      <c r="R336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12"/>
        <v>101.41935483870968</v>
      </c>
      <c r="P3365" s="7">
        <f t="shared" si="209"/>
        <v>302.30769230769232</v>
      </c>
      <c r="Q3365" t="s">
        <v>8317</v>
      </c>
      <c r="R3365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12"/>
        <v>105.93333333333332</v>
      </c>
      <c r="P3366" s="7">
        <f t="shared" si="209"/>
        <v>44.138888888888886</v>
      </c>
      <c r="Q3366" t="s">
        <v>8317</v>
      </c>
      <c r="R3366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12"/>
        <v>104</v>
      </c>
      <c r="P3367" s="7">
        <f t="shared" si="209"/>
        <v>866.66666666666663</v>
      </c>
      <c r="Q3367" t="s">
        <v>8317</v>
      </c>
      <c r="R3367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12"/>
        <v>221</v>
      </c>
      <c r="P3368" s="7">
        <f t="shared" si="209"/>
        <v>61.388888888888886</v>
      </c>
      <c r="Q3368" t="s">
        <v>8317</v>
      </c>
      <c r="R336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12"/>
        <v>118.66666666666667</v>
      </c>
      <c r="P3369" s="7">
        <f t="shared" si="209"/>
        <v>29.666666666666668</v>
      </c>
      <c r="Q3369" t="s">
        <v>8317</v>
      </c>
      <c r="R3369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12"/>
        <v>104.60000000000001</v>
      </c>
      <c r="P3370" s="7">
        <f t="shared" si="209"/>
        <v>45.478260869565219</v>
      </c>
      <c r="Q3370" t="s">
        <v>8317</v>
      </c>
      <c r="R3370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12"/>
        <v>103.89999999999999</v>
      </c>
      <c r="P3371" s="7">
        <f t="shared" si="209"/>
        <v>96.203703703703709</v>
      </c>
      <c r="Q3371" t="s">
        <v>8317</v>
      </c>
      <c r="R337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12"/>
        <v>117.73333333333333</v>
      </c>
      <c r="P3372" s="7">
        <f t="shared" si="209"/>
        <v>67.92307692307692</v>
      </c>
      <c r="Q3372" t="s">
        <v>8317</v>
      </c>
      <c r="R3372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12"/>
        <v>138.5</v>
      </c>
      <c r="P3373" s="7">
        <f t="shared" si="209"/>
        <v>30.777777777777779</v>
      </c>
      <c r="Q3373" t="s">
        <v>8317</v>
      </c>
      <c r="R3373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12"/>
        <v>103.49999999999999</v>
      </c>
      <c r="P3374" s="7">
        <f t="shared" si="209"/>
        <v>38.333333333333336</v>
      </c>
      <c r="Q3374" t="s">
        <v>8317</v>
      </c>
      <c r="R337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12"/>
        <v>100.25</v>
      </c>
      <c r="P3375" s="7">
        <f t="shared" si="209"/>
        <v>66.833333333333329</v>
      </c>
      <c r="Q3375" t="s">
        <v>8317</v>
      </c>
      <c r="R3375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12"/>
        <v>106.57142857142856</v>
      </c>
      <c r="P3376" s="7">
        <f t="shared" si="209"/>
        <v>71.730769230769226</v>
      </c>
      <c r="Q3376" t="s">
        <v>8317</v>
      </c>
      <c r="R3376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12"/>
        <v>100</v>
      </c>
      <c r="P3377" s="7">
        <f t="shared" si="209"/>
        <v>176.47058823529412</v>
      </c>
      <c r="Q3377" t="s">
        <v>8317</v>
      </c>
      <c r="R337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12"/>
        <v>100.01249999999999</v>
      </c>
      <c r="P3378" s="7">
        <f t="shared" si="209"/>
        <v>421.10526315789474</v>
      </c>
      <c r="Q3378" t="s">
        <v>8317</v>
      </c>
      <c r="R337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12"/>
        <v>101.05</v>
      </c>
      <c r="P3379" s="7">
        <f t="shared" si="209"/>
        <v>104.98701298701299</v>
      </c>
      <c r="Q3379" t="s">
        <v>8317</v>
      </c>
      <c r="R3379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12"/>
        <v>107.63636363636364</v>
      </c>
      <c r="P3380" s="7">
        <f t="shared" si="209"/>
        <v>28.19047619047619</v>
      </c>
      <c r="Q3380" t="s">
        <v>8317</v>
      </c>
      <c r="R3380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12"/>
        <v>103.64999999999999</v>
      </c>
      <c r="P3381" s="7">
        <f t="shared" si="209"/>
        <v>54.55263157894737</v>
      </c>
      <c r="Q3381" t="s">
        <v>8317</v>
      </c>
      <c r="R338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12"/>
        <v>104.43333333333334</v>
      </c>
      <c r="P3382" s="7">
        <f t="shared" si="209"/>
        <v>111.89285714285714</v>
      </c>
      <c r="Q3382" t="s">
        <v>8317</v>
      </c>
      <c r="R3382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12"/>
        <v>102.25</v>
      </c>
      <c r="P3383" s="7">
        <f t="shared" si="209"/>
        <v>85.208333333333329</v>
      </c>
      <c r="Q3383" t="s">
        <v>8317</v>
      </c>
      <c r="R3383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12"/>
        <v>100.74285714285713</v>
      </c>
      <c r="P3384" s="7">
        <f t="shared" si="209"/>
        <v>76.652173913043484</v>
      </c>
      <c r="Q3384" t="s">
        <v>8317</v>
      </c>
      <c r="R338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12"/>
        <v>111.71428571428572</v>
      </c>
      <c r="P3385" s="7">
        <f t="shared" si="209"/>
        <v>65.166666666666671</v>
      </c>
      <c r="Q3385" t="s">
        <v>8317</v>
      </c>
      <c r="R3385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12"/>
        <v>100.01100000000001</v>
      </c>
      <c r="P3386" s="7">
        <f t="shared" si="209"/>
        <v>93.760312499999998</v>
      </c>
      <c r="Q3386" t="s">
        <v>8317</v>
      </c>
      <c r="R3386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12"/>
        <v>100</v>
      </c>
      <c r="P3387" s="7">
        <f t="shared" si="209"/>
        <v>133.33333333333334</v>
      </c>
      <c r="Q3387" t="s">
        <v>8317</v>
      </c>
      <c r="R338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12"/>
        <v>105</v>
      </c>
      <c r="P3388" s="7">
        <f t="shared" si="209"/>
        <v>51.219512195121951</v>
      </c>
      <c r="Q3388" t="s">
        <v>8317</v>
      </c>
      <c r="R338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12"/>
        <v>116.86666666666667</v>
      </c>
      <c r="P3389" s="7">
        <f t="shared" si="209"/>
        <v>100.17142857142858</v>
      </c>
      <c r="Q3389" t="s">
        <v>8317</v>
      </c>
      <c r="R3389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12"/>
        <v>103.8</v>
      </c>
      <c r="P3390" s="7">
        <f t="shared" si="209"/>
        <v>34.6</v>
      </c>
      <c r="Q3390" t="s">
        <v>8317</v>
      </c>
      <c r="R3390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12"/>
        <v>114.5</v>
      </c>
      <c r="P3391" s="7">
        <f t="shared" si="209"/>
        <v>184.67741935483872</v>
      </c>
      <c r="Q3391" t="s">
        <v>8317</v>
      </c>
      <c r="R339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12"/>
        <v>102.4</v>
      </c>
      <c r="P3392" s="7">
        <f t="shared" si="209"/>
        <v>69.818181818181813</v>
      </c>
      <c r="Q3392" t="s">
        <v>8317</v>
      </c>
      <c r="R3392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12"/>
        <v>223</v>
      </c>
      <c r="P3393" s="7">
        <f t="shared" si="209"/>
        <v>61.944444444444443</v>
      </c>
      <c r="Q3393" t="s">
        <v>8317</v>
      </c>
      <c r="R3393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12"/>
        <v>100</v>
      </c>
      <c r="P3394" s="7">
        <f t="shared" si="209"/>
        <v>41.666666666666664</v>
      </c>
      <c r="Q3394" t="s">
        <v>8317</v>
      </c>
      <c r="R339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2"/>
        <v>105.80000000000001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7">
        <f t="shared" si="213"/>
        <v>29</v>
      </c>
      <c r="Q3396" t="s">
        <v>8317</v>
      </c>
      <c r="R3396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7">
        <f t="shared" si="213"/>
        <v>24.210526315789473</v>
      </c>
      <c r="Q3397" t="s">
        <v>8317</v>
      </c>
      <c r="R3397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7">
        <f t="shared" si="213"/>
        <v>55.892857142857146</v>
      </c>
      <c r="Q3398" t="s">
        <v>8317</v>
      </c>
      <c r="R3398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7">
        <f t="shared" si="213"/>
        <v>11.666666666666666</v>
      </c>
      <c r="Q3399" t="s">
        <v>8317</v>
      </c>
      <c r="R3399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7">
        <f t="shared" si="213"/>
        <v>68.353846153846149</v>
      </c>
      <c r="Q3400" t="s">
        <v>8317</v>
      </c>
      <c r="R3400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7">
        <f t="shared" si="213"/>
        <v>27.065217391304348</v>
      </c>
      <c r="Q3401" t="s">
        <v>8317</v>
      </c>
      <c r="R340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7">
        <f t="shared" si="213"/>
        <v>118.12941176470588</v>
      </c>
      <c r="Q3402" t="s">
        <v>8317</v>
      </c>
      <c r="R3402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7">
        <f t="shared" si="213"/>
        <v>44.757575757575758</v>
      </c>
      <c r="Q3403" t="s">
        <v>8317</v>
      </c>
      <c r="R3403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7">
        <f t="shared" si="213"/>
        <v>99.787878787878782</v>
      </c>
      <c r="Q3404" t="s">
        <v>8317</v>
      </c>
      <c r="R340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7">
        <f t="shared" si="213"/>
        <v>117.64705882352941</v>
      </c>
      <c r="Q3405" t="s">
        <v>8317</v>
      </c>
      <c r="R3405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7">
        <f t="shared" si="213"/>
        <v>203.33333333333334</v>
      </c>
      <c r="Q3406" t="s">
        <v>8317</v>
      </c>
      <c r="R3406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7">
        <f t="shared" si="213"/>
        <v>28.323529411764707</v>
      </c>
      <c r="Q3407" t="s">
        <v>8317</v>
      </c>
      <c r="R340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7">
        <f t="shared" si="213"/>
        <v>110.23076923076923</v>
      </c>
      <c r="Q3408" t="s">
        <v>8317</v>
      </c>
      <c r="R340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7">
        <f t="shared" si="213"/>
        <v>31.970149253731343</v>
      </c>
      <c r="Q3409" t="s">
        <v>8317</v>
      </c>
      <c r="R3409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7">
        <f t="shared" si="213"/>
        <v>58.611111111111114</v>
      </c>
      <c r="Q3410" t="s">
        <v>8317</v>
      </c>
      <c r="R3410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7">
        <f t="shared" si="213"/>
        <v>29.428571428571427</v>
      </c>
      <c r="Q3411" t="s">
        <v>8317</v>
      </c>
      <c r="R3411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7">
        <f t="shared" si="213"/>
        <v>81.375</v>
      </c>
      <c r="Q3412" t="s">
        <v>8317</v>
      </c>
      <c r="R3412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7">
        <f t="shared" si="213"/>
        <v>199.16666666666666</v>
      </c>
      <c r="Q3413" t="s">
        <v>8317</v>
      </c>
      <c r="R3413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7">
        <f t="shared" si="213"/>
        <v>115.38461538461539</v>
      </c>
      <c r="Q3414" t="s">
        <v>8317</v>
      </c>
      <c r="R341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7">
        <f t="shared" si="213"/>
        <v>46.428571428571431</v>
      </c>
      <c r="Q3415" t="s">
        <v>8317</v>
      </c>
      <c r="R3415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7">
        <f t="shared" si="213"/>
        <v>70.568181818181813</v>
      </c>
      <c r="Q3416" t="s">
        <v>8317</v>
      </c>
      <c r="R3416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7">
        <f t="shared" si="213"/>
        <v>22.222222222222221</v>
      </c>
      <c r="Q3417" t="s">
        <v>8317</v>
      </c>
      <c r="R341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ref="O3418:O3481" si="216">(E3418/D3418)*100</f>
        <v>119.6</v>
      </c>
      <c r="P3418" s="7">
        <f t="shared" si="213"/>
        <v>159.46666666666667</v>
      </c>
      <c r="Q3418" t="s">
        <v>8317</v>
      </c>
      <c r="R341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6"/>
        <v>100.00058823529412</v>
      </c>
      <c r="P3419" s="7">
        <f t="shared" si="213"/>
        <v>37.777999999999999</v>
      </c>
      <c r="Q3419" t="s">
        <v>8317</v>
      </c>
      <c r="R3419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6"/>
        <v>100.875</v>
      </c>
      <c r="P3420" s="7">
        <f t="shared" si="213"/>
        <v>72.053571428571431</v>
      </c>
      <c r="Q3420" t="s">
        <v>8317</v>
      </c>
      <c r="R3420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6"/>
        <v>106.54545454545455</v>
      </c>
      <c r="P3421" s="7">
        <f t="shared" si="213"/>
        <v>63.695652173913047</v>
      </c>
      <c r="Q3421" t="s">
        <v>8317</v>
      </c>
      <c r="R342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6"/>
        <v>138</v>
      </c>
      <c r="P3422" s="7">
        <f t="shared" si="213"/>
        <v>28.411764705882351</v>
      </c>
      <c r="Q3422" t="s">
        <v>8317</v>
      </c>
      <c r="R3422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6"/>
        <v>101.15</v>
      </c>
      <c r="P3423" s="7">
        <f t="shared" si="213"/>
        <v>103.21428571428571</v>
      </c>
      <c r="Q3423" t="s">
        <v>8317</v>
      </c>
      <c r="R3423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6"/>
        <v>109.1</v>
      </c>
      <c r="P3424" s="7">
        <f t="shared" si="213"/>
        <v>71.152173913043484</v>
      </c>
      <c r="Q3424" t="s">
        <v>8317</v>
      </c>
      <c r="R342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6"/>
        <v>140</v>
      </c>
      <c r="P3425" s="7">
        <f t="shared" si="213"/>
        <v>35</v>
      </c>
      <c r="Q3425" t="s">
        <v>8317</v>
      </c>
      <c r="R3425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6"/>
        <v>103.58333333333334</v>
      </c>
      <c r="P3426" s="7">
        <f t="shared" si="213"/>
        <v>81.776315789473685</v>
      </c>
      <c r="Q3426" t="s">
        <v>8317</v>
      </c>
      <c r="R3426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6"/>
        <v>102.97033333333331</v>
      </c>
      <c r="P3427" s="7">
        <f t="shared" si="213"/>
        <v>297.02980769230766</v>
      </c>
      <c r="Q3427" t="s">
        <v>8317</v>
      </c>
      <c r="R342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6"/>
        <v>108.13333333333333</v>
      </c>
      <c r="P3428" s="7">
        <f t="shared" si="213"/>
        <v>46.609195402298852</v>
      </c>
      <c r="Q3428" t="s">
        <v>8317</v>
      </c>
      <c r="R342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6"/>
        <v>100</v>
      </c>
      <c r="P3429" s="7">
        <f t="shared" si="213"/>
        <v>51.724137931034484</v>
      </c>
      <c r="Q3429" t="s">
        <v>8317</v>
      </c>
      <c r="R3429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6"/>
        <v>102.75000000000001</v>
      </c>
      <c r="P3430" s="7">
        <f t="shared" si="213"/>
        <v>40.294117647058826</v>
      </c>
      <c r="Q3430" t="s">
        <v>8317</v>
      </c>
      <c r="R3430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6"/>
        <v>130</v>
      </c>
      <c r="P3431" s="7">
        <f t="shared" si="213"/>
        <v>16.25</v>
      </c>
      <c r="Q3431" t="s">
        <v>8317</v>
      </c>
      <c r="R343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6"/>
        <v>108.54949999999999</v>
      </c>
      <c r="P3432" s="7">
        <f t="shared" si="213"/>
        <v>30.152638888888887</v>
      </c>
      <c r="Q3432" t="s">
        <v>8317</v>
      </c>
      <c r="R3432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6"/>
        <v>100</v>
      </c>
      <c r="P3433" s="7">
        <f t="shared" si="213"/>
        <v>95.238095238095241</v>
      </c>
      <c r="Q3433" t="s">
        <v>8317</v>
      </c>
      <c r="R3433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6"/>
        <v>109.65</v>
      </c>
      <c r="P3434" s="7">
        <f t="shared" si="213"/>
        <v>52.214285714285715</v>
      </c>
      <c r="Q3434" t="s">
        <v>8317</v>
      </c>
      <c r="R343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6"/>
        <v>100.26315789473684</v>
      </c>
      <c r="P3435" s="7">
        <f t="shared" si="213"/>
        <v>134.1549295774648</v>
      </c>
      <c r="Q3435" t="s">
        <v>8317</v>
      </c>
      <c r="R3435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6"/>
        <v>105.55000000000001</v>
      </c>
      <c r="P3436" s="7">
        <f t="shared" si="213"/>
        <v>62.827380952380949</v>
      </c>
      <c r="Q3436" t="s">
        <v>8317</v>
      </c>
      <c r="R3436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6"/>
        <v>112.00000000000001</v>
      </c>
      <c r="P3437" s="7">
        <f t="shared" si="213"/>
        <v>58.94736842105263</v>
      </c>
      <c r="Q3437" t="s">
        <v>8317</v>
      </c>
      <c r="R343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6"/>
        <v>105.89999999999999</v>
      </c>
      <c r="P3438" s="7">
        <f t="shared" si="213"/>
        <v>143.1081081081081</v>
      </c>
      <c r="Q3438" t="s">
        <v>8317</v>
      </c>
      <c r="R3438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6"/>
        <v>101</v>
      </c>
      <c r="P3439" s="7">
        <f t="shared" si="213"/>
        <v>84.166666666666671</v>
      </c>
      <c r="Q3439" t="s">
        <v>8317</v>
      </c>
      <c r="R3439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6"/>
        <v>104.2</v>
      </c>
      <c r="P3440" s="7">
        <f t="shared" si="213"/>
        <v>186.07142857142858</v>
      </c>
      <c r="Q3440" t="s">
        <v>8317</v>
      </c>
      <c r="R3440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6"/>
        <v>134.67833333333334</v>
      </c>
      <c r="P3441" s="7">
        <f t="shared" si="213"/>
        <v>89.785555555555561</v>
      </c>
      <c r="Q3441" t="s">
        <v>8317</v>
      </c>
      <c r="R344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6"/>
        <v>105.2184</v>
      </c>
      <c r="P3442" s="7">
        <f t="shared" si="213"/>
        <v>64.157560975609755</v>
      </c>
      <c r="Q3442" t="s">
        <v>8317</v>
      </c>
      <c r="R3442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6"/>
        <v>102.60000000000001</v>
      </c>
      <c r="P3443" s="7">
        <f t="shared" si="213"/>
        <v>59.651162790697676</v>
      </c>
      <c r="Q3443" t="s">
        <v>8317</v>
      </c>
      <c r="R3443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6"/>
        <v>100</v>
      </c>
      <c r="P3444" s="7">
        <f t="shared" si="213"/>
        <v>31.25</v>
      </c>
      <c r="Q3444" t="s">
        <v>8317</v>
      </c>
      <c r="R3444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6"/>
        <v>185.5</v>
      </c>
      <c r="P3445" s="7">
        <f t="shared" si="213"/>
        <v>41.222222222222221</v>
      </c>
      <c r="Q3445" t="s">
        <v>8317</v>
      </c>
      <c r="R3445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6"/>
        <v>289</v>
      </c>
      <c r="P3446" s="7">
        <f t="shared" si="213"/>
        <v>43.35</v>
      </c>
      <c r="Q3446" t="s">
        <v>8317</v>
      </c>
      <c r="R3446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6"/>
        <v>100</v>
      </c>
      <c r="P3447" s="7">
        <f t="shared" si="213"/>
        <v>64.516129032258064</v>
      </c>
      <c r="Q3447" t="s">
        <v>8317</v>
      </c>
      <c r="R344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6"/>
        <v>108.2</v>
      </c>
      <c r="P3448" s="7">
        <f t="shared" si="213"/>
        <v>43.28</v>
      </c>
      <c r="Q3448" t="s">
        <v>8317</v>
      </c>
      <c r="R344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6"/>
        <v>107.80000000000001</v>
      </c>
      <c r="P3449" s="7">
        <f t="shared" si="213"/>
        <v>77</v>
      </c>
      <c r="Q3449" t="s">
        <v>8317</v>
      </c>
      <c r="R3449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6"/>
        <v>109.76190476190477</v>
      </c>
      <c r="P3450" s="7">
        <f t="shared" si="213"/>
        <v>51.222222222222221</v>
      </c>
      <c r="Q3450" t="s">
        <v>8317</v>
      </c>
      <c r="R3450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6"/>
        <v>170.625</v>
      </c>
      <c r="P3451" s="7">
        <f t="shared" si="213"/>
        <v>68.25</v>
      </c>
      <c r="Q3451" t="s">
        <v>8317</v>
      </c>
      <c r="R345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6"/>
        <v>152</v>
      </c>
      <c r="P3452" s="7">
        <f t="shared" si="213"/>
        <v>19.487179487179485</v>
      </c>
      <c r="Q3452" t="s">
        <v>8317</v>
      </c>
      <c r="R3452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6"/>
        <v>101.23076923076924</v>
      </c>
      <c r="P3453" s="7">
        <f t="shared" si="213"/>
        <v>41.125</v>
      </c>
      <c r="Q3453" t="s">
        <v>8317</v>
      </c>
      <c r="R3453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6"/>
        <v>153.19999999999999</v>
      </c>
      <c r="P3454" s="7">
        <f t="shared" si="213"/>
        <v>41.405405405405403</v>
      </c>
      <c r="Q3454" t="s">
        <v>8317</v>
      </c>
      <c r="R345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6"/>
        <v>128.33333333333334</v>
      </c>
      <c r="P3455" s="7">
        <f t="shared" si="213"/>
        <v>27.5</v>
      </c>
      <c r="Q3455" t="s">
        <v>8317</v>
      </c>
      <c r="R3455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6"/>
        <v>100.71428571428571</v>
      </c>
      <c r="P3456" s="7">
        <f t="shared" si="213"/>
        <v>33.571428571428569</v>
      </c>
      <c r="Q3456" t="s">
        <v>8317</v>
      </c>
      <c r="R3456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6"/>
        <v>100.64999999999999</v>
      </c>
      <c r="P3457" s="7">
        <f t="shared" si="213"/>
        <v>145.86956521739131</v>
      </c>
      <c r="Q3457" t="s">
        <v>8317</v>
      </c>
      <c r="R345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6"/>
        <v>191.3</v>
      </c>
      <c r="P3458" s="7">
        <f t="shared" si="213"/>
        <v>358.6875</v>
      </c>
      <c r="Q3458" t="s">
        <v>8317</v>
      </c>
      <c r="R345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6"/>
        <v>140.19999999999999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7">
        <f t="shared" si="217"/>
        <v>45.037037037037038</v>
      </c>
      <c r="Q3460" t="s">
        <v>8317</v>
      </c>
      <c r="R3460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7">
        <f t="shared" si="217"/>
        <v>17.527777777777779</v>
      </c>
      <c r="Q3461" t="s">
        <v>8317</v>
      </c>
      <c r="R346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7">
        <f t="shared" si="217"/>
        <v>50</v>
      </c>
      <c r="Q3462" t="s">
        <v>8317</v>
      </c>
      <c r="R3462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7">
        <f t="shared" si="217"/>
        <v>57.916666666666664</v>
      </c>
      <c r="Q3463" t="s">
        <v>8317</v>
      </c>
      <c r="R3463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7">
        <f t="shared" si="217"/>
        <v>29.705882352941178</v>
      </c>
      <c r="Q3464" t="s">
        <v>8317</v>
      </c>
      <c r="R346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7">
        <f t="shared" si="217"/>
        <v>90.684210526315795</v>
      </c>
      <c r="Q3465" t="s">
        <v>8317</v>
      </c>
      <c r="R3465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7">
        <f t="shared" si="217"/>
        <v>55.012688172043013</v>
      </c>
      <c r="Q3466" t="s">
        <v>8317</v>
      </c>
      <c r="R3466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7">
        <f t="shared" si="217"/>
        <v>57.222222222222221</v>
      </c>
      <c r="Q3467" t="s">
        <v>8317</v>
      </c>
      <c r="R346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7">
        <f t="shared" si="217"/>
        <v>72.950819672131146</v>
      </c>
      <c r="Q3468" t="s">
        <v>8317</v>
      </c>
      <c r="R346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7">
        <f t="shared" si="217"/>
        <v>64.468085106382972</v>
      </c>
      <c r="Q3469" t="s">
        <v>8317</v>
      </c>
      <c r="R3469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7">
        <f t="shared" si="217"/>
        <v>716.35294117647061</v>
      </c>
      <c r="Q3470" t="s">
        <v>8317</v>
      </c>
      <c r="R3470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7">
        <f t="shared" si="217"/>
        <v>50.396825396825399</v>
      </c>
      <c r="Q3471" t="s">
        <v>8317</v>
      </c>
      <c r="R347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7">
        <f t="shared" si="217"/>
        <v>41.666666666666664</v>
      </c>
      <c r="Q3472" t="s">
        <v>8317</v>
      </c>
      <c r="R3472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7">
        <f t="shared" si="217"/>
        <v>35.766666666666666</v>
      </c>
      <c r="Q3473" t="s">
        <v>8317</v>
      </c>
      <c r="R3473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7">
        <f t="shared" si="217"/>
        <v>88.739130434782609</v>
      </c>
      <c r="Q3474" t="s">
        <v>8317</v>
      </c>
      <c r="R347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7">
        <f t="shared" si="217"/>
        <v>148.4848484848485</v>
      </c>
      <c r="Q3475" t="s">
        <v>8317</v>
      </c>
      <c r="R3475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7">
        <f t="shared" si="217"/>
        <v>51.794871794871796</v>
      </c>
      <c r="Q3476" t="s">
        <v>8317</v>
      </c>
      <c r="R3476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7">
        <f t="shared" si="217"/>
        <v>20</v>
      </c>
      <c r="Q3477" t="s">
        <v>8317</v>
      </c>
      <c r="R347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7">
        <f t="shared" si="217"/>
        <v>52</v>
      </c>
      <c r="Q3478" t="s">
        <v>8317</v>
      </c>
      <c r="R347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7">
        <f t="shared" si="217"/>
        <v>53.230769230769234</v>
      </c>
      <c r="Q3479" t="s">
        <v>8317</v>
      </c>
      <c r="R3479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7">
        <f t="shared" si="217"/>
        <v>39.596491228070178</v>
      </c>
      <c r="Q3480" t="s">
        <v>8317</v>
      </c>
      <c r="R3480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7">
        <f t="shared" si="217"/>
        <v>34.25</v>
      </c>
      <c r="Q3481" t="s">
        <v>8317</v>
      </c>
      <c r="R3481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ref="O3482:O3545" si="220">(E3482/D3482)*100</f>
        <v>142.66666666666669</v>
      </c>
      <c r="P3482" s="7">
        <f t="shared" si="217"/>
        <v>164.61538461538461</v>
      </c>
      <c r="Q3482" t="s">
        <v>8317</v>
      </c>
      <c r="R3482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20"/>
        <v>118.8</v>
      </c>
      <c r="P3483" s="7">
        <f t="shared" si="217"/>
        <v>125.05263157894737</v>
      </c>
      <c r="Q3483" t="s">
        <v>8317</v>
      </c>
      <c r="R3483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20"/>
        <v>138.33333333333334</v>
      </c>
      <c r="P3484" s="7">
        <f t="shared" si="217"/>
        <v>51.875</v>
      </c>
      <c r="Q3484" t="s">
        <v>8317</v>
      </c>
      <c r="R348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20"/>
        <v>159.9402985074627</v>
      </c>
      <c r="P3485" s="7">
        <f t="shared" si="217"/>
        <v>40.285714285714285</v>
      </c>
      <c r="Q3485" t="s">
        <v>8317</v>
      </c>
      <c r="R3485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20"/>
        <v>114.24000000000001</v>
      </c>
      <c r="P3486" s="7">
        <f t="shared" si="217"/>
        <v>64.909090909090907</v>
      </c>
      <c r="Q3486" t="s">
        <v>8317</v>
      </c>
      <c r="R3486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20"/>
        <v>100.60606060606061</v>
      </c>
      <c r="P3487" s="7">
        <f t="shared" si="217"/>
        <v>55.333333333333336</v>
      </c>
      <c r="Q3487" t="s">
        <v>8317</v>
      </c>
      <c r="R348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20"/>
        <v>155.20000000000002</v>
      </c>
      <c r="P3488" s="7">
        <f t="shared" si="217"/>
        <v>83.142857142857139</v>
      </c>
      <c r="Q3488" t="s">
        <v>8317</v>
      </c>
      <c r="R348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20"/>
        <v>127.75000000000001</v>
      </c>
      <c r="P3489" s="7">
        <f t="shared" si="217"/>
        <v>38.712121212121211</v>
      </c>
      <c r="Q3489" t="s">
        <v>8317</v>
      </c>
      <c r="R3489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20"/>
        <v>121.2</v>
      </c>
      <c r="P3490" s="7">
        <f t="shared" si="217"/>
        <v>125.37931034482759</v>
      </c>
      <c r="Q3490" t="s">
        <v>8317</v>
      </c>
      <c r="R3490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20"/>
        <v>112.7</v>
      </c>
      <c r="P3491" s="7">
        <f t="shared" si="217"/>
        <v>78.263888888888886</v>
      </c>
      <c r="Q3491" t="s">
        <v>8317</v>
      </c>
      <c r="R349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20"/>
        <v>127.49999999999999</v>
      </c>
      <c r="P3492" s="7">
        <f t="shared" si="217"/>
        <v>47.222222222222221</v>
      </c>
      <c r="Q3492" t="s">
        <v>8317</v>
      </c>
      <c r="R3492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20"/>
        <v>158.20000000000002</v>
      </c>
      <c r="P3493" s="7">
        <f t="shared" si="217"/>
        <v>79.099999999999994</v>
      </c>
      <c r="Q3493" t="s">
        <v>8317</v>
      </c>
      <c r="R3493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20"/>
        <v>105.26894736842105</v>
      </c>
      <c r="P3494" s="7">
        <f t="shared" si="217"/>
        <v>114.29199999999999</v>
      </c>
      <c r="Q3494" t="s">
        <v>8317</v>
      </c>
      <c r="R349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20"/>
        <v>100</v>
      </c>
      <c r="P3495" s="7">
        <f t="shared" si="217"/>
        <v>51.724137931034484</v>
      </c>
      <c r="Q3495" t="s">
        <v>8317</v>
      </c>
      <c r="R3495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20"/>
        <v>100</v>
      </c>
      <c r="P3496" s="7">
        <f t="shared" si="217"/>
        <v>30.76923076923077</v>
      </c>
      <c r="Q3496" t="s">
        <v>8317</v>
      </c>
      <c r="R3496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20"/>
        <v>106.86</v>
      </c>
      <c r="P3497" s="7">
        <f t="shared" si="217"/>
        <v>74.208333333333329</v>
      </c>
      <c r="Q3497" t="s">
        <v>8317</v>
      </c>
      <c r="R3497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20"/>
        <v>124.4</v>
      </c>
      <c r="P3498" s="7">
        <f t="shared" si="217"/>
        <v>47.846153846153847</v>
      </c>
      <c r="Q3498" t="s">
        <v>8317</v>
      </c>
      <c r="R349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20"/>
        <v>108.70406189555126</v>
      </c>
      <c r="P3499" s="7">
        <f t="shared" si="217"/>
        <v>34.408163265306122</v>
      </c>
      <c r="Q3499" t="s">
        <v>8317</v>
      </c>
      <c r="R3499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20"/>
        <v>102.42424242424242</v>
      </c>
      <c r="P3500" s="7">
        <f t="shared" si="217"/>
        <v>40.238095238095241</v>
      </c>
      <c r="Q3500" t="s">
        <v>8317</v>
      </c>
      <c r="R3500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20"/>
        <v>105.5</v>
      </c>
      <c r="P3501" s="7">
        <f t="shared" si="217"/>
        <v>60.285714285714285</v>
      </c>
      <c r="Q3501" t="s">
        <v>8317</v>
      </c>
      <c r="R350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20"/>
        <v>106.3</v>
      </c>
      <c r="P3502" s="7">
        <f t="shared" si="217"/>
        <v>25.30952380952381</v>
      </c>
      <c r="Q3502" t="s">
        <v>8317</v>
      </c>
      <c r="R3502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20"/>
        <v>100.66666666666666</v>
      </c>
      <c r="P3503" s="7">
        <f t="shared" si="217"/>
        <v>35.952380952380949</v>
      </c>
      <c r="Q3503" t="s">
        <v>8317</v>
      </c>
      <c r="R3503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20"/>
        <v>105.4</v>
      </c>
      <c r="P3504" s="7">
        <f t="shared" si="217"/>
        <v>136</v>
      </c>
      <c r="Q3504" t="s">
        <v>8317</v>
      </c>
      <c r="R350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20"/>
        <v>107.55999999999999</v>
      </c>
      <c r="P3505" s="7">
        <f t="shared" si="217"/>
        <v>70.763157894736835</v>
      </c>
      <c r="Q3505" t="s">
        <v>8317</v>
      </c>
      <c r="R3505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20"/>
        <v>100</v>
      </c>
      <c r="P3506" s="7">
        <f t="shared" si="217"/>
        <v>125</v>
      </c>
      <c r="Q3506" t="s">
        <v>8317</v>
      </c>
      <c r="R3506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20"/>
        <v>103.76</v>
      </c>
      <c r="P3507" s="7">
        <f t="shared" si="217"/>
        <v>66.512820512820511</v>
      </c>
      <c r="Q3507" t="s">
        <v>8317</v>
      </c>
      <c r="R350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20"/>
        <v>101.49999999999999</v>
      </c>
      <c r="P3508" s="7">
        <f t="shared" si="217"/>
        <v>105</v>
      </c>
      <c r="Q3508" t="s">
        <v>8317</v>
      </c>
      <c r="R350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20"/>
        <v>104.4</v>
      </c>
      <c r="P3509" s="7">
        <f t="shared" si="217"/>
        <v>145</v>
      </c>
      <c r="Q3509" t="s">
        <v>8317</v>
      </c>
      <c r="R3509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20"/>
        <v>180</v>
      </c>
      <c r="P3510" s="7">
        <f t="shared" si="217"/>
        <v>12</v>
      </c>
      <c r="Q3510" t="s">
        <v>8317</v>
      </c>
      <c r="R3510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20"/>
        <v>106.33333333333333</v>
      </c>
      <c r="P3511" s="7">
        <f t="shared" si="217"/>
        <v>96.666666666666671</v>
      </c>
      <c r="Q3511" t="s">
        <v>8317</v>
      </c>
      <c r="R35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20"/>
        <v>100.55555555555556</v>
      </c>
      <c r="P3512" s="7">
        <f t="shared" si="217"/>
        <v>60.333333333333336</v>
      </c>
      <c r="Q3512" t="s">
        <v>8317</v>
      </c>
      <c r="R3512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20"/>
        <v>101.2</v>
      </c>
      <c r="P3513" s="7">
        <f t="shared" si="217"/>
        <v>79.89473684210526</v>
      </c>
      <c r="Q3513" t="s">
        <v>8317</v>
      </c>
      <c r="R3513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20"/>
        <v>100</v>
      </c>
      <c r="P3514" s="7">
        <f t="shared" si="217"/>
        <v>58.823529411764703</v>
      </c>
      <c r="Q3514" t="s">
        <v>8317</v>
      </c>
      <c r="R351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20"/>
        <v>118.39285714285714</v>
      </c>
      <c r="P3515" s="7">
        <f t="shared" si="217"/>
        <v>75.340909090909093</v>
      </c>
      <c r="Q3515" t="s">
        <v>8317</v>
      </c>
      <c r="R3515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20"/>
        <v>110.00000000000001</v>
      </c>
      <c r="P3516" s="7">
        <f t="shared" si="217"/>
        <v>55</v>
      </c>
      <c r="Q3516" t="s">
        <v>8317</v>
      </c>
      <c r="R3516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20"/>
        <v>102.66666666666666</v>
      </c>
      <c r="P3517" s="7">
        <f t="shared" si="217"/>
        <v>66.956521739130437</v>
      </c>
      <c r="Q3517" t="s">
        <v>8317</v>
      </c>
      <c r="R351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20"/>
        <v>100</v>
      </c>
      <c r="P3518" s="7">
        <f t="shared" si="217"/>
        <v>227.27272727272728</v>
      </c>
      <c r="Q3518" t="s">
        <v>8317</v>
      </c>
      <c r="R351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20"/>
        <v>100</v>
      </c>
      <c r="P3519" s="7">
        <f t="shared" si="217"/>
        <v>307.69230769230768</v>
      </c>
      <c r="Q3519" t="s">
        <v>8317</v>
      </c>
      <c r="R3519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20"/>
        <v>110.04599999999999</v>
      </c>
      <c r="P3520" s="7">
        <f t="shared" si="217"/>
        <v>50.020909090909093</v>
      </c>
      <c r="Q3520" t="s">
        <v>8317</v>
      </c>
      <c r="R3520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20"/>
        <v>101.35000000000001</v>
      </c>
      <c r="P3521" s="7">
        <f t="shared" si="217"/>
        <v>72.392857142857139</v>
      </c>
      <c r="Q3521" t="s">
        <v>8317</v>
      </c>
      <c r="R352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20"/>
        <v>100.75</v>
      </c>
      <c r="P3522" s="7">
        <f t="shared" si="217"/>
        <v>95.952380952380949</v>
      </c>
      <c r="Q3522" t="s">
        <v>8317</v>
      </c>
      <c r="R3522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0"/>
        <v>169.42857142857144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7">
        <f t="shared" si="221"/>
        <v>41.029411764705884</v>
      </c>
      <c r="Q3524" t="s">
        <v>8317</v>
      </c>
      <c r="R352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7">
        <f t="shared" si="221"/>
        <v>56.825000000000003</v>
      </c>
      <c r="Q3525" t="s">
        <v>8317</v>
      </c>
      <c r="R3525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7">
        <f t="shared" si="221"/>
        <v>137.24324324324326</v>
      </c>
      <c r="Q3526" t="s">
        <v>8317</v>
      </c>
      <c r="R3526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7">
        <f t="shared" si="221"/>
        <v>75.714285714285708</v>
      </c>
      <c r="Q3527" t="s">
        <v>8317</v>
      </c>
      <c r="R352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7">
        <f t="shared" si="221"/>
        <v>99</v>
      </c>
      <c r="Q3528" t="s">
        <v>8317</v>
      </c>
      <c r="R352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7">
        <f t="shared" si="221"/>
        <v>81.569767441860463</v>
      </c>
      <c r="Q3529" t="s">
        <v>8317</v>
      </c>
      <c r="R3529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7">
        <f t="shared" si="221"/>
        <v>45.108108108108105</v>
      </c>
      <c r="Q3530" t="s">
        <v>8317</v>
      </c>
      <c r="R3530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7">
        <f t="shared" si="221"/>
        <v>36.666666666666664</v>
      </c>
      <c r="Q3531" t="s">
        <v>8317</v>
      </c>
      <c r="R353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7">
        <f t="shared" si="221"/>
        <v>125</v>
      </c>
      <c r="Q3532" t="s">
        <v>8317</v>
      </c>
      <c r="R3532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7">
        <f t="shared" si="221"/>
        <v>49.230769230769234</v>
      </c>
      <c r="Q3533" t="s">
        <v>8317</v>
      </c>
      <c r="R3533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7">
        <f t="shared" si="221"/>
        <v>42.296296296296298</v>
      </c>
      <c r="Q3534" t="s">
        <v>8317</v>
      </c>
      <c r="R353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7">
        <f t="shared" si="221"/>
        <v>78.875</v>
      </c>
      <c r="Q3535" t="s">
        <v>8317</v>
      </c>
      <c r="R3535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7">
        <f t="shared" si="221"/>
        <v>38.284313725490193</v>
      </c>
      <c r="Q3536" t="s">
        <v>8317</v>
      </c>
      <c r="R3536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7">
        <f t="shared" si="221"/>
        <v>44.847826086956523</v>
      </c>
      <c r="Q3537" t="s">
        <v>8317</v>
      </c>
      <c r="R3537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7">
        <f t="shared" si="221"/>
        <v>13.529411764705882</v>
      </c>
      <c r="Q3538" t="s">
        <v>8317</v>
      </c>
      <c r="R353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7">
        <f t="shared" si="221"/>
        <v>43.5</v>
      </c>
      <c r="Q3539" t="s">
        <v>8317</v>
      </c>
      <c r="R3539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7">
        <f t="shared" si="221"/>
        <v>30.951807228915662</v>
      </c>
      <c r="Q3540" t="s">
        <v>8317</v>
      </c>
      <c r="R3540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7">
        <f t="shared" si="221"/>
        <v>55.230769230769234</v>
      </c>
      <c r="Q3541" t="s">
        <v>8317</v>
      </c>
      <c r="R354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7">
        <f t="shared" si="221"/>
        <v>46.125</v>
      </c>
      <c r="Q3542" t="s">
        <v>8317</v>
      </c>
      <c r="R3542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7">
        <f t="shared" si="221"/>
        <v>39.375</v>
      </c>
      <c r="Q3543" t="s">
        <v>8317</v>
      </c>
      <c r="R3543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7">
        <f t="shared" si="221"/>
        <v>66.152941176470591</v>
      </c>
      <c r="Q3544" t="s">
        <v>8317</v>
      </c>
      <c r="R354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7">
        <f t="shared" si="221"/>
        <v>54.137931034482762</v>
      </c>
      <c r="Q3545" t="s">
        <v>8317</v>
      </c>
      <c r="R3545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ref="O3546:O3609" si="224">(E3546/D3546)*100</f>
        <v>100</v>
      </c>
      <c r="P3546" s="7">
        <f t="shared" si="221"/>
        <v>104.16666666666667</v>
      </c>
      <c r="Q3546" t="s">
        <v>8317</v>
      </c>
      <c r="R3546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4"/>
        <v>100.4</v>
      </c>
      <c r="P3547" s="7">
        <f t="shared" si="221"/>
        <v>31.375</v>
      </c>
      <c r="Q3547" t="s">
        <v>8317</v>
      </c>
      <c r="R354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4"/>
        <v>102.27272727272727</v>
      </c>
      <c r="P3548" s="7">
        <f t="shared" si="221"/>
        <v>59.210526315789473</v>
      </c>
      <c r="Q3548" t="s">
        <v>8317</v>
      </c>
      <c r="R354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4"/>
        <v>114.40928571428573</v>
      </c>
      <c r="P3549" s="7">
        <f t="shared" si="221"/>
        <v>119.17633928571429</v>
      </c>
      <c r="Q3549" t="s">
        <v>8317</v>
      </c>
      <c r="R3549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4"/>
        <v>101.9047619047619</v>
      </c>
      <c r="P3550" s="7">
        <f t="shared" si="221"/>
        <v>164.61538461538461</v>
      </c>
      <c r="Q3550" t="s">
        <v>8317</v>
      </c>
      <c r="R3550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4"/>
        <v>102</v>
      </c>
      <c r="P3551" s="7">
        <f t="shared" si="221"/>
        <v>24.285714285714285</v>
      </c>
      <c r="Q3551" t="s">
        <v>8317</v>
      </c>
      <c r="R355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4"/>
        <v>104.80000000000001</v>
      </c>
      <c r="P3552" s="7">
        <f t="shared" si="221"/>
        <v>40.9375</v>
      </c>
      <c r="Q3552" t="s">
        <v>8317</v>
      </c>
      <c r="R3552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4"/>
        <v>101.83333333333333</v>
      </c>
      <c r="P3553" s="7">
        <f t="shared" si="221"/>
        <v>61.1</v>
      </c>
      <c r="Q3553" t="s">
        <v>8317</v>
      </c>
      <c r="R3553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4"/>
        <v>100</v>
      </c>
      <c r="P3554" s="7">
        <f t="shared" si="221"/>
        <v>38.65</v>
      </c>
      <c r="Q3554" t="s">
        <v>8317</v>
      </c>
      <c r="R355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4"/>
        <v>106.27272727272728</v>
      </c>
      <c r="P3555" s="7">
        <f t="shared" si="221"/>
        <v>56.20192307692308</v>
      </c>
      <c r="Q3555" t="s">
        <v>8317</v>
      </c>
      <c r="R3555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4"/>
        <v>113.42219999999999</v>
      </c>
      <c r="P3556" s="7">
        <f t="shared" si="221"/>
        <v>107.00207547169811</v>
      </c>
      <c r="Q3556" t="s">
        <v>8317</v>
      </c>
      <c r="R3556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4"/>
        <v>100</v>
      </c>
      <c r="P3557" s="7">
        <f t="shared" si="221"/>
        <v>171.42857142857142</v>
      </c>
      <c r="Q3557" t="s">
        <v>8317</v>
      </c>
      <c r="R3557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4"/>
        <v>100.45454545454547</v>
      </c>
      <c r="P3558" s="7">
        <f t="shared" si="221"/>
        <v>110.5</v>
      </c>
      <c r="Q3558" t="s">
        <v>8317</v>
      </c>
      <c r="R355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4"/>
        <v>100.03599999999999</v>
      </c>
      <c r="P3559" s="7">
        <f t="shared" si="221"/>
        <v>179.27598566308242</v>
      </c>
      <c r="Q3559" t="s">
        <v>8317</v>
      </c>
      <c r="R3559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4"/>
        <v>144</v>
      </c>
      <c r="P3560" s="7">
        <f t="shared" si="221"/>
        <v>22.90909090909091</v>
      </c>
      <c r="Q3560" t="s">
        <v>8317</v>
      </c>
      <c r="R3560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4"/>
        <v>103.49999999999999</v>
      </c>
      <c r="P3561" s="7">
        <f t="shared" si="221"/>
        <v>43.125</v>
      </c>
      <c r="Q3561" t="s">
        <v>8317</v>
      </c>
      <c r="R356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4"/>
        <v>108.43750000000001</v>
      </c>
      <c r="P3562" s="7">
        <f t="shared" si="221"/>
        <v>46.891891891891895</v>
      </c>
      <c r="Q3562" t="s">
        <v>8317</v>
      </c>
      <c r="R3562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4"/>
        <v>102.4</v>
      </c>
      <c r="P3563" s="7">
        <f t="shared" si="221"/>
        <v>47.407407407407405</v>
      </c>
      <c r="Q3563" t="s">
        <v>8317</v>
      </c>
      <c r="R3563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4"/>
        <v>148.88888888888889</v>
      </c>
      <c r="P3564" s="7">
        <f t="shared" si="221"/>
        <v>15.129032258064516</v>
      </c>
      <c r="Q3564" t="s">
        <v>8317</v>
      </c>
      <c r="R356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4"/>
        <v>105.49000000000002</v>
      </c>
      <c r="P3565" s="7">
        <f t="shared" si="221"/>
        <v>21.098000000000003</v>
      </c>
      <c r="Q3565" t="s">
        <v>8317</v>
      </c>
      <c r="R3565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4"/>
        <v>100.49999999999999</v>
      </c>
      <c r="P3566" s="7">
        <f t="shared" si="221"/>
        <v>59.117647058823529</v>
      </c>
      <c r="Q3566" t="s">
        <v>8317</v>
      </c>
      <c r="R3566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4"/>
        <v>130.55555555555557</v>
      </c>
      <c r="P3567" s="7">
        <f t="shared" si="221"/>
        <v>97.916666666666671</v>
      </c>
      <c r="Q3567" t="s">
        <v>8317</v>
      </c>
      <c r="R356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4"/>
        <v>104.75000000000001</v>
      </c>
      <c r="P3568" s="7">
        <f t="shared" si="221"/>
        <v>55.131578947368418</v>
      </c>
      <c r="Q3568" t="s">
        <v>8317</v>
      </c>
      <c r="R356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4"/>
        <v>108.80000000000001</v>
      </c>
      <c r="P3569" s="7">
        <f t="shared" si="221"/>
        <v>26.536585365853657</v>
      </c>
      <c r="Q3569" t="s">
        <v>8317</v>
      </c>
      <c r="R3569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4"/>
        <v>111.00000000000001</v>
      </c>
      <c r="P3570" s="7">
        <f t="shared" si="221"/>
        <v>58.421052631578945</v>
      </c>
      <c r="Q3570" t="s">
        <v>8317</v>
      </c>
      <c r="R3570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4"/>
        <v>100.47999999999999</v>
      </c>
      <c r="P3571" s="7">
        <f t="shared" si="221"/>
        <v>122.53658536585365</v>
      </c>
      <c r="Q3571" t="s">
        <v>8317</v>
      </c>
      <c r="R357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4"/>
        <v>114.35</v>
      </c>
      <c r="P3572" s="7">
        <f t="shared" si="221"/>
        <v>87.961538461538467</v>
      </c>
      <c r="Q3572" t="s">
        <v>8317</v>
      </c>
      <c r="R3572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4"/>
        <v>122.06666666666666</v>
      </c>
      <c r="P3573" s="7">
        <f t="shared" si="221"/>
        <v>73.239999999999995</v>
      </c>
      <c r="Q3573" t="s">
        <v>8317</v>
      </c>
      <c r="R3573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4"/>
        <v>100</v>
      </c>
      <c r="P3574" s="7">
        <f t="shared" si="221"/>
        <v>55.555555555555557</v>
      </c>
      <c r="Q3574" t="s">
        <v>8317</v>
      </c>
      <c r="R357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4"/>
        <v>102.8</v>
      </c>
      <c r="P3575" s="7">
        <f t="shared" si="221"/>
        <v>39.53846153846154</v>
      </c>
      <c r="Q3575" t="s">
        <v>8317</v>
      </c>
      <c r="R3575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4"/>
        <v>106.12068965517241</v>
      </c>
      <c r="P3576" s="7">
        <f t="shared" si="221"/>
        <v>136.77777777777777</v>
      </c>
      <c r="Q3576" t="s">
        <v>8317</v>
      </c>
      <c r="R3576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4"/>
        <v>101.33000000000001</v>
      </c>
      <c r="P3577" s="7">
        <f t="shared" si="221"/>
        <v>99.343137254901961</v>
      </c>
      <c r="Q3577" t="s">
        <v>8317</v>
      </c>
      <c r="R357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4"/>
        <v>100</v>
      </c>
      <c r="P3578" s="7">
        <f t="shared" si="221"/>
        <v>20</v>
      </c>
      <c r="Q3578" t="s">
        <v>8317</v>
      </c>
      <c r="R357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4"/>
        <v>130</v>
      </c>
      <c r="P3579" s="7">
        <f t="shared" si="221"/>
        <v>28.888888888888889</v>
      </c>
      <c r="Q3579" t="s">
        <v>8317</v>
      </c>
      <c r="R3579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4"/>
        <v>100.01333333333334</v>
      </c>
      <c r="P3580" s="7">
        <f t="shared" si="221"/>
        <v>40.545945945945945</v>
      </c>
      <c r="Q3580" t="s">
        <v>8317</v>
      </c>
      <c r="R3580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4"/>
        <v>100</v>
      </c>
      <c r="P3581" s="7">
        <f t="shared" si="221"/>
        <v>35.714285714285715</v>
      </c>
      <c r="Q3581" t="s">
        <v>8317</v>
      </c>
      <c r="R358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4"/>
        <v>113.88888888888889</v>
      </c>
      <c r="P3582" s="7">
        <f t="shared" si="221"/>
        <v>37.962962962962962</v>
      </c>
      <c r="Q3582" t="s">
        <v>8317</v>
      </c>
      <c r="R3582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4"/>
        <v>100</v>
      </c>
      <c r="P3583" s="7">
        <f t="shared" si="221"/>
        <v>33.333333333333336</v>
      </c>
      <c r="Q3583" t="s">
        <v>8317</v>
      </c>
      <c r="R3583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4"/>
        <v>287</v>
      </c>
      <c r="P3584" s="7">
        <f t="shared" si="221"/>
        <v>58.571428571428569</v>
      </c>
      <c r="Q3584" t="s">
        <v>8317</v>
      </c>
      <c r="R358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4"/>
        <v>108.5</v>
      </c>
      <c r="P3585" s="7">
        <f t="shared" si="221"/>
        <v>135.625</v>
      </c>
      <c r="Q3585" t="s">
        <v>8317</v>
      </c>
      <c r="R3585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4"/>
        <v>115.5</v>
      </c>
      <c r="P3586" s="7">
        <f t="shared" si="221"/>
        <v>30.9375</v>
      </c>
      <c r="Q3586" t="s">
        <v>8317</v>
      </c>
      <c r="R3586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4"/>
        <v>119.11764705882352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7">
        <f t="shared" si="225"/>
        <v>151.9814814814815</v>
      </c>
      <c r="Q3588" t="s">
        <v>8317</v>
      </c>
      <c r="R358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7">
        <f t="shared" si="225"/>
        <v>22.607142857142858</v>
      </c>
      <c r="Q3589" t="s">
        <v>8317</v>
      </c>
      <c r="R3589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7">
        <f t="shared" si="225"/>
        <v>18.272727272727273</v>
      </c>
      <c r="Q3590" t="s">
        <v>8317</v>
      </c>
      <c r="R3590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7">
        <f t="shared" si="225"/>
        <v>82.258064516129039</v>
      </c>
      <c r="Q3591" t="s">
        <v>8317</v>
      </c>
      <c r="R359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7">
        <f t="shared" si="225"/>
        <v>68.534246575342465</v>
      </c>
      <c r="Q3592" t="s">
        <v>8317</v>
      </c>
      <c r="R3592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7">
        <f t="shared" si="225"/>
        <v>68.055555555555557</v>
      </c>
      <c r="Q3593" t="s">
        <v>8317</v>
      </c>
      <c r="R3593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7">
        <f t="shared" si="225"/>
        <v>72.714285714285708</v>
      </c>
      <c r="Q3594" t="s">
        <v>8317</v>
      </c>
      <c r="R359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7">
        <f t="shared" si="225"/>
        <v>77.186046511627907</v>
      </c>
      <c r="Q3595" t="s">
        <v>8317</v>
      </c>
      <c r="R3595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7">
        <f t="shared" si="225"/>
        <v>55.972222222222221</v>
      </c>
      <c r="Q3596" t="s">
        <v>8317</v>
      </c>
      <c r="R3596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7">
        <f t="shared" si="225"/>
        <v>49.693548387096776</v>
      </c>
      <c r="Q3597" t="s">
        <v>8317</v>
      </c>
      <c r="R359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7">
        <f t="shared" si="225"/>
        <v>79</v>
      </c>
      <c r="Q3598" t="s">
        <v>8317</v>
      </c>
      <c r="R359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7">
        <f t="shared" si="225"/>
        <v>77.727272727272734</v>
      </c>
      <c r="Q3599" t="s">
        <v>8317</v>
      </c>
      <c r="R3599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7">
        <f t="shared" si="225"/>
        <v>40.777777777777779</v>
      </c>
      <c r="Q3600" t="s">
        <v>8317</v>
      </c>
      <c r="R3600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7">
        <f t="shared" si="225"/>
        <v>59.411764705882355</v>
      </c>
      <c r="Q3601" t="s">
        <v>8317</v>
      </c>
      <c r="R360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7">
        <f t="shared" si="225"/>
        <v>3.25</v>
      </c>
      <c r="Q3602" t="s">
        <v>8317</v>
      </c>
      <c r="R3602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7">
        <f t="shared" si="225"/>
        <v>39.377358490566039</v>
      </c>
      <c r="Q3603" t="s">
        <v>8317</v>
      </c>
      <c r="R3603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7">
        <f t="shared" si="225"/>
        <v>81.673469387755105</v>
      </c>
      <c r="Q3604" t="s">
        <v>8317</v>
      </c>
      <c r="R360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7">
        <f t="shared" si="225"/>
        <v>44.912280701754383</v>
      </c>
      <c r="Q3605" t="s">
        <v>8317</v>
      </c>
      <c r="R3605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7">
        <f t="shared" si="225"/>
        <v>49.05797101449275</v>
      </c>
      <c r="Q3606" t="s">
        <v>8317</v>
      </c>
      <c r="R3606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7">
        <f t="shared" si="225"/>
        <v>30.666666666666668</v>
      </c>
      <c r="Q3607" t="s">
        <v>8317</v>
      </c>
      <c r="R360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7">
        <f t="shared" si="225"/>
        <v>61.0625</v>
      </c>
      <c r="Q3608" t="s">
        <v>8317</v>
      </c>
      <c r="R360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7">
        <f t="shared" si="225"/>
        <v>29</v>
      </c>
      <c r="Q3609" t="s">
        <v>8317</v>
      </c>
      <c r="R3609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ref="O3610:O3673" si="228">(E3610/D3610)*100</f>
        <v>100</v>
      </c>
      <c r="P3610" s="7">
        <f t="shared" si="225"/>
        <v>29.62962962962963</v>
      </c>
      <c r="Q3610" t="s">
        <v>8317</v>
      </c>
      <c r="R3610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8"/>
        <v>153.31632653061226</v>
      </c>
      <c r="P3611" s="7">
        <f t="shared" si="225"/>
        <v>143.0952380952381</v>
      </c>
      <c r="Q3611" t="s">
        <v>8317</v>
      </c>
      <c r="R3611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8"/>
        <v>162.30000000000001</v>
      </c>
      <c r="P3612" s="7">
        <f t="shared" si="225"/>
        <v>52.354838709677416</v>
      </c>
      <c r="Q3612" t="s">
        <v>8317</v>
      </c>
      <c r="R3612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8"/>
        <v>136</v>
      </c>
      <c r="P3613" s="7">
        <f t="shared" si="225"/>
        <v>66.666666666666671</v>
      </c>
      <c r="Q3613" t="s">
        <v>8317</v>
      </c>
      <c r="R3613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8"/>
        <v>144.4</v>
      </c>
      <c r="P3614" s="7">
        <f t="shared" si="225"/>
        <v>126.66666666666667</v>
      </c>
      <c r="Q3614" t="s">
        <v>8317</v>
      </c>
      <c r="R3614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8"/>
        <v>100</v>
      </c>
      <c r="P3615" s="7">
        <f t="shared" si="225"/>
        <v>62.5</v>
      </c>
      <c r="Q3615" t="s">
        <v>8317</v>
      </c>
      <c r="R3615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8"/>
        <v>100.8</v>
      </c>
      <c r="P3616" s="7">
        <f t="shared" si="225"/>
        <v>35.492957746478872</v>
      </c>
      <c r="Q3616" t="s">
        <v>8317</v>
      </c>
      <c r="R3616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8"/>
        <v>106.80000000000001</v>
      </c>
      <c r="P3617" s="7">
        <f t="shared" si="225"/>
        <v>37.083333333333336</v>
      </c>
      <c r="Q3617" t="s">
        <v>8317</v>
      </c>
      <c r="R361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8"/>
        <v>124.8</v>
      </c>
      <c r="P3618" s="7">
        <f t="shared" si="225"/>
        <v>69.333333333333329</v>
      </c>
      <c r="Q3618" t="s">
        <v>8317</v>
      </c>
      <c r="R361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8"/>
        <v>118.91891891891892</v>
      </c>
      <c r="P3619" s="7">
        <f t="shared" si="225"/>
        <v>17.254901960784313</v>
      </c>
      <c r="Q3619" t="s">
        <v>8317</v>
      </c>
      <c r="R3619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8"/>
        <v>101</v>
      </c>
      <c r="P3620" s="7">
        <f t="shared" si="225"/>
        <v>36.071428571428569</v>
      </c>
      <c r="Q3620" t="s">
        <v>8317</v>
      </c>
      <c r="R3620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8"/>
        <v>112.99999999999999</v>
      </c>
      <c r="P3621" s="7">
        <f t="shared" si="225"/>
        <v>66.470588235294116</v>
      </c>
      <c r="Q3621" t="s">
        <v>8317</v>
      </c>
      <c r="R3621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8"/>
        <v>105.19047619047619</v>
      </c>
      <c r="P3622" s="7">
        <f t="shared" si="225"/>
        <v>56.065989847715734</v>
      </c>
      <c r="Q3622" t="s">
        <v>8317</v>
      </c>
      <c r="R3622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8"/>
        <v>109.73333333333332</v>
      </c>
      <c r="P3623" s="7">
        <f t="shared" si="225"/>
        <v>47.028571428571432</v>
      </c>
      <c r="Q3623" t="s">
        <v>8317</v>
      </c>
      <c r="R3623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8"/>
        <v>100.099</v>
      </c>
      <c r="P3624" s="7">
        <f t="shared" si="225"/>
        <v>47.666190476190479</v>
      </c>
      <c r="Q3624" t="s">
        <v>8317</v>
      </c>
      <c r="R362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8"/>
        <v>120</v>
      </c>
      <c r="P3625" s="7">
        <f t="shared" si="225"/>
        <v>88.235294117647058</v>
      </c>
      <c r="Q3625" t="s">
        <v>8317</v>
      </c>
      <c r="R3625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8"/>
        <v>104.93333333333332</v>
      </c>
      <c r="P3626" s="7">
        <f t="shared" si="225"/>
        <v>80.717948717948715</v>
      </c>
      <c r="Q3626" t="s">
        <v>8317</v>
      </c>
      <c r="R3626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8"/>
        <v>102.66666666666666</v>
      </c>
      <c r="P3627" s="7">
        <f t="shared" si="225"/>
        <v>39.487179487179489</v>
      </c>
      <c r="Q3627" t="s">
        <v>8317</v>
      </c>
      <c r="R362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8"/>
        <v>101.82500000000002</v>
      </c>
      <c r="P3628" s="7">
        <f t="shared" si="225"/>
        <v>84.854166666666671</v>
      </c>
      <c r="Q3628" t="s">
        <v>8317</v>
      </c>
      <c r="R362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8"/>
        <v>100</v>
      </c>
      <c r="P3629" s="7">
        <f t="shared" si="225"/>
        <v>68.965517241379317</v>
      </c>
      <c r="Q3629" t="s">
        <v>8317</v>
      </c>
      <c r="R3629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8"/>
        <v>0</v>
      </c>
      <c r="P3630" s="7" t="e">
        <f t="shared" si="225"/>
        <v>#DIV/0!</v>
      </c>
      <c r="Q3630" t="s">
        <v>8317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8"/>
        <v>1.9999999999999998E-4</v>
      </c>
      <c r="P3631" s="7">
        <f t="shared" si="225"/>
        <v>1</v>
      </c>
      <c r="Q3631" t="s">
        <v>8317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8"/>
        <v>3.3333333333333333E-2</v>
      </c>
      <c r="P3632" s="7">
        <f t="shared" si="225"/>
        <v>1</v>
      </c>
      <c r="Q3632" t="s">
        <v>8317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8"/>
        <v>51.023391812865491</v>
      </c>
      <c r="P3633" s="7">
        <f t="shared" si="225"/>
        <v>147.88135593220338</v>
      </c>
      <c r="Q3633" t="s">
        <v>8317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8"/>
        <v>20</v>
      </c>
      <c r="P3634" s="7">
        <f t="shared" si="225"/>
        <v>100</v>
      </c>
      <c r="Q3634" t="s">
        <v>8317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8"/>
        <v>35.24</v>
      </c>
      <c r="P3635" s="7">
        <f t="shared" si="225"/>
        <v>56.838709677419352</v>
      </c>
      <c r="Q3635" t="s">
        <v>8317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8"/>
        <v>4.246666666666667</v>
      </c>
      <c r="P3636" s="7">
        <f t="shared" si="225"/>
        <v>176.94444444444446</v>
      </c>
      <c r="Q3636" t="s">
        <v>8317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8"/>
        <v>36.457142857142856</v>
      </c>
      <c r="P3637" s="7">
        <f t="shared" si="225"/>
        <v>127.6</v>
      </c>
      <c r="Q3637" t="s">
        <v>8317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8"/>
        <v>0</v>
      </c>
      <c r="P3638" s="7" t="e">
        <f t="shared" si="225"/>
        <v>#DIV/0!</v>
      </c>
      <c r="Q3638" t="s">
        <v>8317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8"/>
        <v>30.866666666666664</v>
      </c>
      <c r="P3639" s="7">
        <f t="shared" si="225"/>
        <v>66.142857142857139</v>
      </c>
      <c r="Q3639" t="s">
        <v>8317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8"/>
        <v>6.5454545454545459</v>
      </c>
      <c r="P3640" s="7">
        <f t="shared" si="225"/>
        <v>108</v>
      </c>
      <c r="Q3640" t="s">
        <v>8317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8"/>
        <v>4.0000000000000001E-3</v>
      </c>
      <c r="P3641" s="7">
        <f t="shared" si="225"/>
        <v>1</v>
      </c>
      <c r="Q3641" t="s">
        <v>8317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8"/>
        <v>5.5</v>
      </c>
      <c r="P3642" s="7">
        <f t="shared" si="225"/>
        <v>18.333333333333332</v>
      </c>
      <c r="Q3642" t="s">
        <v>8317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8"/>
        <v>0</v>
      </c>
      <c r="P3643" s="7" t="e">
        <f t="shared" si="225"/>
        <v>#DIV/0!</v>
      </c>
      <c r="Q3643" t="s">
        <v>8317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8"/>
        <v>2.1428571428571428</v>
      </c>
      <c r="P3644" s="7">
        <f t="shared" si="225"/>
        <v>7.5</v>
      </c>
      <c r="Q3644" t="s">
        <v>8317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8"/>
        <v>0</v>
      </c>
      <c r="P3645" s="7" t="e">
        <f t="shared" si="225"/>
        <v>#DIV/0!</v>
      </c>
      <c r="Q3645" t="s">
        <v>8317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8"/>
        <v>16.420000000000002</v>
      </c>
      <c r="P3646" s="7">
        <f t="shared" si="225"/>
        <v>68.416666666666671</v>
      </c>
      <c r="Q3646" t="s">
        <v>8317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8"/>
        <v>0.1</v>
      </c>
      <c r="P3647" s="7">
        <f t="shared" si="225"/>
        <v>1</v>
      </c>
      <c r="Q3647" t="s">
        <v>8317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8"/>
        <v>4.8099999999999996</v>
      </c>
      <c r="P3648" s="7">
        <f t="shared" si="225"/>
        <v>60.125</v>
      </c>
      <c r="Q3648" t="s">
        <v>8317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8"/>
        <v>6</v>
      </c>
      <c r="P3649" s="7">
        <f t="shared" si="225"/>
        <v>15</v>
      </c>
      <c r="Q3649" t="s">
        <v>8317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8"/>
        <v>100.38249999999999</v>
      </c>
      <c r="P3650" s="7">
        <f t="shared" si="225"/>
        <v>550.04109589041093</v>
      </c>
      <c r="Q3650" t="s">
        <v>8317</v>
      </c>
      <c r="R3650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8"/>
        <v>104</v>
      </c>
      <c r="P3651" s="7">
        <f t="shared" ref="P3651:P3714" si="229">E3651/L3651</f>
        <v>97.5</v>
      </c>
      <c r="Q3651" t="s">
        <v>8317</v>
      </c>
      <c r="R3651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7">
        <f t="shared" si="229"/>
        <v>29.411764705882351</v>
      </c>
      <c r="Q3652" t="s">
        <v>8317</v>
      </c>
      <c r="R3652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7">
        <f t="shared" si="229"/>
        <v>57.777777777777779</v>
      </c>
      <c r="Q3653" t="s">
        <v>8317</v>
      </c>
      <c r="R3653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7">
        <f t="shared" si="229"/>
        <v>44.235294117647058</v>
      </c>
      <c r="Q3654" t="s">
        <v>8317</v>
      </c>
      <c r="R365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7">
        <f t="shared" si="229"/>
        <v>60.909090909090907</v>
      </c>
      <c r="Q3655" t="s">
        <v>8317</v>
      </c>
      <c r="R3655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7">
        <f t="shared" si="229"/>
        <v>68.84210526315789</v>
      </c>
      <c r="Q3656" t="s">
        <v>8317</v>
      </c>
      <c r="R3656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7">
        <f t="shared" si="229"/>
        <v>73.582278481012665</v>
      </c>
      <c r="Q3657" t="s">
        <v>8317</v>
      </c>
      <c r="R365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7">
        <f t="shared" si="229"/>
        <v>115.02173913043478</v>
      </c>
      <c r="Q3658" t="s">
        <v>8317</v>
      </c>
      <c r="R3658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7">
        <f t="shared" si="229"/>
        <v>110.75</v>
      </c>
      <c r="Q3659" t="s">
        <v>8317</v>
      </c>
      <c r="R3659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7">
        <f t="shared" si="229"/>
        <v>75.5</v>
      </c>
      <c r="Q3660" t="s">
        <v>8317</v>
      </c>
      <c r="R3660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7">
        <f t="shared" si="229"/>
        <v>235.46153846153845</v>
      </c>
      <c r="Q3661" t="s">
        <v>8317</v>
      </c>
      <c r="R366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7">
        <f t="shared" si="229"/>
        <v>11.363636363636363</v>
      </c>
      <c r="Q3662" t="s">
        <v>8317</v>
      </c>
      <c r="R3662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7">
        <f t="shared" si="229"/>
        <v>92.5</v>
      </c>
      <c r="Q3663" t="s">
        <v>8317</v>
      </c>
      <c r="R3663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7">
        <f t="shared" si="229"/>
        <v>202.85</v>
      </c>
      <c r="Q3664" t="s">
        <v>8317</v>
      </c>
      <c r="R366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7">
        <f t="shared" si="229"/>
        <v>26</v>
      </c>
      <c r="Q3665" t="s">
        <v>8317</v>
      </c>
      <c r="R3665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7">
        <f t="shared" si="229"/>
        <v>46.05263157894737</v>
      </c>
      <c r="Q3666" t="s">
        <v>8317</v>
      </c>
      <c r="R3666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7">
        <f t="shared" si="229"/>
        <v>51</v>
      </c>
      <c r="Q3667" t="s">
        <v>8317</v>
      </c>
      <c r="R366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7">
        <f t="shared" si="229"/>
        <v>31.578947368421051</v>
      </c>
      <c r="Q3668" t="s">
        <v>8317</v>
      </c>
      <c r="R366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7">
        <f t="shared" si="229"/>
        <v>53.363965517241382</v>
      </c>
      <c r="Q3669" t="s">
        <v>8317</v>
      </c>
      <c r="R3669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7">
        <f t="shared" si="229"/>
        <v>36.964285714285715</v>
      </c>
      <c r="Q3670" t="s">
        <v>8317</v>
      </c>
      <c r="R3670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7">
        <f t="shared" si="229"/>
        <v>81.294117647058826</v>
      </c>
      <c r="Q3671" t="s">
        <v>8317</v>
      </c>
      <c r="R367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7">
        <f t="shared" si="229"/>
        <v>20.083333333333332</v>
      </c>
      <c r="Q3672" t="s">
        <v>8317</v>
      </c>
      <c r="R3672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7">
        <f t="shared" si="229"/>
        <v>88.25</v>
      </c>
      <c r="Q3673" t="s">
        <v>8317</v>
      </c>
      <c r="R3673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ref="O3674:O3737" si="232">(E3674/D3674)*100</f>
        <v>101.53333333333335</v>
      </c>
      <c r="P3674" s="7">
        <f t="shared" si="229"/>
        <v>53.438596491228068</v>
      </c>
      <c r="Q3674" t="s">
        <v>8317</v>
      </c>
      <c r="R367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32"/>
        <v>113.625</v>
      </c>
      <c r="P3675" s="7">
        <f t="shared" si="229"/>
        <v>39.868421052631582</v>
      </c>
      <c r="Q3675" t="s">
        <v>8317</v>
      </c>
      <c r="R3675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32"/>
        <v>100</v>
      </c>
      <c r="P3676" s="7">
        <f t="shared" si="229"/>
        <v>145.16129032258064</v>
      </c>
      <c r="Q3676" t="s">
        <v>8317</v>
      </c>
      <c r="R3676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32"/>
        <v>140</v>
      </c>
      <c r="P3677" s="7">
        <f t="shared" si="229"/>
        <v>23.333333333333332</v>
      </c>
      <c r="Q3677" t="s">
        <v>8317</v>
      </c>
      <c r="R367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32"/>
        <v>128.75</v>
      </c>
      <c r="P3678" s="7">
        <f t="shared" si="229"/>
        <v>64.375</v>
      </c>
      <c r="Q3678" t="s">
        <v>8317</v>
      </c>
      <c r="R367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32"/>
        <v>102.90416666666667</v>
      </c>
      <c r="P3679" s="7">
        <f t="shared" si="229"/>
        <v>62.052763819095475</v>
      </c>
      <c r="Q3679" t="s">
        <v>8317</v>
      </c>
      <c r="R3679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32"/>
        <v>102.49999999999999</v>
      </c>
      <c r="P3680" s="7">
        <f t="shared" si="229"/>
        <v>66.129032258064512</v>
      </c>
      <c r="Q3680" t="s">
        <v>8317</v>
      </c>
      <c r="R3680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32"/>
        <v>110.1</v>
      </c>
      <c r="P3681" s="7">
        <f t="shared" si="229"/>
        <v>73.400000000000006</v>
      </c>
      <c r="Q3681" t="s">
        <v>8317</v>
      </c>
      <c r="R368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32"/>
        <v>112.76666666666667</v>
      </c>
      <c r="P3682" s="7">
        <f t="shared" si="229"/>
        <v>99.5</v>
      </c>
      <c r="Q3682" t="s">
        <v>8317</v>
      </c>
      <c r="R3682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32"/>
        <v>111.9</v>
      </c>
      <c r="P3683" s="7">
        <f t="shared" si="229"/>
        <v>62.166666666666664</v>
      </c>
      <c r="Q3683" t="s">
        <v>8317</v>
      </c>
      <c r="R3683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32"/>
        <v>139.19999999999999</v>
      </c>
      <c r="P3684" s="7">
        <f t="shared" si="229"/>
        <v>62.328358208955223</v>
      </c>
      <c r="Q3684" t="s">
        <v>8317</v>
      </c>
      <c r="R368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32"/>
        <v>110.85714285714286</v>
      </c>
      <c r="P3685" s="7">
        <f t="shared" si="229"/>
        <v>58.787878787878789</v>
      </c>
      <c r="Q3685" t="s">
        <v>8317</v>
      </c>
      <c r="R3685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32"/>
        <v>139.06666666666666</v>
      </c>
      <c r="P3686" s="7">
        <f t="shared" si="229"/>
        <v>45.347826086956523</v>
      </c>
      <c r="Q3686" t="s">
        <v>8317</v>
      </c>
      <c r="R3686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32"/>
        <v>105.69999999999999</v>
      </c>
      <c r="P3687" s="7">
        <f t="shared" si="229"/>
        <v>41.944444444444443</v>
      </c>
      <c r="Q3687" t="s">
        <v>8317</v>
      </c>
      <c r="R368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32"/>
        <v>101.42857142857142</v>
      </c>
      <c r="P3688" s="7">
        <f t="shared" si="229"/>
        <v>59.166666666666664</v>
      </c>
      <c r="Q3688" t="s">
        <v>8317</v>
      </c>
      <c r="R368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32"/>
        <v>100.245</v>
      </c>
      <c r="P3689" s="7">
        <f t="shared" si="229"/>
        <v>200.49</v>
      </c>
      <c r="Q3689" t="s">
        <v>8317</v>
      </c>
      <c r="R3689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32"/>
        <v>109.16666666666666</v>
      </c>
      <c r="P3690" s="7">
        <f t="shared" si="229"/>
        <v>83.974358974358978</v>
      </c>
      <c r="Q3690" t="s">
        <v>8317</v>
      </c>
      <c r="R3690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32"/>
        <v>118.33333333333333</v>
      </c>
      <c r="P3691" s="7">
        <f t="shared" si="229"/>
        <v>57.258064516129032</v>
      </c>
      <c r="Q3691" t="s">
        <v>8317</v>
      </c>
      <c r="R369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32"/>
        <v>120</v>
      </c>
      <c r="P3692" s="7">
        <f t="shared" si="229"/>
        <v>58.064516129032256</v>
      </c>
      <c r="Q3692" t="s">
        <v>8317</v>
      </c>
      <c r="R3692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32"/>
        <v>127.96000000000001</v>
      </c>
      <c r="P3693" s="7">
        <f t="shared" si="229"/>
        <v>186.80291970802921</v>
      </c>
      <c r="Q3693" t="s">
        <v>8317</v>
      </c>
      <c r="R3693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32"/>
        <v>126</v>
      </c>
      <c r="P3694" s="7">
        <f t="shared" si="229"/>
        <v>74.117647058823536</v>
      </c>
      <c r="Q3694" t="s">
        <v>8317</v>
      </c>
      <c r="R369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32"/>
        <v>129.12912912912913</v>
      </c>
      <c r="P3695" s="7">
        <f t="shared" si="229"/>
        <v>30.714285714285715</v>
      </c>
      <c r="Q3695" t="s">
        <v>8317</v>
      </c>
      <c r="R3695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32"/>
        <v>107.42857142857143</v>
      </c>
      <c r="P3696" s="7">
        <f t="shared" si="229"/>
        <v>62.666666666666664</v>
      </c>
      <c r="Q3696" t="s">
        <v>8317</v>
      </c>
      <c r="R3696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32"/>
        <v>100.125</v>
      </c>
      <c r="P3697" s="7">
        <f t="shared" si="229"/>
        <v>121.36363636363636</v>
      </c>
      <c r="Q3697" t="s">
        <v>8317</v>
      </c>
      <c r="R369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32"/>
        <v>155</v>
      </c>
      <c r="P3698" s="7">
        <f t="shared" si="229"/>
        <v>39.743589743589745</v>
      </c>
      <c r="Q3698" t="s">
        <v>8317</v>
      </c>
      <c r="R369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32"/>
        <v>108</v>
      </c>
      <c r="P3699" s="7">
        <f t="shared" si="229"/>
        <v>72</v>
      </c>
      <c r="Q3699" t="s">
        <v>8317</v>
      </c>
      <c r="R3699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32"/>
        <v>110.52</v>
      </c>
      <c r="P3700" s="7">
        <f t="shared" si="229"/>
        <v>40.632352941176471</v>
      </c>
      <c r="Q3700" t="s">
        <v>8317</v>
      </c>
      <c r="R3700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32"/>
        <v>100.8</v>
      </c>
      <c r="P3701" s="7">
        <f t="shared" si="229"/>
        <v>63</v>
      </c>
      <c r="Q3701" t="s">
        <v>8317</v>
      </c>
      <c r="R370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32"/>
        <v>121.2</v>
      </c>
      <c r="P3702" s="7">
        <f t="shared" si="229"/>
        <v>33.666666666666664</v>
      </c>
      <c r="Q3702" t="s">
        <v>8317</v>
      </c>
      <c r="R3702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32"/>
        <v>100.33333333333334</v>
      </c>
      <c r="P3703" s="7">
        <f t="shared" si="229"/>
        <v>38.589743589743591</v>
      </c>
      <c r="Q3703" t="s">
        <v>8317</v>
      </c>
      <c r="R3703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32"/>
        <v>109.16666666666666</v>
      </c>
      <c r="P3704" s="7">
        <f t="shared" si="229"/>
        <v>155.95238095238096</v>
      </c>
      <c r="Q3704" t="s">
        <v>8317</v>
      </c>
      <c r="R370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32"/>
        <v>123.42857142857142</v>
      </c>
      <c r="P3705" s="7">
        <f t="shared" si="229"/>
        <v>43.2</v>
      </c>
      <c r="Q3705" t="s">
        <v>8317</v>
      </c>
      <c r="R3705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32"/>
        <v>136.33666666666667</v>
      </c>
      <c r="P3706" s="7">
        <f t="shared" si="229"/>
        <v>15.148518518518518</v>
      </c>
      <c r="Q3706" t="s">
        <v>8317</v>
      </c>
      <c r="R3706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32"/>
        <v>103.46657233816768</v>
      </c>
      <c r="P3707" s="7">
        <f t="shared" si="229"/>
        <v>83.571428571428569</v>
      </c>
      <c r="Q3707" t="s">
        <v>8317</v>
      </c>
      <c r="R370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32"/>
        <v>121.33333333333334</v>
      </c>
      <c r="P3708" s="7">
        <f t="shared" si="229"/>
        <v>140</v>
      </c>
      <c r="Q3708" t="s">
        <v>8317</v>
      </c>
      <c r="R370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32"/>
        <v>186</v>
      </c>
      <c r="P3709" s="7">
        <f t="shared" si="229"/>
        <v>80.869565217391298</v>
      </c>
      <c r="Q3709" t="s">
        <v>8317</v>
      </c>
      <c r="R3709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32"/>
        <v>300</v>
      </c>
      <c r="P3710" s="7">
        <f t="shared" si="229"/>
        <v>53.846153846153847</v>
      </c>
      <c r="Q3710" t="s">
        <v>8317</v>
      </c>
      <c r="R3710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32"/>
        <v>108.25</v>
      </c>
      <c r="P3711" s="7">
        <f t="shared" si="229"/>
        <v>30.928571428571427</v>
      </c>
      <c r="Q3711" t="s">
        <v>8317</v>
      </c>
      <c r="R37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32"/>
        <v>141.15384615384616</v>
      </c>
      <c r="P3712" s="7">
        <f t="shared" si="229"/>
        <v>67.962962962962962</v>
      </c>
      <c r="Q3712" t="s">
        <v>8317</v>
      </c>
      <c r="R3712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32"/>
        <v>113.99999999999999</v>
      </c>
      <c r="P3713" s="7">
        <f t="shared" si="229"/>
        <v>27.142857142857142</v>
      </c>
      <c r="Q3713" t="s">
        <v>8317</v>
      </c>
      <c r="R3713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32"/>
        <v>153.73333333333335</v>
      </c>
      <c r="P3714" s="7">
        <f t="shared" si="229"/>
        <v>110.86538461538461</v>
      </c>
      <c r="Q3714" t="s">
        <v>8317</v>
      </c>
      <c r="R3714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2"/>
        <v>101.49999999999999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7">
        <f t="shared" si="233"/>
        <v>105.51546391752578</v>
      </c>
      <c r="Q3716" t="s">
        <v>8317</v>
      </c>
      <c r="R3716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7">
        <f t="shared" si="233"/>
        <v>132.96296296296296</v>
      </c>
      <c r="Q3717" t="s">
        <v>8317</v>
      </c>
      <c r="R371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7">
        <f t="shared" si="233"/>
        <v>51.916666666666664</v>
      </c>
      <c r="Q3718" t="s">
        <v>8317</v>
      </c>
      <c r="R371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7">
        <f t="shared" si="233"/>
        <v>310</v>
      </c>
      <c r="Q3719" t="s">
        <v>8317</v>
      </c>
      <c r="R3719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7">
        <f t="shared" si="233"/>
        <v>26.021739130434781</v>
      </c>
      <c r="Q3720" t="s">
        <v>8317</v>
      </c>
      <c r="R3720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7">
        <f t="shared" si="233"/>
        <v>105</v>
      </c>
      <c r="Q3721" t="s">
        <v>8317</v>
      </c>
      <c r="R372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7">
        <f t="shared" si="233"/>
        <v>86.224999999999994</v>
      </c>
      <c r="Q3722" t="s">
        <v>8317</v>
      </c>
      <c r="R3722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7">
        <f t="shared" si="233"/>
        <v>114.54545454545455</v>
      </c>
      <c r="Q3723" t="s">
        <v>8317</v>
      </c>
      <c r="R3723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7">
        <f t="shared" si="233"/>
        <v>47.657142857142858</v>
      </c>
      <c r="Q3724" t="s">
        <v>8317</v>
      </c>
      <c r="R372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7">
        <f t="shared" si="233"/>
        <v>72.888888888888886</v>
      </c>
      <c r="Q3725" t="s">
        <v>8317</v>
      </c>
      <c r="R3725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7">
        <f t="shared" si="233"/>
        <v>49.545505617977533</v>
      </c>
      <c r="Q3726" t="s">
        <v>8317</v>
      </c>
      <c r="R3726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7">
        <f t="shared" si="233"/>
        <v>25.4</v>
      </c>
      <c r="Q3727" t="s">
        <v>8317</v>
      </c>
      <c r="R372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7">
        <f t="shared" si="233"/>
        <v>62.586956521739133</v>
      </c>
      <c r="Q3728" t="s">
        <v>8317</v>
      </c>
      <c r="R3728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7">
        <f t="shared" si="233"/>
        <v>61.060606060606062</v>
      </c>
      <c r="Q3729" t="s">
        <v>8317</v>
      </c>
      <c r="R3729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7">
        <f t="shared" si="233"/>
        <v>60.064516129032256</v>
      </c>
      <c r="Q3730" t="s">
        <v>8317</v>
      </c>
      <c r="R3730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7">
        <f t="shared" si="233"/>
        <v>72.400000000000006</v>
      </c>
      <c r="Q3731" t="s">
        <v>8317</v>
      </c>
      <c r="R373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7">
        <f t="shared" si="233"/>
        <v>100</v>
      </c>
      <c r="Q3732" t="s">
        <v>8317</v>
      </c>
      <c r="R3732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7">
        <f t="shared" si="233"/>
        <v>51.666666666666664</v>
      </c>
      <c r="Q3733" t="s">
        <v>8317</v>
      </c>
      <c r="R3733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7">
        <f t="shared" si="233"/>
        <v>32.75</v>
      </c>
      <c r="Q3734" t="s">
        <v>8317</v>
      </c>
      <c r="R373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7">
        <f t="shared" si="233"/>
        <v>61</v>
      </c>
      <c r="Q3736" t="s">
        <v>8317</v>
      </c>
      <c r="R3736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7">
        <f t="shared" si="233"/>
        <v>10</v>
      </c>
      <c r="Q3737" t="s">
        <v>8317</v>
      </c>
      <c r="R373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ref="O3738:O3801" si="236">(E3738/D3738)*100</f>
        <v>0.66666666666666674</v>
      </c>
      <c r="P3738" s="7">
        <f t="shared" si="233"/>
        <v>10</v>
      </c>
      <c r="Q3738" t="s">
        <v>8317</v>
      </c>
      <c r="R373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6"/>
        <v>21.428571428571427</v>
      </c>
      <c r="P3739" s="7">
        <f t="shared" si="233"/>
        <v>37.5</v>
      </c>
      <c r="Q3739" t="s">
        <v>8317</v>
      </c>
      <c r="R3739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6"/>
        <v>18</v>
      </c>
      <c r="P3740" s="7">
        <f t="shared" si="233"/>
        <v>45</v>
      </c>
      <c r="Q3740" t="s">
        <v>8317</v>
      </c>
      <c r="R3740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6"/>
        <v>20.125</v>
      </c>
      <c r="P3741" s="7">
        <f t="shared" si="233"/>
        <v>100.625</v>
      </c>
      <c r="Q3741" t="s">
        <v>8317</v>
      </c>
      <c r="R374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6"/>
        <v>17.899999999999999</v>
      </c>
      <c r="P3742" s="7">
        <f t="shared" si="233"/>
        <v>25.571428571428573</v>
      </c>
      <c r="Q3742" t="s">
        <v>8317</v>
      </c>
      <c r="R3742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6"/>
        <v>0</v>
      </c>
      <c r="P3743" s="7" t="e">
        <f t="shared" si="233"/>
        <v>#DIV/0!</v>
      </c>
      <c r="Q3743" t="s">
        <v>8317</v>
      </c>
      <c r="R3743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6"/>
        <v>2</v>
      </c>
      <c r="P3744" s="7">
        <f t="shared" si="233"/>
        <v>25</v>
      </c>
      <c r="Q3744" t="s">
        <v>8317</v>
      </c>
      <c r="R374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6"/>
        <v>0</v>
      </c>
      <c r="P3745" s="7" t="e">
        <f t="shared" si="233"/>
        <v>#DIV/0!</v>
      </c>
      <c r="Q3745" t="s">
        <v>8317</v>
      </c>
      <c r="R3745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6"/>
        <v>0</v>
      </c>
      <c r="P3746" s="7" t="e">
        <f t="shared" si="233"/>
        <v>#DIV/0!</v>
      </c>
      <c r="Q3746" t="s">
        <v>8317</v>
      </c>
      <c r="R3746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6"/>
        <v>10</v>
      </c>
      <c r="P3747" s="7">
        <f t="shared" si="233"/>
        <v>10</v>
      </c>
      <c r="Q3747" t="s">
        <v>8317</v>
      </c>
      <c r="R3747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6"/>
        <v>2.3764705882352941</v>
      </c>
      <c r="P3748" s="7">
        <f t="shared" si="233"/>
        <v>202</v>
      </c>
      <c r="Q3748" t="s">
        <v>8317</v>
      </c>
      <c r="R374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6"/>
        <v>1</v>
      </c>
      <c r="P3749" s="7">
        <f t="shared" si="233"/>
        <v>25</v>
      </c>
      <c r="Q3749" t="s">
        <v>8317</v>
      </c>
      <c r="R3749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6"/>
        <v>103.52</v>
      </c>
      <c r="P3750" s="7">
        <f t="shared" si="233"/>
        <v>99.538461538461533</v>
      </c>
      <c r="Q3750" t="s">
        <v>8317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6"/>
        <v>105</v>
      </c>
      <c r="P3751" s="7">
        <f t="shared" si="233"/>
        <v>75</v>
      </c>
      <c r="Q3751" t="s">
        <v>8317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6"/>
        <v>100.44999999999999</v>
      </c>
      <c r="P3752" s="7">
        <f t="shared" si="233"/>
        <v>215.25</v>
      </c>
      <c r="Q3752" t="s">
        <v>8317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6"/>
        <v>132.6</v>
      </c>
      <c r="P3753" s="7">
        <f t="shared" si="233"/>
        <v>120.54545454545455</v>
      </c>
      <c r="Q3753" t="s">
        <v>8317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6"/>
        <v>112.99999999999999</v>
      </c>
      <c r="P3754" s="7">
        <f t="shared" si="233"/>
        <v>37.666666666666664</v>
      </c>
      <c r="Q3754" t="s">
        <v>8317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6"/>
        <v>103.34</v>
      </c>
      <c r="P3755" s="7">
        <f t="shared" si="233"/>
        <v>172.23333333333332</v>
      </c>
      <c r="Q3755" t="s">
        <v>8317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6"/>
        <v>120</v>
      </c>
      <c r="P3756" s="7">
        <f t="shared" si="233"/>
        <v>111.11111111111111</v>
      </c>
      <c r="Q3756" t="s">
        <v>8317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6"/>
        <v>129.63636363636363</v>
      </c>
      <c r="P3757" s="7">
        <f t="shared" si="233"/>
        <v>25.464285714285715</v>
      </c>
      <c r="Q3757" t="s">
        <v>8317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6"/>
        <v>101.11111111111111</v>
      </c>
      <c r="P3758" s="7">
        <f t="shared" si="233"/>
        <v>267.64705882352939</v>
      </c>
      <c r="Q3758" t="s">
        <v>8317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6"/>
        <v>108.51428571428572</v>
      </c>
      <c r="P3759" s="7">
        <f t="shared" si="233"/>
        <v>75.959999999999994</v>
      </c>
      <c r="Q3759" t="s">
        <v>8317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6"/>
        <v>102.33333333333334</v>
      </c>
      <c r="P3760" s="7">
        <f t="shared" si="233"/>
        <v>59.03846153846154</v>
      </c>
      <c r="Q3760" t="s">
        <v>8317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6"/>
        <v>110.24425000000002</v>
      </c>
      <c r="P3761" s="7">
        <f t="shared" si="233"/>
        <v>50.111022727272733</v>
      </c>
      <c r="Q3761" t="s">
        <v>8317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6"/>
        <v>101.0154</v>
      </c>
      <c r="P3762" s="7">
        <f t="shared" si="233"/>
        <v>55.502967032967035</v>
      </c>
      <c r="Q3762" t="s">
        <v>8317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6"/>
        <v>100</v>
      </c>
      <c r="P3763" s="7">
        <f t="shared" si="233"/>
        <v>166.66666666666666</v>
      </c>
      <c r="Q3763" t="s">
        <v>8317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6"/>
        <v>106.24</v>
      </c>
      <c r="P3764" s="7">
        <f t="shared" si="233"/>
        <v>47.428571428571431</v>
      </c>
      <c r="Q3764" t="s">
        <v>8317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6"/>
        <v>100</v>
      </c>
      <c r="P3765" s="7">
        <f t="shared" si="233"/>
        <v>64.935064935064929</v>
      </c>
      <c r="Q3765" t="s">
        <v>8317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6"/>
        <v>100</v>
      </c>
      <c r="P3766" s="7">
        <f t="shared" si="233"/>
        <v>55.555555555555557</v>
      </c>
      <c r="Q3766" t="s">
        <v>8317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6"/>
        <v>113.45714285714286</v>
      </c>
      <c r="P3767" s="7">
        <f t="shared" si="233"/>
        <v>74.224299065420567</v>
      </c>
      <c r="Q3767" t="s">
        <v>8317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6"/>
        <v>102.65010000000001</v>
      </c>
      <c r="P3768" s="7">
        <f t="shared" si="233"/>
        <v>106.9271875</v>
      </c>
      <c r="Q3768" t="s">
        <v>8317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6"/>
        <v>116.75</v>
      </c>
      <c r="P3769" s="7">
        <f t="shared" si="233"/>
        <v>41.696428571428569</v>
      </c>
      <c r="Q3769" t="s">
        <v>8317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6"/>
        <v>107.65274999999998</v>
      </c>
      <c r="P3770" s="7">
        <f t="shared" si="233"/>
        <v>74.243275862068955</v>
      </c>
      <c r="Q3770" t="s">
        <v>8317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6"/>
        <v>100</v>
      </c>
      <c r="P3771" s="7">
        <f t="shared" si="233"/>
        <v>73.333333333333329</v>
      </c>
      <c r="Q3771" t="s">
        <v>8317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6"/>
        <v>100</v>
      </c>
      <c r="P3772" s="7">
        <f t="shared" si="233"/>
        <v>100</v>
      </c>
      <c r="Q3772" t="s">
        <v>8317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6"/>
        <v>146</v>
      </c>
      <c r="P3773" s="7">
        <f t="shared" si="233"/>
        <v>38.421052631578945</v>
      </c>
      <c r="Q3773" t="s">
        <v>8317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6"/>
        <v>110.2</v>
      </c>
      <c r="P3774" s="7">
        <f t="shared" si="233"/>
        <v>166.96969696969697</v>
      </c>
      <c r="Q3774" t="s">
        <v>8317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6"/>
        <v>108.2</v>
      </c>
      <c r="P3775" s="7">
        <f t="shared" si="233"/>
        <v>94.912280701754383</v>
      </c>
      <c r="Q3775" t="s">
        <v>8317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6"/>
        <v>100</v>
      </c>
      <c r="P3776" s="7">
        <f t="shared" si="233"/>
        <v>100</v>
      </c>
      <c r="Q3776" t="s">
        <v>8317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6"/>
        <v>100.25</v>
      </c>
      <c r="P3777" s="7">
        <f t="shared" si="233"/>
        <v>143.21428571428572</v>
      </c>
      <c r="Q3777" t="s">
        <v>8317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6"/>
        <v>106.71250000000001</v>
      </c>
      <c r="P3778" s="7">
        <f t="shared" si="233"/>
        <v>90.819148936170208</v>
      </c>
      <c r="Q3778" t="s">
        <v>8317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6"/>
        <v>143.19999999999999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7">
        <f t="shared" si="237"/>
        <v>70.027777777777771</v>
      </c>
      <c r="Q3780" t="s">
        <v>8317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7">
        <f t="shared" si="237"/>
        <v>135.62608695652173</v>
      </c>
      <c r="Q3781" t="s">
        <v>8317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7">
        <f t="shared" si="237"/>
        <v>100</v>
      </c>
      <c r="Q3782" t="s">
        <v>8317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7">
        <f t="shared" si="237"/>
        <v>94.90384615384616</v>
      </c>
      <c r="Q3783" t="s">
        <v>8317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7">
        <f t="shared" si="237"/>
        <v>75.370370370370367</v>
      </c>
      <c r="Q3784" t="s">
        <v>8317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7">
        <f t="shared" si="237"/>
        <v>64.458333333333329</v>
      </c>
      <c r="Q3785" t="s">
        <v>8317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7">
        <f t="shared" si="237"/>
        <v>115</v>
      </c>
      <c r="Q3786" t="s">
        <v>8317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7">
        <f t="shared" si="237"/>
        <v>100.5</v>
      </c>
      <c r="Q3787" t="s">
        <v>8317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7">
        <f t="shared" si="237"/>
        <v>93.774647887323937</v>
      </c>
      <c r="Q3788" t="s">
        <v>8317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7">
        <f t="shared" si="237"/>
        <v>35.1</v>
      </c>
      <c r="Q3789" t="s">
        <v>8317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7">
        <f t="shared" si="237"/>
        <v>500</v>
      </c>
      <c r="Q3790" t="s">
        <v>8317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7">
        <f t="shared" si="237"/>
        <v>29</v>
      </c>
      <c r="Q3791" t="s">
        <v>8317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7">
        <f t="shared" si="237"/>
        <v>17.5</v>
      </c>
      <c r="Q3794" t="s">
        <v>8317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7">
        <f t="shared" si="237"/>
        <v>174</v>
      </c>
      <c r="Q3795" t="s">
        <v>8317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7">
        <f t="shared" si="237"/>
        <v>50</v>
      </c>
      <c r="Q3796" t="s">
        <v>8317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7">
        <f t="shared" si="237"/>
        <v>5</v>
      </c>
      <c r="Q3797" t="s">
        <v>8317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7">
        <f t="shared" si="237"/>
        <v>1</v>
      </c>
      <c r="Q3798" t="s">
        <v>8317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7">
        <f t="shared" si="237"/>
        <v>145.40540540540542</v>
      </c>
      <c r="Q3799" t="s">
        <v>8317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7">
        <f t="shared" si="237"/>
        <v>205</v>
      </c>
      <c r="Q3800" t="s">
        <v>8317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7">
        <f t="shared" si="237"/>
        <v>100.5</v>
      </c>
      <c r="Q3801" t="s">
        <v>8317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ref="O3802:O3865" si="240">(E3802/D3802)*100</f>
        <v>4.004545454545454</v>
      </c>
      <c r="P3802" s="7">
        <f t="shared" si="237"/>
        <v>55.0625</v>
      </c>
      <c r="Q3802" t="s">
        <v>8317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40"/>
        <v>8.52</v>
      </c>
      <c r="P3803" s="7">
        <f t="shared" si="237"/>
        <v>47.333333333333336</v>
      </c>
      <c r="Q3803" t="s">
        <v>8317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40"/>
        <v>0</v>
      </c>
      <c r="P3804" s="7" t="e">
        <f t="shared" si="237"/>
        <v>#DIV/0!</v>
      </c>
      <c r="Q3804" t="s">
        <v>8317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40"/>
        <v>19.650000000000002</v>
      </c>
      <c r="P3805" s="7">
        <f t="shared" si="237"/>
        <v>58.95</v>
      </c>
      <c r="Q3805" t="s">
        <v>8317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40"/>
        <v>0</v>
      </c>
      <c r="P3806" s="7" t="e">
        <f t="shared" si="237"/>
        <v>#DIV/0!</v>
      </c>
      <c r="Q3806" t="s">
        <v>8317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40"/>
        <v>2E-3</v>
      </c>
      <c r="P3807" s="7">
        <f t="shared" si="237"/>
        <v>1.5</v>
      </c>
      <c r="Q3807" t="s">
        <v>8317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40"/>
        <v>6.6666666666666666E-2</v>
      </c>
      <c r="P3808" s="7">
        <f t="shared" si="237"/>
        <v>5</v>
      </c>
      <c r="Q3808" t="s">
        <v>8317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40"/>
        <v>30.333333333333336</v>
      </c>
      <c r="P3809" s="7">
        <f t="shared" si="237"/>
        <v>50.555555555555557</v>
      </c>
      <c r="Q3809" t="s">
        <v>8317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40"/>
        <v>100</v>
      </c>
      <c r="P3810" s="7">
        <f t="shared" si="237"/>
        <v>41.666666666666664</v>
      </c>
      <c r="Q3810" t="s">
        <v>8317</v>
      </c>
      <c r="R3810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40"/>
        <v>101.25</v>
      </c>
      <c r="P3811" s="7">
        <f t="shared" si="237"/>
        <v>53.289473684210527</v>
      </c>
      <c r="Q3811" t="s">
        <v>8317</v>
      </c>
      <c r="R38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40"/>
        <v>121.73333333333333</v>
      </c>
      <c r="P3812" s="7">
        <f t="shared" si="237"/>
        <v>70.230769230769226</v>
      </c>
      <c r="Q3812" t="s">
        <v>8317</v>
      </c>
      <c r="R3812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40"/>
        <v>330</v>
      </c>
      <c r="P3813" s="7">
        <f t="shared" si="237"/>
        <v>43.421052631578945</v>
      </c>
      <c r="Q3813" t="s">
        <v>8317</v>
      </c>
      <c r="R3813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40"/>
        <v>109.55</v>
      </c>
      <c r="P3814" s="7">
        <f t="shared" si="237"/>
        <v>199.18181818181819</v>
      </c>
      <c r="Q3814" t="s">
        <v>8317</v>
      </c>
      <c r="R381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40"/>
        <v>100.95190476190474</v>
      </c>
      <c r="P3815" s="7">
        <f t="shared" si="237"/>
        <v>78.518148148148143</v>
      </c>
      <c r="Q3815" t="s">
        <v>8317</v>
      </c>
      <c r="R3815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40"/>
        <v>140.13333333333333</v>
      </c>
      <c r="P3816" s="7">
        <f t="shared" si="237"/>
        <v>61.823529411764703</v>
      </c>
      <c r="Q3816" t="s">
        <v>8317</v>
      </c>
      <c r="R3816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40"/>
        <v>100.001</v>
      </c>
      <c r="P3817" s="7">
        <f t="shared" si="237"/>
        <v>50.000500000000002</v>
      </c>
      <c r="Q3817" t="s">
        <v>8317</v>
      </c>
      <c r="R381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40"/>
        <v>119.238</v>
      </c>
      <c r="P3818" s="7">
        <f t="shared" si="237"/>
        <v>48.339729729729726</v>
      </c>
      <c r="Q3818" t="s">
        <v>8317</v>
      </c>
      <c r="R381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40"/>
        <v>107.25</v>
      </c>
      <c r="P3819" s="7">
        <f t="shared" si="237"/>
        <v>107.25</v>
      </c>
      <c r="Q3819" t="s">
        <v>8317</v>
      </c>
      <c r="R3819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40"/>
        <v>227.99999999999997</v>
      </c>
      <c r="P3820" s="7">
        <f t="shared" si="237"/>
        <v>57</v>
      </c>
      <c r="Q3820" t="s">
        <v>8317</v>
      </c>
      <c r="R3820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40"/>
        <v>106.4</v>
      </c>
      <c r="P3821" s="7">
        <f t="shared" si="237"/>
        <v>40.92307692307692</v>
      </c>
      <c r="Q3821" t="s">
        <v>8317</v>
      </c>
      <c r="R382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40"/>
        <v>143.33333333333334</v>
      </c>
      <c r="P3822" s="7">
        <f t="shared" si="237"/>
        <v>21.5</v>
      </c>
      <c r="Q3822" t="s">
        <v>8317</v>
      </c>
      <c r="R3822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40"/>
        <v>104.54285714285714</v>
      </c>
      <c r="P3823" s="7">
        <f t="shared" si="237"/>
        <v>79.543478260869563</v>
      </c>
      <c r="Q3823" t="s">
        <v>8317</v>
      </c>
      <c r="R3823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40"/>
        <v>110.02000000000001</v>
      </c>
      <c r="P3824" s="7">
        <f t="shared" si="237"/>
        <v>72.381578947368425</v>
      </c>
      <c r="Q3824" t="s">
        <v>8317</v>
      </c>
      <c r="R382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40"/>
        <v>106</v>
      </c>
      <c r="P3825" s="7">
        <f t="shared" si="237"/>
        <v>64.634146341463421</v>
      </c>
      <c r="Q3825" t="s">
        <v>8317</v>
      </c>
      <c r="R3825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40"/>
        <v>108</v>
      </c>
      <c r="P3826" s="7">
        <f t="shared" si="237"/>
        <v>38.571428571428569</v>
      </c>
      <c r="Q3826" t="s">
        <v>8317</v>
      </c>
      <c r="R3826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40"/>
        <v>105.42</v>
      </c>
      <c r="P3827" s="7">
        <f t="shared" si="237"/>
        <v>107.57142857142857</v>
      </c>
      <c r="Q3827" t="s">
        <v>8317</v>
      </c>
      <c r="R382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40"/>
        <v>119.16666666666667</v>
      </c>
      <c r="P3828" s="7">
        <f t="shared" si="237"/>
        <v>27.5</v>
      </c>
      <c r="Q3828" t="s">
        <v>8317</v>
      </c>
      <c r="R382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40"/>
        <v>152.66666666666666</v>
      </c>
      <c r="P3829" s="7">
        <f t="shared" si="237"/>
        <v>70.461538461538467</v>
      </c>
      <c r="Q3829" t="s">
        <v>8317</v>
      </c>
      <c r="R3829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40"/>
        <v>100</v>
      </c>
      <c r="P3830" s="7">
        <f t="shared" si="237"/>
        <v>178.57142857142858</v>
      </c>
      <c r="Q3830" t="s">
        <v>8317</v>
      </c>
      <c r="R3830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40"/>
        <v>100.2</v>
      </c>
      <c r="P3831" s="7">
        <f t="shared" si="237"/>
        <v>62.625</v>
      </c>
      <c r="Q3831" t="s">
        <v>8317</v>
      </c>
      <c r="R383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40"/>
        <v>225</v>
      </c>
      <c r="P3832" s="7">
        <f t="shared" si="237"/>
        <v>75</v>
      </c>
      <c r="Q3832" t="s">
        <v>8317</v>
      </c>
      <c r="R3832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40"/>
        <v>106.02199999999999</v>
      </c>
      <c r="P3833" s="7">
        <f t="shared" si="237"/>
        <v>58.901111111111113</v>
      </c>
      <c r="Q3833" t="s">
        <v>8317</v>
      </c>
      <c r="R3833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40"/>
        <v>104.66666666666666</v>
      </c>
      <c r="P3834" s="7">
        <f t="shared" si="237"/>
        <v>139.55555555555554</v>
      </c>
      <c r="Q3834" t="s">
        <v>8317</v>
      </c>
      <c r="R383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40"/>
        <v>116.66666666666667</v>
      </c>
      <c r="P3835" s="7">
        <f t="shared" si="237"/>
        <v>70</v>
      </c>
      <c r="Q3835" t="s">
        <v>8317</v>
      </c>
      <c r="R3835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40"/>
        <v>109.03333333333333</v>
      </c>
      <c r="P3836" s="7">
        <f t="shared" si="237"/>
        <v>57.385964912280699</v>
      </c>
      <c r="Q3836" t="s">
        <v>8317</v>
      </c>
      <c r="R3836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40"/>
        <v>160</v>
      </c>
      <c r="P3837" s="7">
        <f t="shared" si="237"/>
        <v>40</v>
      </c>
      <c r="Q3837" t="s">
        <v>8317</v>
      </c>
      <c r="R383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40"/>
        <v>112.5</v>
      </c>
      <c r="P3838" s="7">
        <f t="shared" si="237"/>
        <v>64.285714285714292</v>
      </c>
      <c r="Q3838" t="s">
        <v>8317</v>
      </c>
      <c r="R383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40"/>
        <v>102.1</v>
      </c>
      <c r="P3839" s="7">
        <f t="shared" si="237"/>
        <v>120.11764705882354</v>
      </c>
      <c r="Q3839" t="s">
        <v>8317</v>
      </c>
      <c r="R3839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40"/>
        <v>100.824</v>
      </c>
      <c r="P3840" s="7">
        <f t="shared" si="237"/>
        <v>1008.24</v>
      </c>
      <c r="Q3840" t="s">
        <v>8317</v>
      </c>
      <c r="R3840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40"/>
        <v>101.25</v>
      </c>
      <c r="P3841" s="7">
        <f t="shared" si="237"/>
        <v>63.28125</v>
      </c>
      <c r="Q3841" t="s">
        <v>8317</v>
      </c>
      <c r="R3841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40"/>
        <v>6500</v>
      </c>
      <c r="P3842" s="7">
        <f t="shared" si="237"/>
        <v>21.666666666666668</v>
      </c>
      <c r="Q3842" t="s">
        <v>8317</v>
      </c>
      <c r="R3842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0"/>
        <v>8.7200000000000006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7">
        <f t="shared" si="241"/>
        <v>47.695652173913047</v>
      </c>
      <c r="Q3844" t="s">
        <v>8317</v>
      </c>
      <c r="R384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7">
        <f t="shared" si="241"/>
        <v>56.05263157894737</v>
      </c>
      <c r="Q3845" t="s">
        <v>8317</v>
      </c>
      <c r="R3845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7">
        <f t="shared" si="241"/>
        <v>81.319999999999993</v>
      </c>
      <c r="Q3846" t="s">
        <v>8317</v>
      </c>
      <c r="R3846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7">
        <f t="shared" si="241"/>
        <v>70.166666666666671</v>
      </c>
      <c r="Q3847" t="s">
        <v>8317</v>
      </c>
      <c r="R3847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7">
        <f t="shared" si="241"/>
        <v>23.625</v>
      </c>
      <c r="Q3848" t="s">
        <v>8317</v>
      </c>
      <c r="R384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7">
        <f t="shared" si="241"/>
        <v>188.55555555555554</v>
      </c>
      <c r="Q3849" t="s">
        <v>8317</v>
      </c>
      <c r="R3849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7">
        <f t="shared" si="241"/>
        <v>49.511627906976742</v>
      </c>
      <c r="Q3850" t="s">
        <v>8317</v>
      </c>
      <c r="R3850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7">
        <f t="shared" si="241"/>
        <v>75.464285714285708</v>
      </c>
      <c r="Q3851" t="s">
        <v>8317</v>
      </c>
      <c r="R385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7">
        <f t="shared" si="241"/>
        <v>9.5</v>
      </c>
      <c r="Q3852" t="s">
        <v>8317</v>
      </c>
      <c r="R3852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7">
        <f t="shared" si="241"/>
        <v>35.5</v>
      </c>
      <c r="Q3853" t="s">
        <v>8317</v>
      </c>
      <c r="R3853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7">
        <f t="shared" si="241"/>
        <v>10</v>
      </c>
      <c r="Q3854" t="s">
        <v>8317</v>
      </c>
      <c r="R385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7">
        <f t="shared" si="241"/>
        <v>13</v>
      </c>
      <c r="Q3855" t="s">
        <v>8317</v>
      </c>
      <c r="R3855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7">
        <f t="shared" si="241"/>
        <v>89.4</v>
      </c>
      <c r="Q3856" t="s">
        <v>8317</v>
      </c>
      <c r="R3856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7">
        <f t="shared" si="241"/>
        <v>25</v>
      </c>
      <c r="Q3857" t="s">
        <v>8317</v>
      </c>
      <c r="R385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7">
        <f t="shared" si="241"/>
        <v>1</v>
      </c>
      <c r="Q3858" t="s">
        <v>8317</v>
      </c>
      <c r="R385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7">
        <f t="shared" si="241"/>
        <v>65</v>
      </c>
      <c r="Q3859" t="s">
        <v>8317</v>
      </c>
      <c r="R3859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7">
        <f t="shared" si="241"/>
        <v>10</v>
      </c>
      <c r="Q3860" t="s">
        <v>8317</v>
      </c>
      <c r="R3860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7">
        <f t="shared" si="241"/>
        <v>1</v>
      </c>
      <c r="Q3861" t="s">
        <v>8317</v>
      </c>
      <c r="R386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7">
        <f t="shared" si="241"/>
        <v>81.538461538461533</v>
      </c>
      <c r="Q3862" t="s">
        <v>8317</v>
      </c>
      <c r="R3862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7">
        <f t="shared" si="241"/>
        <v>100</v>
      </c>
      <c r="Q3863" t="s">
        <v>8317</v>
      </c>
      <c r="R3863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7">
        <f t="shared" si="241"/>
        <v>1</v>
      </c>
      <c r="Q3864" t="s">
        <v>8317</v>
      </c>
      <c r="R386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ref="O3866:O3929" si="244">(E3866/D3866)*100</f>
        <v>1.2</v>
      </c>
      <c r="P3866" s="7">
        <f t="shared" si="241"/>
        <v>20</v>
      </c>
      <c r="Q3866" t="s">
        <v>8317</v>
      </c>
      <c r="R3866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4"/>
        <v>26.937422295897225</v>
      </c>
      <c r="P3867" s="7">
        <f t="shared" si="241"/>
        <v>46.428571428571431</v>
      </c>
      <c r="Q3867" t="s">
        <v>8317</v>
      </c>
      <c r="R386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4"/>
        <v>0.54999999999999993</v>
      </c>
      <c r="P3868" s="7">
        <f t="shared" si="241"/>
        <v>5.5</v>
      </c>
      <c r="Q3868" t="s">
        <v>8317</v>
      </c>
      <c r="R386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4"/>
        <v>12.55</v>
      </c>
      <c r="P3869" s="7">
        <f t="shared" si="241"/>
        <v>50.2</v>
      </c>
      <c r="Q3869" t="s">
        <v>8317</v>
      </c>
      <c r="R3869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4"/>
        <v>0.2</v>
      </c>
      <c r="P3870" s="7">
        <f t="shared" si="241"/>
        <v>10</v>
      </c>
      <c r="Q3870" t="s">
        <v>8317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4"/>
        <v>3.4474868431088401</v>
      </c>
      <c r="P3871" s="7">
        <f t="shared" si="241"/>
        <v>30.133333333333333</v>
      </c>
      <c r="Q3871" t="s">
        <v>8317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4"/>
        <v>15</v>
      </c>
      <c r="P3872" s="7">
        <f t="shared" si="241"/>
        <v>150</v>
      </c>
      <c r="Q3872" t="s">
        <v>8317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4"/>
        <v>2.666666666666667</v>
      </c>
      <c r="P3873" s="7">
        <f t="shared" si="241"/>
        <v>13.333333333333334</v>
      </c>
      <c r="Q3873" t="s">
        <v>8317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4"/>
        <v>0</v>
      </c>
      <c r="P3874" s="7" t="e">
        <f t="shared" si="241"/>
        <v>#DIV/0!</v>
      </c>
      <c r="Q3874" t="s">
        <v>8317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4"/>
        <v>0</v>
      </c>
      <c r="P3875" s="7" t="e">
        <f t="shared" si="241"/>
        <v>#DIV/0!</v>
      </c>
      <c r="Q3875" t="s">
        <v>8317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4"/>
        <v>0</v>
      </c>
      <c r="P3876" s="7" t="e">
        <f t="shared" si="241"/>
        <v>#DIV/0!</v>
      </c>
      <c r="Q3876" t="s">
        <v>8317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4"/>
        <v>0</v>
      </c>
      <c r="P3877" s="7" t="e">
        <f t="shared" si="241"/>
        <v>#DIV/0!</v>
      </c>
      <c r="Q3877" t="s">
        <v>8317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4"/>
        <v>52.794871794871788</v>
      </c>
      <c r="P3878" s="7">
        <f t="shared" si="241"/>
        <v>44.760869565217391</v>
      </c>
      <c r="Q3878" t="s">
        <v>8317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4"/>
        <v>4.9639999999999995</v>
      </c>
      <c r="P3879" s="7">
        <f t="shared" si="241"/>
        <v>88.642857142857139</v>
      </c>
      <c r="Q3879" t="s">
        <v>8317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4"/>
        <v>5.5555555555555552E-2</v>
      </c>
      <c r="P3880" s="7">
        <f t="shared" si="241"/>
        <v>10</v>
      </c>
      <c r="Q3880" t="s">
        <v>8317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4"/>
        <v>0</v>
      </c>
      <c r="P3881" s="7" t="e">
        <f t="shared" si="241"/>
        <v>#DIV/0!</v>
      </c>
      <c r="Q3881" t="s">
        <v>8317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4"/>
        <v>13.066666666666665</v>
      </c>
      <c r="P3882" s="7">
        <f t="shared" si="241"/>
        <v>57.647058823529413</v>
      </c>
      <c r="Q3882" t="s">
        <v>8317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4"/>
        <v>5</v>
      </c>
      <c r="P3883" s="7">
        <f t="shared" si="241"/>
        <v>25</v>
      </c>
      <c r="Q3883" t="s">
        <v>8317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4"/>
        <v>0</v>
      </c>
      <c r="P3884" s="7" t="e">
        <f t="shared" si="241"/>
        <v>#DIV/0!</v>
      </c>
      <c r="Q3884" t="s">
        <v>8317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4"/>
        <v>0</v>
      </c>
      <c r="P3885" s="7" t="e">
        <f t="shared" si="241"/>
        <v>#DIV/0!</v>
      </c>
      <c r="Q3885" t="s">
        <v>8317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4"/>
        <v>0</v>
      </c>
      <c r="P3886" s="7" t="e">
        <f t="shared" si="241"/>
        <v>#DIV/0!</v>
      </c>
      <c r="Q3886" t="s">
        <v>8317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4"/>
        <v>0</v>
      </c>
      <c r="P3887" s="7" t="e">
        <f t="shared" si="241"/>
        <v>#DIV/0!</v>
      </c>
      <c r="Q3887" t="s">
        <v>8317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4"/>
        <v>0</v>
      </c>
      <c r="P3888" s="7" t="e">
        <f t="shared" si="241"/>
        <v>#DIV/0!</v>
      </c>
      <c r="Q3888" t="s">
        <v>8317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4"/>
        <v>1.7500000000000002</v>
      </c>
      <c r="P3889" s="7">
        <f t="shared" si="241"/>
        <v>17.5</v>
      </c>
      <c r="Q3889" t="s">
        <v>8317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4"/>
        <v>27.1</v>
      </c>
      <c r="P3890" s="7">
        <f t="shared" si="241"/>
        <v>38.714285714285715</v>
      </c>
      <c r="Q3890" t="s">
        <v>8317</v>
      </c>
      <c r="R3890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4"/>
        <v>1.4749999999999999</v>
      </c>
      <c r="P3891" s="7">
        <f t="shared" si="241"/>
        <v>13.111111111111111</v>
      </c>
      <c r="Q3891" t="s">
        <v>8317</v>
      </c>
      <c r="R389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4"/>
        <v>16.826666666666668</v>
      </c>
      <c r="P3892" s="7">
        <f t="shared" si="241"/>
        <v>315.5</v>
      </c>
      <c r="Q3892" t="s">
        <v>8317</v>
      </c>
      <c r="R3892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4"/>
        <v>32.5</v>
      </c>
      <c r="P3893" s="7">
        <f t="shared" si="241"/>
        <v>37.142857142857146</v>
      </c>
      <c r="Q3893" t="s">
        <v>8317</v>
      </c>
      <c r="R3893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4"/>
        <v>0</v>
      </c>
      <c r="P3894" s="7" t="e">
        <f t="shared" si="241"/>
        <v>#DIV/0!</v>
      </c>
      <c r="Q3894" t="s">
        <v>8317</v>
      </c>
      <c r="R389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4"/>
        <v>21.55</v>
      </c>
      <c r="P3895" s="7">
        <f t="shared" si="241"/>
        <v>128.27380952380952</v>
      </c>
      <c r="Q3895" t="s">
        <v>8317</v>
      </c>
      <c r="R3895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4"/>
        <v>3.4666666666666663</v>
      </c>
      <c r="P3896" s="7">
        <f t="shared" si="241"/>
        <v>47.272727272727273</v>
      </c>
      <c r="Q3896" t="s">
        <v>8317</v>
      </c>
      <c r="R3896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4"/>
        <v>5</v>
      </c>
      <c r="P3897" s="7">
        <f t="shared" si="241"/>
        <v>50</v>
      </c>
      <c r="Q3897" t="s">
        <v>8317</v>
      </c>
      <c r="R389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4"/>
        <v>10.625</v>
      </c>
      <c r="P3898" s="7">
        <f t="shared" si="241"/>
        <v>42.5</v>
      </c>
      <c r="Q3898" t="s">
        <v>8317</v>
      </c>
      <c r="R389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4"/>
        <v>17.599999999999998</v>
      </c>
      <c r="P3899" s="7">
        <f t="shared" si="241"/>
        <v>44</v>
      </c>
      <c r="Q3899" t="s">
        <v>8317</v>
      </c>
      <c r="R3899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4"/>
        <v>32.56</v>
      </c>
      <c r="P3900" s="7">
        <f t="shared" si="241"/>
        <v>50.875</v>
      </c>
      <c r="Q3900" t="s">
        <v>8317</v>
      </c>
      <c r="R3900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4"/>
        <v>1.25</v>
      </c>
      <c r="P3901" s="7">
        <f t="shared" si="241"/>
        <v>62.5</v>
      </c>
      <c r="Q3901" t="s">
        <v>8317</v>
      </c>
      <c r="R3901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4"/>
        <v>5.4</v>
      </c>
      <c r="P3902" s="7">
        <f t="shared" si="241"/>
        <v>27</v>
      </c>
      <c r="Q3902" t="s">
        <v>8317</v>
      </c>
      <c r="R3902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4"/>
        <v>0.83333333333333337</v>
      </c>
      <c r="P3903" s="7">
        <f t="shared" si="241"/>
        <v>25</v>
      </c>
      <c r="Q3903" t="s">
        <v>8317</v>
      </c>
      <c r="R3903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4"/>
        <v>48.833333333333336</v>
      </c>
      <c r="P3904" s="7">
        <f t="shared" si="241"/>
        <v>47.258064516129032</v>
      </c>
      <c r="Q3904" t="s">
        <v>8317</v>
      </c>
      <c r="R390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4"/>
        <v>0</v>
      </c>
      <c r="P3905" s="7" t="e">
        <f t="shared" si="241"/>
        <v>#DIV/0!</v>
      </c>
      <c r="Q3905" t="s">
        <v>8317</v>
      </c>
      <c r="R3905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4"/>
        <v>0.03</v>
      </c>
      <c r="P3906" s="7">
        <f t="shared" si="241"/>
        <v>1.5</v>
      </c>
      <c r="Q3906" t="s">
        <v>8317</v>
      </c>
      <c r="R3906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4"/>
        <v>11.533333333333333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7">
        <f t="shared" si="245"/>
        <v>63.125</v>
      </c>
      <c r="Q3908" t="s">
        <v>8317</v>
      </c>
      <c r="R390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7">
        <f t="shared" si="245"/>
        <v>38.25</v>
      </c>
      <c r="Q3909" t="s">
        <v>8317</v>
      </c>
      <c r="R3909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7">
        <f t="shared" si="245"/>
        <v>16.25</v>
      </c>
      <c r="Q3910" t="s">
        <v>8317</v>
      </c>
      <c r="R3910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7">
        <f t="shared" si="245"/>
        <v>33.75</v>
      </c>
      <c r="Q3911" t="s">
        <v>8317</v>
      </c>
      <c r="R39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7">
        <f t="shared" si="245"/>
        <v>61.666666666666664</v>
      </c>
      <c r="Q3912" t="s">
        <v>8317</v>
      </c>
      <c r="R3912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7">
        <f t="shared" si="245"/>
        <v>83.138888888888886</v>
      </c>
      <c r="Q3913" t="s">
        <v>8317</v>
      </c>
      <c r="R3913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7">
        <f t="shared" si="245"/>
        <v>1</v>
      </c>
      <c r="Q3914" t="s">
        <v>8317</v>
      </c>
      <c r="R391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7">
        <f t="shared" si="245"/>
        <v>142.85714285714286</v>
      </c>
      <c r="Q3915" t="s">
        <v>8317</v>
      </c>
      <c r="R3915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7">
        <f t="shared" si="245"/>
        <v>33.666666666666664</v>
      </c>
      <c r="Q3916" t="s">
        <v>8317</v>
      </c>
      <c r="R3916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7">
        <f t="shared" si="245"/>
        <v>5</v>
      </c>
      <c r="Q3917" t="s">
        <v>8317</v>
      </c>
      <c r="R391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7">
        <f t="shared" si="245"/>
        <v>10</v>
      </c>
      <c r="Q3919" t="s">
        <v>8317</v>
      </c>
      <c r="R3919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7">
        <f t="shared" si="245"/>
        <v>40</v>
      </c>
      <c r="Q3920" t="s">
        <v>8317</v>
      </c>
      <c r="R3920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7">
        <f t="shared" si="245"/>
        <v>30</v>
      </c>
      <c r="Q3921" t="s">
        <v>8317</v>
      </c>
      <c r="R392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7">
        <f t="shared" si="245"/>
        <v>45</v>
      </c>
      <c r="Q3922" t="s">
        <v>8317</v>
      </c>
      <c r="R3922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7">
        <f t="shared" si="245"/>
        <v>10.166666666666666</v>
      </c>
      <c r="Q3924" t="s">
        <v>8317</v>
      </c>
      <c r="R392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7">
        <f t="shared" si="245"/>
        <v>81.411764705882348</v>
      </c>
      <c r="Q3925" t="s">
        <v>8317</v>
      </c>
      <c r="R3925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7">
        <f t="shared" si="245"/>
        <v>57.25</v>
      </c>
      <c r="Q3926" t="s">
        <v>8317</v>
      </c>
      <c r="R3926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7">
        <f t="shared" si="245"/>
        <v>5</v>
      </c>
      <c r="Q3927" t="s">
        <v>8317</v>
      </c>
      <c r="R392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7">
        <f t="shared" si="245"/>
        <v>15</v>
      </c>
      <c r="Q3928" t="s">
        <v>8317</v>
      </c>
      <c r="R392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7">
        <f t="shared" si="245"/>
        <v>12.5</v>
      </c>
      <c r="Q3929" t="s">
        <v>8317</v>
      </c>
      <c r="R3929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ref="O3930:O3993" si="248">(E3930/D3930)*100</f>
        <v>13.020000000000001</v>
      </c>
      <c r="P3930" s="7">
        <f t="shared" si="245"/>
        <v>93</v>
      </c>
      <c r="Q3930" t="s">
        <v>8317</v>
      </c>
      <c r="R3930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8"/>
        <v>2.2650000000000001</v>
      </c>
      <c r="P3931" s="7">
        <f t="shared" si="245"/>
        <v>32.357142857142854</v>
      </c>
      <c r="Q3931" t="s">
        <v>8317</v>
      </c>
      <c r="R393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8"/>
        <v>0</v>
      </c>
      <c r="P3932" s="7" t="e">
        <f t="shared" si="245"/>
        <v>#DIV/0!</v>
      </c>
      <c r="Q3932" t="s">
        <v>8317</v>
      </c>
      <c r="R3932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8"/>
        <v>0</v>
      </c>
      <c r="P3933" s="7" t="e">
        <f t="shared" si="245"/>
        <v>#DIV/0!</v>
      </c>
      <c r="Q3933" t="s">
        <v>8317</v>
      </c>
      <c r="R3933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8"/>
        <v>8.3333333333333332E-3</v>
      </c>
      <c r="P3934" s="7">
        <f t="shared" si="245"/>
        <v>1</v>
      </c>
      <c r="Q3934" t="s">
        <v>8317</v>
      </c>
      <c r="R393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8"/>
        <v>15.742857142857142</v>
      </c>
      <c r="P3935" s="7">
        <f t="shared" si="245"/>
        <v>91.833333333333329</v>
      </c>
      <c r="Q3935" t="s">
        <v>8317</v>
      </c>
      <c r="R3935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8"/>
        <v>11</v>
      </c>
      <c r="P3936" s="7">
        <f t="shared" si="245"/>
        <v>45.833333333333336</v>
      </c>
      <c r="Q3936" t="s">
        <v>8317</v>
      </c>
      <c r="R3936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8"/>
        <v>43.833333333333336</v>
      </c>
      <c r="P3937" s="7">
        <f t="shared" si="245"/>
        <v>57.173913043478258</v>
      </c>
      <c r="Q3937" t="s">
        <v>8317</v>
      </c>
      <c r="R3937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8"/>
        <v>0</v>
      </c>
      <c r="P3938" s="7" t="e">
        <f t="shared" si="245"/>
        <v>#DIV/0!</v>
      </c>
      <c r="Q3938" t="s">
        <v>8317</v>
      </c>
      <c r="R393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8"/>
        <v>86.135181975736558</v>
      </c>
      <c r="P3939" s="7">
        <f t="shared" si="245"/>
        <v>248.5</v>
      </c>
      <c r="Q3939" t="s">
        <v>8317</v>
      </c>
      <c r="R3939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8"/>
        <v>12.196620583717358</v>
      </c>
      <c r="P3940" s="7">
        <f t="shared" si="245"/>
        <v>79.400000000000006</v>
      </c>
      <c r="Q3940" t="s">
        <v>8317</v>
      </c>
      <c r="R3940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8"/>
        <v>0.1</v>
      </c>
      <c r="P3941" s="7">
        <f t="shared" si="245"/>
        <v>5</v>
      </c>
      <c r="Q3941" t="s">
        <v>8317</v>
      </c>
      <c r="R394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8"/>
        <v>0.22</v>
      </c>
      <c r="P3942" s="7">
        <f t="shared" si="245"/>
        <v>5.5</v>
      </c>
      <c r="Q3942" t="s">
        <v>8317</v>
      </c>
      <c r="R3942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8"/>
        <v>0.90909090909090906</v>
      </c>
      <c r="P3943" s="7">
        <f t="shared" si="245"/>
        <v>25</v>
      </c>
      <c r="Q3943" t="s">
        <v>8317</v>
      </c>
      <c r="R3943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8"/>
        <v>0</v>
      </c>
      <c r="P3944" s="7" t="e">
        <f t="shared" si="245"/>
        <v>#DIV/0!</v>
      </c>
      <c r="Q3944" t="s">
        <v>8317</v>
      </c>
      <c r="R394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8"/>
        <v>35.64</v>
      </c>
      <c r="P3945" s="7">
        <f t="shared" si="245"/>
        <v>137.07692307692307</v>
      </c>
      <c r="Q3945" t="s">
        <v>8317</v>
      </c>
      <c r="R3945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8"/>
        <v>0</v>
      </c>
      <c r="P3946" s="7" t="e">
        <f t="shared" si="245"/>
        <v>#DIV/0!</v>
      </c>
      <c r="Q3946" t="s">
        <v>8317</v>
      </c>
      <c r="R3946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8"/>
        <v>0.25</v>
      </c>
      <c r="P3947" s="7">
        <f t="shared" si="245"/>
        <v>5</v>
      </c>
      <c r="Q3947" t="s">
        <v>8317</v>
      </c>
      <c r="R394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8"/>
        <v>3.25</v>
      </c>
      <c r="P3948" s="7">
        <f t="shared" si="245"/>
        <v>39</v>
      </c>
      <c r="Q3948" t="s">
        <v>8317</v>
      </c>
      <c r="R394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8"/>
        <v>3.3666666666666663</v>
      </c>
      <c r="P3949" s="7">
        <f t="shared" si="245"/>
        <v>50.5</v>
      </c>
      <c r="Q3949" t="s">
        <v>8317</v>
      </c>
      <c r="R3949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8"/>
        <v>0</v>
      </c>
      <c r="P3950" s="7" t="e">
        <f t="shared" si="245"/>
        <v>#DIV/0!</v>
      </c>
      <c r="Q3950" t="s">
        <v>8317</v>
      </c>
      <c r="R3950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8"/>
        <v>15.770000000000001</v>
      </c>
      <c r="P3951" s="7">
        <f t="shared" si="245"/>
        <v>49.28125</v>
      </c>
      <c r="Q3951" t="s">
        <v>8317</v>
      </c>
      <c r="R395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8"/>
        <v>0.625</v>
      </c>
      <c r="P3952" s="7">
        <f t="shared" si="245"/>
        <v>25</v>
      </c>
      <c r="Q3952" t="s">
        <v>8317</v>
      </c>
      <c r="R3952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8"/>
        <v>5.0000000000000001E-4</v>
      </c>
      <c r="P3953" s="7">
        <f t="shared" si="245"/>
        <v>1</v>
      </c>
      <c r="Q3953" t="s">
        <v>8317</v>
      </c>
      <c r="R3953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8"/>
        <v>9.6153846153846159E-2</v>
      </c>
      <c r="P3954" s="7">
        <f t="shared" si="245"/>
        <v>25</v>
      </c>
      <c r="Q3954" t="s">
        <v>8317</v>
      </c>
      <c r="R395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8"/>
        <v>0</v>
      </c>
      <c r="P3955" s="7" t="e">
        <f t="shared" si="245"/>
        <v>#DIV/0!</v>
      </c>
      <c r="Q3955" t="s">
        <v>8317</v>
      </c>
      <c r="R3955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8"/>
        <v>0</v>
      </c>
      <c r="P3956" s="7" t="e">
        <f t="shared" si="245"/>
        <v>#DIV/0!</v>
      </c>
      <c r="Q3956" t="s">
        <v>8317</v>
      </c>
      <c r="R3956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8"/>
        <v>24.285714285714285</v>
      </c>
      <c r="P3957" s="7">
        <f t="shared" si="245"/>
        <v>53.125</v>
      </c>
      <c r="Q3957" t="s">
        <v>8317</v>
      </c>
      <c r="R395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8"/>
        <v>0</v>
      </c>
      <c r="P3958" s="7" t="e">
        <f t="shared" si="245"/>
        <v>#DIV/0!</v>
      </c>
      <c r="Q3958" t="s">
        <v>8317</v>
      </c>
      <c r="R395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8"/>
        <v>2.5000000000000001E-2</v>
      </c>
      <c r="P3959" s="7">
        <f t="shared" si="245"/>
        <v>7</v>
      </c>
      <c r="Q3959" t="s">
        <v>8317</v>
      </c>
      <c r="R3959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8"/>
        <v>32.049999999999997</v>
      </c>
      <c r="P3960" s="7">
        <f t="shared" si="245"/>
        <v>40.0625</v>
      </c>
      <c r="Q3960" t="s">
        <v>8317</v>
      </c>
      <c r="R3960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8"/>
        <v>24.333333333333336</v>
      </c>
      <c r="P3961" s="7">
        <f t="shared" si="245"/>
        <v>24.333333333333332</v>
      </c>
      <c r="Q3961" t="s">
        <v>8317</v>
      </c>
      <c r="R396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8"/>
        <v>1.5</v>
      </c>
      <c r="P3962" s="7">
        <f t="shared" si="245"/>
        <v>11.25</v>
      </c>
      <c r="Q3962" t="s">
        <v>8317</v>
      </c>
      <c r="R3962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8"/>
        <v>0.42</v>
      </c>
      <c r="P3963" s="7">
        <f t="shared" si="245"/>
        <v>10.5</v>
      </c>
      <c r="Q3963" t="s">
        <v>8317</v>
      </c>
      <c r="R3963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8"/>
        <v>3.214285714285714</v>
      </c>
      <c r="P3964" s="7">
        <f t="shared" si="245"/>
        <v>15</v>
      </c>
      <c r="Q3964" t="s">
        <v>8317</v>
      </c>
      <c r="R396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8"/>
        <v>0</v>
      </c>
      <c r="P3965" s="7" t="e">
        <f t="shared" si="245"/>
        <v>#DIV/0!</v>
      </c>
      <c r="Q3965" t="s">
        <v>8317</v>
      </c>
      <c r="R3965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8"/>
        <v>6.3</v>
      </c>
      <c r="P3966" s="7">
        <f t="shared" si="245"/>
        <v>42</v>
      </c>
      <c r="Q3966" t="s">
        <v>8317</v>
      </c>
      <c r="R3966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8"/>
        <v>14.249999999999998</v>
      </c>
      <c r="P3967" s="7">
        <f t="shared" si="245"/>
        <v>71.25</v>
      </c>
      <c r="Q3967" t="s">
        <v>8317</v>
      </c>
      <c r="R396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8"/>
        <v>0.6</v>
      </c>
      <c r="P3968" s="7">
        <f t="shared" si="245"/>
        <v>22.5</v>
      </c>
      <c r="Q3968" t="s">
        <v>8317</v>
      </c>
      <c r="R396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8"/>
        <v>24.117647058823529</v>
      </c>
      <c r="P3969" s="7">
        <f t="shared" si="245"/>
        <v>41</v>
      </c>
      <c r="Q3969" t="s">
        <v>8317</v>
      </c>
      <c r="R3969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8"/>
        <v>10.54</v>
      </c>
      <c r="P3970" s="7">
        <f t="shared" si="245"/>
        <v>47.909090909090907</v>
      </c>
      <c r="Q3970" t="s">
        <v>8317</v>
      </c>
      <c r="R3970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8"/>
        <v>7.4690265486725664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7">
        <f t="shared" si="249"/>
        <v>5.5</v>
      </c>
      <c r="Q3972" t="s">
        <v>8317</v>
      </c>
      <c r="R3972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7">
        <f t="shared" si="249"/>
        <v>22.666666666666668</v>
      </c>
      <c r="Q3973" t="s">
        <v>8317</v>
      </c>
      <c r="R3973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7">
        <f t="shared" si="249"/>
        <v>26.375</v>
      </c>
      <c r="Q3974" t="s">
        <v>8317</v>
      </c>
      <c r="R397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7">
        <f t="shared" si="249"/>
        <v>105.54054054054055</v>
      </c>
      <c r="Q3975" t="s">
        <v>8317</v>
      </c>
      <c r="R3975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7">
        <f t="shared" si="249"/>
        <v>29.09090909090909</v>
      </c>
      <c r="Q3976" t="s">
        <v>8317</v>
      </c>
      <c r="R3976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7">
        <f t="shared" si="249"/>
        <v>62</v>
      </c>
      <c r="Q3978" t="s">
        <v>8317</v>
      </c>
      <c r="R397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7">
        <f t="shared" si="249"/>
        <v>217.5</v>
      </c>
      <c r="Q3979" t="s">
        <v>8317</v>
      </c>
      <c r="R3979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7">
        <f t="shared" si="249"/>
        <v>26.75</v>
      </c>
      <c r="Q3980" t="s">
        <v>8317</v>
      </c>
      <c r="R3980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7">
        <f t="shared" si="249"/>
        <v>18.333333333333332</v>
      </c>
      <c r="Q3981" t="s">
        <v>8317</v>
      </c>
      <c r="R398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7">
        <f t="shared" si="249"/>
        <v>64.285714285714292</v>
      </c>
      <c r="Q3982" t="s">
        <v>8317</v>
      </c>
      <c r="R3982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7">
        <f t="shared" si="249"/>
        <v>175</v>
      </c>
      <c r="Q3983" t="s">
        <v>8317</v>
      </c>
      <c r="R3983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7">
        <f t="shared" si="249"/>
        <v>34</v>
      </c>
      <c r="Q3984" t="s">
        <v>8317</v>
      </c>
      <c r="R398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7">
        <f t="shared" si="249"/>
        <v>84.282608695652172</v>
      </c>
      <c r="Q3985" t="s">
        <v>8317</v>
      </c>
      <c r="R3985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7">
        <f t="shared" si="249"/>
        <v>9.5</v>
      </c>
      <c r="Q3986" t="s">
        <v>8317</v>
      </c>
      <c r="R3986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7">
        <f t="shared" si="249"/>
        <v>33.736842105263158</v>
      </c>
      <c r="Q3987" t="s">
        <v>8317</v>
      </c>
      <c r="R398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7">
        <f t="shared" si="249"/>
        <v>37.53846153846154</v>
      </c>
      <c r="Q3988" t="s">
        <v>8317</v>
      </c>
      <c r="R398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7">
        <f t="shared" si="249"/>
        <v>11.615384615384615</v>
      </c>
      <c r="Q3989" t="s">
        <v>8317</v>
      </c>
      <c r="R3989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7">
        <f t="shared" si="249"/>
        <v>8</v>
      </c>
      <c r="Q3990" t="s">
        <v>8317</v>
      </c>
      <c r="R3990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7">
        <f t="shared" si="249"/>
        <v>23</v>
      </c>
      <c r="Q3992" t="s">
        <v>8317</v>
      </c>
      <c r="R3992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7">
        <f t="shared" si="249"/>
        <v>100</v>
      </c>
      <c r="Q3993" t="s">
        <v>8317</v>
      </c>
      <c r="R3993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ref="O3994:O4057" si="252">(E3994/D3994)*100</f>
        <v>5.41</v>
      </c>
      <c r="P3994" s="7">
        <f t="shared" si="249"/>
        <v>60.111111111111114</v>
      </c>
      <c r="Q3994" t="s">
        <v>8317</v>
      </c>
      <c r="R399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52"/>
        <v>6.0000000000000001E-3</v>
      </c>
      <c r="P3995" s="7">
        <f t="shared" si="249"/>
        <v>3</v>
      </c>
      <c r="Q3995" t="s">
        <v>8317</v>
      </c>
      <c r="R3995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52"/>
        <v>0.25</v>
      </c>
      <c r="P3996" s="7">
        <f t="shared" si="249"/>
        <v>5</v>
      </c>
      <c r="Q3996" t="s">
        <v>8317</v>
      </c>
      <c r="R3996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52"/>
        <v>35</v>
      </c>
      <c r="P3997" s="7">
        <f t="shared" si="249"/>
        <v>17.5</v>
      </c>
      <c r="Q3997" t="s">
        <v>8317</v>
      </c>
      <c r="R399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52"/>
        <v>16.566666666666666</v>
      </c>
      <c r="P3998" s="7">
        <f t="shared" si="249"/>
        <v>29.235294117647058</v>
      </c>
      <c r="Q3998" t="s">
        <v>8317</v>
      </c>
      <c r="R399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52"/>
        <v>0</v>
      </c>
      <c r="P3999" s="7" t="e">
        <f t="shared" si="249"/>
        <v>#DIV/0!</v>
      </c>
      <c r="Q3999" t="s">
        <v>8317</v>
      </c>
      <c r="R3999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52"/>
        <v>57.199999999999996</v>
      </c>
      <c r="P4000" s="7">
        <f t="shared" si="249"/>
        <v>59.583333333333336</v>
      </c>
      <c r="Q4000" t="s">
        <v>8317</v>
      </c>
      <c r="R4000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52"/>
        <v>16.514285714285716</v>
      </c>
      <c r="P4001" s="7">
        <f t="shared" si="249"/>
        <v>82.571428571428569</v>
      </c>
      <c r="Q4001" t="s">
        <v>8317</v>
      </c>
      <c r="R400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52"/>
        <v>0.125</v>
      </c>
      <c r="P4002" s="7">
        <f t="shared" si="249"/>
        <v>10</v>
      </c>
      <c r="Q4002" t="s">
        <v>8317</v>
      </c>
      <c r="R4002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52"/>
        <v>37.75</v>
      </c>
      <c r="P4003" s="7">
        <f t="shared" si="249"/>
        <v>32.357142857142854</v>
      </c>
      <c r="Q4003" t="s">
        <v>8317</v>
      </c>
      <c r="R4003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52"/>
        <v>1.8399999999999999</v>
      </c>
      <c r="P4004" s="7">
        <f t="shared" si="249"/>
        <v>5.75</v>
      </c>
      <c r="Q4004" t="s">
        <v>8317</v>
      </c>
      <c r="R400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52"/>
        <v>10.050000000000001</v>
      </c>
      <c r="P4005" s="7">
        <f t="shared" si="249"/>
        <v>100.5</v>
      </c>
      <c r="Q4005" t="s">
        <v>8317</v>
      </c>
      <c r="R4005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52"/>
        <v>0.2</v>
      </c>
      <c r="P4006" s="7">
        <f t="shared" si="249"/>
        <v>1</v>
      </c>
      <c r="Q4006" t="s">
        <v>8317</v>
      </c>
      <c r="R4006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52"/>
        <v>1.3333333333333335</v>
      </c>
      <c r="P4007" s="7">
        <f t="shared" si="249"/>
        <v>20</v>
      </c>
      <c r="Q4007" t="s">
        <v>8317</v>
      </c>
      <c r="R400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52"/>
        <v>6.6666666666666671E-3</v>
      </c>
      <c r="P4008" s="7">
        <f t="shared" si="249"/>
        <v>2</v>
      </c>
      <c r="Q4008" t="s">
        <v>8317</v>
      </c>
      <c r="R400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52"/>
        <v>0.25</v>
      </c>
      <c r="P4009" s="7">
        <f t="shared" si="249"/>
        <v>5</v>
      </c>
      <c r="Q4009" t="s">
        <v>8317</v>
      </c>
      <c r="R4009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52"/>
        <v>6</v>
      </c>
      <c r="P4010" s="7">
        <f t="shared" si="249"/>
        <v>15</v>
      </c>
      <c r="Q4010" t="s">
        <v>8317</v>
      </c>
      <c r="R4010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52"/>
        <v>3.8860103626943006</v>
      </c>
      <c r="P4011" s="7">
        <f t="shared" si="249"/>
        <v>25</v>
      </c>
      <c r="Q4011" t="s">
        <v>8317</v>
      </c>
      <c r="R40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52"/>
        <v>24.194444444444443</v>
      </c>
      <c r="P4012" s="7">
        <f t="shared" si="249"/>
        <v>45.842105263157897</v>
      </c>
      <c r="Q4012" t="s">
        <v>8317</v>
      </c>
      <c r="R4012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52"/>
        <v>7.6</v>
      </c>
      <c r="P4013" s="7">
        <f t="shared" si="249"/>
        <v>4.75</v>
      </c>
      <c r="Q4013" t="s">
        <v>8317</v>
      </c>
      <c r="R4013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52"/>
        <v>0</v>
      </c>
      <c r="P4014" s="7" t="e">
        <f t="shared" si="249"/>
        <v>#DIV/0!</v>
      </c>
      <c r="Q4014" t="s">
        <v>8317</v>
      </c>
      <c r="R401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52"/>
        <v>1.3</v>
      </c>
      <c r="P4015" s="7">
        <f t="shared" si="249"/>
        <v>13</v>
      </c>
      <c r="Q4015" t="s">
        <v>8317</v>
      </c>
      <c r="R4015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52"/>
        <v>0</v>
      </c>
      <c r="P4016" s="7" t="e">
        <f t="shared" si="249"/>
        <v>#DIV/0!</v>
      </c>
      <c r="Q4016" t="s">
        <v>8317</v>
      </c>
      <c r="R4016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52"/>
        <v>1.4285714285714287E-2</v>
      </c>
      <c r="P4017" s="7">
        <f t="shared" si="249"/>
        <v>1</v>
      </c>
      <c r="Q4017" t="s">
        <v>8317</v>
      </c>
      <c r="R4017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52"/>
        <v>14.000000000000002</v>
      </c>
      <c r="P4018" s="7">
        <f t="shared" si="249"/>
        <v>10</v>
      </c>
      <c r="Q4018" t="s">
        <v>8317</v>
      </c>
      <c r="R401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52"/>
        <v>1.05</v>
      </c>
      <c r="P4019" s="7">
        <f t="shared" si="249"/>
        <v>52.5</v>
      </c>
      <c r="Q4019" t="s">
        <v>8317</v>
      </c>
      <c r="R4019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52"/>
        <v>8.6666666666666679</v>
      </c>
      <c r="P4020" s="7">
        <f t="shared" si="249"/>
        <v>32.5</v>
      </c>
      <c r="Q4020" t="s">
        <v>8317</v>
      </c>
      <c r="R4020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52"/>
        <v>0.82857142857142851</v>
      </c>
      <c r="P4021" s="7">
        <f t="shared" si="249"/>
        <v>7.25</v>
      </c>
      <c r="Q4021" t="s">
        <v>8317</v>
      </c>
      <c r="R402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52"/>
        <v>16.666666666666664</v>
      </c>
      <c r="P4022" s="7">
        <f t="shared" si="249"/>
        <v>33.333333333333336</v>
      </c>
      <c r="Q4022" t="s">
        <v>8317</v>
      </c>
      <c r="R4022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52"/>
        <v>0.83333333333333337</v>
      </c>
      <c r="P4023" s="7">
        <f t="shared" si="249"/>
        <v>62.5</v>
      </c>
      <c r="Q4023" t="s">
        <v>8317</v>
      </c>
      <c r="R4023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52"/>
        <v>69.561111111111103</v>
      </c>
      <c r="P4024" s="7">
        <f t="shared" si="249"/>
        <v>63.558375634517766</v>
      </c>
      <c r="Q4024" t="s">
        <v>8317</v>
      </c>
      <c r="R402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52"/>
        <v>0</v>
      </c>
      <c r="P4025" s="7" t="e">
        <f t="shared" si="249"/>
        <v>#DIV/0!</v>
      </c>
      <c r="Q4025" t="s">
        <v>8317</v>
      </c>
      <c r="R4025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52"/>
        <v>1.25</v>
      </c>
      <c r="P4026" s="7">
        <f t="shared" si="249"/>
        <v>10</v>
      </c>
      <c r="Q4026" t="s">
        <v>8317</v>
      </c>
      <c r="R4026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52"/>
        <v>5</v>
      </c>
      <c r="P4027" s="7">
        <f t="shared" si="249"/>
        <v>62.5</v>
      </c>
      <c r="Q4027" t="s">
        <v>8317</v>
      </c>
      <c r="R402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52"/>
        <v>0</v>
      </c>
      <c r="P4028" s="7" t="e">
        <f t="shared" si="249"/>
        <v>#DIV/0!</v>
      </c>
      <c r="Q4028" t="s">
        <v>8317</v>
      </c>
      <c r="R402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52"/>
        <v>7.166666666666667</v>
      </c>
      <c r="P4029" s="7">
        <f t="shared" si="249"/>
        <v>30.714285714285715</v>
      </c>
      <c r="Q4029" t="s">
        <v>8317</v>
      </c>
      <c r="R4029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52"/>
        <v>28.050000000000004</v>
      </c>
      <c r="P4030" s="7">
        <f t="shared" si="249"/>
        <v>51</v>
      </c>
      <c r="Q4030" t="s">
        <v>8317</v>
      </c>
      <c r="R4030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52"/>
        <v>0</v>
      </c>
      <c r="P4031" s="7" t="e">
        <f t="shared" si="249"/>
        <v>#DIV/0!</v>
      </c>
      <c r="Q4031" t="s">
        <v>8317</v>
      </c>
      <c r="R4031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52"/>
        <v>16</v>
      </c>
      <c r="P4032" s="7">
        <f t="shared" si="249"/>
        <v>66.666666666666671</v>
      </c>
      <c r="Q4032" t="s">
        <v>8317</v>
      </c>
      <c r="R4032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52"/>
        <v>0</v>
      </c>
      <c r="P4033" s="7" t="e">
        <f t="shared" si="249"/>
        <v>#DIV/0!</v>
      </c>
      <c r="Q4033" t="s">
        <v>8317</v>
      </c>
      <c r="R4033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52"/>
        <v>6.8287037037037033</v>
      </c>
      <c r="P4034" s="7">
        <f t="shared" si="249"/>
        <v>59</v>
      </c>
      <c r="Q4034" t="s">
        <v>8317</v>
      </c>
      <c r="R403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2"/>
        <v>25.698702928870294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7">
        <f t="shared" si="253"/>
        <v>100</v>
      </c>
      <c r="Q4036" t="s">
        <v>8317</v>
      </c>
      <c r="R4036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7">
        <f t="shared" si="253"/>
        <v>147.4</v>
      </c>
      <c r="Q4037" t="s">
        <v>8317</v>
      </c>
      <c r="R4037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7">
        <f t="shared" si="253"/>
        <v>166.05882352941177</v>
      </c>
      <c r="Q4038" t="s">
        <v>8317</v>
      </c>
      <c r="R403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7">
        <f t="shared" si="253"/>
        <v>40</v>
      </c>
      <c r="Q4039" t="s">
        <v>8317</v>
      </c>
      <c r="R4039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7">
        <f t="shared" si="253"/>
        <v>75.25</v>
      </c>
      <c r="Q4040" t="s">
        <v>8317</v>
      </c>
      <c r="R4040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7">
        <f t="shared" si="253"/>
        <v>60</v>
      </c>
      <c r="Q4041" t="s">
        <v>8317</v>
      </c>
      <c r="R404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7">
        <f t="shared" si="253"/>
        <v>1250</v>
      </c>
      <c r="Q4042" t="s">
        <v>8317</v>
      </c>
      <c r="R4042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7">
        <f t="shared" si="253"/>
        <v>10.5</v>
      </c>
      <c r="Q4043" t="s">
        <v>8317</v>
      </c>
      <c r="R4043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7">
        <f t="shared" si="253"/>
        <v>7</v>
      </c>
      <c r="Q4044" t="s">
        <v>8317</v>
      </c>
      <c r="R404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7">
        <f t="shared" si="253"/>
        <v>56.25</v>
      </c>
      <c r="Q4046" t="s">
        <v>8317</v>
      </c>
      <c r="R4046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7">
        <f t="shared" si="253"/>
        <v>1</v>
      </c>
      <c r="Q4047" t="s">
        <v>8317</v>
      </c>
      <c r="R404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7">
        <f t="shared" si="253"/>
        <v>38.333333333333336</v>
      </c>
      <c r="Q4048" t="s">
        <v>8317</v>
      </c>
      <c r="R404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7">
        <f t="shared" si="253"/>
        <v>27.5</v>
      </c>
      <c r="Q4049" t="s">
        <v>8317</v>
      </c>
      <c r="R4049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7">
        <f t="shared" si="253"/>
        <v>32.978021978021978</v>
      </c>
      <c r="Q4050" t="s">
        <v>8317</v>
      </c>
      <c r="R4050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7">
        <f t="shared" si="253"/>
        <v>16</v>
      </c>
      <c r="Q4051" t="s">
        <v>8317</v>
      </c>
      <c r="R405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7">
        <f t="shared" si="253"/>
        <v>1</v>
      </c>
      <c r="Q4052" t="s">
        <v>8317</v>
      </c>
      <c r="R4052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7">
        <f t="shared" si="253"/>
        <v>86.615384615384613</v>
      </c>
      <c r="Q4054" t="s">
        <v>8317</v>
      </c>
      <c r="R405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7">
        <f t="shared" si="253"/>
        <v>55</v>
      </c>
      <c r="Q4055" t="s">
        <v>8317</v>
      </c>
      <c r="R4055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7">
        <f t="shared" si="253"/>
        <v>41.952380952380949</v>
      </c>
      <c r="Q4057" t="s">
        <v>8317</v>
      </c>
      <c r="R405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ref="O4058:O4115" si="256">(E4058/D4058)*100</f>
        <v>53</v>
      </c>
      <c r="P4058" s="7">
        <f t="shared" si="253"/>
        <v>88.333333333333329</v>
      </c>
      <c r="Q4058" t="s">
        <v>8317</v>
      </c>
      <c r="R405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6"/>
        <v>22.142857142857142</v>
      </c>
      <c r="P4059" s="7">
        <f t="shared" si="253"/>
        <v>129.16666666666666</v>
      </c>
      <c r="Q4059" t="s">
        <v>8317</v>
      </c>
      <c r="R4059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6"/>
        <v>2.5333333333333332</v>
      </c>
      <c r="P4060" s="7">
        <f t="shared" si="253"/>
        <v>23.75</v>
      </c>
      <c r="Q4060" t="s">
        <v>8317</v>
      </c>
      <c r="R4060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6"/>
        <v>2.5</v>
      </c>
      <c r="P4061" s="7">
        <f t="shared" si="253"/>
        <v>35.714285714285715</v>
      </c>
      <c r="Q4061" t="s">
        <v>8317</v>
      </c>
      <c r="R406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6"/>
        <v>2.85</v>
      </c>
      <c r="P4062" s="7">
        <f t="shared" si="253"/>
        <v>57</v>
      </c>
      <c r="Q4062" t="s">
        <v>8317</v>
      </c>
      <c r="R4062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6"/>
        <v>0</v>
      </c>
      <c r="P4063" s="7" t="e">
        <f t="shared" si="253"/>
        <v>#DIV/0!</v>
      </c>
      <c r="Q4063" t="s">
        <v>8317</v>
      </c>
      <c r="R4063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6"/>
        <v>2.4500000000000002</v>
      </c>
      <c r="P4064" s="7">
        <f t="shared" si="253"/>
        <v>163.33333333333334</v>
      </c>
      <c r="Q4064" t="s">
        <v>8317</v>
      </c>
      <c r="R406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6"/>
        <v>1.4210526315789473</v>
      </c>
      <c r="P4065" s="7">
        <f t="shared" si="253"/>
        <v>15</v>
      </c>
      <c r="Q4065" t="s">
        <v>8317</v>
      </c>
      <c r="R4065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6"/>
        <v>19.25</v>
      </c>
      <c r="P4066" s="7">
        <f t="shared" si="253"/>
        <v>64.166666666666671</v>
      </c>
      <c r="Q4066" t="s">
        <v>8317</v>
      </c>
      <c r="R4066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6"/>
        <v>0.67500000000000004</v>
      </c>
      <c r="P4067" s="7">
        <f t="shared" si="253"/>
        <v>6.75</v>
      </c>
      <c r="Q4067" t="s">
        <v>8317</v>
      </c>
      <c r="R406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6"/>
        <v>0.16666666666666669</v>
      </c>
      <c r="P4068" s="7">
        <f t="shared" si="253"/>
        <v>25</v>
      </c>
      <c r="Q4068" t="s">
        <v>8317</v>
      </c>
      <c r="R406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6"/>
        <v>60.9</v>
      </c>
      <c r="P4069" s="7">
        <f t="shared" si="253"/>
        <v>179.11764705882354</v>
      </c>
      <c r="Q4069" t="s">
        <v>8317</v>
      </c>
      <c r="R4069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6"/>
        <v>1</v>
      </c>
      <c r="P4070" s="7">
        <f t="shared" si="253"/>
        <v>34.950000000000003</v>
      </c>
      <c r="Q4070" t="s">
        <v>8317</v>
      </c>
      <c r="R4070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6"/>
        <v>34.4</v>
      </c>
      <c r="P4071" s="7">
        <f t="shared" si="253"/>
        <v>33.07692307692308</v>
      </c>
      <c r="Q4071" t="s">
        <v>8317</v>
      </c>
      <c r="R407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6"/>
        <v>16.5</v>
      </c>
      <c r="P4072" s="7">
        <f t="shared" si="253"/>
        <v>27.5</v>
      </c>
      <c r="Q4072" t="s">
        <v>8317</v>
      </c>
      <c r="R4072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6"/>
        <v>0</v>
      </c>
      <c r="P4073" s="7" t="e">
        <f t="shared" si="253"/>
        <v>#DIV/0!</v>
      </c>
      <c r="Q4073" t="s">
        <v>8317</v>
      </c>
      <c r="R4073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6"/>
        <v>0.4</v>
      </c>
      <c r="P4074" s="7">
        <f t="shared" si="253"/>
        <v>2</v>
      </c>
      <c r="Q4074" t="s">
        <v>8317</v>
      </c>
      <c r="R407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6"/>
        <v>1.0571428571428572</v>
      </c>
      <c r="P4075" s="7">
        <f t="shared" si="253"/>
        <v>18.5</v>
      </c>
      <c r="Q4075" t="s">
        <v>8317</v>
      </c>
      <c r="R4075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6"/>
        <v>26.727272727272727</v>
      </c>
      <c r="P4076" s="7">
        <f t="shared" si="253"/>
        <v>35</v>
      </c>
      <c r="Q4076" t="s">
        <v>8317</v>
      </c>
      <c r="R4076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6"/>
        <v>28.799999999999997</v>
      </c>
      <c r="P4077" s="7">
        <f t="shared" si="253"/>
        <v>44.307692307692307</v>
      </c>
      <c r="Q4077" t="s">
        <v>8317</v>
      </c>
      <c r="R407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6"/>
        <v>0</v>
      </c>
      <c r="P4078" s="7" t="e">
        <f t="shared" si="253"/>
        <v>#DIV/0!</v>
      </c>
      <c r="Q4078" t="s">
        <v>8317</v>
      </c>
      <c r="R407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6"/>
        <v>8.9</v>
      </c>
      <c r="P4079" s="7">
        <f t="shared" si="253"/>
        <v>222.5</v>
      </c>
      <c r="Q4079" t="s">
        <v>8317</v>
      </c>
      <c r="R4079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6"/>
        <v>0</v>
      </c>
      <c r="P4080" s="7" t="e">
        <f t="shared" si="253"/>
        <v>#DIV/0!</v>
      </c>
      <c r="Q4080" t="s">
        <v>8317</v>
      </c>
      <c r="R4080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6"/>
        <v>0.16666666666666669</v>
      </c>
      <c r="P4081" s="7">
        <f t="shared" si="253"/>
        <v>5</v>
      </c>
      <c r="Q4081" t="s">
        <v>8317</v>
      </c>
      <c r="R408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6"/>
        <v>0</v>
      </c>
      <c r="P4082" s="7" t="e">
        <f t="shared" si="253"/>
        <v>#DIV/0!</v>
      </c>
      <c r="Q4082" t="s">
        <v>8317</v>
      </c>
      <c r="R4082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6"/>
        <v>15.737410071942445</v>
      </c>
      <c r="P4083" s="7">
        <f t="shared" si="253"/>
        <v>29.166666666666668</v>
      </c>
      <c r="Q4083" t="s">
        <v>8317</v>
      </c>
      <c r="R4083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6"/>
        <v>2</v>
      </c>
      <c r="P4084" s="7">
        <f t="shared" si="253"/>
        <v>1.5</v>
      </c>
      <c r="Q4084" t="s">
        <v>8317</v>
      </c>
      <c r="R408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6"/>
        <v>21.685714285714287</v>
      </c>
      <c r="P4085" s="7">
        <f t="shared" si="253"/>
        <v>126.5</v>
      </c>
      <c r="Q4085" t="s">
        <v>8317</v>
      </c>
      <c r="R4085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6"/>
        <v>0.33333333333333337</v>
      </c>
      <c r="P4086" s="7">
        <f t="shared" si="253"/>
        <v>10</v>
      </c>
      <c r="Q4086" t="s">
        <v>8317</v>
      </c>
      <c r="R4086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6"/>
        <v>0.2857142857142857</v>
      </c>
      <c r="P4087" s="7">
        <f t="shared" si="253"/>
        <v>10</v>
      </c>
      <c r="Q4087" t="s">
        <v>8317</v>
      </c>
      <c r="R408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6"/>
        <v>4.7</v>
      </c>
      <c r="P4088" s="7">
        <f t="shared" si="253"/>
        <v>9.4</v>
      </c>
      <c r="Q4088" t="s">
        <v>8317</v>
      </c>
      <c r="R408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6"/>
        <v>0</v>
      </c>
      <c r="P4089" s="7" t="e">
        <f t="shared" si="253"/>
        <v>#DIV/0!</v>
      </c>
      <c r="Q4089" t="s">
        <v>8317</v>
      </c>
      <c r="R4089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6"/>
        <v>10.8</v>
      </c>
      <c r="P4090" s="7">
        <f t="shared" si="253"/>
        <v>72</v>
      </c>
      <c r="Q4090" t="s">
        <v>8317</v>
      </c>
      <c r="R4090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6"/>
        <v>4.8</v>
      </c>
      <c r="P4091" s="7">
        <f t="shared" si="253"/>
        <v>30</v>
      </c>
      <c r="Q4091" t="s">
        <v>8317</v>
      </c>
      <c r="R409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6"/>
        <v>3.2</v>
      </c>
      <c r="P4092" s="7">
        <f t="shared" si="253"/>
        <v>10.666666666666666</v>
      </c>
      <c r="Q4092" t="s">
        <v>8317</v>
      </c>
      <c r="R4092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6"/>
        <v>12.75</v>
      </c>
      <c r="P4093" s="7">
        <f t="shared" si="253"/>
        <v>25.5</v>
      </c>
      <c r="Q4093" t="s">
        <v>8317</v>
      </c>
      <c r="R4093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6"/>
        <v>1.8181818181818181E-2</v>
      </c>
      <c r="P4094" s="7">
        <f t="shared" si="253"/>
        <v>20</v>
      </c>
      <c r="Q4094" t="s">
        <v>8317</v>
      </c>
      <c r="R409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6"/>
        <v>2.4</v>
      </c>
      <c r="P4095" s="7">
        <f t="shared" si="253"/>
        <v>15</v>
      </c>
      <c r="Q4095" t="s">
        <v>8317</v>
      </c>
      <c r="R4095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6"/>
        <v>36.5</v>
      </c>
      <c r="P4096" s="7">
        <f t="shared" si="253"/>
        <v>91.25</v>
      </c>
      <c r="Q4096" t="s">
        <v>8317</v>
      </c>
      <c r="R4096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6"/>
        <v>2.666666666666667</v>
      </c>
      <c r="P4097" s="7">
        <f t="shared" si="253"/>
        <v>800</v>
      </c>
      <c r="Q4097" t="s">
        <v>8317</v>
      </c>
      <c r="R409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6"/>
        <v>11.428571428571429</v>
      </c>
      <c r="P4098" s="7">
        <f t="shared" si="253"/>
        <v>80</v>
      </c>
      <c r="Q4098" t="s">
        <v>8317</v>
      </c>
      <c r="R4098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s="7" t="e">
        <f t="shared" ref="P4099:P4115" si="257">E4099/L4099</f>
        <v>#DIV/0!</v>
      </c>
      <c r="Q4099" t="s">
        <v>8317</v>
      </c>
      <c r="R4099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7">
        <f t="shared" si="257"/>
        <v>50</v>
      </c>
      <c r="Q4101" t="s">
        <v>8317</v>
      </c>
      <c r="R410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7">
        <f t="shared" si="257"/>
        <v>22.833333333333332</v>
      </c>
      <c r="Q4104" t="s">
        <v>8317</v>
      </c>
      <c r="R410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7">
        <f t="shared" si="257"/>
        <v>16.666666666666668</v>
      </c>
      <c r="Q4105" t="s">
        <v>8317</v>
      </c>
      <c r="R4105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7">
        <f t="shared" si="257"/>
        <v>45.785714285714285</v>
      </c>
      <c r="Q4106" t="s">
        <v>8317</v>
      </c>
      <c r="R4106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7">
        <f t="shared" si="257"/>
        <v>383.33333333333331</v>
      </c>
      <c r="Q4107" t="s">
        <v>8317</v>
      </c>
      <c r="R410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7">
        <f t="shared" si="257"/>
        <v>106.96969696969697</v>
      </c>
      <c r="Q4108" t="s">
        <v>8317</v>
      </c>
      <c r="R410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7">
        <f t="shared" si="257"/>
        <v>10.25</v>
      </c>
      <c r="Q4109" t="s">
        <v>8317</v>
      </c>
      <c r="R4109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7">
        <f t="shared" si="257"/>
        <v>59</v>
      </c>
      <c r="Q4110" t="s">
        <v>8317</v>
      </c>
      <c r="R4110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7">
        <f t="shared" si="257"/>
        <v>14.333333333333334</v>
      </c>
      <c r="Q4112" t="s">
        <v>8317</v>
      </c>
      <c r="R4112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7">
        <f t="shared" si="257"/>
        <v>15.666666666666666</v>
      </c>
      <c r="Q4113" t="s">
        <v>8317</v>
      </c>
      <c r="R4113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7">
        <f t="shared" si="257"/>
        <v>1</v>
      </c>
      <c r="Q4114" t="s">
        <v>8317</v>
      </c>
      <c r="R411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7">
        <f t="shared" si="257"/>
        <v>1</v>
      </c>
      <c r="Q4115" t="s">
        <v>8317</v>
      </c>
      <c r="R4115" t="s">
        <v>8318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O1:O1048576">
    <cfRule type="colorScale" priority="5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conditionalFormatting sqref="F1:F1048576">
    <cfRule type="cellIs" dxfId="3" priority="4" operator="equal">
      <formula>"successful"</formula>
    </cfRule>
    <cfRule type="cellIs" dxfId="2" priority="3" operator="equal">
      <formula>"canceled"</formula>
    </cfRule>
    <cfRule type="cellIs" dxfId="1" priority="2" operator="equal">
      <formula>"failed"</formula>
    </cfRule>
    <cfRule type="cellIs" dxfId="0" priority="1" operator="equal">
      <formula>"live"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ECAD0-1BCC-4574-A571-CEAFB4DD181D}">
  <dimension ref="A1:F14"/>
  <sheetViews>
    <sheetView workbookViewId="0">
      <selection activeCell="D3" sqref="D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1:6" x14ac:dyDescent="0.25">
      <c r="A1" s="8" t="s">
        <v>8223</v>
      </c>
      <c r="B1" t="s">
        <v>8364</v>
      </c>
    </row>
    <row r="3" spans="1:6" x14ac:dyDescent="0.25">
      <c r="A3" s="8" t="s">
        <v>8363</v>
      </c>
      <c r="B3" s="8" t="s">
        <v>8362</v>
      </c>
    </row>
    <row r="4" spans="1:6" x14ac:dyDescent="0.25">
      <c r="A4" s="8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5">
      <c r="A5" s="9" t="s">
        <v>8310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25">
      <c r="A6" s="9" t="s">
        <v>8336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25">
      <c r="A7" s="9" t="s">
        <v>8333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25">
      <c r="A8" s="9" t="s">
        <v>8331</v>
      </c>
      <c r="B8" s="10"/>
      <c r="C8" s="10"/>
      <c r="D8" s="10"/>
      <c r="E8" s="10">
        <v>24</v>
      </c>
      <c r="F8" s="10">
        <v>24</v>
      </c>
    </row>
    <row r="9" spans="1:6" x14ac:dyDescent="0.25">
      <c r="A9" s="9" t="s">
        <v>8325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25">
      <c r="A10" s="9" t="s">
        <v>8338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25">
      <c r="A11" s="9" t="s">
        <v>8322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25">
      <c r="A12" s="9" t="s">
        <v>8319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25">
      <c r="A13" s="9" t="s">
        <v>8317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25">
      <c r="A14" s="9" t="s">
        <v>8361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859C-83E8-4C9E-ABC9-C13AE1C77933}">
  <dimension ref="A2:F48"/>
  <sheetViews>
    <sheetView topLeftCell="A14" workbookViewId="0">
      <selection activeCell="B13" sqref="B1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2" spans="1:6" x14ac:dyDescent="0.25">
      <c r="A2" s="8" t="s">
        <v>8223</v>
      </c>
      <c r="B2" t="s">
        <v>8364</v>
      </c>
    </row>
    <row r="3" spans="1:6" x14ac:dyDescent="0.25">
      <c r="A3" s="8" t="s">
        <v>8308</v>
      </c>
      <c r="B3" t="s">
        <v>8364</v>
      </c>
    </row>
    <row r="5" spans="1:6" x14ac:dyDescent="0.25">
      <c r="A5" s="8" t="s">
        <v>8363</v>
      </c>
      <c r="B5" s="8" t="s">
        <v>8362</v>
      </c>
    </row>
    <row r="6" spans="1:6" x14ac:dyDescent="0.25">
      <c r="A6" s="8" t="s">
        <v>8360</v>
      </c>
      <c r="B6" t="s">
        <v>8219</v>
      </c>
      <c r="C6" t="s">
        <v>8222</v>
      </c>
      <c r="D6" t="s">
        <v>8221</v>
      </c>
      <c r="E6" t="s">
        <v>8220</v>
      </c>
      <c r="F6" t="s">
        <v>8361</v>
      </c>
    </row>
    <row r="7" spans="1:6" x14ac:dyDescent="0.25">
      <c r="A7" s="9" t="s">
        <v>8316</v>
      </c>
      <c r="B7" s="10"/>
      <c r="C7" s="10"/>
      <c r="D7" s="10">
        <v>100</v>
      </c>
      <c r="E7" s="10"/>
      <c r="F7" s="10">
        <v>100</v>
      </c>
    </row>
    <row r="8" spans="1:6" x14ac:dyDescent="0.25">
      <c r="A8" s="9" t="s">
        <v>8344</v>
      </c>
      <c r="B8" s="10"/>
      <c r="C8" s="10"/>
      <c r="D8" s="10"/>
      <c r="E8" s="10">
        <v>20</v>
      </c>
      <c r="F8" s="10">
        <v>20</v>
      </c>
    </row>
    <row r="9" spans="1:6" x14ac:dyDescent="0.25">
      <c r="A9" s="9" t="s">
        <v>8332</v>
      </c>
      <c r="B9" s="10"/>
      <c r="C9" s="10"/>
      <c r="D9" s="10"/>
      <c r="E9" s="10">
        <v>24</v>
      </c>
      <c r="F9" s="10">
        <v>24</v>
      </c>
    </row>
    <row r="10" spans="1:6" x14ac:dyDescent="0.25">
      <c r="A10" s="9" t="s">
        <v>8358</v>
      </c>
      <c r="B10" s="10"/>
      <c r="C10" s="10"/>
      <c r="D10" s="10">
        <v>40</v>
      </c>
      <c r="E10" s="10"/>
      <c r="F10" s="10">
        <v>40</v>
      </c>
    </row>
    <row r="11" spans="1:6" x14ac:dyDescent="0.25">
      <c r="A11" s="9" t="s">
        <v>8354</v>
      </c>
      <c r="B11" s="10">
        <v>40</v>
      </c>
      <c r="C11" s="10"/>
      <c r="D11" s="10"/>
      <c r="E11" s="10"/>
      <c r="F11" s="10">
        <v>40</v>
      </c>
    </row>
    <row r="12" spans="1:6" x14ac:dyDescent="0.25">
      <c r="A12" s="9" t="s">
        <v>8315</v>
      </c>
      <c r="B12" s="10">
        <v>180</v>
      </c>
      <c r="C12" s="10"/>
      <c r="D12" s="10"/>
      <c r="E12" s="10"/>
      <c r="F12" s="10">
        <v>180</v>
      </c>
    </row>
    <row r="13" spans="1:6" x14ac:dyDescent="0.25">
      <c r="A13" s="9" t="s">
        <v>8314</v>
      </c>
      <c r="B13" s="10"/>
      <c r="C13" s="10"/>
      <c r="D13" s="10">
        <v>80</v>
      </c>
      <c r="E13" s="10"/>
      <c r="F13" s="10">
        <v>80</v>
      </c>
    </row>
    <row r="14" spans="1:6" x14ac:dyDescent="0.25">
      <c r="A14" s="9" t="s">
        <v>8330</v>
      </c>
      <c r="B14" s="10">
        <v>40</v>
      </c>
      <c r="C14" s="10"/>
      <c r="D14" s="10"/>
      <c r="E14" s="10"/>
      <c r="F14" s="10">
        <v>40</v>
      </c>
    </row>
    <row r="15" spans="1:6" x14ac:dyDescent="0.25">
      <c r="A15" s="9" t="s">
        <v>8347</v>
      </c>
      <c r="B15" s="10"/>
      <c r="C15" s="10">
        <v>20</v>
      </c>
      <c r="D15" s="10">
        <v>40</v>
      </c>
      <c r="E15" s="10"/>
      <c r="F15" s="10">
        <v>60</v>
      </c>
    </row>
    <row r="16" spans="1:6" x14ac:dyDescent="0.25">
      <c r="A16" s="9" t="s">
        <v>8324</v>
      </c>
      <c r="B16" s="10"/>
      <c r="C16" s="10"/>
      <c r="D16" s="10">
        <v>40</v>
      </c>
      <c r="E16" s="10"/>
      <c r="F16" s="10">
        <v>40</v>
      </c>
    </row>
    <row r="17" spans="1:6" x14ac:dyDescent="0.25">
      <c r="A17" s="9" t="s">
        <v>8337</v>
      </c>
      <c r="B17" s="10"/>
      <c r="C17" s="10"/>
      <c r="D17" s="10">
        <v>120</v>
      </c>
      <c r="E17" s="10">
        <v>20</v>
      </c>
      <c r="F17" s="10">
        <v>140</v>
      </c>
    </row>
    <row r="18" spans="1:6" x14ac:dyDescent="0.25">
      <c r="A18" s="9" t="s">
        <v>8348</v>
      </c>
      <c r="B18" s="10"/>
      <c r="C18" s="10"/>
      <c r="D18" s="10">
        <v>20</v>
      </c>
      <c r="E18" s="10"/>
      <c r="F18" s="10">
        <v>20</v>
      </c>
    </row>
    <row r="19" spans="1:6" x14ac:dyDescent="0.25">
      <c r="A19" s="9" t="s">
        <v>8349</v>
      </c>
      <c r="B19" s="10">
        <v>140</v>
      </c>
      <c r="C19" s="10"/>
      <c r="D19" s="10"/>
      <c r="E19" s="10"/>
      <c r="F19" s="10">
        <v>140</v>
      </c>
    </row>
    <row r="20" spans="1:6" x14ac:dyDescent="0.25">
      <c r="A20" s="9" t="s">
        <v>8329</v>
      </c>
      <c r="B20" s="10">
        <v>140</v>
      </c>
      <c r="C20" s="10"/>
      <c r="D20" s="10">
        <v>20</v>
      </c>
      <c r="E20" s="10"/>
      <c r="F20" s="10">
        <v>160</v>
      </c>
    </row>
    <row r="21" spans="1:6" x14ac:dyDescent="0.25">
      <c r="A21" s="9" t="s">
        <v>8328</v>
      </c>
      <c r="B21" s="10"/>
      <c r="C21" s="10"/>
      <c r="D21" s="10">
        <v>60</v>
      </c>
      <c r="E21" s="10"/>
      <c r="F21" s="10">
        <v>60</v>
      </c>
    </row>
    <row r="22" spans="1:6" x14ac:dyDescent="0.25">
      <c r="A22" s="9" t="s">
        <v>8356</v>
      </c>
      <c r="B22" s="10">
        <v>9</v>
      </c>
      <c r="C22" s="10"/>
      <c r="D22" s="10">
        <v>11</v>
      </c>
      <c r="E22" s="10"/>
      <c r="F22" s="10">
        <v>20</v>
      </c>
    </row>
    <row r="23" spans="1:6" x14ac:dyDescent="0.25">
      <c r="A23" s="9" t="s">
        <v>8327</v>
      </c>
      <c r="B23" s="10">
        <v>20</v>
      </c>
      <c r="C23" s="10"/>
      <c r="D23" s="10"/>
      <c r="E23" s="10"/>
      <c r="F23" s="10">
        <v>20</v>
      </c>
    </row>
    <row r="24" spans="1:6" x14ac:dyDescent="0.25">
      <c r="A24" s="9" t="s">
        <v>8335</v>
      </c>
      <c r="B24" s="10"/>
      <c r="C24" s="10"/>
      <c r="D24" s="10">
        <v>40</v>
      </c>
      <c r="E24" s="10"/>
      <c r="F24" s="10">
        <v>40</v>
      </c>
    </row>
    <row r="25" spans="1:6" x14ac:dyDescent="0.25">
      <c r="A25" s="9" t="s">
        <v>8359</v>
      </c>
      <c r="B25" s="10">
        <v>60</v>
      </c>
      <c r="C25" s="10"/>
      <c r="D25" s="10">
        <v>60</v>
      </c>
      <c r="E25" s="10">
        <v>20</v>
      </c>
      <c r="F25" s="10">
        <v>140</v>
      </c>
    </row>
    <row r="26" spans="1:6" x14ac:dyDescent="0.25">
      <c r="A26" s="9" t="s">
        <v>8343</v>
      </c>
      <c r="B26" s="10"/>
      <c r="C26" s="10"/>
      <c r="D26" s="10">
        <v>20</v>
      </c>
      <c r="E26" s="10"/>
      <c r="F26" s="10">
        <v>20</v>
      </c>
    </row>
    <row r="27" spans="1:6" x14ac:dyDescent="0.25">
      <c r="A27" s="9" t="s">
        <v>8323</v>
      </c>
      <c r="B27" s="10">
        <v>60</v>
      </c>
      <c r="C27" s="10"/>
      <c r="D27" s="10"/>
      <c r="E27" s="10"/>
      <c r="F27" s="10">
        <v>60</v>
      </c>
    </row>
    <row r="28" spans="1:6" x14ac:dyDescent="0.25">
      <c r="A28" s="9" t="s">
        <v>8350</v>
      </c>
      <c r="B28" s="10"/>
      <c r="C28" s="10"/>
      <c r="D28" s="10">
        <v>20</v>
      </c>
      <c r="E28" s="10"/>
      <c r="F28" s="10">
        <v>20</v>
      </c>
    </row>
    <row r="29" spans="1:6" x14ac:dyDescent="0.25">
      <c r="A29" s="9" t="s">
        <v>8339</v>
      </c>
      <c r="B29" s="10">
        <v>103</v>
      </c>
      <c r="C29" s="10"/>
      <c r="D29" s="10">
        <v>57</v>
      </c>
      <c r="E29" s="10"/>
      <c r="F29" s="10">
        <v>160</v>
      </c>
    </row>
    <row r="30" spans="1:6" x14ac:dyDescent="0.25">
      <c r="A30" s="9" t="s">
        <v>8345</v>
      </c>
      <c r="B30" s="10"/>
      <c r="C30" s="10"/>
      <c r="D30" s="10">
        <v>20</v>
      </c>
      <c r="E30" s="10"/>
      <c r="F30" s="10">
        <v>20</v>
      </c>
    </row>
    <row r="31" spans="1:6" x14ac:dyDescent="0.25">
      <c r="A31" s="9" t="s">
        <v>8318</v>
      </c>
      <c r="B31" s="10">
        <v>694</v>
      </c>
      <c r="C31" s="10">
        <v>19</v>
      </c>
      <c r="D31" s="10">
        <v>353</v>
      </c>
      <c r="E31" s="10"/>
      <c r="F31" s="10">
        <v>1066</v>
      </c>
    </row>
    <row r="32" spans="1:6" x14ac:dyDescent="0.25">
      <c r="A32" s="9" t="s">
        <v>8346</v>
      </c>
      <c r="B32" s="10">
        <v>40</v>
      </c>
      <c r="C32" s="10"/>
      <c r="D32" s="10"/>
      <c r="E32" s="10"/>
      <c r="F32" s="10">
        <v>40</v>
      </c>
    </row>
    <row r="33" spans="1:6" x14ac:dyDescent="0.25">
      <c r="A33" s="9" t="s">
        <v>8342</v>
      </c>
      <c r="B33" s="10">
        <v>20</v>
      </c>
      <c r="C33" s="10"/>
      <c r="D33" s="10"/>
      <c r="E33" s="10"/>
      <c r="F33" s="10">
        <v>20</v>
      </c>
    </row>
    <row r="34" spans="1:6" x14ac:dyDescent="0.25">
      <c r="A34" s="9" t="s">
        <v>8353</v>
      </c>
      <c r="B34" s="10"/>
      <c r="C34" s="10"/>
      <c r="D34" s="10">
        <v>20</v>
      </c>
      <c r="E34" s="10"/>
      <c r="F34" s="10">
        <v>20</v>
      </c>
    </row>
    <row r="35" spans="1:6" x14ac:dyDescent="0.25">
      <c r="A35" s="9" t="s">
        <v>8326</v>
      </c>
      <c r="B35" s="10">
        <v>260</v>
      </c>
      <c r="C35" s="10"/>
      <c r="D35" s="10"/>
      <c r="E35" s="10"/>
      <c r="F35" s="10">
        <v>260</v>
      </c>
    </row>
    <row r="36" spans="1:6" x14ac:dyDescent="0.25">
      <c r="A36" s="9" t="s">
        <v>8313</v>
      </c>
      <c r="B36" s="10"/>
      <c r="C36" s="10"/>
      <c r="D36" s="10"/>
      <c r="E36" s="10">
        <v>40</v>
      </c>
      <c r="F36" s="10">
        <v>40</v>
      </c>
    </row>
    <row r="37" spans="1:6" x14ac:dyDescent="0.25">
      <c r="A37" s="9" t="s">
        <v>8312</v>
      </c>
      <c r="B37" s="10">
        <v>60</v>
      </c>
      <c r="C37" s="10"/>
      <c r="D37" s="10"/>
      <c r="E37" s="10"/>
      <c r="F37" s="10">
        <v>60</v>
      </c>
    </row>
    <row r="38" spans="1:6" x14ac:dyDescent="0.25">
      <c r="A38" s="9" t="s">
        <v>8352</v>
      </c>
      <c r="B38" s="10">
        <v>34</v>
      </c>
      <c r="C38" s="10">
        <v>6</v>
      </c>
      <c r="D38" s="10"/>
      <c r="E38" s="10"/>
      <c r="F38" s="10">
        <v>40</v>
      </c>
    </row>
    <row r="39" spans="1:6" x14ac:dyDescent="0.25">
      <c r="A39" s="9" t="s">
        <v>8355</v>
      </c>
      <c r="B39" s="10">
        <v>40</v>
      </c>
      <c r="C39" s="10"/>
      <c r="D39" s="10">
        <v>2</v>
      </c>
      <c r="E39" s="10">
        <v>18</v>
      </c>
      <c r="F39" s="10">
        <v>60</v>
      </c>
    </row>
    <row r="40" spans="1:6" x14ac:dyDescent="0.25">
      <c r="A40" s="9" t="s">
        <v>8357</v>
      </c>
      <c r="B40" s="10">
        <v>85</v>
      </c>
      <c r="C40" s="10">
        <v>5</v>
      </c>
      <c r="D40" s="10">
        <v>80</v>
      </c>
      <c r="E40" s="10">
        <v>17</v>
      </c>
      <c r="F40" s="10">
        <v>187</v>
      </c>
    </row>
    <row r="41" spans="1:6" x14ac:dyDescent="0.25">
      <c r="A41" s="9" t="s">
        <v>8351</v>
      </c>
      <c r="B41" s="10">
        <v>80</v>
      </c>
      <c r="C41" s="10"/>
      <c r="D41" s="10"/>
      <c r="E41" s="10"/>
      <c r="F41" s="10">
        <v>80</v>
      </c>
    </row>
    <row r="42" spans="1:6" x14ac:dyDescent="0.25">
      <c r="A42" s="9" t="s">
        <v>8311</v>
      </c>
      <c r="B42" s="10">
        <v>60</v>
      </c>
      <c r="C42" s="10"/>
      <c r="D42" s="10"/>
      <c r="E42" s="10"/>
      <c r="F42" s="10">
        <v>60</v>
      </c>
    </row>
    <row r="43" spans="1:6" x14ac:dyDescent="0.25">
      <c r="A43" s="9" t="s">
        <v>8341</v>
      </c>
      <c r="B43" s="10"/>
      <c r="C43" s="10"/>
      <c r="D43" s="10">
        <v>47</v>
      </c>
      <c r="E43" s="10">
        <v>10</v>
      </c>
      <c r="F43" s="10">
        <v>57</v>
      </c>
    </row>
    <row r="44" spans="1:6" x14ac:dyDescent="0.25">
      <c r="A44" s="9" t="s">
        <v>8334</v>
      </c>
      <c r="B44" s="10"/>
      <c r="C44" s="10"/>
      <c r="D44" s="10">
        <v>100</v>
      </c>
      <c r="E44" s="10"/>
      <c r="F44" s="10">
        <v>100</v>
      </c>
    </row>
    <row r="45" spans="1:6" x14ac:dyDescent="0.25">
      <c r="A45" s="9" t="s">
        <v>8321</v>
      </c>
      <c r="B45" s="10">
        <v>20</v>
      </c>
      <c r="C45" s="10"/>
      <c r="D45" s="10">
        <v>120</v>
      </c>
      <c r="E45" s="10">
        <v>60</v>
      </c>
      <c r="F45" s="10">
        <v>200</v>
      </c>
    </row>
    <row r="46" spans="1:6" x14ac:dyDescent="0.25">
      <c r="A46" s="9" t="s">
        <v>8320</v>
      </c>
      <c r="B46" s="10"/>
      <c r="C46" s="10"/>
      <c r="D46" s="10">
        <v>60</v>
      </c>
      <c r="E46" s="10">
        <v>100</v>
      </c>
      <c r="F46" s="10">
        <v>160</v>
      </c>
    </row>
    <row r="47" spans="1:6" x14ac:dyDescent="0.25">
      <c r="A47" s="9" t="s">
        <v>8340</v>
      </c>
      <c r="B47" s="10"/>
      <c r="C47" s="10"/>
      <c r="D47" s="10"/>
      <c r="E47" s="10">
        <v>20</v>
      </c>
      <c r="F47" s="10">
        <v>20</v>
      </c>
    </row>
    <row r="48" spans="1:6" x14ac:dyDescent="0.25">
      <c r="A48" s="9" t="s">
        <v>8361</v>
      </c>
      <c r="B48" s="10">
        <v>2185</v>
      </c>
      <c r="C48" s="10">
        <v>50</v>
      </c>
      <c r="D48" s="10">
        <v>1530</v>
      </c>
      <c r="E48" s="10">
        <v>349</v>
      </c>
      <c r="F4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D8A32-AD22-4545-8730-4A6389640561}">
  <dimension ref="A1:E18"/>
  <sheetViews>
    <sheetView topLeftCell="C4" zoomScale="147" workbookViewId="0">
      <selection activeCell="A4" activeCellId="1" sqref="A1:B2 A4:E18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8" t="s">
        <v>8379</v>
      </c>
      <c r="B1" t="s">
        <v>8364</v>
      </c>
    </row>
    <row r="2" spans="1:5" x14ac:dyDescent="0.25">
      <c r="A2" s="8" t="s">
        <v>8308</v>
      </c>
      <c r="B2" t="s">
        <v>8364</v>
      </c>
    </row>
    <row r="4" spans="1:5" x14ac:dyDescent="0.25">
      <c r="A4" s="8" t="s">
        <v>8380</v>
      </c>
      <c r="B4" s="8" t="s">
        <v>8362</v>
      </c>
    </row>
    <row r="5" spans="1:5" x14ac:dyDescent="0.25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9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5">
      <c r="A7" s="9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9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5">
      <c r="A9" s="9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5">
      <c r="A10" s="9" t="s">
        <v>8367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5">
      <c r="A11" s="9" t="s">
        <v>8377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5">
      <c r="A12" s="9" t="s">
        <v>8368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5">
      <c r="A13" s="9" t="s">
        <v>8369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5">
      <c r="A14" s="9" t="s">
        <v>8370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5">
      <c r="A15" s="9" t="s">
        <v>8371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5">
      <c r="A16" s="9" t="s">
        <v>8372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5">
      <c r="A17" s="9" t="s">
        <v>8378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5">
      <c r="A18" s="9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469C7-7464-494B-8720-C006FBE30602}">
  <dimension ref="A1:H13"/>
  <sheetViews>
    <sheetView tabSelected="1" topLeftCell="A6" workbookViewId="0">
      <selection activeCell="O20" sqref="O20"/>
    </sheetView>
  </sheetViews>
  <sheetFormatPr defaultRowHeight="15" x14ac:dyDescent="0.25"/>
  <cols>
    <col min="1" max="1" width="23.285156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style="13" bestFit="1" customWidth="1"/>
    <col min="8" max="8" width="19.85546875" style="13" bestFit="1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s="13" t="s">
        <v>8387</v>
      </c>
      <c r="H1" s="13" t="s">
        <v>8388</v>
      </c>
    </row>
    <row r="2" spans="1:8" x14ac:dyDescent="0.25">
      <c r="A2" t="s">
        <v>8389</v>
      </c>
      <c r="B2">
        <f>COUNTIFS('Main Data'!F:F,"successful", 'Main Data'!D:D,"&lt;1000")</f>
        <v>322</v>
      </c>
      <c r="C2">
        <f>COUNTIFS('Main Data'!F:F,"failed", 'Main Data'!D:D,"&lt;1000")</f>
        <v>113</v>
      </c>
      <c r="D2">
        <f>COUNTIFS('Main Data'!F:F,"canceled", 'Main Data'!D:D,"&lt;1000")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t="s">
        <v>8399</v>
      </c>
      <c r="B3">
        <f>COUNTIFS('Main Data'!F:F,"successful", 'Main Data'!D:D,"&gt;=1000", 'Main Data'!D:D,"&lt;=4999")</f>
        <v>932</v>
      </c>
      <c r="C3">
        <f>COUNTIFS('Main Data'!F:F,"failed", 'Main Data'!D:D,"&gt;=1000", 'Main Data'!D:D,"&lt;=4999")</f>
        <v>420</v>
      </c>
      <c r="D3">
        <f>COUNTIFS('Main Data'!F:F,"canceled", 'Main Data'!D:D,"&gt;=1000", 'Main Data'!D:D,"&lt;4999")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5">
      <c r="A4" t="s">
        <v>8400</v>
      </c>
      <c r="B4">
        <f>COUNTIFS('Main Data'!F:F,"successful", 'Main Data'!D:D,"&gt;4999", 'Main Data'!D:D,"&lt;=9999")</f>
        <v>381</v>
      </c>
      <c r="C4">
        <f>COUNTIFS('Main Data'!F:F,"failed",  'Main Data'!D:D,"&gt;4999", 'Main Data'!D:D,"&lt;=9999")</f>
        <v>283</v>
      </c>
      <c r="D4">
        <f>COUNTIFS('Main Data'!F:F,"canceled", 'Main Data'!D:D,"&gt;4999", 'Main Data'!D:D,"&lt;=9999")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5">
      <c r="A5" t="s">
        <v>8390</v>
      </c>
      <c r="B5">
        <f>COUNTIFS('Main Data'!F:F,"successful", 'Main Data'!D:D,"&gt;=10000", 'Main Data'!D:D,"&lt;=14999")</f>
        <v>168</v>
      </c>
      <c r="C5">
        <f>COUNTIFS('Main Data'!F:F,"failed", 'Main Data'!D:D,"&gt;=10000", 'Main Data'!D:D,"&lt;=14999")</f>
        <v>144</v>
      </c>
      <c r="D5">
        <f>COUNTIFS('Main Data'!F:F,"canceled",'Main Data'!D:D,"&gt;=10000", 'Main Data'!D:D,"&lt;=14999")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5">
      <c r="A6" t="s">
        <v>8391</v>
      </c>
      <c r="B6">
        <f>COUNTIFS('Main Data'!F:F,"successful", 'Main Data'!D:D,"&gt;=15000", 'Main Data'!D:D,"&lt;=19999")</f>
        <v>94</v>
      </c>
      <c r="C6">
        <f>COUNTIFS('Main Data'!F:F,"failed",  'Main Data'!D:D,"&gt;=15000", 'Main Data'!D:D,"&lt;=19999")</f>
        <v>90</v>
      </c>
      <c r="D6">
        <f>COUNTIFS('Main Data'!F:F,"canceled",  'Main Data'!D:D,"&gt;=15000", 'Main Data'!D:D,"&lt;=19999")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5">
      <c r="A7" t="s">
        <v>8392</v>
      </c>
      <c r="B7">
        <f>COUNTIFS('Main Data'!F:F,"successful", 'Main Data'!D:D,"&gt;=20000", 'Main Data'!D:D,"&lt;=24999")</f>
        <v>62</v>
      </c>
      <c r="C7">
        <f>COUNTIFS('Main Data'!F:F,"failed", 'Main Data'!D:D,"&gt;=20000", 'Main Data'!D:D,"&lt;=24999")</f>
        <v>72</v>
      </c>
      <c r="D7">
        <f>COUNTIFS('Main Data'!F:F,"canceled",  'Main Data'!D:D,"&gt;=20000", 'Main Data'!D:D,"&lt;=24999")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5">
      <c r="A8" t="s">
        <v>8393</v>
      </c>
      <c r="B8">
        <f>COUNTIFS('Main Data'!F:F,"successful", 'Main Data'!D:D,"&gt;=25000", 'Main Data'!D:D,"&lt;=29999")</f>
        <v>55</v>
      </c>
      <c r="C8">
        <f>COUNTIFS('Main Data'!F:F,"failed", 'Main Data'!D:D,"&gt;=25000", 'Main Data'!D:D,"&lt;=29999")</f>
        <v>64</v>
      </c>
      <c r="D8">
        <f>COUNTIFS('Main Data'!F:F,"canceled",  'Main Data'!D:D,"&gt;=25000", 'Main Data'!D:D,"&lt;=29999")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5">
      <c r="A9" t="s">
        <v>8394</v>
      </c>
      <c r="B9">
        <f>COUNTIFS('Main Data'!F:F,"successful", 'Main Data'!D:D,"&gt;=30000", 'Main Data'!D:D,"&lt;=34999")</f>
        <v>32</v>
      </c>
      <c r="C9">
        <f>COUNTIFS('Main Data'!F:F,"failed", 'Main Data'!D:D,"&gt;=30000", 'Main Data'!D:D,"&lt;=34999")</f>
        <v>37</v>
      </c>
      <c r="D9">
        <f>COUNTIFS('Main Data'!F:F,"canceled",'Main Data'!D:D,"&gt;=30000", 'Main Data'!D:D,"&lt;=34999")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5">
      <c r="A10" t="s">
        <v>8395</v>
      </c>
      <c r="B10">
        <f>COUNTIFS('Main Data'!F:F,"successful", 'Main Data'!D:D,"&gt;=35000", 'Main Data'!D:D,"&lt;=39999")</f>
        <v>26</v>
      </c>
      <c r="C10">
        <f>COUNTIFS('Main Data'!F:F,"failed",  'Main Data'!D:D,"&gt;=35000", 'Main Data'!D:D,"&lt;=39999")</f>
        <v>22</v>
      </c>
      <c r="D10">
        <f>COUNTIFS('Main Data'!F:F,"canceled", 'Main Data'!D:D,"&gt;=35000", 'Main Data'!D:D,"&lt;=39999")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5">
      <c r="A11" t="s">
        <v>8396</v>
      </c>
      <c r="B11">
        <f>COUNTIFS('Main Data'!F:F,"successful", 'Main Data'!D:D,"&gt;=40000", 'Main Data'!D:D,"&lt;=44999")</f>
        <v>21</v>
      </c>
      <c r="C11">
        <f>COUNTIFS('Main Data'!F:F,"failed",  'Main Data'!D:D,"&gt;=40000", 'Main Data'!D:D,"&lt;=44999")</f>
        <v>16</v>
      </c>
      <c r="D11">
        <f>COUNTIFS('Main Data'!F:F,"canceled",  'Main Data'!D:D,"&gt;=40000", 'Main Data'!D:D,"&lt;=44999")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5">
      <c r="A12" t="s">
        <v>8397</v>
      </c>
      <c r="B12">
        <f>COUNTIFS('Main Data'!F:F,"successful", 'Main Data'!D:D,"&gt;=45000", 'Main Data'!D:D,"&lt;=49999")</f>
        <v>6</v>
      </c>
      <c r="C12">
        <f>COUNTIFS('Main Data'!F:F,"failed",   'Main Data'!D:D,"&gt;=45000", 'Main Data'!D:D,"&lt;=49999")</f>
        <v>11</v>
      </c>
      <c r="D12">
        <f>COUNTIFS('Main Data'!F:F,"canceled", 'Main Data'!D:D,"&gt;=45000", 'Main Data'!D:D,"&lt;=49999")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5">
      <c r="A13" t="s">
        <v>8398</v>
      </c>
      <c r="B13">
        <f>COUNTIFS('Main Data'!F:F,"successful", 'Main Data'!D:D,"&gt;=50000")</f>
        <v>86</v>
      </c>
      <c r="C13">
        <f>COUNTIFS('Main Data'!F:F,"failed", 'Main Data'!D:D,"&gt;=50000")</f>
        <v>258</v>
      </c>
      <c r="D13">
        <f>COUNTIFS('Main Data'!F:F,"canceled", 'Main Data'!D:D,"&gt;=50000")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 Data</vt:lpstr>
      <vt:lpstr>PivotTbl and Chart Catagory</vt:lpstr>
      <vt:lpstr>PivotTbl and Chart Sub</vt:lpstr>
      <vt:lpstr>Pivot By Time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Dave Silver</cp:lastModifiedBy>
  <dcterms:created xsi:type="dcterms:W3CDTF">2017-04-20T15:17:24Z</dcterms:created>
  <dcterms:modified xsi:type="dcterms:W3CDTF">2020-03-09T06:52:11Z</dcterms:modified>
</cp:coreProperties>
</file>