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silvia_lilli_students_uniroma2_eu/Documents/"/>
    </mc:Choice>
  </mc:AlternateContent>
  <xr:revisionPtr revIDLastSave="517" documentId="8_{B40C2AC9-B486-44B8-8E1F-4A7D1ADDDF57}" xr6:coauthVersionLast="47" xr6:coauthVersionMax="47" xr10:uidLastSave="{59F012F1-994F-4150-8F1D-57261AC85A76}"/>
  <bookViews>
    <workbookView xWindow="-110" yWindow="-110" windowWidth="19420" windowHeight="11020" xr2:uid="{5D926848-8E76-4C14-B6F5-25C9E5C18DCD}"/>
  </bookViews>
  <sheets>
    <sheet name="Results" sheetId="1" r:id="rId1"/>
  </sheets>
  <definedNames>
    <definedName name="_ftn1" localSheetId="0">Results!$A$4</definedName>
    <definedName name="_ftn2" localSheetId="0">Results!$A$5</definedName>
    <definedName name="_ftn3" localSheetId="0">Results!$A$6</definedName>
    <definedName name="_ftnref1" localSheetId="0">Results!#REF!</definedName>
    <definedName name="_ftnref2" localSheetId="0">Results!#REF!</definedName>
    <definedName name="_ftnref3" localSheetId="0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D85" i="1"/>
  <c r="E94" i="1" s="1"/>
  <c r="C85" i="1"/>
  <c r="E93" i="1" s="1"/>
  <c r="B85" i="1"/>
  <c r="H71" i="1"/>
  <c r="H70" i="1"/>
  <c r="H69" i="1"/>
  <c r="G59" i="1"/>
  <c r="G58" i="1"/>
  <c r="G57" i="1"/>
  <c r="G56" i="1"/>
  <c r="G61" i="1"/>
  <c r="G60" i="1"/>
  <c r="G21" i="1"/>
  <c r="F21" i="1"/>
  <c r="F22" i="1" s="1"/>
  <c r="E21" i="1"/>
  <c r="D21" i="1"/>
  <c r="D22" i="1" s="1"/>
  <c r="C21" i="1"/>
  <c r="B21" i="1"/>
  <c r="B41" i="1"/>
  <c r="B31" i="1"/>
  <c r="B101" i="1" s="1"/>
  <c r="H7" i="1"/>
  <c r="H6" i="1"/>
  <c r="H5" i="1"/>
  <c r="B93" i="1" l="1"/>
  <c r="B22" i="1"/>
  <c r="H22" i="1" s="1"/>
  <c r="E85" i="1"/>
  <c r="B103" i="1" s="1"/>
  <c r="H59" i="1"/>
  <c r="D93" i="1" s="1"/>
  <c r="B94" i="1"/>
  <c r="E92" i="1"/>
  <c r="H57" i="1"/>
  <c r="D92" i="1" s="1"/>
  <c r="H72" i="1"/>
  <c r="H61" i="1"/>
  <c r="H8" i="1"/>
  <c r="F93" i="1" l="1"/>
  <c r="B92" i="1"/>
  <c r="B100" i="1"/>
  <c r="H62" i="1"/>
  <c r="B102" i="1" s="1"/>
  <c r="D94" i="1"/>
  <c r="F94" i="1" s="1"/>
  <c r="F92" i="1"/>
</calcChain>
</file>

<file path=xl/sharedStrings.xml><?xml version="1.0" encoding="utf-8"?>
<sst xmlns="http://schemas.openxmlformats.org/spreadsheetml/2006/main" count="112" uniqueCount="55">
  <si>
    <t>DT</t>
  </si>
  <si>
    <t>LT</t>
  </si>
  <si>
    <t>Sicilian</t>
  </si>
  <si>
    <t>Milanese</t>
  </si>
  <si>
    <t xml:space="preserve">Roman </t>
  </si>
  <si>
    <t>Mean</t>
  </si>
  <si>
    <t>BLEU</t>
  </si>
  <si>
    <t>TER</t>
  </si>
  <si>
    <t>COMET</t>
  </si>
  <si>
    <t>A.1</t>
  </si>
  <si>
    <t>Score</t>
  </si>
  <si>
    <t>Roman</t>
  </si>
  <si>
    <t>B.2</t>
  </si>
  <si>
    <t>Roman Dialect</t>
  </si>
  <si>
    <t>BT</t>
  </si>
  <si>
    <t>AT</t>
  </si>
  <si>
    <t>Question 1)</t>
  </si>
  <si>
    <t>Question 2)</t>
  </si>
  <si>
    <t>Question 3)</t>
  </si>
  <si>
    <t>Question 4)</t>
  </si>
  <si>
    <t>Question 5)</t>
  </si>
  <si>
    <t>Total</t>
  </si>
  <si>
    <t>Emilian (Bolognese)</t>
  </si>
  <si>
    <t>Calabrian</t>
  </si>
  <si>
    <t>Friulian</t>
  </si>
  <si>
    <t>1) Recognition: Bolognese – Modenese</t>
  </si>
  <si>
    <t>2) Analysis: Bolognese – Modenese</t>
  </si>
  <si>
    <t>1) Recognition: Milanese – Bergamo</t>
  </si>
  <si>
    <t>2) Analysis: Milanese – Bergamo</t>
  </si>
  <si>
    <t>A.2</t>
  </si>
  <si>
    <t>Normalized total values</t>
  </si>
  <si>
    <t>Indicators</t>
  </si>
  <si>
    <t>Sustained use of dialects</t>
  </si>
  <si>
    <t>Incorporating dialect phonetics</t>
  </si>
  <si>
    <t>Employing dialect morphology and syntax</t>
  </si>
  <si>
    <t>Employing dialect lexicon</t>
  </si>
  <si>
    <t>Sicilian (PSD)</t>
  </si>
  <si>
    <t>Milanese (PSD)</t>
  </si>
  <si>
    <t>Roman (PSD)</t>
  </si>
  <si>
    <t>C.1</t>
  </si>
  <si>
    <t>MT</t>
  </si>
  <si>
    <t>Norm, Values</t>
  </si>
  <si>
    <t>Grand Mean</t>
  </si>
  <si>
    <t>Mean per dialect</t>
  </si>
  <si>
    <t>C.2</t>
  </si>
  <si>
    <t>Question 6)</t>
  </si>
  <si>
    <t>D.1</t>
  </si>
  <si>
    <t>A</t>
  </si>
  <si>
    <t>B.3</t>
  </si>
  <si>
    <t>C</t>
  </si>
  <si>
    <t>D</t>
  </si>
  <si>
    <t>B</t>
  </si>
  <si>
    <t>Results per dialect</t>
  </si>
  <si>
    <t>Results per skill</t>
  </si>
  <si>
    <t>B.1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</si>
</sst>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Font="1" applyBorder="1"/>
    <xf numFmtId="2" fontId="1" fillId="0" borderId="1" xfId="0" applyNumberFormat="1" applyFont="1" applyBorder="1"/>
    <xf numFmtId="173" fontId="1" fillId="0" borderId="0" xfId="0" applyNumberFormat="1" applyFont="1"/>
    <xf numFmtId="0" fontId="0" fillId="0" borderId="0" xfId="0" applyBorder="1"/>
    <xf numFmtId="0" fontId="0" fillId="0" borderId="2" xfId="0" applyBorder="1"/>
    <xf numFmtId="2" fontId="1" fillId="0" borderId="0" xfId="0" applyNumberFormat="1" applyFont="1" applyFill="1"/>
    <xf numFmtId="2" fontId="0" fillId="0" borderId="3" xfId="0" applyNumberFormat="1" applyBorder="1"/>
    <xf numFmtId="0" fontId="1" fillId="0" borderId="2" xfId="0" applyFont="1" applyBorder="1"/>
    <xf numFmtId="0" fontId="1" fillId="0" borderId="0" xfId="0" applyFont="1" applyBorder="1"/>
    <xf numFmtId="2" fontId="1" fillId="0" borderId="5" xfId="0" applyNumberFormat="1" applyFont="1" applyBorder="1"/>
    <xf numFmtId="2" fontId="1" fillId="0" borderId="4" xfId="0" applyNumberFormat="1" applyFont="1" applyBorder="1"/>
    <xf numFmtId="0" fontId="1" fillId="0" borderId="1" xfId="0" applyFont="1" applyFill="1" applyBorder="1"/>
    <xf numFmtId="2" fontId="1" fillId="0" borderId="0" xfId="0" applyNumberFormat="1" applyFont="1" applyBorder="1"/>
    <xf numFmtId="0" fontId="1" fillId="0" borderId="3" xfId="0" applyFont="1" applyBorder="1"/>
    <xf numFmtId="2" fontId="0" fillId="0" borderId="2" xfId="0" applyNumberFormat="1" applyBorder="1"/>
    <xf numFmtId="2" fontId="1" fillId="0" borderId="6" xfId="0" applyNumberFormat="1" applyFont="1" applyBorder="1"/>
    <xf numFmtId="2" fontId="1" fillId="0" borderId="3" xfId="0" applyNumberFormat="1" applyFont="1" applyBorder="1"/>
    <xf numFmtId="2" fontId="1" fillId="0" borderId="7" xfId="0" applyNumberFormat="1" applyFont="1" applyBorder="1"/>
    <xf numFmtId="0" fontId="2" fillId="0" borderId="0" xfId="0" applyFont="1"/>
    <xf numFmtId="0" fontId="2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42CC-E487-4CA2-AF66-F7941CB2BD57}">
  <dimension ref="A1:I103"/>
  <sheetViews>
    <sheetView tabSelected="1" topLeftCell="A99" workbookViewId="0">
      <selection activeCell="G101" sqref="G101"/>
    </sheetView>
  </sheetViews>
  <sheetFormatPr defaultRowHeight="14.5" x14ac:dyDescent="0.35"/>
  <cols>
    <col min="1" max="1" width="28.90625" customWidth="1"/>
    <col min="2" max="3" width="8.7265625" customWidth="1"/>
    <col min="7" max="7" width="13.1796875" customWidth="1"/>
    <col min="8" max="8" width="15.453125" style="1" customWidth="1"/>
    <col min="9" max="9" width="9" bestFit="1" customWidth="1"/>
  </cols>
  <sheetData>
    <row r="1" spans="1:9" x14ac:dyDescent="0.35">
      <c r="A1" s="24" t="s">
        <v>9</v>
      </c>
    </row>
    <row r="3" spans="1:9" ht="15" customHeight="1" x14ac:dyDescent="0.35">
      <c r="A3" s="2"/>
      <c r="B3" s="3" t="s">
        <v>6</v>
      </c>
      <c r="C3" s="3"/>
      <c r="D3" s="3" t="s">
        <v>7</v>
      </c>
      <c r="E3" s="3"/>
      <c r="F3" s="3" t="s">
        <v>8</v>
      </c>
      <c r="G3" s="2"/>
      <c r="H3" s="3" t="s">
        <v>43</v>
      </c>
    </row>
    <row r="4" spans="1:9" x14ac:dyDescent="0.35">
      <c r="A4" s="2"/>
      <c r="B4" s="2" t="s">
        <v>0</v>
      </c>
      <c r="C4" s="2" t="s">
        <v>1</v>
      </c>
      <c r="D4" s="2" t="s">
        <v>0</v>
      </c>
      <c r="E4" s="2" t="s">
        <v>1</v>
      </c>
      <c r="F4" s="2" t="s">
        <v>0</v>
      </c>
      <c r="G4" s="2" t="s">
        <v>1</v>
      </c>
      <c r="H4" s="3"/>
    </row>
    <row r="5" spans="1:9" x14ac:dyDescent="0.35">
      <c r="A5" s="2" t="s">
        <v>3</v>
      </c>
      <c r="B5" s="4">
        <v>0.54</v>
      </c>
      <c r="C5" s="4">
        <v>0.51</v>
      </c>
      <c r="D5" s="4">
        <v>0.65</v>
      </c>
      <c r="E5" s="4">
        <v>0.63</v>
      </c>
      <c r="F5" s="4">
        <v>0.88</v>
      </c>
      <c r="G5" s="4">
        <v>0.87</v>
      </c>
      <c r="H5" s="7">
        <f>AVERAGE(B5,C5,D5,E5,F5,G5)</f>
        <v>0.68</v>
      </c>
      <c r="I5" s="5"/>
    </row>
    <row r="6" spans="1:9" x14ac:dyDescent="0.35">
      <c r="A6" s="2" t="s">
        <v>4</v>
      </c>
      <c r="B6" s="2">
        <v>0.72</v>
      </c>
      <c r="C6" s="2">
        <v>0.67</v>
      </c>
      <c r="D6" s="2">
        <v>0.78</v>
      </c>
      <c r="E6" s="2">
        <v>0.77</v>
      </c>
      <c r="F6" s="2">
        <v>0.93</v>
      </c>
      <c r="G6" s="2">
        <v>0.92</v>
      </c>
      <c r="H6" s="7">
        <f>AVERAGE(B6,C6,D6,E6,F6,G6)</f>
        <v>0.79833333333333334</v>
      </c>
    </row>
    <row r="7" spans="1:9" x14ac:dyDescent="0.35">
      <c r="A7" s="2" t="s">
        <v>2</v>
      </c>
      <c r="B7" s="2">
        <v>0.65</v>
      </c>
      <c r="C7" s="2">
        <v>0.71</v>
      </c>
      <c r="D7" s="2">
        <v>0.75</v>
      </c>
      <c r="E7" s="2">
        <v>0.77</v>
      </c>
      <c r="F7" s="2">
        <v>0.85</v>
      </c>
      <c r="G7" s="2">
        <v>0.85</v>
      </c>
      <c r="H7" s="7">
        <f>AVERAGE(B7,C7,D7,E7,F7,G7)</f>
        <v>0.76333333333333331</v>
      </c>
    </row>
    <row r="8" spans="1:9" s="1" customFormat="1" x14ac:dyDescent="0.35">
      <c r="A8" s="3" t="s">
        <v>42</v>
      </c>
      <c r="B8" s="7"/>
      <c r="C8" s="7"/>
      <c r="D8" s="7"/>
      <c r="E8" s="7"/>
      <c r="F8" s="7"/>
      <c r="G8" s="7"/>
      <c r="H8" s="7">
        <f>AVERAGE(H5:H7)</f>
        <v>0.74722222222222223</v>
      </c>
    </row>
    <row r="9" spans="1:9" x14ac:dyDescent="0.35">
      <c r="H9" s="8"/>
    </row>
    <row r="10" spans="1:9" x14ac:dyDescent="0.35">
      <c r="H10" s="8"/>
    </row>
    <row r="11" spans="1:9" x14ac:dyDescent="0.35">
      <c r="A11" s="24" t="s">
        <v>29</v>
      </c>
    </row>
    <row r="12" spans="1:9" x14ac:dyDescent="0.35">
      <c r="A12" s="24"/>
    </row>
    <row r="13" spans="1:9" s="1" customFormat="1" ht="15" customHeight="1" x14ac:dyDescent="0.35">
      <c r="A13" s="3"/>
      <c r="B13" s="3" t="s">
        <v>3</v>
      </c>
      <c r="C13" s="3"/>
      <c r="D13" s="3" t="s">
        <v>13</v>
      </c>
      <c r="E13" s="3"/>
      <c r="F13" s="3" t="s">
        <v>2</v>
      </c>
      <c r="G13" s="3"/>
      <c r="H13" s="3" t="s">
        <v>42</v>
      </c>
    </row>
    <row r="14" spans="1:9" x14ac:dyDescent="0.35">
      <c r="A14" s="2"/>
      <c r="B14" s="2" t="s">
        <v>14</v>
      </c>
      <c r="C14" s="2" t="s">
        <v>15</v>
      </c>
      <c r="D14" s="2" t="s">
        <v>14</v>
      </c>
      <c r="E14" s="2" t="s">
        <v>15</v>
      </c>
      <c r="F14" s="2" t="s">
        <v>14</v>
      </c>
      <c r="G14" s="2" t="s">
        <v>15</v>
      </c>
      <c r="H14" s="3"/>
    </row>
    <row r="15" spans="1:9" x14ac:dyDescent="0.35">
      <c r="A15" s="2" t="s">
        <v>16</v>
      </c>
      <c r="B15" s="2">
        <v>2</v>
      </c>
      <c r="C15" s="2">
        <v>2</v>
      </c>
      <c r="D15" s="2">
        <v>2</v>
      </c>
      <c r="E15" s="2">
        <v>3</v>
      </c>
      <c r="F15" s="2">
        <v>3</v>
      </c>
      <c r="G15" s="2">
        <v>2</v>
      </c>
      <c r="H15" s="3"/>
    </row>
    <row r="16" spans="1:9" x14ac:dyDescent="0.35">
      <c r="A16" s="2" t="s">
        <v>17</v>
      </c>
      <c r="B16" s="2">
        <v>1</v>
      </c>
      <c r="C16" s="2">
        <v>3</v>
      </c>
      <c r="D16" s="2">
        <v>1</v>
      </c>
      <c r="E16" s="2">
        <v>2</v>
      </c>
      <c r="F16" s="2">
        <v>1</v>
      </c>
      <c r="G16" s="2">
        <v>3</v>
      </c>
      <c r="H16" s="3"/>
    </row>
    <row r="17" spans="1:8" x14ac:dyDescent="0.35">
      <c r="A17" s="2" t="s">
        <v>18</v>
      </c>
      <c r="B17" s="2">
        <v>3</v>
      </c>
      <c r="C17" s="2">
        <v>2</v>
      </c>
      <c r="D17" s="2">
        <v>2</v>
      </c>
      <c r="E17" s="2">
        <v>3</v>
      </c>
      <c r="F17" s="2">
        <v>3</v>
      </c>
      <c r="G17" s="2">
        <v>2</v>
      </c>
      <c r="H17" s="3"/>
    </row>
    <row r="18" spans="1:8" x14ac:dyDescent="0.35">
      <c r="A18" s="2" t="s">
        <v>19</v>
      </c>
      <c r="B18" s="2">
        <v>1</v>
      </c>
      <c r="C18" s="2">
        <v>1</v>
      </c>
      <c r="D18" s="2">
        <v>2</v>
      </c>
      <c r="E18" s="2">
        <v>2</v>
      </c>
      <c r="F18" s="2">
        <v>2</v>
      </c>
      <c r="G18" s="2">
        <v>2</v>
      </c>
      <c r="H18" s="3"/>
    </row>
    <row r="19" spans="1:8" x14ac:dyDescent="0.35">
      <c r="A19" s="2" t="s">
        <v>20</v>
      </c>
      <c r="B19" s="2">
        <v>2</v>
      </c>
      <c r="C19" s="2">
        <v>3</v>
      </c>
      <c r="D19" s="2">
        <v>2</v>
      </c>
      <c r="E19" s="2">
        <v>3</v>
      </c>
      <c r="F19" s="2">
        <v>3</v>
      </c>
      <c r="G19" s="2">
        <v>2</v>
      </c>
      <c r="H19" s="3"/>
    </row>
    <row r="20" spans="1:8" x14ac:dyDescent="0.35">
      <c r="A20" s="10" t="s">
        <v>21</v>
      </c>
      <c r="B20" s="10">
        <v>9</v>
      </c>
      <c r="C20" s="10">
        <v>11</v>
      </c>
      <c r="D20" s="10">
        <v>7</v>
      </c>
      <c r="E20" s="10">
        <v>13</v>
      </c>
      <c r="F20" s="10">
        <v>12</v>
      </c>
      <c r="G20" s="10">
        <v>11</v>
      </c>
      <c r="H20" s="3"/>
    </row>
    <row r="21" spans="1:8" x14ac:dyDescent="0.35">
      <c r="A21" s="3" t="s">
        <v>30</v>
      </c>
      <c r="B21" s="20">
        <f>B20/15</f>
        <v>0.6</v>
      </c>
      <c r="C21" s="20">
        <f>C20/15</f>
        <v>0.73333333333333328</v>
      </c>
      <c r="D21" s="20">
        <f>D20/15</f>
        <v>0.46666666666666667</v>
      </c>
      <c r="E21" s="20">
        <f>E20/15</f>
        <v>0.8666666666666667</v>
      </c>
      <c r="F21" s="20">
        <f>F20/15</f>
        <v>0.8</v>
      </c>
      <c r="G21" s="20">
        <f>G20/15</f>
        <v>0.73333333333333328</v>
      </c>
      <c r="H21" s="7"/>
    </row>
    <row r="22" spans="1:8" x14ac:dyDescent="0.35">
      <c r="A22" s="19" t="s">
        <v>43</v>
      </c>
      <c r="B22" s="22">
        <f>AVERAGE(B21,C21)</f>
        <v>0.66666666666666663</v>
      </c>
      <c r="C22" s="23"/>
      <c r="D22" s="22">
        <f>AVERAGE(D21,E21)</f>
        <v>0.66666666666666674</v>
      </c>
      <c r="E22" s="23"/>
      <c r="F22" s="22">
        <f>AVERAGE(F21,G21)</f>
        <v>0.76666666666666661</v>
      </c>
      <c r="G22" s="21"/>
      <c r="H22" s="21">
        <f>AVERAGE(B22:G22)</f>
        <v>0.70000000000000007</v>
      </c>
    </row>
    <row r="25" spans="1:8" x14ac:dyDescent="0.35">
      <c r="A25" s="25" t="s">
        <v>54</v>
      </c>
      <c r="B25" s="11"/>
    </row>
    <row r="27" spans="1:8" x14ac:dyDescent="0.35">
      <c r="A27" s="2"/>
      <c r="B27" s="3" t="s">
        <v>10</v>
      </c>
    </row>
    <row r="28" spans="1:8" x14ac:dyDescent="0.35">
      <c r="A28" s="2" t="s">
        <v>22</v>
      </c>
      <c r="B28" s="2">
        <v>1</v>
      </c>
      <c r="F28" s="1"/>
      <c r="H28"/>
    </row>
    <row r="29" spans="1:8" x14ac:dyDescent="0.35">
      <c r="A29" s="2" t="s">
        <v>23</v>
      </c>
      <c r="B29" s="2">
        <v>0.5</v>
      </c>
      <c r="F29" s="1"/>
      <c r="H29"/>
    </row>
    <row r="30" spans="1:8" x14ac:dyDescent="0.35">
      <c r="A30" s="2" t="s">
        <v>24</v>
      </c>
      <c r="B30" s="2">
        <v>1</v>
      </c>
      <c r="F30" s="1"/>
      <c r="H30"/>
    </row>
    <row r="31" spans="1:8" x14ac:dyDescent="0.35">
      <c r="A31" s="3" t="s">
        <v>5</v>
      </c>
      <c r="B31" s="7">
        <f>AVERAGE(B28:B30)</f>
        <v>0.83333333333333337</v>
      </c>
      <c r="F31" s="1"/>
      <c r="H31"/>
    </row>
    <row r="32" spans="1:8" s="9" customFormat="1" x14ac:dyDescent="0.35">
      <c r="A32" s="14"/>
      <c r="B32" s="18"/>
      <c r="F32" s="14"/>
    </row>
    <row r="34" spans="1:8" x14ac:dyDescent="0.35">
      <c r="A34" s="25" t="s">
        <v>12</v>
      </c>
      <c r="B34" s="11"/>
    </row>
    <row r="36" spans="1:8" x14ac:dyDescent="0.35">
      <c r="A36" s="2"/>
      <c r="B36" s="3" t="s">
        <v>10</v>
      </c>
    </row>
    <row r="37" spans="1:8" x14ac:dyDescent="0.35">
      <c r="A37" s="2" t="s">
        <v>25</v>
      </c>
      <c r="B37" s="2">
        <v>0.25</v>
      </c>
      <c r="F37" s="1"/>
      <c r="H37"/>
    </row>
    <row r="38" spans="1:8" x14ac:dyDescent="0.35">
      <c r="A38" s="2" t="s">
        <v>26</v>
      </c>
      <c r="B38" s="2">
        <v>0</v>
      </c>
      <c r="F38" s="1"/>
      <c r="H38"/>
    </row>
    <row r="39" spans="1:8" x14ac:dyDescent="0.35">
      <c r="A39" s="2" t="s">
        <v>27</v>
      </c>
      <c r="B39" s="2">
        <v>1</v>
      </c>
      <c r="F39" s="1"/>
      <c r="H39"/>
    </row>
    <row r="40" spans="1:8" x14ac:dyDescent="0.35">
      <c r="A40" s="2" t="s">
        <v>28</v>
      </c>
      <c r="B40" s="2">
        <v>0.25</v>
      </c>
      <c r="F40" s="1"/>
      <c r="H40"/>
    </row>
    <row r="41" spans="1:8" x14ac:dyDescent="0.35">
      <c r="A41" s="3" t="s">
        <v>5</v>
      </c>
      <c r="B41" s="7">
        <f>AVERAGE(B37:B40)</f>
        <v>0.375</v>
      </c>
      <c r="F41" s="1"/>
      <c r="H41"/>
    </row>
    <row r="42" spans="1:8" s="9" customFormat="1" x14ac:dyDescent="0.35">
      <c r="A42" s="14"/>
      <c r="B42" s="18"/>
      <c r="F42" s="14"/>
    </row>
    <row r="44" spans="1:8" x14ac:dyDescent="0.35">
      <c r="A44" s="25" t="s">
        <v>48</v>
      </c>
      <c r="B44" s="11"/>
    </row>
    <row r="46" spans="1:8" x14ac:dyDescent="0.35">
      <c r="A46" s="2"/>
      <c r="B46" s="3" t="s">
        <v>10</v>
      </c>
    </row>
    <row r="47" spans="1:8" x14ac:dyDescent="0.35">
      <c r="A47" s="2" t="s">
        <v>2</v>
      </c>
      <c r="B47" s="2">
        <v>0</v>
      </c>
      <c r="F47" s="1"/>
      <c r="H47"/>
    </row>
    <row r="48" spans="1:8" x14ac:dyDescent="0.35">
      <c r="A48" s="2" t="s">
        <v>3</v>
      </c>
      <c r="B48" s="2">
        <v>0</v>
      </c>
      <c r="F48" s="1"/>
      <c r="H48"/>
    </row>
    <row r="49" spans="1:8" x14ac:dyDescent="0.35">
      <c r="A49" s="2" t="s">
        <v>11</v>
      </c>
      <c r="B49" s="2">
        <v>0</v>
      </c>
      <c r="F49" s="1"/>
      <c r="H49"/>
    </row>
    <row r="50" spans="1:8" x14ac:dyDescent="0.35">
      <c r="A50" s="3" t="s">
        <v>5</v>
      </c>
      <c r="B50" s="3">
        <v>0</v>
      </c>
    </row>
    <row r="53" spans="1:8" x14ac:dyDescent="0.35">
      <c r="A53" s="24" t="s">
        <v>39</v>
      </c>
    </row>
    <row r="55" spans="1:8" x14ac:dyDescent="0.35">
      <c r="A55" s="3" t="s">
        <v>31</v>
      </c>
      <c r="B55" s="3" t="s">
        <v>32</v>
      </c>
      <c r="C55" s="3" t="s">
        <v>33</v>
      </c>
      <c r="D55" s="3" t="s">
        <v>34</v>
      </c>
      <c r="E55" s="3" t="s">
        <v>35</v>
      </c>
      <c r="F55" s="3" t="s">
        <v>21</v>
      </c>
      <c r="G55" s="3" t="s">
        <v>41</v>
      </c>
      <c r="H55" s="13" t="s">
        <v>43</v>
      </c>
    </row>
    <row r="56" spans="1:8" x14ac:dyDescent="0.35">
      <c r="A56" s="2" t="s">
        <v>3</v>
      </c>
      <c r="B56" s="2">
        <v>2</v>
      </c>
      <c r="C56" s="2">
        <v>2</v>
      </c>
      <c r="D56" s="2">
        <v>1</v>
      </c>
      <c r="E56" s="2">
        <v>0</v>
      </c>
      <c r="F56" s="2">
        <v>5</v>
      </c>
      <c r="G56" s="12">
        <f>F56/8</f>
        <v>0.625</v>
      </c>
      <c r="H56" s="13"/>
    </row>
    <row r="57" spans="1:8" x14ac:dyDescent="0.35">
      <c r="A57" s="2" t="s">
        <v>37</v>
      </c>
      <c r="B57" s="2">
        <v>2</v>
      </c>
      <c r="C57" s="2">
        <v>2</v>
      </c>
      <c r="D57" s="2">
        <v>1</v>
      </c>
      <c r="E57" s="2">
        <v>0</v>
      </c>
      <c r="F57" s="2">
        <v>5</v>
      </c>
      <c r="G57" s="12">
        <f>F57/8</f>
        <v>0.625</v>
      </c>
      <c r="H57" s="15">
        <f>AVERAGE(G56:G57)</f>
        <v>0.625</v>
      </c>
    </row>
    <row r="58" spans="1:8" x14ac:dyDescent="0.35">
      <c r="A58" s="2" t="s">
        <v>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12">
        <f>F58/8</f>
        <v>0</v>
      </c>
      <c r="H58" s="13"/>
    </row>
    <row r="59" spans="1:8" x14ac:dyDescent="0.35">
      <c r="A59" s="2" t="s">
        <v>38</v>
      </c>
      <c r="B59" s="2">
        <v>1</v>
      </c>
      <c r="C59" s="2">
        <v>1</v>
      </c>
      <c r="D59" s="2">
        <v>0</v>
      </c>
      <c r="E59" s="2">
        <v>1</v>
      </c>
      <c r="F59" s="2">
        <v>3</v>
      </c>
      <c r="G59" s="12">
        <f>F59/8</f>
        <v>0.375</v>
      </c>
      <c r="H59" s="16">
        <f>AVERAGE(G58:G59)</f>
        <v>0.1875</v>
      </c>
    </row>
    <row r="60" spans="1:8" x14ac:dyDescent="0.35">
      <c r="A60" s="2" t="s">
        <v>2</v>
      </c>
      <c r="B60" s="2">
        <v>2</v>
      </c>
      <c r="C60" s="2">
        <v>1</v>
      </c>
      <c r="D60" s="2">
        <v>0</v>
      </c>
      <c r="E60" s="2">
        <v>0</v>
      </c>
      <c r="F60" s="2">
        <v>3</v>
      </c>
      <c r="G60" s="12">
        <f>F60/8</f>
        <v>0.375</v>
      </c>
      <c r="H60" s="13"/>
    </row>
    <row r="61" spans="1:8" x14ac:dyDescent="0.35">
      <c r="A61" s="2" t="s">
        <v>36</v>
      </c>
      <c r="B61" s="2">
        <v>2</v>
      </c>
      <c r="C61" s="2">
        <v>2</v>
      </c>
      <c r="D61" s="2">
        <v>0</v>
      </c>
      <c r="E61" s="2">
        <v>1</v>
      </c>
      <c r="F61" s="2">
        <v>5</v>
      </c>
      <c r="G61" s="12">
        <f>F61/8</f>
        <v>0.625</v>
      </c>
      <c r="H61" s="16">
        <f>AVERAGE(G60:G61)</f>
        <v>0.5</v>
      </c>
    </row>
    <row r="62" spans="1:8" x14ac:dyDescent="0.35">
      <c r="A62" s="3" t="s">
        <v>5</v>
      </c>
      <c r="B62" s="2"/>
      <c r="C62" s="2"/>
      <c r="D62" s="2"/>
      <c r="E62" s="2"/>
      <c r="F62" s="2"/>
      <c r="G62" s="4"/>
      <c r="H62" s="16">
        <f>AVERAGE(H56:H59)</f>
        <v>0.40625</v>
      </c>
    </row>
    <row r="65" spans="1:8" x14ac:dyDescent="0.35">
      <c r="A65" s="24" t="s">
        <v>44</v>
      </c>
    </row>
    <row r="67" spans="1:8" x14ac:dyDescent="0.35">
      <c r="A67" s="2"/>
      <c r="B67" s="3" t="s">
        <v>6</v>
      </c>
      <c r="C67" s="3"/>
      <c r="D67" s="3" t="s">
        <v>7</v>
      </c>
      <c r="E67" s="3"/>
      <c r="F67" s="3" t="s">
        <v>8</v>
      </c>
      <c r="G67" s="3"/>
      <c r="H67" s="3" t="s">
        <v>43</v>
      </c>
    </row>
    <row r="68" spans="1:8" x14ac:dyDescent="0.35">
      <c r="A68" s="2"/>
      <c r="B68" s="2" t="s">
        <v>40</v>
      </c>
      <c r="C68" s="2" t="s">
        <v>14</v>
      </c>
      <c r="D68" s="2" t="s">
        <v>40</v>
      </c>
      <c r="E68" s="2" t="s">
        <v>14</v>
      </c>
      <c r="F68" s="2" t="s">
        <v>40</v>
      </c>
      <c r="G68" s="2" t="s">
        <v>14</v>
      </c>
      <c r="H68" s="3"/>
    </row>
    <row r="69" spans="1:8" x14ac:dyDescent="0.35">
      <c r="A69" s="6" t="s">
        <v>3</v>
      </c>
      <c r="B69" s="2">
        <v>0.14000000000000001</v>
      </c>
      <c r="C69" s="2">
        <v>0.12</v>
      </c>
      <c r="D69" s="2">
        <v>0.26</v>
      </c>
      <c r="E69" s="2">
        <v>0.26</v>
      </c>
      <c r="F69" s="2">
        <v>0.55000000000000004</v>
      </c>
      <c r="G69" s="2">
        <v>0.55000000000000004</v>
      </c>
      <c r="H69" s="7">
        <f>AVERAGE(B69:G69)</f>
        <v>0.31333333333333335</v>
      </c>
    </row>
    <row r="70" spans="1:8" x14ac:dyDescent="0.35">
      <c r="A70" s="6" t="s">
        <v>11</v>
      </c>
      <c r="B70" s="2">
        <v>0.19</v>
      </c>
      <c r="C70" s="2">
        <v>0.15</v>
      </c>
      <c r="D70" s="2">
        <v>0.32</v>
      </c>
      <c r="E70" s="2">
        <v>0.22</v>
      </c>
      <c r="F70" s="2">
        <v>0.69</v>
      </c>
      <c r="G70" s="2">
        <v>0.67</v>
      </c>
      <c r="H70" s="7">
        <f>AVERAGE(B70:G70)</f>
        <v>0.37333333333333329</v>
      </c>
    </row>
    <row r="71" spans="1:8" x14ac:dyDescent="0.35">
      <c r="A71" s="6" t="s">
        <v>2</v>
      </c>
      <c r="B71" s="2">
        <v>0.19</v>
      </c>
      <c r="C71" s="2">
        <v>0.13</v>
      </c>
      <c r="D71" s="2">
        <v>0.33</v>
      </c>
      <c r="E71" s="2">
        <v>0.17</v>
      </c>
      <c r="F71" s="2">
        <v>0.62</v>
      </c>
      <c r="G71" s="2">
        <v>0.56999999999999995</v>
      </c>
      <c r="H71" s="7">
        <f>AVERAGE(B71:G71)</f>
        <v>0.33499999999999996</v>
      </c>
    </row>
    <row r="72" spans="1:8" x14ac:dyDescent="0.35">
      <c r="A72" s="3" t="s">
        <v>42</v>
      </c>
      <c r="B72" s="2"/>
      <c r="C72" s="2"/>
      <c r="D72" s="2"/>
      <c r="E72" s="2"/>
      <c r="F72" s="2"/>
      <c r="G72" s="2"/>
      <c r="H72" s="7">
        <f>AVERAGE(H69:H71)</f>
        <v>0.3405555555555555</v>
      </c>
    </row>
    <row r="73" spans="1:8" x14ac:dyDescent="0.35">
      <c r="A73" s="14"/>
      <c r="B73" s="9"/>
      <c r="C73" s="9"/>
      <c r="D73" s="9"/>
      <c r="E73" s="9"/>
      <c r="F73" s="9"/>
      <c r="G73" s="9"/>
      <c r="H73" s="18"/>
    </row>
    <row r="75" spans="1:8" x14ac:dyDescent="0.35">
      <c r="A75" s="24" t="s">
        <v>46</v>
      </c>
    </row>
    <row r="77" spans="1:8" x14ac:dyDescent="0.35">
      <c r="A77" s="2"/>
      <c r="B77" s="3" t="s">
        <v>3</v>
      </c>
      <c r="C77" s="3" t="s">
        <v>11</v>
      </c>
      <c r="D77" s="3" t="s">
        <v>2</v>
      </c>
      <c r="E77" s="17" t="s">
        <v>5</v>
      </c>
    </row>
    <row r="78" spans="1:8" x14ac:dyDescent="0.35">
      <c r="A78" s="2" t="s">
        <v>16</v>
      </c>
      <c r="B78" s="2">
        <v>2</v>
      </c>
      <c r="C78" s="2">
        <v>3</v>
      </c>
      <c r="D78" s="2">
        <v>3</v>
      </c>
      <c r="E78" s="2"/>
    </row>
    <row r="79" spans="1:8" x14ac:dyDescent="0.35">
      <c r="A79" s="2" t="s">
        <v>17</v>
      </c>
      <c r="B79" s="2">
        <v>2</v>
      </c>
      <c r="C79" s="2">
        <v>0</v>
      </c>
      <c r="D79" s="2">
        <v>2</v>
      </c>
      <c r="E79" s="2"/>
    </row>
    <row r="80" spans="1:8" x14ac:dyDescent="0.35">
      <c r="A80" s="2" t="s">
        <v>18</v>
      </c>
      <c r="B80" s="2">
        <v>2</v>
      </c>
      <c r="C80" s="2">
        <v>2</v>
      </c>
      <c r="D80" s="2">
        <v>1</v>
      </c>
      <c r="E80" s="2"/>
    </row>
    <row r="81" spans="1:6" x14ac:dyDescent="0.35">
      <c r="A81" s="2" t="s">
        <v>19</v>
      </c>
      <c r="B81" s="2">
        <v>2</v>
      </c>
      <c r="C81" s="2">
        <v>2</v>
      </c>
      <c r="D81" s="2">
        <v>2</v>
      </c>
      <c r="E81" s="2"/>
    </row>
    <row r="82" spans="1:6" x14ac:dyDescent="0.35">
      <c r="A82" s="2" t="s">
        <v>20</v>
      </c>
      <c r="B82" s="2">
        <v>3</v>
      </c>
      <c r="C82" s="2">
        <v>2</v>
      </c>
      <c r="D82" s="2">
        <v>3</v>
      </c>
      <c r="E82" s="2"/>
    </row>
    <row r="83" spans="1:6" x14ac:dyDescent="0.35">
      <c r="A83" s="2" t="s">
        <v>45</v>
      </c>
      <c r="B83" s="2">
        <v>3</v>
      </c>
      <c r="C83" s="2">
        <v>3</v>
      </c>
      <c r="D83" s="2">
        <v>3</v>
      </c>
      <c r="E83" s="2"/>
    </row>
    <row r="84" spans="1:6" x14ac:dyDescent="0.35">
      <c r="A84" s="2" t="s">
        <v>21</v>
      </c>
      <c r="B84" s="2">
        <v>14</v>
      </c>
      <c r="C84" s="2">
        <v>12</v>
      </c>
      <c r="D84" s="2">
        <v>14</v>
      </c>
      <c r="E84" s="2"/>
    </row>
    <row r="85" spans="1:6" x14ac:dyDescent="0.35">
      <c r="A85" s="3" t="s">
        <v>30</v>
      </c>
      <c r="B85" s="7">
        <f>B84/18</f>
        <v>0.77777777777777779</v>
      </c>
      <c r="C85" s="7">
        <f>C84/18</f>
        <v>0.66666666666666663</v>
      </c>
      <c r="D85" s="7">
        <f>D84/18</f>
        <v>0.77777777777777779</v>
      </c>
      <c r="E85" s="7">
        <f>AVERAGE(B85:D85)</f>
        <v>0.74074074074074081</v>
      </c>
    </row>
    <row r="89" spans="1:6" x14ac:dyDescent="0.35">
      <c r="A89" s="24" t="s">
        <v>52</v>
      </c>
    </row>
    <row r="90" spans="1:6" x14ac:dyDescent="0.35">
      <c r="A90" s="1"/>
    </row>
    <row r="91" spans="1:6" s="1" customFormat="1" x14ac:dyDescent="0.35">
      <c r="A91" s="3"/>
      <c r="B91" s="3" t="s">
        <v>47</v>
      </c>
      <c r="C91" s="3" t="s">
        <v>48</v>
      </c>
      <c r="D91" s="3" t="s">
        <v>49</v>
      </c>
      <c r="E91" s="3" t="s">
        <v>50</v>
      </c>
      <c r="F91" s="3" t="s">
        <v>5</v>
      </c>
    </row>
    <row r="92" spans="1:6" x14ac:dyDescent="0.35">
      <c r="A92" s="2" t="s">
        <v>3</v>
      </c>
      <c r="B92" s="4">
        <f>AVERAGE(H5,B22)</f>
        <v>0.67333333333333334</v>
      </c>
      <c r="C92" s="2">
        <f>AVERAGE(B50)</f>
        <v>0</v>
      </c>
      <c r="D92" s="4">
        <f>AVERAGE(H57,H69)</f>
        <v>0.46916666666666668</v>
      </c>
      <c r="E92" s="4">
        <f>B85</f>
        <v>0.77777777777777779</v>
      </c>
      <c r="F92" s="7">
        <f>AVERAGE(B92:E92)</f>
        <v>0.48006944444444444</v>
      </c>
    </row>
    <row r="93" spans="1:6" x14ac:dyDescent="0.35">
      <c r="A93" s="2" t="s">
        <v>11</v>
      </c>
      <c r="B93" s="4">
        <f>AVERAGE(H6,D22)</f>
        <v>0.73250000000000004</v>
      </c>
      <c r="C93" s="2">
        <f>AVERAGE(B50)</f>
        <v>0</v>
      </c>
      <c r="D93" s="4">
        <f>AVERAGE(H59,H70)</f>
        <v>0.28041666666666665</v>
      </c>
      <c r="E93" s="4">
        <f>C85</f>
        <v>0.66666666666666663</v>
      </c>
      <c r="F93" s="7">
        <f>AVERAGE(B93:E93)</f>
        <v>0.41989583333333336</v>
      </c>
    </row>
    <row r="94" spans="1:6" x14ac:dyDescent="0.35">
      <c r="A94" s="2" t="s">
        <v>2</v>
      </c>
      <c r="B94" s="4">
        <f>AVERAGE(H7,F22)</f>
        <v>0.7649999999999999</v>
      </c>
      <c r="C94" s="2">
        <f>AVERAGE(B50)</f>
        <v>0</v>
      </c>
      <c r="D94" s="4">
        <f>AVERAGE(H61,H71)</f>
        <v>0.41749999999999998</v>
      </c>
      <c r="E94" s="4">
        <f>D85</f>
        <v>0.77777777777777779</v>
      </c>
      <c r="F94" s="7">
        <f>AVERAGE(B94:E94)</f>
        <v>0.49006944444444445</v>
      </c>
    </row>
    <row r="97" spans="1:2" x14ac:dyDescent="0.35">
      <c r="A97" s="24" t="s">
        <v>53</v>
      </c>
    </row>
    <row r="98" spans="1:2" x14ac:dyDescent="0.35">
      <c r="A98" s="1"/>
    </row>
    <row r="99" spans="1:2" x14ac:dyDescent="0.35">
      <c r="A99" s="2"/>
      <c r="B99" s="3" t="s">
        <v>5</v>
      </c>
    </row>
    <row r="100" spans="1:2" x14ac:dyDescent="0.35">
      <c r="A100" s="2" t="s">
        <v>47</v>
      </c>
      <c r="B100" s="7">
        <f>AVERAGE(H8,H22)</f>
        <v>0.7236111111111112</v>
      </c>
    </row>
    <row r="101" spans="1:2" x14ac:dyDescent="0.35">
      <c r="A101" s="2" t="s">
        <v>51</v>
      </c>
      <c r="B101" s="7">
        <f>AVERAGE(B31,B41,B50)</f>
        <v>0.40277777777777785</v>
      </c>
    </row>
    <row r="102" spans="1:2" x14ac:dyDescent="0.35">
      <c r="A102" s="2" t="s">
        <v>49</v>
      </c>
      <c r="B102" s="7">
        <f>AVERAGE(H72,H62)</f>
        <v>0.37340277777777775</v>
      </c>
    </row>
    <row r="103" spans="1:2" x14ac:dyDescent="0.35">
      <c r="A103" s="2" t="s">
        <v>50</v>
      </c>
      <c r="B103" s="7">
        <f>AVERAGE(E85)</f>
        <v>0.74074074074074081</v>
      </c>
    </row>
  </sheetData>
  <pageMargins left="0.7" right="0.7" top="0.75" bottom="0.75" header="0.3" footer="0.3"/>
  <ignoredErrors>
    <ignoredError sqref="B9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Results</vt:lpstr>
      <vt:lpstr>Results!_ftn1</vt:lpstr>
      <vt:lpstr>Results!_ftn2</vt:lpstr>
      <vt:lpstr>Results!_ftn3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lilli</dc:creator>
  <cp:lastModifiedBy>silvia lilli</cp:lastModifiedBy>
  <dcterms:created xsi:type="dcterms:W3CDTF">2023-09-22T08:50:18Z</dcterms:created>
  <dcterms:modified xsi:type="dcterms:W3CDTF">2023-09-22T14:33:31Z</dcterms:modified>
</cp:coreProperties>
</file>