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Eow\Desktop\GA\TP1\"/>
    </mc:Choice>
  </mc:AlternateContent>
  <xr:revisionPtr revIDLastSave="0" documentId="8_{9EED98BC-E5AC-41DB-B93F-4CCED0EB361D}" xr6:coauthVersionLast="47" xr6:coauthVersionMax="47" xr10:uidLastSave="{00000000-0000-0000-0000-000000000000}"/>
  <bookViews>
    <workbookView xWindow="-120" yWindow="-120" windowWidth="29040" windowHeight="15840" tabRatio="769" activeTab="2"/>
  </bookViews>
  <sheets>
    <sheet name="ETRS89" sheetId="8" r:id="rId1"/>
    <sheet name="ETRS89Set" sheetId="15" r:id="rId2"/>
    <sheet name="Setas119" sheetId="7" r:id="rId3"/>
    <sheet name="T10ASetas" sheetId="9" r:id="rId4"/>
    <sheet name="Sheet2" sheetId="17" r:id="rId5"/>
    <sheet name="T10Gb" sheetId="16" r:id="rId6"/>
    <sheet name="T10GSetas" sheetId="12" r:id="rId7"/>
    <sheet name="T10Alentejo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7" l="1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2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4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R127" i="7"/>
  <c r="S123" i="7"/>
  <c r="S124" i="7" s="1"/>
  <c r="T123" i="7"/>
  <c r="R123" i="7"/>
  <c r="R124" i="7" s="1"/>
  <c r="S122" i="7"/>
  <c r="T122" i="7"/>
  <c r="R12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2" i="7"/>
  <c r="S14" i="7"/>
  <c r="O120" i="7"/>
  <c r="N120" i="7"/>
  <c r="O119" i="7"/>
  <c r="N119" i="7"/>
  <c r="O118" i="7"/>
  <c r="N118" i="7"/>
  <c r="O117" i="7"/>
  <c r="N117" i="7"/>
  <c r="O116" i="7"/>
  <c r="N116" i="7"/>
  <c r="O115" i="7"/>
  <c r="N115" i="7"/>
  <c r="O114" i="7"/>
  <c r="N114" i="7"/>
  <c r="O113" i="7"/>
  <c r="N113" i="7"/>
  <c r="O112" i="7"/>
  <c r="N112" i="7"/>
  <c r="O111" i="7"/>
  <c r="N111" i="7"/>
  <c r="O110" i="7"/>
  <c r="N110" i="7"/>
  <c r="O109" i="7"/>
  <c r="N109" i="7"/>
  <c r="O108" i="7"/>
  <c r="N108" i="7"/>
  <c r="O107" i="7"/>
  <c r="N107" i="7"/>
  <c r="O106" i="7"/>
  <c r="N106" i="7"/>
  <c r="O105" i="7"/>
  <c r="N105" i="7"/>
  <c r="O104" i="7"/>
  <c r="N104" i="7"/>
  <c r="O103" i="7"/>
  <c r="N103" i="7"/>
  <c r="O102" i="7"/>
  <c r="N102" i="7"/>
  <c r="O101" i="7"/>
  <c r="N101" i="7"/>
  <c r="O100" i="7"/>
  <c r="N100" i="7"/>
  <c r="O99" i="7"/>
  <c r="N99" i="7"/>
  <c r="O98" i="7"/>
  <c r="N98" i="7"/>
  <c r="O97" i="7"/>
  <c r="N97" i="7"/>
  <c r="O96" i="7"/>
  <c r="N96" i="7"/>
  <c r="O95" i="7"/>
  <c r="N95" i="7"/>
  <c r="O94" i="7"/>
  <c r="N94" i="7"/>
  <c r="O93" i="7"/>
  <c r="N93" i="7"/>
  <c r="O92" i="7"/>
  <c r="N92" i="7"/>
  <c r="O91" i="7"/>
  <c r="N91" i="7"/>
  <c r="O90" i="7"/>
  <c r="N90" i="7"/>
  <c r="O89" i="7"/>
  <c r="N89" i="7"/>
  <c r="O88" i="7"/>
  <c r="N88" i="7"/>
  <c r="O87" i="7"/>
  <c r="N87" i="7"/>
  <c r="O86" i="7"/>
  <c r="N86" i="7"/>
  <c r="O85" i="7"/>
  <c r="N85" i="7"/>
  <c r="O84" i="7"/>
  <c r="N84" i="7"/>
  <c r="O83" i="7"/>
  <c r="N83" i="7"/>
  <c r="O82" i="7"/>
  <c r="N82" i="7"/>
  <c r="O81" i="7"/>
  <c r="N81" i="7"/>
  <c r="O80" i="7"/>
  <c r="N80" i="7"/>
  <c r="O79" i="7"/>
  <c r="N79" i="7"/>
  <c r="O78" i="7"/>
  <c r="N78" i="7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O61" i="7"/>
  <c r="N61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O51" i="7"/>
  <c r="N51" i="7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R39" i="7" s="1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2" i="7"/>
  <c r="J3" i="7"/>
  <c r="J4" i="7"/>
  <c r="J5" i="7"/>
  <c r="J6" i="7"/>
  <c r="R6" i="7" s="1"/>
  <c r="J7" i="7"/>
  <c r="J8" i="7"/>
  <c r="J9" i="7"/>
  <c r="J10" i="7"/>
  <c r="J11" i="7"/>
  <c r="J12" i="7"/>
  <c r="R12" i="7" s="1"/>
  <c r="J13" i="7"/>
  <c r="J14" i="7"/>
  <c r="J15" i="7"/>
  <c r="J16" i="7"/>
  <c r="J17" i="7"/>
  <c r="J18" i="7"/>
  <c r="R18" i="7" s="1"/>
  <c r="J19" i="7"/>
  <c r="J20" i="7"/>
  <c r="J21" i="7"/>
  <c r="J22" i="7"/>
  <c r="J23" i="7"/>
  <c r="J24" i="7"/>
  <c r="R24" i="7" s="1"/>
  <c r="J25" i="7"/>
  <c r="J26" i="7"/>
  <c r="J27" i="7"/>
  <c r="J28" i="7"/>
  <c r="J29" i="7"/>
  <c r="J30" i="7"/>
  <c r="R30" i="7" s="1"/>
  <c r="J31" i="7"/>
  <c r="J32" i="7"/>
  <c r="J33" i="7"/>
  <c r="J34" i="7"/>
  <c r="J35" i="7"/>
  <c r="J36" i="7"/>
  <c r="R36" i="7" s="1"/>
  <c r="J37" i="7"/>
  <c r="J38" i="7"/>
  <c r="J39" i="7"/>
  <c r="J40" i="7"/>
  <c r="J41" i="7"/>
  <c r="J42" i="7"/>
  <c r="R42" i="7" s="1"/>
  <c r="J43" i="7"/>
  <c r="J44" i="7"/>
  <c r="J45" i="7"/>
  <c r="J46" i="7"/>
  <c r="J47" i="7"/>
  <c r="J48" i="7"/>
  <c r="R48" i="7" s="1"/>
  <c r="J49" i="7"/>
  <c r="J50" i="7"/>
  <c r="J51" i="7"/>
  <c r="J52" i="7"/>
  <c r="J53" i="7"/>
  <c r="J54" i="7"/>
  <c r="R54" i="7" s="1"/>
  <c r="J55" i="7"/>
  <c r="J56" i="7"/>
  <c r="J57" i="7"/>
  <c r="J58" i="7"/>
  <c r="J59" i="7"/>
  <c r="J60" i="7"/>
  <c r="R60" i="7" s="1"/>
  <c r="J61" i="7"/>
  <c r="J62" i="7"/>
  <c r="J63" i="7"/>
  <c r="J64" i="7"/>
  <c r="J65" i="7"/>
  <c r="J66" i="7"/>
  <c r="R66" i="7" s="1"/>
  <c r="J67" i="7"/>
  <c r="J68" i="7"/>
  <c r="J69" i="7"/>
  <c r="J70" i="7"/>
  <c r="J71" i="7"/>
  <c r="J72" i="7"/>
  <c r="R72" i="7" s="1"/>
  <c r="J73" i="7"/>
  <c r="J74" i="7"/>
  <c r="J75" i="7"/>
  <c r="J76" i="7"/>
  <c r="J77" i="7"/>
  <c r="J78" i="7"/>
  <c r="R78" i="7" s="1"/>
  <c r="J79" i="7"/>
  <c r="J80" i="7"/>
  <c r="J81" i="7"/>
  <c r="J82" i="7"/>
  <c r="J83" i="7"/>
  <c r="J84" i="7"/>
  <c r="R84" i="7" s="1"/>
  <c r="J85" i="7"/>
  <c r="J86" i="7"/>
  <c r="J87" i="7"/>
  <c r="J88" i="7"/>
  <c r="J89" i="7"/>
  <c r="J90" i="7"/>
  <c r="R90" i="7" s="1"/>
  <c r="J91" i="7"/>
  <c r="J92" i="7"/>
  <c r="J93" i="7"/>
  <c r="J94" i="7"/>
  <c r="J95" i="7"/>
  <c r="J96" i="7"/>
  <c r="R96" i="7" s="1"/>
  <c r="J97" i="7"/>
  <c r="J98" i="7"/>
  <c r="J99" i="7"/>
  <c r="J100" i="7"/>
  <c r="J101" i="7"/>
  <c r="J102" i="7"/>
  <c r="R102" i="7" s="1"/>
  <c r="J103" i="7"/>
  <c r="J104" i="7"/>
  <c r="J105" i="7"/>
  <c r="J106" i="7"/>
  <c r="J107" i="7"/>
  <c r="J108" i="7"/>
  <c r="R108" i="7" s="1"/>
  <c r="J109" i="7"/>
  <c r="J110" i="7"/>
  <c r="J111" i="7"/>
  <c r="R111" i="7" s="1"/>
  <c r="J112" i="7"/>
  <c r="J113" i="7"/>
  <c r="J114" i="7"/>
  <c r="R114" i="7" s="1"/>
  <c r="J115" i="7"/>
  <c r="J116" i="7"/>
  <c r="J117" i="7"/>
  <c r="J118" i="7"/>
  <c r="J119" i="7"/>
  <c r="J120" i="7"/>
  <c r="R120" i="7" s="1"/>
  <c r="J2" i="7"/>
  <c r="S26" i="7" l="1"/>
  <c r="S38" i="7"/>
  <c r="S50" i="7"/>
  <c r="S62" i="7"/>
  <c r="S74" i="7"/>
  <c r="S86" i="7"/>
  <c r="S98" i="7"/>
  <c r="S110" i="7"/>
  <c r="R3" i="7"/>
  <c r="R15" i="7"/>
  <c r="R27" i="7"/>
  <c r="R51" i="7"/>
  <c r="R63" i="7"/>
  <c r="R75" i="7"/>
  <c r="R87" i="7"/>
  <c r="R99" i="7"/>
  <c r="R110" i="7"/>
  <c r="S3" i="7"/>
  <c r="R4" i="7"/>
  <c r="R10" i="7"/>
  <c r="R16" i="7"/>
  <c r="R22" i="7"/>
  <c r="R28" i="7"/>
  <c r="R34" i="7"/>
  <c r="R40" i="7"/>
  <c r="R46" i="7"/>
  <c r="R52" i="7"/>
  <c r="R58" i="7"/>
  <c r="R64" i="7"/>
  <c r="R70" i="7"/>
  <c r="R76" i="7"/>
  <c r="R82" i="7"/>
  <c r="R88" i="7"/>
  <c r="R94" i="7"/>
  <c r="R100" i="7"/>
  <c r="R106" i="7"/>
  <c r="R112" i="7"/>
  <c r="R118" i="7"/>
  <c r="S5" i="7"/>
  <c r="S4" i="7"/>
  <c r="S10" i="7"/>
  <c r="S16" i="7"/>
  <c r="S22" i="7"/>
  <c r="S28" i="7"/>
  <c r="S34" i="7"/>
  <c r="S40" i="7"/>
  <c r="S46" i="7"/>
  <c r="S52" i="7"/>
  <c r="S58" i="7"/>
  <c r="S64" i="7"/>
  <c r="S70" i="7"/>
  <c r="S76" i="7"/>
  <c r="S82" i="7"/>
  <c r="S88" i="7"/>
  <c r="S94" i="7"/>
  <c r="S100" i="7"/>
  <c r="S106" i="7"/>
  <c r="S112" i="7"/>
  <c r="S118" i="7"/>
  <c r="R5" i="7"/>
  <c r="R11" i="7"/>
  <c r="R17" i="7"/>
  <c r="R23" i="7"/>
  <c r="R29" i="7"/>
  <c r="R35" i="7"/>
  <c r="R41" i="7"/>
  <c r="R47" i="7"/>
  <c r="R53" i="7"/>
  <c r="R59" i="7"/>
  <c r="R65" i="7"/>
  <c r="R71" i="7"/>
  <c r="R77" i="7"/>
  <c r="R83" i="7"/>
  <c r="R89" i="7"/>
  <c r="R95" i="7"/>
  <c r="R101" i="7"/>
  <c r="R107" i="7"/>
  <c r="R113" i="7"/>
  <c r="R119" i="7"/>
  <c r="S11" i="7"/>
  <c r="S17" i="7"/>
  <c r="S23" i="7"/>
  <c r="S29" i="7"/>
  <c r="S35" i="7"/>
  <c r="S41" i="7"/>
  <c r="S47" i="7"/>
  <c r="S53" i="7"/>
  <c r="S59" i="7"/>
  <c r="S65" i="7"/>
  <c r="S71" i="7"/>
  <c r="S77" i="7"/>
  <c r="S83" i="7"/>
  <c r="S89" i="7"/>
  <c r="S95" i="7"/>
  <c r="S101" i="7"/>
  <c r="S107" i="7"/>
  <c r="S113" i="7"/>
  <c r="S119" i="7"/>
  <c r="S6" i="7"/>
  <c r="S12" i="7"/>
  <c r="S18" i="7"/>
  <c r="S24" i="7"/>
  <c r="S30" i="7"/>
  <c r="S36" i="7"/>
  <c r="S42" i="7"/>
  <c r="S48" i="7"/>
  <c r="S54" i="7"/>
  <c r="S60" i="7"/>
  <c r="S66" i="7"/>
  <c r="S72" i="7"/>
  <c r="S78" i="7"/>
  <c r="S84" i="7"/>
  <c r="S90" i="7"/>
  <c r="S96" i="7"/>
  <c r="S102" i="7"/>
  <c r="S108" i="7"/>
  <c r="S114" i="7"/>
  <c r="S120" i="7"/>
  <c r="R7" i="7"/>
  <c r="R13" i="7"/>
  <c r="R19" i="7"/>
  <c r="R25" i="7"/>
  <c r="R31" i="7"/>
  <c r="R37" i="7"/>
  <c r="R43" i="7"/>
  <c r="R49" i="7"/>
  <c r="R55" i="7"/>
  <c r="R61" i="7"/>
  <c r="R67" i="7"/>
  <c r="R73" i="7"/>
  <c r="R79" i="7"/>
  <c r="R85" i="7"/>
  <c r="R91" i="7"/>
  <c r="R97" i="7"/>
  <c r="R103" i="7"/>
  <c r="R109" i="7"/>
  <c r="R115" i="7"/>
  <c r="S7" i="7"/>
  <c r="S13" i="7"/>
  <c r="S19" i="7"/>
  <c r="S25" i="7"/>
  <c r="S31" i="7"/>
  <c r="S37" i="7"/>
  <c r="S43" i="7"/>
  <c r="S49" i="7"/>
  <c r="S55" i="7"/>
  <c r="S61" i="7"/>
  <c r="S67" i="7"/>
  <c r="S73" i="7"/>
  <c r="S79" i="7"/>
  <c r="S85" i="7"/>
  <c r="S91" i="7"/>
  <c r="S97" i="7"/>
  <c r="S103" i="7"/>
  <c r="S109" i="7"/>
  <c r="S115" i="7"/>
  <c r="R2" i="7"/>
  <c r="R8" i="7"/>
  <c r="R14" i="7"/>
  <c r="R20" i="7"/>
  <c r="R26" i="7"/>
  <c r="R32" i="7"/>
  <c r="R38" i="7"/>
  <c r="R44" i="7"/>
  <c r="R50" i="7"/>
  <c r="R56" i="7"/>
  <c r="R62" i="7"/>
  <c r="R68" i="7"/>
  <c r="R74" i="7"/>
  <c r="R80" i="7"/>
  <c r="R86" i="7"/>
  <c r="R92" i="7"/>
  <c r="R98" i="7"/>
  <c r="R104" i="7"/>
  <c r="R116" i="7"/>
  <c r="S2" i="7"/>
  <c r="S8" i="7"/>
  <c r="S20" i="7"/>
  <c r="S32" i="7"/>
  <c r="S44" i="7"/>
  <c r="S56" i="7"/>
  <c r="S68" i="7"/>
  <c r="S80" i="7"/>
  <c r="S92" i="7"/>
  <c r="S104" i="7"/>
  <c r="S116" i="7"/>
  <c r="R9" i="7"/>
  <c r="R21" i="7"/>
  <c r="R33" i="7"/>
  <c r="R45" i="7"/>
  <c r="R57" i="7"/>
  <c r="R69" i="7"/>
  <c r="R81" i="7"/>
  <c r="R93" i="7"/>
  <c r="R105" i="7"/>
  <c r="R117" i="7"/>
  <c r="S9" i="7"/>
  <c r="S15" i="7"/>
  <c r="S21" i="7"/>
  <c r="S27" i="7"/>
  <c r="S33" i="7"/>
  <c r="S39" i="7"/>
  <c r="S45" i="7"/>
  <c r="S51" i="7"/>
  <c r="S57" i="7"/>
  <c r="S63" i="7"/>
  <c r="S69" i="7"/>
  <c r="S75" i="7"/>
  <c r="S81" i="7"/>
  <c r="S87" i="7"/>
  <c r="S93" i="7"/>
  <c r="S99" i="7"/>
  <c r="S105" i="7"/>
  <c r="S111" i="7"/>
  <c r="S117" i="7"/>
  <c r="F124" i="17"/>
  <c r="E122" i="17"/>
  <c r="F123" i="17"/>
  <c r="G123" i="17"/>
  <c r="E123" i="17"/>
  <c r="E124" i="17" s="1"/>
  <c r="G122" i="17"/>
  <c r="F122" i="17"/>
  <c r="B3" i="17"/>
  <c r="C3" i="17"/>
  <c r="E3" i="17" s="1"/>
  <c r="D3" i="17"/>
  <c r="F3" i="17"/>
  <c r="B4" i="17"/>
  <c r="C4" i="17"/>
  <c r="D4" i="17"/>
  <c r="E4" i="17"/>
  <c r="F4" i="17"/>
  <c r="B5" i="17"/>
  <c r="C5" i="17"/>
  <c r="E5" i="17" s="1"/>
  <c r="D5" i="17"/>
  <c r="F5" i="17"/>
  <c r="B6" i="17"/>
  <c r="D6" i="17" s="1"/>
  <c r="C6" i="17"/>
  <c r="E6" i="17"/>
  <c r="F6" i="17"/>
  <c r="B7" i="17"/>
  <c r="D7" i="17" s="1"/>
  <c r="C7" i="17"/>
  <c r="E7" i="17"/>
  <c r="F7" i="17"/>
  <c r="B8" i="17"/>
  <c r="D8" i="17" s="1"/>
  <c r="C8" i="17"/>
  <c r="E8" i="17" s="1"/>
  <c r="F8" i="17"/>
  <c r="B9" i="17"/>
  <c r="C9" i="17"/>
  <c r="E9" i="17" s="1"/>
  <c r="D9" i="17"/>
  <c r="F9" i="17"/>
  <c r="B10" i="17"/>
  <c r="D10" i="17" s="1"/>
  <c r="C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D13" i="17" s="1"/>
  <c r="C13" i="17"/>
  <c r="E13" i="17" s="1"/>
  <c r="F13" i="17"/>
  <c r="B14" i="17"/>
  <c r="D14" i="17" s="1"/>
  <c r="C14" i="17"/>
  <c r="E14" i="17" s="1"/>
  <c r="F14" i="17"/>
  <c r="B15" i="17"/>
  <c r="C15" i="17"/>
  <c r="E15" i="17" s="1"/>
  <c r="D15" i="17"/>
  <c r="F15" i="17"/>
  <c r="B16" i="17"/>
  <c r="C16" i="17"/>
  <c r="D16" i="17"/>
  <c r="E16" i="17"/>
  <c r="F16" i="17"/>
  <c r="B17" i="17"/>
  <c r="C17" i="17"/>
  <c r="E17" i="17" s="1"/>
  <c r="D17" i="17"/>
  <c r="F17" i="17"/>
  <c r="B18" i="17"/>
  <c r="D18" i="17" s="1"/>
  <c r="C18" i="17"/>
  <c r="E18" i="17"/>
  <c r="F18" i="17"/>
  <c r="B19" i="17"/>
  <c r="D19" i="17" s="1"/>
  <c r="C19" i="17"/>
  <c r="E19" i="17"/>
  <c r="F19" i="17"/>
  <c r="B20" i="17"/>
  <c r="D20" i="17" s="1"/>
  <c r="C20" i="17"/>
  <c r="E20" i="17" s="1"/>
  <c r="F20" i="17"/>
  <c r="B21" i="17"/>
  <c r="C21" i="17"/>
  <c r="E21" i="17" s="1"/>
  <c r="D21" i="17"/>
  <c r="F21" i="17"/>
  <c r="B22" i="17"/>
  <c r="D22" i="17" s="1"/>
  <c r="C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D25" i="17" s="1"/>
  <c r="C25" i="17"/>
  <c r="E25" i="17" s="1"/>
  <c r="F25" i="17"/>
  <c r="B26" i="17"/>
  <c r="D26" i="17" s="1"/>
  <c r="C26" i="17"/>
  <c r="E26" i="17" s="1"/>
  <c r="F26" i="17"/>
  <c r="B27" i="17"/>
  <c r="C27" i="17"/>
  <c r="E27" i="17" s="1"/>
  <c r="D27" i="17"/>
  <c r="F27" i="17"/>
  <c r="B28" i="17"/>
  <c r="C28" i="17"/>
  <c r="D28" i="17"/>
  <c r="E28" i="17"/>
  <c r="F28" i="17"/>
  <c r="B29" i="17"/>
  <c r="C29" i="17"/>
  <c r="E29" i="17" s="1"/>
  <c r="D29" i="17"/>
  <c r="F29" i="17"/>
  <c r="B30" i="17"/>
  <c r="D30" i="17" s="1"/>
  <c r="C30" i="17"/>
  <c r="E30" i="17"/>
  <c r="F30" i="17"/>
  <c r="B31" i="17"/>
  <c r="D31" i="17" s="1"/>
  <c r="C31" i="17"/>
  <c r="E31" i="17"/>
  <c r="F31" i="17"/>
  <c r="B32" i="17"/>
  <c r="D32" i="17" s="1"/>
  <c r="C32" i="17"/>
  <c r="E32" i="17" s="1"/>
  <c r="F32" i="17"/>
  <c r="B33" i="17"/>
  <c r="D33" i="17" s="1"/>
  <c r="C33" i="17"/>
  <c r="E33" i="17" s="1"/>
  <c r="F33" i="17"/>
  <c r="B34" i="17"/>
  <c r="D34" i="17" s="1"/>
  <c r="C34" i="17"/>
  <c r="E34" i="17" s="1"/>
  <c r="F34" i="17"/>
  <c r="B35" i="17"/>
  <c r="C35" i="17"/>
  <c r="D35" i="17"/>
  <c r="E35" i="17"/>
  <c r="F35" i="17"/>
  <c r="B36" i="17"/>
  <c r="C36" i="17"/>
  <c r="D36" i="17"/>
  <c r="E36" i="17"/>
  <c r="F36" i="17"/>
  <c r="B37" i="17"/>
  <c r="D37" i="17" s="1"/>
  <c r="C37" i="17"/>
  <c r="E37" i="17" s="1"/>
  <c r="F37" i="17"/>
  <c r="B38" i="17"/>
  <c r="D38" i="17" s="1"/>
  <c r="C38" i="17"/>
  <c r="E38" i="17" s="1"/>
  <c r="F38" i="17"/>
  <c r="B39" i="17"/>
  <c r="D39" i="17" s="1"/>
  <c r="C39" i="17"/>
  <c r="E39" i="17" s="1"/>
  <c r="F39" i="17"/>
  <c r="B40" i="17"/>
  <c r="C40" i="17"/>
  <c r="E40" i="17" s="1"/>
  <c r="D40" i="17"/>
  <c r="F40" i="17"/>
  <c r="B41" i="17"/>
  <c r="C41" i="17"/>
  <c r="E41" i="17" s="1"/>
  <c r="D41" i="17"/>
  <c r="F41" i="17"/>
  <c r="B42" i="17"/>
  <c r="D42" i="17" s="1"/>
  <c r="C42" i="17"/>
  <c r="E42" i="17"/>
  <c r="F42" i="17"/>
  <c r="B43" i="17"/>
  <c r="D43" i="17" s="1"/>
  <c r="C43" i="17"/>
  <c r="E43" i="17"/>
  <c r="F43" i="17"/>
  <c r="B44" i="17"/>
  <c r="D44" i="17" s="1"/>
  <c r="C44" i="17"/>
  <c r="E44" i="17" s="1"/>
  <c r="F44" i="17"/>
  <c r="B45" i="17"/>
  <c r="D45" i="17" s="1"/>
  <c r="C45" i="17"/>
  <c r="E45" i="17" s="1"/>
  <c r="F45" i="17"/>
  <c r="B46" i="17"/>
  <c r="D46" i="17" s="1"/>
  <c r="C46" i="17"/>
  <c r="E46" i="17" s="1"/>
  <c r="F46" i="17"/>
  <c r="B47" i="17"/>
  <c r="C47" i="17"/>
  <c r="D47" i="17"/>
  <c r="E47" i="17"/>
  <c r="F47" i="17"/>
  <c r="B48" i="17"/>
  <c r="C48" i="17"/>
  <c r="D48" i="17"/>
  <c r="E48" i="17"/>
  <c r="F48" i="17"/>
  <c r="B49" i="17"/>
  <c r="D49" i="17" s="1"/>
  <c r="C49" i="17"/>
  <c r="E49" i="17" s="1"/>
  <c r="F49" i="17"/>
  <c r="B50" i="17"/>
  <c r="D50" i="17" s="1"/>
  <c r="C50" i="17"/>
  <c r="E50" i="17" s="1"/>
  <c r="F50" i="17"/>
  <c r="B51" i="17"/>
  <c r="D51" i="17" s="1"/>
  <c r="C51" i="17"/>
  <c r="E51" i="17" s="1"/>
  <c r="F51" i="17"/>
  <c r="B52" i="17"/>
  <c r="C52" i="17"/>
  <c r="E52" i="17" s="1"/>
  <c r="D52" i="17"/>
  <c r="F52" i="17"/>
  <c r="B53" i="17"/>
  <c r="C53" i="17"/>
  <c r="E53" i="17" s="1"/>
  <c r="D53" i="17"/>
  <c r="F53" i="17"/>
  <c r="B54" i="17"/>
  <c r="D54" i="17" s="1"/>
  <c r="C54" i="17"/>
  <c r="E54" i="17"/>
  <c r="F54" i="17"/>
  <c r="B55" i="17"/>
  <c r="D55" i="17" s="1"/>
  <c r="C55" i="17"/>
  <c r="E55" i="17"/>
  <c r="F55" i="17"/>
  <c r="B56" i="17"/>
  <c r="D56" i="17" s="1"/>
  <c r="C56" i="17"/>
  <c r="E56" i="17" s="1"/>
  <c r="F56" i="17"/>
  <c r="B57" i="17"/>
  <c r="D57" i="17" s="1"/>
  <c r="C57" i="17"/>
  <c r="E57" i="17" s="1"/>
  <c r="F57" i="17"/>
  <c r="B58" i="17"/>
  <c r="D58" i="17" s="1"/>
  <c r="C58" i="17"/>
  <c r="E58" i="17" s="1"/>
  <c r="F58" i="17"/>
  <c r="B59" i="17"/>
  <c r="C59" i="17"/>
  <c r="D59" i="17"/>
  <c r="E59" i="17"/>
  <c r="F59" i="17"/>
  <c r="B60" i="17"/>
  <c r="C60" i="17"/>
  <c r="D60" i="17"/>
  <c r="E60" i="17"/>
  <c r="F60" i="17"/>
  <c r="B61" i="17"/>
  <c r="D61" i="17" s="1"/>
  <c r="C61" i="17"/>
  <c r="E61" i="17" s="1"/>
  <c r="F61" i="17"/>
  <c r="B62" i="17"/>
  <c r="D62" i="17" s="1"/>
  <c r="C62" i="17"/>
  <c r="E62" i="17" s="1"/>
  <c r="F62" i="17"/>
  <c r="B63" i="17"/>
  <c r="D63" i="17" s="1"/>
  <c r="C63" i="17"/>
  <c r="E63" i="17" s="1"/>
  <c r="F63" i="17"/>
  <c r="B64" i="17"/>
  <c r="C64" i="17"/>
  <c r="E64" i="17" s="1"/>
  <c r="D64" i="17"/>
  <c r="F64" i="17"/>
  <c r="B65" i="17"/>
  <c r="C65" i="17"/>
  <c r="E65" i="17" s="1"/>
  <c r="D65" i="17"/>
  <c r="F65" i="17"/>
  <c r="B66" i="17"/>
  <c r="D66" i="17" s="1"/>
  <c r="C66" i="17"/>
  <c r="E66" i="17"/>
  <c r="F66" i="17"/>
  <c r="B67" i="17"/>
  <c r="D67" i="17" s="1"/>
  <c r="C67" i="17"/>
  <c r="E67" i="17"/>
  <c r="F67" i="17"/>
  <c r="B68" i="17"/>
  <c r="D68" i="17" s="1"/>
  <c r="C68" i="17"/>
  <c r="E68" i="17" s="1"/>
  <c r="F68" i="17"/>
  <c r="B69" i="17"/>
  <c r="D69" i="17" s="1"/>
  <c r="C69" i="17"/>
  <c r="E69" i="17" s="1"/>
  <c r="F69" i="17"/>
  <c r="B70" i="17"/>
  <c r="D70" i="17" s="1"/>
  <c r="C70" i="17"/>
  <c r="E70" i="17" s="1"/>
  <c r="F70" i="17"/>
  <c r="B71" i="17"/>
  <c r="C71" i="17"/>
  <c r="D71" i="17"/>
  <c r="E71" i="17"/>
  <c r="F71" i="17"/>
  <c r="B72" i="17"/>
  <c r="C72" i="17"/>
  <c r="D72" i="17"/>
  <c r="E72" i="17"/>
  <c r="F72" i="17"/>
  <c r="B73" i="17"/>
  <c r="D73" i="17" s="1"/>
  <c r="C73" i="17"/>
  <c r="E73" i="17" s="1"/>
  <c r="F73" i="17"/>
  <c r="B74" i="17"/>
  <c r="D74" i="17" s="1"/>
  <c r="C74" i="17"/>
  <c r="E74" i="17" s="1"/>
  <c r="F74" i="17"/>
  <c r="B75" i="17"/>
  <c r="D75" i="17" s="1"/>
  <c r="C75" i="17"/>
  <c r="E75" i="17" s="1"/>
  <c r="F75" i="17"/>
  <c r="B76" i="17"/>
  <c r="C76" i="17"/>
  <c r="E76" i="17" s="1"/>
  <c r="D76" i="17"/>
  <c r="F76" i="17"/>
  <c r="B77" i="17"/>
  <c r="C77" i="17"/>
  <c r="E77" i="17" s="1"/>
  <c r="D77" i="17"/>
  <c r="F77" i="17"/>
  <c r="B78" i="17"/>
  <c r="D78" i="17" s="1"/>
  <c r="C78" i="17"/>
  <c r="E78" i="17"/>
  <c r="F78" i="17"/>
  <c r="B79" i="17"/>
  <c r="D79" i="17" s="1"/>
  <c r="C79" i="17"/>
  <c r="E79" i="17"/>
  <c r="F79" i="17"/>
  <c r="B80" i="17"/>
  <c r="D80" i="17" s="1"/>
  <c r="C80" i="17"/>
  <c r="E80" i="17" s="1"/>
  <c r="F80" i="17"/>
  <c r="B81" i="17"/>
  <c r="D81" i="17" s="1"/>
  <c r="C81" i="17"/>
  <c r="E81" i="17" s="1"/>
  <c r="F81" i="17"/>
  <c r="B82" i="17"/>
  <c r="D82" i="17" s="1"/>
  <c r="C82" i="17"/>
  <c r="E82" i="17" s="1"/>
  <c r="F82" i="17"/>
  <c r="B83" i="17"/>
  <c r="C83" i="17"/>
  <c r="D83" i="17"/>
  <c r="E83" i="17"/>
  <c r="F83" i="17"/>
  <c r="B84" i="17"/>
  <c r="C84" i="17"/>
  <c r="D84" i="17"/>
  <c r="E84" i="17"/>
  <c r="F84" i="17"/>
  <c r="B85" i="17"/>
  <c r="D85" i="17" s="1"/>
  <c r="C85" i="17"/>
  <c r="E85" i="17" s="1"/>
  <c r="F85" i="17"/>
  <c r="B86" i="17"/>
  <c r="D86" i="17" s="1"/>
  <c r="C86" i="17"/>
  <c r="E86" i="17" s="1"/>
  <c r="F86" i="17"/>
  <c r="B87" i="17"/>
  <c r="D87" i="17" s="1"/>
  <c r="C87" i="17"/>
  <c r="E87" i="17" s="1"/>
  <c r="F87" i="17"/>
  <c r="B88" i="17"/>
  <c r="C88" i="17"/>
  <c r="E88" i="17" s="1"/>
  <c r="D88" i="17"/>
  <c r="F88" i="17"/>
  <c r="B89" i="17"/>
  <c r="C89" i="17"/>
  <c r="E89" i="17" s="1"/>
  <c r="D89" i="17"/>
  <c r="F89" i="17"/>
  <c r="B90" i="17"/>
  <c r="D90" i="17" s="1"/>
  <c r="C90" i="17"/>
  <c r="E90" i="17"/>
  <c r="F90" i="17"/>
  <c r="B91" i="17"/>
  <c r="D91" i="17" s="1"/>
  <c r="C91" i="17"/>
  <c r="E91" i="17"/>
  <c r="F91" i="17"/>
  <c r="B92" i="17"/>
  <c r="D92" i="17" s="1"/>
  <c r="C92" i="17"/>
  <c r="E92" i="17" s="1"/>
  <c r="F92" i="17"/>
  <c r="B93" i="17"/>
  <c r="D93" i="17" s="1"/>
  <c r="C93" i="17"/>
  <c r="E93" i="17" s="1"/>
  <c r="F93" i="17"/>
  <c r="B94" i="17"/>
  <c r="D94" i="17" s="1"/>
  <c r="C94" i="17"/>
  <c r="E94" i="17" s="1"/>
  <c r="F94" i="17"/>
  <c r="B95" i="17"/>
  <c r="C95" i="17"/>
  <c r="D95" i="17"/>
  <c r="E95" i="17"/>
  <c r="F95" i="17"/>
  <c r="B96" i="17"/>
  <c r="C96" i="17"/>
  <c r="D96" i="17"/>
  <c r="E96" i="17"/>
  <c r="F96" i="17"/>
  <c r="B97" i="17"/>
  <c r="D97" i="17" s="1"/>
  <c r="C97" i="17"/>
  <c r="E97" i="17" s="1"/>
  <c r="F97" i="17"/>
  <c r="B98" i="17"/>
  <c r="D98" i="17" s="1"/>
  <c r="C98" i="17"/>
  <c r="E98" i="17" s="1"/>
  <c r="F98" i="17"/>
  <c r="B99" i="17"/>
  <c r="D99" i="17" s="1"/>
  <c r="C99" i="17"/>
  <c r="E99" i="17" s="1"/>
  <c r="F99" i="17"/>
  <c r="B100" i="17"/>
  <c r="C100" i="17"/>
  <c r="E100" i="17" s="1"/>
  <c r="D100" i="17"/>
  <c r="F100" i="17"/>
  <c r="B101" i="17"/>
  <c r="C101" i="17"/>
  <c r="E101" i="17" s="1"/>
  <c r="D101" i="17"/>
  <c r="F101" i="17"/>
  <c r="B102" i="17"/>
  <c r="D102" i="17" s="1"/>
  <c r="C102" i="17"/>
  <c r="E102" i="17"/>
  <c r="F102" i="17"/>
  <c r="B103" i="17"/>
  <c r="D103" i="17" s="1"/>
  <c r="C103" i="17"/>
  <c r="E103" i="17"/>
  <c r="F103" i="17"/>
  <c r="B104" i="17"/>
  <c r="D104" i="17" s="1"/>
  <c r="C104" i="17"/>
  <c r="E104" i="17" s="1"/>
  <c r="F104" i="17"/>
  <c r="B105" i="17"/>
  <c r="D105" i="17" s="1"/>
  <c r="C105" i="17"/>
  <c r="E105" i="17" s="1"/>
  <c r="F105" i="17"/>
  <c r="B106" i="17"/>
  <c r="D106" i="17" s="1"/>
  <c r="C106" i="17"/>
  <c r="E106" i="17" s="1"/>
  <c r="F106" i="17"/>
  <c r="B107" i="17"/>
  <c r="C107" i="17"/>
  <c r="D107" i="17"/>
  <c r="E107" i="17"/>
  <c r="F107" i="17"/>
  <c r="B108" i="17"/>
  <c r="C108" i="17"/>
  <c r="D108" i="17"/>
  <c r="E108" i="17"/>
  <c r="F108" i="17"/>
  <c r="B109" i="17"/>
  <c r="D109" i="17" s="1"/>
  <c r="C109" i="17"/>
  <c r="E109" i="17" s="1"/>
  <c r="F109" i="17"/>
  <c r="B110" i="17"/>
  <c r="D110" i="17" s="1"/>
  <c r="C110" i="17"/>
  <c r="E110" i="17" s="1"/>
  <c r="F110" i="17"/>
  <c r="B111" i="17"/>
  <c r="D111" i="17" s="1"/>
  <c r="C111" i="17"/>
  <c r="E111" i="17" s="1"/>
  <c r="F111" i="17"/>
  <c r="B112" i="17"/>
  <c r="C112" i="17"/>
  <c r="E112" i="17" s="1"/>
  <c r="D112" i="17"/>
  <c r="F112" i="17"/>
  <c r="B113" i="17"/>
  <c r="C113" i="17"/>
  <c r="E113" i="17" s="1"/>
  <c r="D113" i="17"/>
  <c r="F113" i="17"/>
  <c r="B114" i="17"/>
  <c r="D114" i="17" s="1"/>
  <c r="C114" i="17"/>
  <c r="E114" i="17"/>
  <c r="F114" i="17"/>
  <c r="B115" i="17"/>
  <c r="D115" i="17" s="1"/>
  <c r="C115" i="17"/>
  <c r="E115" i="17"/>
  <c r="F115" i="17"/>
  <c r="B116" i="17"/>
  <c r="D116" i="17" s="1"/>
  <c r="C116" i="17"/>
  <c r="E116" i="17" s="1"/>
  <c r="F116" i="17"/>
  <c r="B117" i="17"/>
  <c r="D117" i="17" s="1"/>
  <c r="C117" i="17"/>
  <c r="E117" i="17" s="1"/>
  <c r="F117" i="17"/>
  <c r="B118" i="17"/>
  <c r="D118" i="17" s="1"/>
  <c r="C118" i="17"/>
  <c r="E118" i="17" s="1"/>
  <c r="F118" i="17"/>
  <c r="B119" i="17"/>
  <c r="C119" i="17"/>
  <c r="D119" i="17"/>
  <c r="E119" i="17"/>
  <c r="F119" i="17"/>
  <c r="B120" i="17"/>
  <c r="C120" i="17"/>
  <c r="D120" i="17"/>
  <c r="E120" i="17"/>
  <c r="F120" i="17"/>
  <c r="F2" i="17"/>
  <c r="E2" i="17"/>
  <c r="D2" i="17"/>
  <c r="B2" i="17"/>
  <c r="C2" i="17"/>
  <c r="E123" i="9"/>
  <c r="F123" i="9"/>
  <c r="D123" i="9"/>
  <c r="E122" i="9"/>
  <c r="F122" i="9"/>
  <c r="D122" i="9"/>
  <c r="C120" i="15"/>
  <c r="B120" i="15"/>
  <c r="C119" i="15"/>
  <c r="B119" i="15"/>
  <c r="C118" i="15"/>
  <c r="B118" i="15"/>
  <c r="C117" i="15"/>
  <c r="B117" i="15"/>
  <c r="C116" i="15"/>
  <c r="B116" i="15"/>
  <c r="C115" i="15"/>
  <c r="B115" i="15"/>
  <c r="C114" i="15"/>
  <c r="B114" i="15"/>
  <c r="C113" i="15"/>
  <c r="B113" i="15"/>
  <c r="C112" i="15"/>
  <c r="B112" i="15"/>
  <c r="C111" i="15"/>
  <c r="B111" i="15"/>
  <c r="C110" i="15"/>
  <c r="B110" i="15"/>
  <c r="C109" i="15"/>
  <c r="B109" i="15"/>
  <c r="C108" i="15"/>
  <c r="B108" i="15"/>
  <c r="C107" i="15"/>
  <c r="B107" i="15"/>
  <c r="C106" i="15"/>
  <c r="B106" i="15"/>
  <c r="C105" i="15"/>
  <c r="B105" i="15"/>
  <c r="C104" i="15"/>
  <c r="B104" i="15"/>
  <c r="C103" i="15"/>
  <c r="B103" i="15"/>
  <c r="C102" i="15"/>
  <c r="B102" i="15"/>
  <c r="C101" i="15"/>
  <c r="B101" i="15"/>
  <c r="C100" i="15"/>
  <c r="B100" i="15"/>
  <c r="C99" i="15"/>
  <c r="B99" i="15"/>
  <c r="C98" i="15"/>
  <c r="B98" i="15"/>
  <c r="C97" i="15"/>
  <c r="B97" i="15"/>
  <c r="C96" i="15"/>
  <c r="B96" i="15"/>
  <c r="C95" i="15"/>
  <c r="B95" i="15"/>
  <c r="C94" i="15"/>
  <c r="B94" i="15"/>
  <c r="C93" i="15"/>
  <c r="B93" i="15"/>
  <c r="C92" i="15"/>
  <c r="B92" i="15"/>
  <c r="C91" i="15"/>
  <c r="B91" i="15"/>
  <c r="C90" i="15"/>
  <c r="B90" i="15"/>
  <c r="C89" i="15"/>
  <c r="B89" i="15"/>
  <c r="C88" i="15"/>
  <c r="B88" i="15"/>
  <c r="C87" i="15"/>
  <c r="B87" i="15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3" i="15"/>
  <c r="B73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B48" i="15"/>
  <c r="C47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4" i="15"/>
  <c r="B4" i="15"/>
  <c r="C3" i="15"/>
  <c r="B3" i="15"/>
  <c r="C2" i="15"/>
  <c r="B2" i="15"/>
  <c r="B3" i="12"/>
  <c r="D3" i="12"/>
  <c r="C3" i="12"/>
  <c r="E3" i="12"/>
  <c r="F3" i="12"/>
  <c r="B4" i="12"/>
  <c r="C4" i="12"/>
  <c r="E4" i="12"/>
  <c r="D4" i="12"/>
  <c r="F4" i="12"/>
  <c r="B5" i="12"/>
  <c r="C5" i="12"/>
  <c r="E5" i="12"/>
  <c r="D5" i="12"/>
  <c r="F5" i="12"/>
  <c r="B6" i="12"/>
  <c r="D6" i="12"/>
  <c r="C6" i="12"/>
  <c r="E6" i="12"/>
  <c r="F6" i="12"/>
  <c r="B7" i="12"/>
  <c r="D7" i="12"/>
  <c r="C7" i="12"/>
  <c r="E7" i="12"/>
  <c r="F7" i="12"/>
  <c r="B8" i="12"/>
  <c r="C8" i="12"/>
  <c r="E8" i="12"/>
  <c r="D8" i="12"/>
  <c r="F8" i="12"/>
  <c r="B9" i="12"/>
  <c r="D9" i="12"/>
  <c r="C9" i="12"/>
  <c r="E9" i="12"/>
  <c r="F9" i="12"/>
  <c r="B10" i="12"/>
  <c r="D10" i="12"/>
  <c r="C10" i="12"/>
  <c r="E10" i="12"/>
  <c r="F10" i="12"/>
  <c r="B11" i="12"/>
  <c r="D11" i="12"/>
  <c r="C11" i="12"/>
  <c r="E11" i="12"/>
  <c r="F11" i="12"/>
  <c r="B12" i="12"/>
  <c r="D12" i="12"/>
  <c r="C12" i="12"/>
  <c r="E12" i="12"/>
  <c r="F12" i="12"/>
  <c r="B13" i="12"/>
  <c r="D13" i="12"/>
  <c r="C13" i="12"/>
  <c r="E13" i="12"/>
  <c r="F13" i="12"/>
  <c r="B14" i="12"/>
  <c r="D14" i="12"/>
  <c r="C14" i="12"/>
  <c r="E14" i="12"/>
  <c r="F14" i="12"/>
  <c r="B15" i="12"/>
  <c r="D15" i="12"/>
  <c r="C15" i="12"/>
  <c r="E15" i="12"/>
  <c r="F15" i="12"/>
  <c r="B16" i="12"/>
  <c r="C16" i="12"/>
  <c r="E16" i="12"/>
  <c r="D16" i="12"/>
  <c r="F16" i="12"/>
  <c r="B17" i="12"/>
  <c r="C17" i="12"/>
  <c r="E17" i="12"/>
  <c r="D17" i="12"/>
  <c r="F17" i="12"/>
  <c r="B18" i="12"/>
  <c r="D18" i="12"/>
  <c r="C18" i="12"/>
  <c r="E18" i="12"/>
  <c r="F18" i="12"/>
  <c r="B19" i="12"/>
  <c r="D19" i="12"/>
  <c r="C19" i="12"/>
  <c r="E19" i="12"/>
  <c r="F19" i="12"/>
  <c r="B20" i="12"/>
  <c r="C20" i="12"/>
  <c r="E20" i="12"/>
  <c r="D20" i="12"/>
  <c r="F20" i="12"/>
  <c r="B21" i="12"/>
  <c r="D21" i="12"/>
  <c r="C21" i="12"/>
  <c r="E21" i="12"/>
  <c r="F21" i="12"/>
  <c r="B22" i="12"/>
  <c r="D22" i="12"/>
  <c r="C22" i="12"/>
  <c r="E22" i="12"/>
  <c r="F22" i="12"/>
  <c r="B23" i="12"/>
  <c r="D23" i="12"/>
  <c r="C23" i="12"/>
  <c r="E23" i="12"/>
  <c r="F23" i="12"/>
  <c r="B24" i="12"/>
  <c r="D24" i="12"/>
  <c r="C24" i="12"/>
  <c r="E24" i="12"/>
  <c r="F24" i="12"/>
  <c r="B25" i="12"/>
  <c r="D25" i="12"/>
  <c r="C25" i="12"/>
  <c r="E25" i="12"/>
  <c r="F25" i="12"/>
  <c r="B26" i="12"/>
  <c r="D26" i="12"/>
  <c r="C26" i="12"/>
  <c r="E26" i="12"/>
  <c r="F26" i="12"/>
  <c r="B27" i="12"/>
  <c r="D27" i="12"/>
  <c r="C27" i="12"/>
  <c r="E27" i="12"/>
  <c r="F27" i="12"/>
  <c r="B28" i="12"/>
  <c r="C28" i="12"/>
  <c r="D28" i="12"/>
  <c r="E28" i="12"/>
  <c r="F28" i="12"/>
  <c r="B29" i="12"/>
  <c r="C29" i="12"/>
  <c r="E29" i="12"/>
  <c r="D29" i="12"/>
  <c r="F29" i="12"/>
  <c r="B30" i="12"/>
  <c r="D30" i="12"/>
  <c r="C30" i="12"/>
  <c r="E30" i="12"/>
  <c r="F30" i="12"/>
  <c r="B31" i="12"/>
  <c r="D31" i="12"/>
  <c r="C31" i="12"/>
  <c r="E31" i="12"/>
  <c r="F31" i="12"/>
  <c r="B32" i="12"/>
  <c r="D32" i="12"/>
  <c r="C32" i="12"/>
  <c r="E32" i="12"/>
  <c r="F32" i="12"/>
  <c r="B33" i="12"/>
  <c r="D33" i="12"/>
  <c r="C33" i="12"/>
  <c r="E33" i="12"/>
  <c r="F33" i="12"/>
  <c r="B34" i="12"/>
  <c r="D34" i="12"/>
  <c r="C34" i="12"/>
  <c r="E34" i="12"/>
  <c r="F34" i="12"/>
  <c r="B35" i="12"/>
  <c r="D35" i="12"/>
  <c r="C35" i="12"/>
  <c r="E35" i="12"/>
  <c r="F35" i="12"/>
  <c r="B36" i="12"/>
  <c r="D36" i="12"/>
  <c r="C36" i="12"/>
  <c r="E36" i="12"/>
  <c r="F36" i="12"/>
  <c r="B37" i="12"/>
  <c r="D37" i="12"/>
  <c r="C37" i="12"/>
  <c r="E37" i="12"/>
  <c r="F37" i="12"/>
  <c r="B38" i="12"/>
  <c r="D38" i="12"/>
  <c r="C38" i="12"/>
  <c r="E38" i="12"/>
  <c r="F38" i="12"/>
  <c r="B39" i="12"/>
  <c r="D39" i="12"/>
  <c r="C39" i="12"/>
  <c r="E39" i="12"/>
  <c r="F39" i="12"/>
  <c r="B40" i="12"/>
  <c r="C40" i="12"/>
  <c r="D40" i="12"/>
  <c r="E40" i="12"/>
  <c r="F40" i="12"/>
  <c r="B41" i="12"/>
  <c r="C41" i="12"/>
  <c r="E41" i="12"/>
  <c r="D41" i="12"/>
  <c r="F41" i="12"/>
  <c r="B42" i="12"/>
  <c r="D42" i="12"/>
  <c r="C42" i="12"/>
  <c r="E42" i="12"/>
  <c r="F42" i="12"/>
  <c r="B43" i="12"/>
  <c r="D43" i="12"/>
  <c r="C43" i="12"/>
  <c r="E43" i="12"/>
  <c r="F43" i="12"/>
  <c r="B44" i="12"/>
  <c r="C44" i="12"/>
  <c r="E44" i="12"/>
  <c r="D44" i="12"/>
  <c r="F44" i="12"/>
  <c r="B45" i="12"/>
  <c r="C45" i="12"/>
  <c r="E45" i="12"/>
  <c r="D45" i="12"/>
  <c r="F45" i="12"/>
  <c r="B46" i="12"/>
  <c r="D46" i="12"/>
  <c r="C46" i="12"/>
  <c r="E46" i="12"/>
  <c r="F46" i="12"/>
  <c r="B47" i="12"/>
  <c r="D47" i="12"/>
  <c r="C47" i="12"/>
  <c r="E47" i="12"/>
  <c r="F47" i="12"/>
  <c r="B48" i="12"/>
  <c r="D48" i="12"/>
  <c r="C48" i="12"/>
  <c r="E48" i="12"/>
  <c r="F48" i="12"/>
  <c r="B49" i="12"/>
  <c r="D49" i="12"/>
  <c r="C49" i="12"/>
  <c r="E49" i="12"/>
  <c r="F49" i="12"/>
  <c r="B50" i="12"/>
  <c r="D50" i="12"/>
  <c r="C50" i="12"/>
  <c r="E50" i="12"/>
  <c r="F50" i="12"/>
  <c r="B51" i="12"/>
  <c r="D51" i="12"/>
  <c r="C51" i="12"/>
  <c r="E51" i="12"/>
  <c r="F51" i="12"/>
  <c r="B52" i="12"/>
  <c r="C52" i="12"/>
  <c r="E52" i="12"/>
  <c r="D52" i="12"/>
  <c r="F52" i="12"/>
  <c r="B53" i="12"/>
  <c r="C53" i="12"/>
  <c r="E53" i="12"/>
  <c r="D53" i="12"/>
  <c r="F53" i="12"/>
  <c r="B54" i="12"/>
  <c r="D54" i="12"/>
  <c r="C54" i="12"/>
  <c r="E54" i="12"/>
  <c r="F54" i="12"/>
  <c r="B55" i="12"/>
  <c r="D55" i="12"/>
  <c r="C55" i="12"/>
  <c r="E55" i="12"/>
  <c r="F55" i="12"/>
  <c r="B56" i="12"/>
  <c r="C56" i="12"/>
  <c r="E56" i="12"/>
  <c r="D56" i="12"/>
  <c r="F56" i="12"/>
  <c r="B57" i="12"/>
  <c r="D57" i="12"/>
  <c r="C57" i="12"/>
  <c r="E57" i="12"/>
  <c r="F57" i="12"/>
  <c r="B58" i="12"/>
  <c r="D58" i="12"/>
  <c r="C58" i="12"/>
  <c r="E58" i="12"/>
  <c r="F58" i="12"/>
  <c r="B59" i="12"/>
  <c r="D59" i="12"/>
  <c r="C59" i="12"/>
  <c r="E59" i="12"/>
  <c r="F59" i="12"/>
  <c r="B60" i="12"/>
  <c r="D60" i="12"/>
  <c r="C60" i="12"/>
  <c r="E60" i="12"/>
  <c r="F60" i="12"/>
  <c r="B61" i="12"/>
  <c r="D61" i="12"/>
  <c r="C61" i="12"/>
  <c r="E61" i="12"/>
  <c r="F61" i="12"/>
  <c r="B62" i="12"/>
  <c r="D62" i="12"/>
  <c r="C62" i="12"/>
  <c r="E62" i="12"/>
  <c r="F62" i="12"/>
  <c r="B63" i="12"/>
  <c r="D63" i="12"/>
  <c r="C63" i="12"/>
  <c r="E63" i="12"/>
  <c r="F63" i="12"/>
  <c r="B64" i="12"/>
  <c r="D64" i="12"/>
  <c r="C64" i="12"/>
  <c r="E64" i="12"/>
  <c r="F64" i="12"/>
  <c r="B65" i="12"/>
  <c r="C65" i="12"/>
  <c r="E65" i="12"/>
  <c r="D65" i="12"/>
  <c r="F65" i="12"/>
  <c r="B66" i="12"/>
  <c r="D66" i="12"/>
  <c r="C66" i="12"/>
  <c r="E66" i="12"/>
  <c r="F66" i="12"/>
  <c r="B67" i="12"/>
  <c r="D67" i="12"/>
  <c r="C67" i="12"/>
  <c r="E67" i="12"/>
  <c r="F67" i="12"/>
  <c r="B68" i="12"/>
  <c r="C68" i="12"/>
  <c r="E68" i="12"/>
  <c r="D68" i="12"/>
  <c r="F68" i="12"/>
  <c r="B69" i="12"/>
  <c r="C69" i="12"/>
  <c r="E69" i="12"/>
  <c r="D69" i="12"/>
  <c r="F69" i="12"/>
  <c r="B70" i="12"/>
  <c r="D70" i="12"/>
  <c r="C70" i="12"/>
  <c r="E70" i="12"/>
  <c r="F70" i="12"/>
  <c r="B71" i="12"/>
  <c r="D71" i="12"/>
  <c r="C71" i="12"/>
  <c r="E71" i="12"/>
  <c r="F71" i="12"/>
  <c r="B72" i="12"/>
  <c r="D72" i="12"/>
  <c r="C72" i="12"/>
  <c r="E72" i="12"/>
  <c r="F72" i="12"/>
  <c r="B73" i="12"/>
  <c r="D73" i="12"/>
  <c r="C73" i="12"/>
  <c r="E73" i="12"/>
  <c r="F73" i="12"/>
  <c r="B74" i="12"/>
  <c r="D74" i="12"/>
  <c r="C74" i="12"/>
  <c r="E74" i="12"/>
  <c r="F74" i="12"/>
  <c r="B75" i="12"/>
  <c r="D75" i="12"/>
  <c r="C75" i="12"/>
  <c r="E75" i="12"/>
  <c r="F75" i="12"/>
  <c r="B76" i="12"/>
  <c r="D76" i="12"/>
  <c r="C76" i="12"/>
  <c r="E76" i="12"/>
  <c r="F76" i="12"/>
  <c r="B77" i="12"/>
  <c r="C77" i="12"/>
  <c r="E77" i="12"/>
  <c r="D77" i="12"/>
  <c r="F77" i="12"/>
  <c r="B78" i="12"/>
  <c r="D78" i="12"/>
  <c r="C78" i="12"/>
  <c r="E78" i="12"/>
  <c r="F78" i="12"/>
  <c r="B79" i="12"/>
  <c r="D79" i="12"/>
  <c r="C79" i="12"/>
  <c r="E79" i="12"/>
  <c r="F79" i="12"/>
  <c r="B80" i="12"/>
  <c r="D80" i="12"/>
  <c r="C80" i="12"/>
  <c r="E80" i="12"/>
  <c r="F80" i="12"/>
  <c r="B81" i="12"/>
  <c r="D81" i="12"/>
  <c r="C81" i="12"/>
  <c r="E81" i="12"/>
  <c r="F81" i="12"/>
  <c r="B82" i="12"/>
  <c r="D82" i="12"/>
  <c r="C82" i="12"/>
  <c r="E82" i="12"/>
  <c r="F82" i="12"/>
  <c r="B83" i="12"/>
  <c r="D83" i="12"/>
  <c r="C83" i="12"/>
  <c r="E83" i="12"/>
  <c r="F83" i="12"/>
  <c r="B84" i="12"/>
  <c r="D84" i="12"/>
  <c r="C84" i="12"/>
  <c r="E84" i="12"/>
  <c r="F84" i="12"/>
  <c r="B85" i="12"/>
  <c r="D85" i="12"/>
  <c r="C85" i="12"/>
  <c r="E85" i="12"/>
  <c r="F85" i="12"/>
  <c r="B86" i="12"/>
  <c r="D86" i="12"/>
  <c r="C86" i="12"/>
  <c r="E86" i="12"/>
  <c r="F86" i="12"/>
  <c r="B87" i="12"/>
  <c r="D87" i="12"/>
  <c r="C87" i="12"/>
  <c r="E87" i="12"/>
  <c r="F87" i="12"/>
  <c r="B88" i="12"/>
  <c r="D88" i="12"/>
  <c r="C88" i="12"/>
  <c r="E88" i="12"/>
  <c r="F88" i="12"/>
  <c r="B89" i="12"/>
  <c r="C89" i="12"/>
  <c r="E89" i="12"/>
  <c r="D89" i="12"/>
  <c r="F89" i="12"/>
  <c r="B90" i="12"/>
  <c r="D90" i="12"/>
  <c r="C90" i="12"/>
  <c r="E90" i="12"/>
  <c r="F90" i="12"/>
  <c r="B91" i="12"/>
  <c r="D91" i="12"/>
  <c r="C91" i="12"/>
  <c r="E91" i="12"/>
  <c r="F91" i="12"/>
  <c r="B92" i="12"/>
  <c r="D92" i="12"/>
  <c r="C92" i="12"/>
  <c r="E92" i="12"/>
  <c r="F92" i="12"/>
  <c r="B93" i="12"/>
  <c r="C93" i="12"/>
  <c r="E93" i="12"/>
  <c r="D93" i="12"/>
  <c r="F93" i="12"/>
  <c r="B94" i="12"/>
  <c r="D94" i="12"/>
  <c r="C94" i="12"/>
  <c r="E94" i="12"/>
  <c r="F94" i="12"/>
  <c r="B95" i="12"/>
  <c r="D95" i="12"/>
  <c r="C95" i="12"/>
  <c r="E95" i="12"/>
  <c r="F95" i="12"/>
  <c r="B96" i="12"/>
  <c r="D96" i="12"/>
  <c r="C96" i="12"/>
  <c r="E96" i="12"/>
  <c r="F96" i="12"/>
  <c r="B97" i="12"/>
  <c r="D97" i="12"/>
  <c r="C97" i="12"/>
  <c r="E97" i="12"/>
  <c r="F97" i="12"/>
  <c r="B98" i="12"/>
  <c r="D98" i="12"/>
  <c r="C98" i="12"/>
  <c r="E98" i="12"/>
  <c r="F98" i="12"/>
  <c r="B99" i="12"/>
  <c r="D99" i="12"/>
  <c r="C99" i="12"/>
  <c r="E99" i="12"/>
  <c r="F99" i="12"/>
  <c r="B100" i="12"/>
  <c r="D100" i="12"/>
  <c r="C100" i="12"/>
  <c r="E100" i="12"/>
  <c r="F100" i="12"/>
  <c r="B101" i="12"/>
  <c r="C101" i="12"/>
  <c r="E101" i="12"/>
  <c r="D101" i="12"/>
  <c r="F101" i="12"/>
  <c r="B102" i="12"/>
  <c r="D102" i="12"/>
  <c r="C102" i="12"/>
  <c r="E102" i="12"/>
  <c r="F102" i="12"/>
  <c r="B103" i="12"/>
  <c r="D103" i="12"/>
  <c r="C103" i="12"/>
  <c r="E103" i="12"/>
  <c r="F103" i="12"/>
  <c r="B104" i="12"/>
  <c r="C104" i="12"/>
  <c r="E104" i="12"/>
  <c r="D104" i="12"/>
  <c r="F104" i="12"/>
  <c r="B105" i="12"/>
  <c r="D105" i="12"/>
  <c r="C105" i="12"/>
  <c r="E105" i="12"/>
  <c r="F105" i="12"/>
  <c r="B106" i="12"/>
  <c r="D106" i="12"/>
  <c r="C106" i="12"/>
  <c r="E106" i="12"/>
  <c r="F106" i="12"/>
  <c r="B107" i="12"/>
  <c r="D107" i="12"/>
  <c r="C107" i="12"/>
  <c r="E107" i="12"/>
  <c r="F107" i="12"/>
  <c r="B108" i="12"/>
  <c r="D108" i="12"/>
  <c r="C108" i="12"/>
  <c r="E108" i="12"/>
  <c r="F108" i="12"/>
  <c r="B109" i="12"/>
  <c r="D109" i="12"/>
  <c r="C109" i="12"/>
  <c r="E109" i="12"/>
  <c r="F109" i="12"/>
  <c r="B110" i="12"/>
  <c r="D110" i="12"/>
  <c r="C110" i="12"/>
  <c r="E110" i="12"/>
  <c r="F110" i="12"/>
  <c r="B111" i="12"/>
  <c r="D111" i="12"/>
  <c r="C111" i="12"/>
  <c r="E111" i="12"/>
  <c r="F111" i="12"/>
  <c r="B112" i="12"/>
  <c r="D112" i="12"/>
  <c r="C112" i="12"/>
  <c r="E112" i="12"/>
  <c r="F112" i="12"/>
  <c r="B113" i="12"/>
  <c r="C113" i="12"/>
  <c r="E113" i="12"/>
  <c r="D113" i="12"/>
  <c r="F113" i="12"/>
  <c r="B114" i="12"/>
  <c r="D114" i="12"/>
  <c r="C114" i="12"/>
  <c r="E114" i="12"/>
  <c r="F114" i="12"/>
  <c r="B115" i="12"/>
  <c r="D115" i="12"/>
  <c r="C115" i="12"/>
  <c r="E115" i="12"/>
  <c r="F115" i="12"/>
  <c r="B116" i="12"/>
  <c r="D116" i="12"/>
  <c r="C116" i="12"/>
  <c r="E116" i="12"/>
  <c r="F116" i="12"/>
  <c r="B117" i="12"/>
  <c r="D117" i="12"/>
  <c r="C117" i="12"/>
  <c r="E117" i="12"/>
  <c r="F117" i="12"/>
  <c r="B118" i="12"/>
  <c r="D118" i="12"/>
  <c r="C118" i="12"/>
  <c r="E118" i="12"/>
  <c r="F118" i="12"/>
  <c r="B119" i="12"/>
  <c r="D119" i="12"/>
  <c r="C119" i="12"/>
  <c r="E119" i="12"/>
  <c r="F119" i="12"/>
  <c r="B120" i="12"/>
  <c r="D120" i="12"/>
  <c r="C120" i="12"/>
  <c r="E120" i="12"/>
  <c r="F120" i="12"/>
  <c r="F2" i="12"/>
  <c r="E2" i="12"/>
  <c r="C2" i="12"/>
  <c r="B2" i="12"/>
  <c r="D2" i="12"/>
  <c r="B3" i="9"/>
  <c r="C3" i="9"/>
  <c r="E3" i="9"/>
  <c r="D3" i="9"/>
  <c r="F3" i="9"/>
  <c r="B4" i="9"/>
  <c r="D4" i="9"/>
  <c r="C4" i="9"/>
  <c r="E4" i="9"/>
  <c r="F4" i="9"/>
  <c r="B5" i="9"/>
  <c r="D5" i="9"/>
  <c r="C5" i="9"/>
  <c r="E5" i="9"/>
  <c r="F5" i="9"/>
  <c r="B6" i="9"/>
  <c r="D6" i="9"/>
  <c r="C6" i="9"/>
  <c r="E6" i="9"/>
  <c r="F6" i="9"/>
  <c r="B7" i="9"/>
  <c r="C7" i="9"/>
  <c r="D7" i="9"/>
  <c r="E7" i="9"/>
  <c r="F7" i="9"/>
  <c r="B8" i="9"/>
  <c r="C8" i="9"/>
  <c r="E8" i="9"/>
  <c r="D8" i="9"/>
  <c r="F8" i="9"/>
  <c r="B9" i="9"/>
  <c r="D9" i="9"/>
  <c r="C9" i="9"/>
  <c r="E9" i="9"/>
  <c r="F9" i="9"/>
  <c r="B10" i="9"/>
  <c r="D10" i="9"/>
  <c r="C10" i="9"/>
  <c r="E10" i="9"/>
  <c r="F10" i="9"/>
  <c r="B11" i="9"/>
  <c r="C11" i="9"/>
  <c r="E11" i="9"/>
  <c r="D11" i="9"/>
  <c r="F11" i="9"/>
  <c r="B12" i="9"/>
  <c r="D12" i="9"/>
  <c r="C12" i="9"/>
  <c r="E12" i="9"/>
  <c r="F12" i="9"/>
  <c r="B13" i="9"/>
  <c r="D13" i="9"/>
  <c r="C13" i="9"/>
  <c r="E13" i="9"/>
  <c r="F13" i="9"/>
  <c r="B14" i="9"/>
  <c r="D14" i="9"/>
  <c r="C14" i="9"/>
  <c r="E14" i="9"/>
  <c r="F14" i="9"/>
  <c r="B15" i="9"/>
  <c r="C15" i="9"/>
  <c r="E15" i="9"/>
  <c r="D15" i="9"/>
  <c r="F15" i="9"/>
  <c r="B16" i="9"/>
  <c r="D16" i="9"/>
  <c r="C16" i="9"/>
  <c r="E16" i="9"/>
  <c r="F16" i="9"/>
  <c r="B17" i="9"/>
  <c r="D17" i="9"/>
  <c r="C17" i="9"/>
  <c r="E17" i="9"/>
  <c r="F17" i="9"/>
  <c r="B18" i="9"/>
  <c r="D18" i="9"/>
  <c r="C18" i="9"/>
  <c r="E18" i="9"/>
  <c r="F18" i="9"/>
  <c r="B19" i="9"/>
  <c r="C19" i="9"/>
  <c r="D19" i="9"/>
  <c r="E19" i="9"/>
  <c r="F19" i="9"/>
  <c r="B20" i="9"/>
  <c r="C20" i="9"/>
  <c r="E20" i="9"/>
  <c r="D20" i="9"/>
  <c r="F20" i="9"/>
  <c r="B21" i="9"/>
  <c r="D21" i="9"/>
  <c r="C21" i="9"/>
  <c r="E21" i="9"/>
  <c r="F21" i="9"/>
  <c r="B22" i="9"/>
  <c r="D22" i="9"/>
  <c r="C22" i="9"/>
  <c r="E22" i="9"/>
  <c r="F22" i="9"/>
  <c r="B23" i="9"/>
  <c r="C23" i="9"/>
  <c r="E23" i="9"/>
  <c r="D23" i="9"/>
  <c r="F23" i="9"/>
  <c r="B24" i="9"/>
  <c r="D24" i="9"/>
  <c r="C24" i="9"/>
  <c r="E24" i="9"/>
  <c r="F24" i="9"/>
  <c r="B25" i="9"/>
  <c r="D25" i="9"/>
  <c r="C25" i="9"/>
  <c r="E25" i="9"/>
  <c r="F25" i="9"/>
  <c r="B26" i="9"/>
  <c r="D26" i="9"/>
  <c r="C26" i="9"/>
  <c r="E26" i="9"/>
  <c r="F26" i="9"/>
  <c r="B27" i="9"/>
  <c r="C27" i="9"/>
  <c r="E27" i="9"/>
  <c r="D27" i="9"/>
  <c r="F27" i="9"/>
  <c r="B28" i="9"/>
  <c r="D28" i="9"/>
  <c r="C28" i="9"/>
  <c r="E28" i="9"/>
  <c r="F28" i="9"/>
  <c r="B29" i="9"/>
  <c r="D29" i="9"/>
  <c r="C29" i="9"/>
  <c r="E29" i="9"/>
  <c r="F29" i="9"/>
  <c r="B30" i="9"/>
  <c r="D30" i="9"/>
  <c r="C30" i="9"/>
  <c r="E30" i="9"/>
  <c r="F30" i="9"/>
  <c r="B31" i="9"/>
  <c r="C31" i="9"/>
  <c r="D31" i="9"/>
  <c r="E31" i="9"/>
  <c r="F31" i="9"/>
  <c r="B32" i="9"/>
  <c r="C32" i="9"/>
  <c r="E32" i="9"/>
  <c r="D32" i="9"/>
  <c r="F32" i="9"/>
  <c r="B33" i="9"/>
  <c r="D33" i="9"/>
  <c r="C33" i="9"/>
  <c r="E33" i="9"/>
  <c r="F33" i="9"/>
  <c r="B34" i="9"/>
  <c r="D34" i="9"/>
  <c r="C34" i="9"/>
  <c r="E34" i="9"/>
  <c r="F34" i="9"/>
  <c r="B35" i="9"/>
  <c r="C35" i="9"/>
  <c r="E35" i="9"/>
  <c r="D35" i="9"/>
  <c r="F35" i="9"/>
  <c r="B36" i="9"/>
  <c r="D36" i="9"/>
  <c r="C36" i="9"/>
  <c r="E36" i="9"/>
  <c r="F36" i="9"/>
  <c r="B37" i="9"/>
  <c r="D37" i="9"/>
  <c r="C37" i="9"/>
  <c r="E37" i="9"/>
  <c r="F37" i="9"/>
  <c r="B38" i="9"/>
  <c r="D38" i="9"/>
  <c r="C38" i="9"/>
  <c r="E38" i="9"/>
  <c r="F38" i="9"/>
  <c r="B39" i="9"/>
  <c r="C39" i="9"/>
  <c r="E39" i="9"/>
  <c r="D39" i="9"/>
  <c r="F39" i="9"/>
  <c r="B40" i="9"/>
  <c r="D40" i="9"/>
  <c r="C40" i="9"/>
  <c r="E40" i="9"/>
  <c r="F40" i="9"/>
  <c r="B41" i="9"/>
  <c r="D41" i="9"/>
  <c r="C41" i="9"/>
  <c r="E41" i="9"/>
  <c r="F41" i="9"/>
  <c r="B42" i="9"/>
  <c r="D42" i="9"/>
  <c r="C42" i="9"/>
  <c r="E42" i="9"/>
  <c r="F42" i="9"/>
  <c r="B43" i="9"/>
  <c r="C43" i="9"/>
  <c r="D43" i="9"/>
  <c r="E43" i="9"/>
  <c r="F43" i="9"/>
  <c r="B44" i="9"/>
  <c r="C44" i="9"/>
  <c r="E44" i="9"/>
  <c r="D44" i="9"/>
  <c r="F44" i="9"/>
  <c r="B45" i="9"/>
  <c r="D45" i="9"/>
  <c r="C45" i="9"/>
  <c r="E45" i="9"/>
  <c r="F45" i="9"/>
  <c r="B46" i="9"/>
  <c r="D46" i="9"/>
  <c r="C46" i="9"/>
  <c r="E46" i="9"/>
  <c r="F46" i="9"/>
  <c r="B47" i="9"/>
  <c r="C47" i="9"/>
  <c r="E47" i="9"/>
  <c r="D47" i="9"/>
  <c r="F47" i="9"/>
  <c r="B48" i="9"/>
  <c r="D48" i="9"/>
  <c r="C48" i="9"/>
  <c r="E48" i="9"/>
  <c r="F48" i="9"/>
  <c r="B49" i="9"/>
  <c r="D49" i="9"/>
  <c r="C49" i="9"/>
  <c r="E49" i="9"/>
  <c r="F49" i="9"/>
  <c r="B50" i="9"/>
  <c r="D50" i="9"/>
  <c r="C50" i="9"/>
  <c r="E50" i="9"/>
  <c r="F50" i="9"/>
  <c r="B51" i="9"/>
  <c r="C51" i="9"/>
  <c r="E51" i="9"/>
  <c r="D51" i="9"/>
  <c r="F51" i="9"/>
  <c r="B52" i="9"/>
  <c r="D52" i="9"/>
  <c r="C52" i="9"/>
  <c r="E52" i="9"/>
  <c r="F52" i="9"/>
  <c r="B53" i="9"/>
  <c r="D53" i="9"/>
  <c r="C53" i="9"/>
  <c r="E53" i="9"/>
  <c r="F53" i="9"/>
  <c r="B54" i="9"/>
  <c r="D54" i="9"/>
  <c r="C54" i="9"/>
  <c r="E54" i="9"/>
  <c r="F54" i="9"/>
  <c r="B55" i="9"/>
  <c r="C55" i="9"/>
  <c r="D55" i="9"/>
  <c r="E55" i="9"/>
  <c r="F55" i="9"/>
  <c r="B56" i="9"/>
  <c r="C56" i="9"/>
  <c r="E56" i="9"/>
  <c r="D56" i="9"/>
  <c r="F56" i="9"/>
  <c r="B57" i="9"/>
  <c r="D57" i="9"/>
  <c r="C57" i="9"/>
  <c r="E57" i="9"/>
  <c r="F57" i="9"/>
  <c r="B58" i="9"/>
  <c r="D58" i="9"/>
  <c r="C58" i="9"/>
  <c r="E58" i="9"/>
  <c r="F58" i="9"/>
  <c r="B59" i="9"/>
  <c r="C59" i="9"/>
  <c r="E59" i="9"/>
  <c r="D59" i="9"/>
  <c r="F59" i="9"/>
  <c r="B60" i="9"/>
  <c r="D60" i="9"/>
  <c r="C60" i="9"/>
  <c r="E60" i="9"/>
  <c r="F60" i="9"/>
  <c r="B61" i="9"/>
  <c r="D61" i="9"/>
  <c r="C61" i="9"/>
  <c r="E61" i="9"/>
  <c r="F61" i="9"/>
  <c r="B62" i="9"/>
  <c r="D62" i="9"/>
  <c r="C62" i="9"/>
  <c r="E62" i="9"/>
  <c r="F62" i="9"/>
  <c r="B63" i="9"/>
  <c r="C63" i="9"/>
  <c r="E63" i="9"/>
  <c r="D63" i="9"/>
  <c r="F63" i="9"/>
  <c r="B64" i="9"/>
  <c r="D64" i="9"/>
  <c r="C64" i="9"/>
  <c r="E64" i="9"/>
  <c r="F64" i="9"/>
  <c r="B65" i="9"/>
  <c r="D65" i="9"/>
  <c r="C65" i="9"/>
  <c r="E65" i="9"/>
  <c r="F65" i="9"/>
  <c r="B66" i="9"/>
  <c r="D66" i="9"/>
  <c r="C66" i="9"/>
  <c r="E66" i="9"/>
  <c r="F66" i="9"/>
  <c r="B67" i="9"/>
  <c r="C67" i="9"/>
  <c r="D67" i="9"/>
  <c r="E67" i="9"/>
  <c r="F67" i="9"/>
  <c r="B68" i="9"/>
  <c r="C68" i="9"/>
  <c r="E68" i="9"/>
  <c r="D68" i="9"/>
  <c r="F68" i="9"/>
  <c r="B69" i="9"/>
  <c r="D69" i="9"/>
  <c r="C69" i="9"/>
  <c r="E69" i="9"/>
  <c r="F69" i="9"/>
  <c r="B70" i="9"/>
  <c r="D70" i="9"/>
  <c r="C70" i="9"/>
  <c r="E70" i="9"/>
  <c r="F70" i="9"/>
  <c r="B71" i="9"/>
  <c r="C71" i="9"/>
  <c r="E71" i="9"/>
  <c r="D71" i="9"/>
  <c r="F71" i="9"/>
  <c r="B72" i="9"/>
  <c r="D72" i="9"/>
  <c r="C72" i="9"/>
  <c r="E72" i="9"/>
  <c r="F72" i="9"/>
  <c r="B73" i="9"/>
  <c r="D73" i="9"/>
  <c r="C73" i="9"/>
  <c r="E73" i="9"/>
  <c r="F73" i="9"/>
  <c r="B74" i="9"/>
  <c r="D74" i="9"/>
  <c r="C74" i="9"/>
  <c r="E74" i="9"/>
  <c r="F74" i="9"/>
  <c r="B75" i="9"/>
  <c r="C75" i="9"/>
  <c r="E75" i="9"/>
  <c r="D75" i="9"/>
  <c r="F75" i="9"/>
  <c r="B76" i="9"/>
  <c r="D76" i="9"/>
  <c r="C76" i="9"/>
  <c r="E76" i="9"/>
  <c r="F76" i="9"/>
  <c r="B77" i="9"/>
  <c r="D77" i="9"/>
  <c r="C77" i="9"/>
  <c r="E77" i="9"/>
  <c r="F77" i="9"/>
  <c r="B78" i="9"/>
  <c r="D78" i="9"/>
  <c r="C78" i="9"/>
  <c r="E78" i="9"/>
  <c r="F78" i="9"/>
  <c r="B79" i="9"/>
  <c r="C79" i="9"/>
  <c r="D79" i="9"/>
  <c r="E79" i="9"/>
  <c r="F79" i="9"/>
  <c r="B80" i="9"/>
  <c r="C80" i="9"/>
  <c r="E80" i="9"/>
  <c r="D80" i="9"/>
  <c r="F80" i="9"/>
  <c r="B81" i="9"/>
  <c r="D81" i="9"/>
  <c r="C81" i="9"/>
  <c r="E81" i="9"/>
  <c r="F81" i="9"/>
  <c r="B82" i="9"/>
  <c r="D82" i="9"/>
  <c r="C82" i="9"/>
  <c r="E82" i="9"/>
  <c r="F82" i="9"/>
  <c r="B83" i="9"/>
  <c r="C83" i="9"/>
  <c r="E83" i="9"/>
  <c r="D83" i="9"/>
  <c r="F83" i="9"/>
  <c r="B84" i="9"/>
  <c r="D84" i="9"/>
  <c r="C84" i="9"/>
  <c r="E84" i="9"/>
  <c r="F84" i="9"/>
  <c r="B85" i="9"/>
  <c r="D85" i="9"/>
  <c r="C85" i="9"/>
  <c r="E85" i="9"/>
  <c r="F85" i="9"/>
  <c r="B86" i="9"/>
  <c r="D86" i="9"/>
  <c r="C86" i="9"/>
  <c r="E86" i="9"/>
  <c r="F86" i="9"/>
  <c r="B87" i="9"/>
  <c r="C87" i="9"/>
  <c r="E87" i="9"/>
  <c r="D87" i="9"/>
  <c r="F87" i="9"/>
  <c r="B88" i="9"/>
  <c r="D88" i="9"/>
  <c r="C88" i="9"/>
  <c r="E88" i="9"/>
  <c r="F88" i="9"/>
  <c r="B89" i="9"/>
  <c r="D89" i="9"/>
  <c r="C89" i="9"/>
  <c r="E89" i="9"/>
  <c r="F89" i="9"/>
  <c r="B90" i="9"/>
  <c r="D90" i="9"/>
  <c r="C90" i="9"/>
  <c r="E90" i="9"/>
  <c r="F90" i="9"/>
  <c r="B91" i="9"/>
  <c r="C91" i="9"/>
  <c r="D91" i="9"/>
  <c r="E91" i="9"/>
  <c r="F91" i="9"/>
  <c r="B92" i="9"/>
  <c r="C92" i="9"/>
  <c r="E92" i="9"/>
  <c r="D92" i="9"/>
  <c r="F92" i="9"/>
  <c r="B93" i="9"/>
  <c r="D93" i="9"/>
  <c r="C93" i="9"/>
  <c r="E93" i="9"/>
  <c r="F93" i="9"/>
  <c r="B94" i="9"/>
  <c r="D94" i="9"/>
  <c r="C94" i="9"/>
  <c r="E94" i="9"/>
  <c r="F94" i="9"/>
  <c r="B95" i="9"/>
  <c r="C95" i="9"/>
  <c r="E95" i="9"/>
  <c r="D95" i="9"/>
  <c r="F95" i="9"/>
  <c r="B96" i="9"/>
  <c r="D96" i="9"/>
  <c r="C96" i="9"/>
  <c r="E96" i="9"/>
  <c r="F96" i="9"/>
  <c r="B97" i="9"/>
  <c r="D97" i="9"/>
  <c r="C97" i="9"/>
  <c r="E97" i="9"/>
  <c r="F97" i="9"/>
  <c r="B98" i="9"/>
  <c r="D98" i="9"/>
  <c r="C98" i="9"/>
  <c r="E98" i="9"/>
  <c r="F98" i="9"/>
  <c r="B99" i="9"/>
  <c r="C99" i="9"/>
  <c r="E99" i="9"/>
  <c r="D99" i="9"/>
  <c r="F99" i="9"/>
  <c r="B100" i="9"/>
  <c r="D100" i="9"/>
  <c r="C100" i="9"/>
  <c r="E100" i="9"/>
  <c r="F100" i="9"/>
  <c r="B101" i="9"/>
  <c r="D101" i="9"/>
  <c r="C101" i="9"/>
  <c r="E101" i="9"/>
  <c r="F101" i="9"/>
  <c r="B102" i="9"/>
  <c r="D102" i="9"/>
  <c r="C102" i="9"/>
  <c r="E102" i="9"/>
  <c r="F102" i="9"/>
  <c r="B103" i="9"/>
  <c r="C103" i="9"/>
  <c r="D103" i="9"/>
  <c r="E103" i="9"/>
  <c r="F103" i="9"/>
  <c r="B104" i="9"/>
  <c r="C104" i="9"/>
  <c r="E104" i="9"/>
  <c r="D104" i="9"/>
  <c r="F104" i="9"/>
  <c r="B105" i="9"/>
  <c r="D105" i="9"/>
  <c r="C105" i="9"/>
  <c r="E105" i="9"/>
  <c r="F105" i="9"/>
  <c r="B106" i="9"/>
  <c r="D106" i="9"/>
  <c r="C106" i="9"/>
  <c r="E106" i="9"/>
  <c r="F106" i="9"/>
  <c r="B107" i="9"/>
  <c r="C107" i="9"/>
  <c r="E107" i="9"/>
  <c r="D107" i="9"/>
  <c r="F107" i="9"/>
  <c r="B108" i="9"/>
  <c r="D108" i="9"/>
  <c r="C108" i="9"/>
  <c r="E108" i="9"/>
  <c r="F108" i="9"/>
  <c r="B109" i="9"/>
  <c r="D109" i="9"/>
  <c r="C109" i="9"/>
  <c r="E109" i="9"/>
  <c r="F109" i="9"/>
  <c r="B110" i="9"/>
  <c r="D110" i="9"/>
  <c r="C110" i="9"/>
  <c r="E110" i="9"/>
  <c r="F110" i="9"/>
  <c r="B111" i="9"/>
  <c r="C111" i="9"/>
  <c r="E111" i="9"/>
  <c r="D111" i="9"/>
  <c r="F111" i="9"/>
  <c r="B112" i="9"/>
  <c r="D112" i="9"/>
  <c r="C112" i="9"/>
  <c r="E112" i="9"/>
  <c r="F112" i="9"/>
  <c r="B113" i="9"/>
  <c r="D113" i="9"/>
  <c r="C113" i="9"/>
  <c r="E113" i="9"/>
  <c r="F113" i="9"/>
  <c r="B114" i="9"/>
  <c r="D114" i="9"/>
  <c r="C114" i="9"/>
  <c r="E114" i="9"/>
  <c r="F114" i="9"/>
  <c r="B115" i="9"/>
  <c r="C115" i="9"/>
  <c r="D115" i="9"/>
  <c r="E115" i="9"/>
  <c r="F115" i="9"/>
  <c r="B116" i="9"/>
  <c r="C116" i="9"/>
  <c r="E116" i="9"/>
  <c r="D116" i="9"/>
  <c r="F116" i="9"/>
  <c r="B117" i="9"/>
  <c r="D117" i="9"/>
  <c r="C117" i="9"/>
  <c r="E117" i="9"/>
  <c r="F117" i="9"/>
  <c r="B118" i="9"/>
  <c r="D118" i="9"/>
  <c r="C118" i="9"/>
  <c r="E118" i="9"/>
  <c r="F118" i="9"/>
  <c r="B119" i="9"/>
  <c r="C119" i="9"/>
  <c r="E119" i="9"/>
  <c r="D119" i="9"/>
  <c r="F119" i="9"/>
  <c r="B120" i="9"/>
  <c r="D120" i="9"/>
  <c r="C120" i="9"/>
  <c r="E120" i="9"/>
  <c r="F120" i="9"/>
  <c r="F2" i="9"/>
  <c r="C2" i="9"/>
  <c r="E2" i="9"/>
  <c r="B2" i="9"/>
  <c r="D2" i="9"/>
</calcChain>
</file>

<file path=xl/sharedStrings.xml><?xml version="1.0" encoding="utf-8"?>
<sst xmlns="http://schemas.openxmlformats.org/spreadsheetml/2006/main" count="550" uniqueCount="187">
  <si>
    <t>Nome</t>
  </si>
  <si>
    <t>de (ｺ</t>
  </si>
  <si>
    <t>' '')  L</t>
  </si>
  <si>
    <t>ongit</t>
  </si>
  <si>
    <t>ude (ｺ</t>
  </si>
  <si>
    <t>' '') h</t>
  </si>
  <si>
    <t>topo (m)</t>
  </si>
  <si>
    <t>GALIﾑEIRO</t>
  </si>
  <si>
    <t>S. NOMﾉDIO</t>
  </si>
  <si>
    <t>S. PAIO</t>
  </si>
  <si>
    <t>STA TECLA 2ｺ</t>
  </si>
  <si>
    <t>PENEDA-PSW</t>
  </si>
  <si>
    <t>LAROUCO-TF25</t>
  </si>
  <si>
    <t>COROA</t>
  </si>
  <si>
    <t>MAIROS</t>
  </si>
  <si>
    <t>DEILﾃO-PS</t>
  </si>
  <si>
    <t>STA LUZIA</t>
  </si>
  <si>
    <t>OURAL-PS</t>
  </si>
  <si>
    <t>CABREIRA</t>
  </si>
  <si>
    <t>PADRELA</t>
  </si>
  <si>
    <t>NOGUEIRA-TF23</t>
  </si>
  <si>
    <t>LUZ</t>
  </si>
  <si>
    <t>S. FﾉLIX-PW</t>
  </si>
  <si>
    <t>CITﾂNIA</t>
  </si>
  <si>
    <t>LUZIM-PSW</t>
  </si>
  <si>
    <t>MARﾃO-TF15</t>
  </si>
  <si>
    <t>BORNES</t>
  </si>
  <si>
    <t>FONTE LONGA-TF16</t>
  </si>
  <si>
    <t>LAGOAﾇA</t>
  </si>
  <si>
    <t>S. ROQUE</t>
  </si>
  <si>
    <t>STO OVﾍDIO</t>
  </si>
  <si>
    <t>S. PEDRO VELHO</t>
  </si>
  <si>
    <t>MONTEMURO-TF13</t>
  </si>
  <si>
    <t>LEOMIL-TF14</t>
  </si>
  <si>
    <t>PISCO-TF20</t>
  </si>
  <si>
    <t>MAROFA</t>
  </si>
  <si>
    <t>AVEIRO-EXC</t>
  </si>
  <si>
    <t>PRAIA DE MIRA</t>
  </si>
  <si>
    <t>CARAMULO</t>
  </si>
  <si>
    <t>CABEﾇA ALTA-TF9</t>
  </si>
  <si>
    <t>JARMELO-TF21</t>
  </si>
  <si>
    <t>VILAR FORMOSO</t>
  </si>
  <si>
    <t>GUINALDO</t>
  </si>
  <si>
    <t>BUﾇACO</t>
  </si>
  <si>
    <t>BUARCOS-TF11</t>
  </si>
  <si>
    <t>LOUSﾃ-TF17</t>
  </si>
  <si>
    <t>ESTRELA</t>
  </si>
  <si>
    <t>GARDUNHA-PS</t>
  </si>
  <si>
    <t>S. CORNﾉLIO</t>
  </si>
  <si>
    <t>MEZAS</t>
  </si>
  <si>
    <t>MONSANTO-TF8</t>
  </si>
  <si>
    <t>PATAIAS</t>
  </si>
  <si>
    <t>SICﾓ-PSW</t>
  </si>
  <si>
    <t>MELRIﾇA -TF4</t>
  </si>
  <si>
    <t>S. MARTINHO-PE</t>
  </si>
  <si>
    <t>CABEﾇO ALTO</t>
  </si>
  <si>
    <t>PENICHE-PNE</t>
  </si>
  <si>
    <t>BOURO</t>
  </si>
  <si>
    <t>CANDEEIROS</t>
  </si>
  <si>
    <t>AIRE-TF6</t>
  </si>
  <si>
    <t>MEDROA</t>
  </si>
  <si>
    <t>CABEﾇA GORDA</t>
  </si>
  <si>
    <t>FIGUEIRAS</t>
  </si>
  <si>
    <t>S. MIGUEL DE NISA-PS</t>
  </si>
  <si>
    <t>VALE DE ﾁGUA</t>
  </si>
  <si>
    <t>SANTIAGO</t>
  </si>
  <si>
    <t>S. MAMEDE-TF3</t>
  </si>
  <si>
    <t>MONTEJUNTO-TF7</t>
  </si>
  <si>
    <t>ROMﾃ-PSW</t>
  </si>
  <si>
    <t>ALMEIRIM</t>
  </si>
  <si>
    <t>MONTARGIL-TF2</t>
  </si>
  <si>
    <t>ALTER PEDROSO</t>
  </si>
  <si>
    <t>MONGE</t>
  </si>
  <si>
    <t>SERVES-TF1</t>
  </si>
  <si>
    <t>LISBOA</t>
  </si>
  <si>
    <t>S. TORCATO</t>
  </si>
  <si>
    <t>BOMBEL</t>
  </si>
  <si>
    <t>CAIXEIRO</t>
  </si>
  <si>
    <t>ARRAIOLOS</t>
  </si>
  <si>
    <t>OSSA-TF29</t>
  </si>
  <si>
    <t>REGO-PSE</t>
  </si>
  <si>
    <t>PALMELA</t>
  </si>
  <si>
    <t>SESIMBRA</t>
  </si>
  <si>
    <t>SERRINHA-PE</t>
  </si>
  <si>
    <t>MONFURADO-TF28</t>
  </si>
  <si>
    <t>CARRASCAIS</t>
  </si>
  <si>
    <t>ESPINHEIRA</t>
  </si>
  <si>
    <t>MENDRO-TF31</t>
  </si>
  <si>
    <t>S. VICENTE-PSE</t>
  </si>
  <si>
    <t>MONSARAZ</t>
  </si>
  <si>
    <t>MENTIRAS-PE</t>
  </si>
  <si>
    <t>BARROS-PE</t>
  </si>
  <si>
    <t>ALJUSTREL-TF33</t>
  </si>
  <si>
    <t>ATALAIA GORDA</t>
  </si>
  <si>
    <t>BEJA</t>
  </si>
  <si>
    <t>GUADALUPE</t>
  </si>
  <si>
    <t>FICALHO-PSW</t>
  </si>
  <si>
    <t>CERCAL-TF32</t>
  </si>
  <si>
    <t>BARRADINHA-PW</t>
  </si>
  <si>
    <t>S. TEOTﾓNIO-PE</t>
  </si>
  <si>
    <t>VIGIA-TF34</t>
  </si>
  <si>
    <t>ﾁGUA NEGRA</t>
  </si>
  <si>
    <t>URZA-PS</t>
  </si>
  <si>
    <t>GRANADO</t>
  </si>
  <si>
    <t>ARRIFANA-PE</t>
  </si>
  <si>
    <t>FOIA-TF36</t>
  </si>
  <si>
    <t>POLDRA</t>
  </si>
  <si>
    <t>Mﾚ-TF37</t>
  </si>
  <si>
    <t>QUINTﾃ-PW</t>
  </si>
  <si>
    <t>MONTE GORDO</t>
  </si>
  <si>
    <t>ALCARIA DO CUME-TF38</t>
  </si>
  <si>
    <t>CABEﾇA</t>
  </si>
  <si>
    <t>TORRE DE ASPA-PE</t>
  </si>
  <si>
    <t>ATALAIA-PN</t>
  </si>
  <si>
    <t>SOBRAL</t>
  </si>
  <si>
    <t>GUILHIM-TF40</t>
  </si>
  <si>
    <t>STA MARIA-EXC</t>
  </si>
  <si>
    <t>Latit</t>
  </si>
  <si>
    <t>ude</t>
  </si>
  <si>
    <t>(ｺ ｴ ｴｴ)</t>
  </si>
  <si>
    <t>Longi</t>
  </si>
  <si>
    <t>tude</t>
  </si>
  <si>
    <t>h topo (m)</t>
  </si>
  <si>
    <t>CAMPO DE VﾍBORAS</t>
  </si>
  <si>
    <t>SRA DO CASTELO-E</t>
  </si>
  <si>
    <t>S. MIGUEL DE MID</t>
  </si>
  <si>
    <t>S. PEDRO DE AﾇOR</t>
  </si>
  <si>
    <t>MONTE REDONDO-PS</t>
  </si>
  <si>
    <t>CABEﾇO RAINHA-TF</t>
  </si>
  <si>
    <t>S. MIGUEL DE NIS</t>
  </si>
  <si>
    <t>ATALAIA DA CONTE</t>
  </si>
  <si>
    <t>ATALAIA DE GRﾂND</t>
  </si>
  <si>
    <t>ALCARIA RUIVA-TF</t>
  </si>
  <si>
    <t>ALCARIA DO CUME-</t>
  </si>
  <si>
    <t>atitu</t>
  </si>
  <si>
    <t>N</t>
  </si>
  <si>
    <t>lat</t>
  </si>
  <si>
    <t>long</t>
  </si>
  <si>
    <t>dlat</t>
  </si>
  <si>
    <t>dlong</t>
  </si>
  <si>
    <t>dh</t>
  </si>
  <si>
    <t>media</t>
  </si>
  <si>
    <t>desviopad</t>
  </si>
  <si>
    <t>Média('')</t>
  </si>
  <si>
    <t>DP('')</t>
  </si>
  <si>
    <t>DP(m)</t>
  </si>
  <si>
    <t>lat media</t>
  </si>
  <si>
    <t>calcular pela media das coordenadas</t>
  </si>
  <si>
    <t>GALIÑEIRO</t>
  </si>
  <si>
    <t>S. NOMÉDIO</t>
  </si>
  <si>
    <t>STA TECLA</t>
  </si>
  <si>
    <t>DEILÃO-PS</t>
  </si>
  <si>
    <t>CAMPO DE VÍBORAS-PE</t>
  </si>
  <si>
    <t>S. FÉLIX-PW</t>
  </si>
  <si>
    <t>CITÂNIA</t>
  </si>
  <si>
    <t>MARÃO-TF15</t>
  </si>
  <si>
    <t>LAGOAÇA</t>
  </si>
  <si>
    <t>STO OVÍDIO</t>
  </si>
  <si>
    <t>CABEÇA ALTA-TF9</t>
  </si>
  <si>
    <t>BUÇACO</t>
  </si>
  <si>
    <t>LOUSÃ-TF17</t>
  </si>
  <si>
    <t xml:space="preserve">S. MIGUEL DE MIDÕES </t>
  </si>
  <si>
    <t>S. PEDRO DE AÇOR-PS</t>
  </si>
  <si>
    <t>S. CORNÉLIO</t>
  </si>
  <si>
    <t>SICÓ-PSW</t>
  </si>
  <si>
    <t>CABEÇO RAINHA-TF5</t>
  </si>
  <si>
    <t>MELRIÇA -TF4</t>
  </si>
  <si>
    <t>CABEÇO ALTO</t>
  </si>
  <si>
    <t>CABEÇA GORDA</t>
  </si>
  <si>
    <t>VALE DE ÁGUA</t>
  </si>
  <si>
    <t>ROMÃ-PSW</t>
  </si>
  <si>
    <t>ATALAIA DE GRÂNDOLA-TF30</t>
  </si>
  <si>
    <t>S. TEOTÓNIO-PE</t>
  </si>
  <si>
    <t>ÁGUA NEGRA</t>
  </si>
  <si>
    <t xml:space="preserve">MÚ-TF37 </t>
  </si>
  <si>
    <t xml:space="preserve">QUINTÃ-PW </t>
  </si>
  <si>
    <t xml:space="preserve">CABEÇA </t>
  </si>
  <si>
    <t>lat119</t>
  </si>
  <si>
    <t>long119</t>
  </si>
  <si>
    <t>latETRS89</t>
  </si>
  <si>
    <t>longETRS89</t>
  </si>
  <si>
    <t>h ETRS89</t>
  </si>
  <si>
    <t xml:space="preserve"> 8il</t>
  </si>
  <si>
    <t>Média</t>
  </si>
  <si>
    <t>DP</t>
  </si>
  <si>
    <t>dlat(m)</t>
  </si>
  <si>
    <t>dlong(m)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</si>
</sst>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3" formatCode="0.00000"/>
    <numFmt numFmtId="174" formatCode="0.0000"/>
    <numFmt numFmtId="175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173" fontId="0" fillId="0" borderId="0" xfId="0" applyNumberFormat="1"/>
    <xf numFmtId="174" fontId="0" fillId="0" borderId="0" xfId="0" applyNumberFormat="1"/>
    <xf numFmtId="2" fontId="0" fillId="0" borderId="0" xfId="0" applyNumberFormat="1"/>
    <xf numFmtId="174" fontId="0" fillId="0" borderId="0" xfId="0" applyNumberFormat="1" applyAlignment="1"/>
    <xf numFmtId="0" fontId="2" fillId="2" borderId="1" xfId="1" applyFont="1" applyBorder="1" applyAlignment="1">
      <alignment horizontal="center" vertical="center"/>
    </xf>
    <xf numFmtId="174" fontId="0" fillId="0" borderId="2" xfId="0" applyNumberForma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175" fontId="0" fillId="0" borderId="2" xfId="0" applyNumberFormat="1" applyBorder="1" applyAlignment="1">
      <alignment horizontal="center" vertical="center"/>
    </xf>
    <xf numFmtId="0" fontId="2" fillId="2" borderId="5" xfId="1" applyFont="1" applyBorder="1" applyAlignment="1">
      <alignment horizontal="center" vertical="center"/>
    </xf>
    <xf numFmtId="17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0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174" fontId="0" fillId="0" borderId="0" xfId="0" applyNumberFormat="1" applyBorder="1" applyAlignment="1">
      <alignment horizontal="center" vertical="center"/>
    </xf>
    <xf numFmtId="17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workbookViewId="0">
      <selection activeCell="I2" sqref="I2"/>
    </sheetView>
  </sheetViews>
  <sheetFormatPr defaultRowHeight="15" x14ac:dyDescent="0.25"/>
  <cols>
    <col min="1" max="1" width="4" bestFit="1" customWidth="1"/>
    <col min="2" max="2" width="27" bestFit="1" customWidth="1"/>
  </cols>
  <sheetData>
    <row r="1" spans="1:9" x14ac:dyDescent="0.25">
      <c r="B1" t="s">
        <v>0</v>
      </c>
      <c r="C1" t="s">
        <v>134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1</v>
      </c>
      <c r="B2" t="s">
        <v>148</v>
      </c>
      <c r="C2">
        <v>42</v>
      </c>
      <c r="D2">
        <v>8</v>
      </c>
      <c r="E2">
        <v>8.23</v>
      </c>
      <c r="F2">
        <v>-8</v>
      </c>
      <c r="G2">
        <v>42</v>
      </c>
      <c r="H2">
        <v>3.8149999999999999</v>
      </c>
      <c r="I2">
        <v>764.29</v>
      </c>
    </row>
    <row r="3" spans="1:9" x14ac:dyDescent="0.25">
      <c r="A3">
        <v>2</v>
      </c>
      <c r="B3" t="s">
        <v>149</v>
      </c>
      <c r="C3">
        <v>42</v>
      </c>
      <c r="D3">
        <v>8</v>
      </c>
      <c r="E3">
        <v>4.9530000000000003</v>
      </c>
      <c r="F3">
        <v>-8</v>
      </c>
      <c r="G3">
        <v>24</v>
      </c>
      <c r="H3">
        <v>46.802999999999997</v>
      </c>
      <c r="I3">
        <v>750.2</v>
      </c>
    </row>
    <row r="4" spans="1:9" x14ac:dyDescent="0.25">
      <c r="A4">
        <v>3</v>
      </c>
      <c r="B4" t="s">
        <v>9</v>
      </c>
      <c r="C4">
        <v>41</v>
      </c>
      <c r="D4">
        <v>55</v>
      </c>
      <c r="E4">
        <v>17.645</v>
      </c>
      <c r="F4">
        <v>-8</v>
      </c>
      <c r="G4">
        <v>42</v>
      </c>
      <c r="H4">
        <v>53.02</v>
      </c>
      <c r="I4">
        <v>701.78</v>
      </c>
    </row>
    <row r="5" spans="1:9" x14ac:dyDescent="0.25">
      <c r="A5">
        <v>4</v>
      </c>
      <c r="B5" t="s">
        <v>150</v>
      </c>
      <c r="C5">
        <v>41</v>
      </c>
      <c r="D5">
        <v>53</v>
      </c>
      <c r="E5">
        <v>16.885000000000002</v>
      </c>
      <c r="F5">
        <v>-8</v>
      </c>
      <c r="G5">
        <v>52</v>
      </c>
      <c r="H5">
        <v>17.100999999999999</v>
      </c>
      <c r="I5">
        <v>399.03</v>
      </c>
    </row>
    <row r="6" spans="1:9" x14ac:dyDescent="0.25">
      <c r="A6">
        <v>5</v>
      </c>
      <c r="B6" t="s">
        <v>11</v>
      </c>
      <c r="C6">
        <v>41</v>
      </c>
      <c r="D6">
        <v>58</v>
      </c>
      <c r="E6">
        <v>8.6790000000000003</v>
      </c>
      <c r="F6">
        <v>-8</v>
      </c>
      <c r="G6">
        <v>18</v>
      </c>
      <c r="H6">
        <v>27.433</v>
      </c>
      <c r="I6">
        <v>1431.11</v>
      </c>
    </row>
    <row r="7" spans="1:9" x14ac:dyDescent="0.25">
      <c r="A7">
        <v>6</v>
      </c>
      <c r="B7" t="s">
        <v>12</v>
      </c>
      <c r="C7">
        <v>41</v>
      </c>
      <c r="D7">
        <v>52</v>
      </c>
      <c r="E7">
        <v>49.366</v>
      </c>
      <c r="F7">
        <v>-7</v>
      </c>
      <c r="G7">
        <v>43</v>
      </c>
      <c r="H7">
        <v>13.135999999999999</v>
      </c>
      <c r="I7">
        <v>1584.72</v>
      </c>
    </row>
    <row r="8" spans="1:9" x14ac:dyDescent="0.25">
      <c r="A8">
        <v>7</v>
      </c>
      <c r="B8" t="s">
        <v>13</v>
      </c>
      <c r="C8">
        <v>41</v>
      </c>
      <c r="D8">
        <v>54</v>
      </c>
      <c r="E8">
        <v>53.371000000000002</v>
      </c>
      <c r="F8">
        <v>-7</v>
      </c>
      <c r="G8">
        <v>0</v>
      </c>
      <c r="H8">
        <v>12.974</v>
      </c>
      <c r="I8">
        <v>1338.77</v>
      </c>
    </row>
    <row r="9" spans="1:9" x14ac:dyDescent="0.25">
      <c r="A9">
        <v>8</v>
      </c>
      <c r="B9" t="s">
        <v>14</v>
      </c>
      <c r="C9">
        <v>41</v>
      </c>
      <c r="D9">
        <v>50</v>
      </c>
      <c r="E9">
        <v>54.951999999999998</v>
      </c>
      <c r="F9">
        <v>-7</v>
      </c>
      <c r="G9">
        <v>19</v>
      </c>
      <c r="H9">
        <v>59.588000000000001</v>
      </c>
      <c r="I9">
        <v>1148.4100000000001</v>
      </c>
    </row>
    <row r="10" spans="1:9" x14ac:dyDescent="0.25">
      <c r="A10">
        <v>9</v>
      </c>
      <c r="B10" t="s">
        <v>151</v>
      </c>
      <c r="C10">
        <v>41</v>
      </c>
      <c r="D10">
        <v>50</v>
      </c>
      <c r="E10">
        <v>57.966999999999999</v>
      </c>
      <c r="F10">
        <v>-6</v>
      </c>
      <c r="G10">
        <v>35</v>
      </c>
      <c r="H10">
        <v>27.94</v>
      </c>
      <c r="I10">
        <v>1016.5</v>
      </c>
    </row>
    <row r="11" spans="1:9" x14ac:dyDescent="0.25">
      <c r="A11">
        <v>10</v>
      </c>
      <c r="B11" t="s">
        <v>16</v>
      </c>
      <c r="C11">
        <v>41</v>
      </c>
      <c r="D11">
        <v>45</v>
      </c>
      <c r="E11">
        <v>46.634</v>
      </c>
      <c r="F11">
        <v>-8</v>
      </c>
      <c r="G11">
        <v>48</v>
      </c>
      <c r="H11">
        <v>28.071000000000002</v>
      </c>
      <c r="I11">
        <v>613.17999999999995</v>
      </c>
    </row>
    <row r="12" spans="1:9" x14ac:dyDescent="0.25">
      <c r="A12">
        <v>11</v>
      </c>
      <c r="B12" t="s">
        <v>17</v>
      </c>
      <c r="C12">
        <v>41</v>
      </c>
      <c r="D12">
        <v>43</v>
      </c>
      <c r="E12">
        <v>43.344000000000001</v>
      </c>
      <c r="F12">
        <v>-8</v>
      </c>
      <c r="G12">
        <v>27</v>
      </c>
      <c r="H12">
        <v>33.744999999999997</v>
      </c>
      <c r="I12">
        <v>778.05</v>
      </c>
    </row>
    <row r="13" spans="1:9" x14ac:dyDescent="0.25">
      <c r="A13">
        <v>12</v>
      </c>
      <c r="B13" t="s">
        <v>18</v>
      </c>
      <c r="C13">
        <v>41</v>
      </c>
      <c r="D13">
        <v>38</v>
      </c>
      <c r="E13">
        <v>20.280999999999999</v>
      </c>
      <c r="F13">
        <v>-8</v>
      </c>
      <c r="G13">
        <v>2</v>
      </c>
      <c r="H13">
        <v>35.83</v>
      </c>
      <c r="I13">
        <v>1327.5</v>
      </c>
    </row>
    <row r="14" spans="1:9" x14ac:dyDescent="0.25">
      <c r="A14">
        <v>13</v>
      </c>
      <c r="B14" t="s">
        <v>19</v>
      </c>
      <c r="C14">
        <v>41</v>
      </c>
      <c r="D14">
        <v>33</v>
      </c>
      <c r="E14">
        <v>43.969000000000001</v>
      </c>
      <c r="F14">
        <v>-7</v>
      </c>
      <c r="G14">
        <v>31</v>
      </c>
      <c r="H14">
        <v>1.538</v>
      </c>
      <c r="I14">
        <v>1213.2</v>
      </c>
    </row>
    <row r="15" spans="1:9" x14ac:dyDescent="0.25">
      <c r="A15">
        <v>14</v>
      </c>
      <c r="B15" t="s">
        <v>20</v>
      </c>
      <c r="C15">
        <v>41</v>
      </c>
      <c r="D15">
        <v>43</v>
      </c>
      <c r="E15">
        <v>2.2160000000000002</v>
      </c>
      <c r="F15">
        <v>-6</v>
      </c>
      <c r="G15">
        <v>51</v>
      </c>
      <c r="H15">
        <v>19.821000000000002</v>
      </c>
      <c r="I15">
        <v>1377.44</v>
      </c>
    </row>
    <row r="16" spans="1:9" x14ac:dyDescent="0.25">
      <c r="A16">
        <v>15</v>
      </c>
      <c r="B16" t="s">
        <v>21</v>
      </c>
      <c r="C16">
        <v>41</v>
      </c>
      <c r="D16">
        <v>39</v>
      </c>
      <c r="E16">
        <v>46.74</v>
      </c>
      <c r="F16">
        <v>-6</v>
      </c>
      <c r="G16">
        <v>18</v>
      </c>
      <c r="H16">
        <v>25.263000000000002</v>
      </c>
      <c r="I16">
        <v>975.03</v>
      </c>
    </row>
    <row r="17" spans="1:9" x14ac:dyDescent="0.25">
      <c r="A17">
        <v>16</v>
      </c>
      <c r="B17" t="s">
        <v>152</v>
      </c>
      <c r="C17">
        <v>41</v>
      </c>
      <c r="D17">
        <v>31</v>
      </c>
      <c r="E17">
        <v>52.158999999999999</v>
      </c>
      <c r="F17">
        <v>-6</v>
      </c>
      <c r="G17">
        <v>33</v>
      </c>
      <c r="H17">
        <v>48.237000000000002</v>
      </c>
      <c r="I17">
        <v>810.05</v>
      </c>
    </row>
    <row r="18" spans="1:9" x14ac:dyDescent="0.25">
      <c r="A18">
        <v>17</v>
      </c>
      <c r="B18" t="s">
        <v>153</v>
      </c>
      <c r="C18">
        <v>41</v>
      </c>
      <c r="D18">
        <v>26</v>
      </c>
      <c r="E18">
        <v>5.875</v>
      </c>
      <c r="F18">
        <v>-8</v>
      </c>
      <c r="G18">
        <v>42</v>
      </c>
      <c r="H18">
        <v>55.061999999999998</v>
      </c>
      <c r="I18">
        <v>257.86</v>
      </c>
    </row>
    <row r="19" spans="1:9" x14ac:dyDescent="0.25">
      <c r="A19">
        <v>18</v>
      </c>
      <c r="B19" t="s">
        <v>154</v>
      </c>
      <c r="C19">
        <v>41</v>
      </c>
      <c r="D19">
        <v>19</v>
      </c>
      <c r="E19">
        <v>25.905999999999999</v>
      </c>
      <c r="F19">
        <v>-8</v>
      </c>
      <c r="G19">
        <v>23</v>
      </c>
      <c r="H19">
        <v>9.5879999999999992</v>
      </c>
      <c r="I19">
        <v>632.17999999999995</v>
      </c>
    </row>
    <row r="20" spans="1:9" x14ac:dyDescent="0.25">
      <c r="A20">
        <v>19</v>
      </c>
      <c r="B20" t="s">
        <v>24</v>
      </c>
      <c r="C20">
        <v>41</v>
      </c>
      <c r="D20">
        <v>10</v>
      </c>
      <c r="E20">
        <v>2.988</v>
      </c>
      <c r="F20">
        <v>-8</v>
      </c>
      <c r="G20">
        <v>15</v>
      </c>
      <c r="H20">
        <v>48.256999999999998</v>
      </c>
      <c r="I20">
        <v>612.41</v>
      </c>
    </row>
    <row r="21" spans="1:9" x14ac:dyDescent="0.25">
      <c r="A21">
        <v>20</v>
      </c>
      <c r="B21" t="s">
        <v>155</v>
      </c>
      <c r="C21">
        <v>41</v>
      </c>
      <c r="D21">
        <v>14</v>
      </c>
      <c r="E21">
        <v>54.491999999999997</v>
      </c>
      <c r="F21">
        <v>-7</v>
      </c>
      <c r="G21">
        <v>53</v>
      </c>
      <c r="H21">
        <v>12.891</v>
      </c>
      <c r="I21">
        <v>1473.68</v>
      </c>
    </row>
    <row r="22" spans="1:9" x14ac:dyDescent="0.25">
      <c r="A22">
        <v>21</v>
      </c>
      <c r="B22" t="s">
        <v>26</v>
      </c>
      <c r="C22">
        <v>41</v>
      </c>
      <c r="D22">
        <v>26</v>
      </c>
      <c r="E22">
        <v>2.5920000000000001</v>
      </c>
      <c r="F22">
        <v>-7</v>
      </c>
      <c r="G22">
        <v>0</v>
      </c>
      <c r="H22">
        <v>25.119</v>
      </c>
      <c r="I22">
        <v>1263.77</v>
      </c>
    </row>
    <row r="23" spans="1:9" x14ac:dyDescent="0.25">
      <c r="A23">
        <v>22</v>
      </c>
      <c r="B23" t="s">
        <v>27</v>
      </c>
      <c r="C23">
        <v>41</v>
      </c>
      <c r="D23">
        <v>14</v>
      </c>
      <c r="E23">
        <v>5.34</v>
      </c>
      <c r="F23">
        <v>-7</v>
      </c>
      <c r="G23">
        <v>15</v>
      </c>
      <c r="H23">
        <v>35.398000000000003</v>
      </c>
      <c r="I23">
        <v>941.33</v>
      </c>
    </row>
    <row r="24" spans="1:9" x14ac:dyDescent="0.25">
      <c r="A24">
        <v>23</v>
      </c>
      <c r="B24" t="s">
        <v>156</v>
      </c>
      <c r="C24">
        <v>41</v>
      </c>
      <c r="D24">
        <v>12</v>
      </c>
      <c r="E24">
        <v>38.451000000000001</v>
      </c>
      <c r="F24">
        <v>-6</v>
      </c>
      <c r="G24">
        <v>45</v>
      </c>
      <c r="H24">
        <v>30.727</v>
      </c>
      <c r="I24">
        <v>949.17</v>
      </c>
    </row>
    <row r="25" spans="1:9" x14ac:dyDescent="0.25">
      <c r="A25">
        <v>24</v>
      </c>
      <c r="B25" t="s">
        <v>29</v>
      </c>
      <c r="C25">
        <v>41</v>
      </c>
      <c r="D25">
        <v>21</v>
      </c>
      <c r="E25">
        <v>27.800999999999998</v>
      </c>
      <c r="F25">
        <v>-6</v>
      </c>
      <c r="G25">
        <v>19</v>
      </c>
      <c r="H25">
        <v>17.411000000000001</v>
      </c>
      <c r="I25">
        <v>848.31</v>
      </c>
    </row>
    <row r="26" spans="1:9" x14ac:dyDescent="0.25">
      <c r="A26">
        <v>25</v>
      </c>
      <c r="B26" t="s">
        <v>157</v>
      </c>
      <c r="C26">
        <v>41</v>
      </c>
      <c r="D26">
        <v>6</v>
      </c>
      <c r="E26">
        <v>28.504999999999999</v>
      </c>
      <c r="F26">
        <v>-8</v>
      </c>
      <c r="G26">
        <v>35</v>
      </c>
      <c r="H26">
        <v>13.961</v>
      </c>
      <c r="I26">
        <v>301.2</v>
      </c>
    </row>
    <row r="27" spans="1:9" x14ac:dyDescent="0.25">
      <c r="A27">
        <v>26</v>
      </c>
      <c r="B27" t="s">
        <v>31</v>
      </c>
      <c r="C27">
        <v>40</v>
      </c>
      <c r="D27">
        <v>52</v>
      </c>
      <c r="E27">
        <v>30.594999999999999</v>
      </c>
      <c r="F27">
        <v>-8</v>
      </c>
      <c r="G27">
        <v>16</v>
      </c>
      <c r="H27">
        <v>50.686</v>
      </c>
      <c r="I27">
        <v>1138.26</v>
      </c>
    </row>
    <row r="28" spans="1:9" x14ac:dyDescent="0.25">
      <c r="A28">
        <v>27</v>
      </c>
      <c r="B28" t="s">
        <v>32</v>
      </c>
      <c r="C28">
        <v>40</v>
      </c>
      <c r="D28">
        <v>58</v>
      </c>
      <c r="E28">
        <v>26.571999999999999</v>
      </c>
      <c r="F28">
        <v>-7</v>
      </c>
      <c r="G28">
        <v>59</v>
      </c>
      <c r="H28">
        <v>16.161000000000001</v>
      </c>
      <c r="I28">
        <v>1438.6</v>
      </c>
    </row>
    <row r="29" spans="1:9" x14ac:dyDescent="0.25">
      <c r="A29">
        <v>28</v>
      </c>
      <c r="B29" t="s">
        <v>33</v>
      </c>
      <c r="C29">
        <v>40</v>
      </c>
      <c r="D29">
        <v>57</v>
      </c>
      <c r="E29">
        <v>20.294</v>
      </c>
      <c r="F29">
        <v>-7</v>
      </c>
      <c r="G29">
        <v>39</v>
      </c>
      <c r="H29">
        <v>22.202999999999999</v>
      </c>
      <c r="I29">
        <v>1068.4100000000001</v>
      </c>
    </row>
    <row r="30" spans="1:9" x14ac:dyDescent="0.25">
      <c r="A30">
        <v>29</v>
      </c>
      <c r="B30" t="s">
        <v>34</v>
      </c>
      <c r="C30">
        <v>40</v>
      </c>
      <c r="D30">
        <v>46</v>
      </c>
      <c r="E30">
        <v>12.852</v>
      </c>
      <c r="F30">
        <v>-7</v>
      </c>
      <c r="G30">
        <v>25</v>
      </c>
      <c r="H30">
        <v>26.907</v>
      </c>
      <c r="I30">
        <v>1046.05</v>
      </c>
    </row>
    <row r="31" spans="1:9" x14ac:dyDescent="0.25">
      <c r="A31">
        <v>30</v>
      </c>
      <c r="B31" t="s">
        <v>35</v>
      </c>
      <c r="C31">
        <v>40</v>
      </c>
      <c r="D31">
        <v>51</v>
      </c>
      <c r="E31">
        <v>50.838000000000001</v>
      </c>
      <c r="F31">
        <v>-6</v>
      </c>
      <c r="G31">
        <v>59</v>
      </c>
      <c r="H31">
        <v>30.224</v>
      </c>
      <c r="I31">
        <v>1038.8800000000001</v>
      </c>
    </row>
    <row r="32" spans="1:9" x14ac:dyDescent="0.25">
      <c r="A32">
        <v>31</v>
      </c>
      <c r="B32" t="s">
        <v>36</v>
      </c>
      <c r="C32">
        <v>40</v>
      </c>
      <c r="D32">
        <v>38</v>
      </c>
      <c r="E32">
        <v>34.179000000000002</v>
      </c>
      <c r="F32">
        <v>-8</v>
      </c>
      <c r="G32">
        <v>44</v>
      </c>
      <c r="H32">
        <v>52.234999999999999</v>
      </c>
      <c r="I32">
        <v>112.59</v>
      </c>
    </row>
    <row r="33" spans="1:9" x14ac:dyDescent="0.25">
      <c r="A33">
        <v>32</v>
      </c>
      <c r="B33" t="s">
        <v>37</v>
      </c>
      <c r="C33">
        <v>40</v>
      </c>
      <c r="D33">
        <v>27</v>
      </c>
      <c r="E33">
        <v>34.878</v>
      </c>
      <c r="F33">
        <v>-8</v>
      </c>
      <c r="G33">
        <v>48</v>
      </c>
      <c r="H33">
        <v>6.74</v>
      </c>
      <c r="I33">
        <v>73.92</v>
      </c>
    </row>
    <row r="34" spans="1:9" x14ac:dyDescent="0.25">
      <c r="A34">
        <v>33</v>
      </c>
      <c r="B34" t="s">
        <v>38</v>
      </c>
      <c r="C34">
        <v>40</v>
      </c>
      <c r="D34">
        <v>32</v>
      </c>
      <c r="E34">
        <v>50.177999999999997</v>
      </c>
      <c r="F34">
        <v>-8</v>
      </c>
      <c r="G34">
        <v>12</v>
      </c>
      <c r="H34">
        <v>7.3639999999999999</v>
      </c>
      <c r="I34">
        <v>1132.0999999999999</v>
      </c>
    </row>
    <row r="35" spans="1:9" x14ac:dyDescent="0.25">
      <c r="A35">
        <v>34</v>
      </c>
      <c r="B35" t="s">
        <v>124</v>
      </c>
      <c r="C35">
        <v>40</v>
      </c>
      <c r="D35">
        <v>36</v>
      </c>
      <c r="E35">
        <v>44.744</v>
      </c>
      <c r="F35">
        <v>-7</v>
      </c>
      <c r="G35">
        <v>44</v>
      </c>
      <c r="H35">
        <v>36.854999999999997</v>
      </c>
      <c r="I35">
        <v>684.28</v>
      </c>
    </row>
    <row r="36" spans="1:9" x14ac:dyDescent="0.25">
      <c r="A36">
        <v>35</v>
      </c>
      <c r="B36" t="s">
        <v>158</v>
      </c>
      <c r="C36">
        <v>40</v>
      </c>
      <c r="D36">
        <v>32</v>
      </c>
      <c r="E36">
        <v>1.593</v>
      </c>
      <c r="F36">
        <v>-7</v>
      </c>
      <c r="G36">
        <v>25</v>
      </c>
      <c r="H36">
        <v>30.779</v>
      </c>
      <c r="I36">
        <v>1344.55</v>
      </c>
    </row>
    <row r="37" spans="1:9" x14ac:dyDescent="0.25">
      <c r="A37">
        <v>36</v>
      </c>
      <c r="B37" t="s">
        <v>40</v>
      </c>
      <c r="C37">
        <v>40</v>
      </c>
      <c r="D37">
        <v>35</v>
      </c>
      <c r="E37">
        <v>28.428000000000001</v>
      </c>
      <c r="F37">
        <v>-7</v>
      </c>
      <c r="G37">
        <v>7</v>
      </c>
      <c r="H37">
        <v>58.033999999999999</v>
      </c>
      <c r="I37">
        <v>1000.22</v>
      </c>
    </row>
    <row r="38" spans="1:9" x14ac:dyDescent="0.25">
      <c r="A38">
        <v>37</v>
      </c>
      <c r="B38" t="s">
        <v>41</v>
      </c>
      <c r="C38">
        <v>40</v>
      </c>
      <c r="D38">
        <v>36</v>
      </c>
      <c r="E38">
        <v>15.965999999999999</v>
      </c>
      <c r="F38">
        <v>-6</v>
      </c>
      <c r="G38">
        <v>51</v>
      </c>
      <c r="H38">
        <v>21.152999999999999</v>
      </c>
      <c r="I38">
        <v>882.65</v>
      </c>
    </row>
    <row r="39" spans="1:9" x14ac:dyDescent="0.25">
      <c r="A39">
        <v>38</v>
      </c>
      <c r="B39" t="s">
        <v>42</v>
      </c>
      <c r="C39">
        <v>40</v>
      </c>
      <c r="D39">
        <v>27</v>
      </c>
      <c r="E39">
        <v>17.428999999999998</v>
      </c>
      <c r="F39">
        <v>-6</v>
      </c>
      <c r="G39">
        <v>52</v>
      </c>
      <c r="H39">
        <v>41.732999999999997</v>
      </c>
      <c r="I39">
        <v>943.19</v>
      </c>
    </row>
    <row r="40" spans="1:9" x14ac:dyDescent="0.25">
      <c r="A40">
        <v>39</v>
      </c>
      <c r="B40" t="s">
        <v>159</v>
      </c>
      <c r="C40">
        <v>40</v>
      </c>
      <c r="D40">
        <v>21</v>
      </c>
      <c r="E40">
        <v>42.683999999999997</v>
      </c>
      <c r="F40">
        <v>-8</v>
      </c>
      <c r="G40">
        <v>21</v>
      </c>
      <c r="H40">
        <v>16.861000000000001</v>
      </c>
      <c r="I40">
        <v>616.57000000000005</v>
      </c>
    </row>
    <row r="41" spans="1:9" x14ac:dyDescent="0.25">
      <c r="A41">
        <v>40</v>
      </c>
      <c r="B41" t="s">
        <v>44</v>
      </c>
      <c r="C41">
        <v>40</v>
      </c>
      <c r="D41">
        <v>11</v>
      </c>
      <c r="E41">
        <v>44.064999999999998</v>
      </c>
      <c r="F41">
        <v>-8</v>
      </c>
      <c r="G41">
        <v>51</v>
      </c>
      <c r="H41">
        <v>14.417</v>
      </c>
      <c r="I41">
        <v>268.19</v>
      </c>
    </row>
    <row r="42" spans="1:9" x14ac:dyDescent="0.25">
      <c r="A42">
        <v>41</v>
      </c>
      <c r="B42" t="s">
        <v>160</v>
      </c>
      <c r="C42">
        <v>40</v>
      </c>
      <c r="D42">
        <v>5</v>
      </c>
      <c r="E42">
        <v>22.718</v>
      </c>
      <c r="F42">
        <v>-8</v>
      </c>
      <c r="G42">
        <v>10</v>
      </c>
      <c r="H42">
        <v>44.88</v>
      </c>
      <c r="I42">
        <v>1261.73</v>
      </c>
    </row>
    <row r="43" spans="1:9" x14ac:dyDescent="0.25">
      <c r="A43">
        <v>42</v>
      </c>
      <c r="B43" t="s">
        <v>161</v>
      </c>
      <c r="C43">
        <v>40</v>
      </c>
      <c r="D43">
        <v>23</v>
      </c>
      <c r="E43">
        <v>9.0239999999999991</v>
      </c>
      <c r="F43">
        <v>-7</v>
      </c>
      <c r="G43">
        <v>56</v>
      </c>
      <c r="H43">
        <v>20.687000000000001</v>
      </c>
      <c r="I43">
        <v>450.71</v>
      </c>
    </row>
    <row r="44" spans="1:9" x14ac:dyDescent="0.25">
      <c r="A44">
        <v>43</v>
      </c>
      <c r="B44" t="s">
        <v>162</v>
      </c>
      <c r="C44">
        <v>40</v>
      </c>
      <c r="D44">
        <v>12</v>
      </c>
      <c r="E44">
        <v>56.087000000000003</v>
      </c>
      <c r="F44">
        <v>-7</v>
      </c>
      <c r="G44">
        <v>49</v>
      </c>
      <c r="H44">
        <v>4.8940000000000001</v>
      </c>
      <c r="I44">
        <v>1399.41</v>
      </c>
    </row>
    <row r="45" spans="1:9" x14ac:dyDescent="0.25">
      <c r="A45">
        <v>44</v>
      </c>
      <c r="B45" t="s">
        <v>46</v>
      </c>
      <c r="C45">
        <v>40</v>
      </c>
      <c r="D45">
        <v>19</v>
      </c>
      <c r="E45">
        <v>18.827000000000002</v>
      </c>
      <c r="F45">
        <v>-7</v>
      </c>
      <c r="G45">
        <v>36</v>
      </c>
      <c r="H45">
        <v>46.514000000000003</v>
      </c>
      <c r="I45">
        <v>2057.5700000000002</v>
      </c>
    </row>
    <row r="46" spans="1:9" x14ac:dyDescent="0.25">
      <c r="A46">
        <v>45</v>
      </c>
      <c r="B46" t="s">
        <v>47</v>
      </c>
      <c r="C46">
        <v>40</v>
      </c>
      <c r="D46">
        <v>4</v>
      </c>
      <c r="E46">
        <v>50.064</v>
      </c>
      <c r="F46">
        <v>-7</v>
      </c>
      <c r="G46">
        <v>31</v>
      </c>
      <c r="H46">
        <v>30.007999999999999</v>
      </c>
      <c r="I46">
        <v>1283.29</v>
      </c>
    </row>
    <row r="47" spans="1:9" x14ac:dyDescent="0.25">
      <c r="A47">
        <v>46</v>
      </c>
      <c r="B47" t="s">
        <v>163</v>
      </c>
      <c r="C47">
        <v>40</v>
      </c>
      <c r="D47">
        <v>21</v>
      </c>
      <c r="E47">
        <v>5.032</v>
      </c>
      <c r="F47">
        <v>-7</v>
      </c>
      <c r="G47">
        <v>10</v>
      </c>
      <c r="H47">
        <v>50.966000000000001</v>
      </c>
      <c r="I47">
        <v>1071.18</v>
      </c>
    </row>
    <row r="48" spans="1:9" x14ac:dyDescent="0.25">
      <c r="A48">
        <v>47</v>
      </c>
      <c r="B48" t="s">
        <v>49</v>
      </c>
      <c r="C48">
        <v>40</v>
      </c>
      <c r="D48">
        <v>16</v>
      </c>
      <c r="E48">
        <v>19.885999999999999</v>
      </c>
      <c r="F48">
        <v>-6</v>
      </c>
      <c r="G48">
        <v>51</v>
      </c>
      <c r="H48">
        <v>36.826999999999998</v>
      </c>
      <c r="I48">
        <v>1318.14</v>
      </c>
    </row>
    <row r="49" spans="1:9" x14ac:dyDescent="0.25">
      <c r="A49">
        <v>48</v>
      </c>
      <c r="B49" t="s">
        <v>50</v>
      </c>
      <c r="C49">
        <v>40</v>
      </c>
      <c r="D49">
        <v>2</v>
      </c>
      <c r="E49">
        <v>8.7680000000000007</v>
      </c>
      <c r="F49">
        <v>-7</v>
      </c>
      <c r="G49">
        <v>6</v>
      </c>
      <c r="H49">
        <v>51.857999999999997</v>
      </c>
      <c r="I49">
        <v>818.31</v>
      </c>
    </row>
    <row r="50" spans="1:9" x14ac:dyDescent="0.25">
      <c r="A50">
        <v>49</v>
      </c>
      <c r="B50" t="s">
        <v>51</v>
      </c>
      <c r="C50">
        <v>39</v>
      </c>
      <c r="D50">
        <v>41</v>
      </c>
      <c r="E50">
        <v>13.804</v>
      </c>
      <c r="F50">
        <v>-9</v>
      </c>
      <c r="G50">
        <v>0</v>
      </c>
      <c r="H50">
        <v>9.1549999999999994</v>
      </c>
      <c r="I50">
        <v>203.64</v>
      </c>
    </row>
    <row r="51" spans="1:9" x14ac:dyDescent="0.25">
      <c r="A51">
        <v>50</v>
      </c>
      <c r="B51" t="s">
        <v>127</v>
      </c>
      <c r="C51">
        <v>39</v>
      </c>
      <c r="D51">
        <v>53</v>
      </c>
      <c r="E51">
        <v>31.465</v>
      </c>
      <c r="F51">
        <v>-8</v>
      </c>
      <c r="G51">
        <v>50</v>
      </c>
      <c r="H51">
        <v>34.503</v>
      </c>
      <c r="I51">
        <v>144.66</v>
      </c>
    </row>
    <row r="52" spans="1:9" x14ac:dyDescent="0.25">
      <c r="A52">
        <v>51</v>
      </c>
      <c r="B52" t="s">
        <v>164</v>
      </c>
      <c r="C52">
        <v>39</v>
      </c>
      <c r="D52">
        <v>55</v>
      </c>
      <c r="E52">
        <v>13.394</v>
      </c>
      <c r="F52">
        <v>-8</v>
      </c>
      <c r="G52">
        <v>32</v>
      </c>
      <c r="H52">
        <v>23.765999999999998</v>
      </c>
      <c r="I52">
        <v>608.32000000000005</v>
      </c>
    </row>
    <row r="53" spans="1:9" x14ac:dyDescent="0.25">
      <c r="A53">
        <v>52</v>
      </c>
      <c r="B53" t="s">
        <v>165</v>
      </c>
      <c r="C53">
        <v>39</v>
      </c>
      <c r="D53">
        <v>50</v>
      </c>
      <c r="E53">
        <v>54.911999999999999</v>
      </c>
      <c r="F53">
        <v>-7</v>
      </c>
      <c r="G53">
        <v>55</v>
      </c>
      <c r="H53">
        <v>32.200000000000003</v>
      </c>
      <c r="I53">
        <v>1140.6600000000001</v>
      </c>
    </row>
    <row r="54" spans="1:9" x14ac:dyDescent="0.25">
      <c r="A54">
        <v>53</v>
      </c>
      <c r="B54" t="s">
        <v>166</v>
      </c>
      <c r="C54">
        <v>39</v>
      </c>
      <c r="D54">
        <v>41</v>
      </c>
      <c r="E54">
        <v>38.904000000000003</v>
      </c>
      <c r="F54">
        <v>-8</v>
      </c>
      <c r="G54">
        <v>7</v>
      </c>
      <c r="H54">
        <v>48.527000000000001</v>
      </c>
      <c r="I54">
        <v>650.42999999999995</v>
      </c>
    </row>
    <row r="55" spans="1:9" x14ac:dyDescent="0.25">
      <c r="A55">
        <v>54</v>
      </c>
      <c r="B55" t="s">
        <v>54</v>
      </c>
      <c r="C55">
        <v>39</v>
      </c>
      <c r="D55">
        <v>48</v>
      </c>
      <c r="E55">
        <v>10.676</v>
      </c>
      <c r="F55">
        <v>-7</v>
      </c>
      <c r="G55">
        <v>27</v>
      </c>
      <c r="H55">
        <v>49.036000000000001</v>
      </c>
      <c r="I55">
        <v>491.6</v>
      </c>
    </row>
    <row r="56" spans="1:9" x14ac:dyDescent="0.25">
      <c r="A56">
        <v>55</v>
      </c>
      <c r="B56" t="s">
        <v>167</v>
      </c>
      <c r="C56">
        <v>39</v>
      </c>
      <c r="D56">
        <v>44</v>
      </c>
      <c r="E56">
        <v>4.1539999999999999</v>
      </c>
      <c r="F56">
        <v>-7</v>
      </c>
      <c r="G56">
        <v>2</v>
      </c>
      <c r="H56">
        <v>23.919</v>
      </c>
      <c r="I56">
        <v>466.24</v>
      </c>
    </row>
    <row r="57" spans="1:9" x14ac:dyDescent="0.25">
      <c r="A57">
        <v>56</v>
      </c>
      <c r="B57" t="s">
        <v>56</v>
      </c>
      <c r="C57">
        <v>39</v>
      </c>
      <c r="D57">
        <v>21</v>
      </c>
      <c r="E57">
        <v>38.161000000000001</v>
      </c>
      <c r="F57">
        <v>-9</v>
      </c>
      <c r="G57">
        <v>24</v>
      </c>
      <c r="H57">
        <v>28.045000000000002</v>
      </c>
      <c r="I57">
        <v>107.7</v>
      </c>
    </row>
    <row r="58" spans="1:9" x14ac:dyDescent="0.25">
      <c r="A58">
        <v>57</v>
      </c>
      <c r="B58" t="s">
        <v>57</v>
      </c>
      <c r="C58">
        <v>39</v>
      </c>
      <c r="D58">
        <v>27</v>
      </c>
      <c r="E58">
        <v>13.894</v>
      </c>
      <c r="F58">
        <v>-9</v>
      </c>
      <c r="G58">
        <v>12</v>
      </c>
      <c r="H58">
        <v>4.1340000000000003</v>
      </c>
      <c r="I58">
        <v>221.07</v>
      </c>
    </row>
    <row r="59" spans="1:9" x14ac:dyDescent="0.25">
      <c r="A59">
        <v>58</v>
      </c>
      <c r="B59" t="s">
        <v>58</v>
      </c>
      <c r="C59">
        <v>39</v>
      </c>
      <c r="D59">
        <v>26</v>
      </c>
      <c r="E59">
        <v>14.7</v>
      </c>
      <c r="F59">
        <v>-8</v>
      </c>
      <c r="G59">
        <v>55</v>
      </c>
      <c r="H59">
        <v>6.915</v>
      </c>
      <c r="I59">
        <v>551.11</v>
      </c>
    </row>
    <row r="60" spans="1:9" x14ac:dyDescent="0.25">
      <c r="A60">
        <v>59</v>
      </c>
      <c r="B60" t="s">
        <v>59</v>
      </c>
      <c r="C60">
        <v>39</v>
      </c>
      <c r="D60">
        <v>32</v>
      </c>
      <c r="E60">
        <v>8.8680000000000003</v>
      </c>
      <c r="F60">
        <v>-8</v>
      </c>
      <c r="G60">
        <v>38</v>
      </c>
      <c r="H60">
        <v>11.755000000000001</v>
      </c>
      <c r="I60">
        <v>733.66</v>
      </c>
    </row>
    <row r="61" spans="1:9" x14ac:dyDescent="0.25">
      <c r="A61">
        <v>60</v>
      </c>
      <c r="B61" t="s">
        <v>60</v>
      </c>
      <c r="C61">
        <v>39</v>
      </c>
      <c r="D61">
        <v>31</v>
      </c>
      <c r="E61">
        <v>15.34</v>
      </c>
      <c r="F61">
        <v>-8</v>
      </c>
      <c r="G61">
        <v>17</v>
      </c>
      <c r="H61">
        <v>34.743000000000002</v>
      </c>
      <c r="I61">
        <v>338.14</v>
      </c>
    </row>
    <row r="62" spans="1:9" x14ac:dyDescent="0.25">
      <c r="A62">
        <v>61</v>
      </c>
      <c r="B62" t="s">
        <v>168</v>
      </c>
      <c r="C62">
        <v>39</v>
      </c>
      <c r="D62">
        <v>20</v>
      </c>
      <c r="E62">
        <v>4.9530000000000003</v>
      </c>
      <c r="F62">
        <v>-8</v>
      </c>
      <c r="G62">
        <v>45</v>
      </c>
      <c r="H62">
        <v>1.5589999999999999</v>
      </c>
      <c r="I62">
        <v>226</v>
      </c>
    </row>
    <row r="63" spans="1:9" x14ac:dyDescent="0.25">
      <c r="A63">
        <v>62</v>
      </c>
      <c r="B63" t="s">
        <v>62</v>
      </c>
      <c r="C63">
        <v>39</v>
      </c>
      <c r="D63">
        <v>20</v>
      </c>
      <c r="E63">
        <v>10.19</v>
      </c>
      <c r="F63">
        <v>-8</v>
      </c>
      <c r="G63">
        <v>25</v>
      </c>
      <c r="H63">
        <v>2.3759999999999999</v>
      </c>
      <c r="I63">
        <v>259.58999999999997</v>
      </c>
    </row>
    <row r="64" spans="1:9" x14ac:dyDescent="0.25">
      <c r="A64">
        <v>63</v>
      </c>
      <c r="B64" t="s">
        <v>63</v>
      </c>
      <c r="C64">
        <v>39</v>
      </c>
      <c r="D64">
        <v>34</v>
      </c>
      <c r="E64">
        <v>31.102</v>
      </c>
      <c r="F64">
        <v>-7</v>
      </c>
      <c r="G64">
        <v>37</v>
      </c>
      <c r="H64">
        <v>48.192</v>
      </c>
      <c r="I64">
        <v>518.5</v>
      </c>
    </row>
    <row r="65" spans="1:9" x14ac:dyDescent="0.25">
      <c r="A65">
        <v>64</v>
      </c>
      <c r="B65" t="s">
        <v>169</v>
      </c>
      <c r="C65">
        <v>39</v>
      </c>
      <c r="D65">
        <v>22</v>
      </c>
      <c r="E65">
        <v>1.3939999999999999</v>
      </c>
      <c r="F65">
        <v>-8</v>
      </c>
      <c r="G65">
        <v>0</v>
      </c>
      <c r="H65">
        <v>41.058</v>
      </c>
      <c r="I65">
        <v>348.85</v>
      </c>
    </row>
    <row r="66" spans="1:9" x14ac:dyDescent="0.25">
      <c r="A66">
        <v>65</v>
      </c>
      <c r="B66" t="s">
        <v>65</v>
      </c>
      <c r="C66">
        <v>39</v>
      </c>
      <c r="D66">
        <v>36</v>
      </c>
      <c r="E66">
        <v>14.423999999999999</v>
      </c>
      <c r="F66">
        <v>-7</v>
      </c>
      <c r="G66">
        <v>12</v>
      </c>
      <c r="H66">
        <v>58.723999999999997</v>
      </c>
      <c r="I66">
        <v>680.11</v>
      </c>
    </row>
    <row r="67" spans="1:9" x14ac:dyDescent="0.25">
      <c r="A67">
        <v>66</v>
      </c>
      <c r="B67" t="s">
        <v>66</v>
      </c>
      <c r="C67">
        <v>39</v>
      </c>
      <c r="D67">
        <v>18</v>
      </c>
      <c r="E67">
        <v>48.613</v>
      </c>
      <c r="F67">
        <v>-7</v>
      </c>
      <c r="G67">
        <v>21</v>
      </c>
      <c r="H67">
        <v>38.039000000000001</v>
      </c>
      <c r="I67">
        <v>1082.9000000000001</v>
      </c>
    </row>
    <row r="68" spans="1:9" x14ac:dyDescent="0.25">
      <c r="A68">
        <v>67</v>
      </c>
      <c r="B68" t="s">
        <v>67</v>
      </c>
      <c r="C68">
        <v>39</v>
      </c>
      <c r="D68">
        <v>10</v>
      </c>
      <c r="E68">
        <v>24.155000000000001</v>
      </c>
      <c r="F68">
        <v>-9</v>
      </c>
      <c r="G68">
        <v>2</v>
      </c>
      <c r="H68">
        <v>54.756999999999998</v>
      </c>
      <c r="I68">
        <v>720.9</v>
      </c>
    </row>
    <row r="69" spans="1:9" x14ac:dyDescent="0.25">
      <c r="A69">
        <v>68</v>
      </c>
      <c r="B69" t="s">
        <v>170</v>
      </c>
      <c r="C69">
        <v>39</v>
      </c>
      <c r="D69">
        <v>0</v>
      </c>
      <c r="E69">
        <v>44.414000000000001</v>
      </c>
      <c r="F69">
        <v>-9</v>
      </c>
      <c r="G69">
        <v>18</v>
      </c>
      <c r="H69">
        <v>59.692</v>
      </c>
      <c r="I69">
        <v>270.76</v>
      </c>
    </row>
    <row r="70" spans="1:9" x14ac:dyDescent="0.25">
      <c r="A70">
        <v>69</v>
      </c>
      <c r="B70" t="s">
        <v>69</v>
      </c>
      <c r="C70">
        <v>39</v>
      </c>
      <c r="D70">
        <v>8</v>
      </c>
      <c r="E70">
        <v>32.073999999999998</v>
      </c>
      <c r="F70">
        <v>-8</v>
      </c>
      <c r="G70">
        <v>35</v>
      </c>
      <c r="H70">
        <v>11.929</v>
      </c>
      <c r="I70">
        <v>231.58</v>
      </c>
    </row>
    <row r="71" spans="1:9" x14ac:dyDescent="0.25">
      <c r="A71">
        <v>70</v>
      </c>
      <c r="B71" t="s">
        <v>70</v>
      </c>
      <c r="C71">
        <v>39</v>
      </c>
      <c r="D71">
        <v>4</v>
      </c>
      <c r="E71">
        <v>38.298999999999999</v>
      </c>
      <c r="F71">
        <v>-8</v>
      </c>
      <c r="G71">
        <v>11</v>
      </c>
      <c r="H71">
        <v>14.393000000000001</v>
      </c>
      <c r="I71">
        <v>291.13</v>
      </c>
    </row>
    <row r="72" spans="1:9" x14ac:dyDescent="0.25">
      <c r="A72">
        <v>71</v>
      </c>
      <c r="B72" t="s">
        <v>71</v>
      </c>
      <c r="C72">
        <v>39</v>
      </c>
      <c r="D72">
        <v>11</v>
      </c>
      <c r="E72">
        <v>20.875</v>
      </c>
      <c r="F72">
        <v>-7</v>
      </c>
      <c r="G72">
        <v>37</v>
      </c>
      <c r="H72">
        <v>21.835999999999999</v>
      </c>
      <c r="I72">
        <v>475.82</v>
      </c>
    </row>
    <row r="73" spans="1:9" x14ac:dyDescent="0.25">
      <c r="A73">
        <v>72</v>
      </c>
      <c r="B73" t="s">
        <v>130</v>
      </c>
      <c r="C73">
        <v>39</v>
      </c>
      <c r="D73">
        <v>1</v>
      </c>
      <c r="E73">
        <v>51.988999999999997</v>
      </c>
      <c r="F73">
        <v>-7</v>
      </c>
      <c r="G73">
        <v>6</v>
      </c>
      <c r="H73">
        <v>25.757999999999999</v>
      </c>
      <c r="I73">
        <v>398.62</v>
      </c>
    </row>
    <row r="74" spans="1:9" x14ac:dyDescent="0.25">
      <c r="A74">
        <v>73</v>
      </c>
      <c r="B74" t="s">
        <v>72</v>
      </c>
      <c r="C74">
        <v>38</v>
      </c>
      <c r="D74">
        <v>46</v>
      </c>
      <c r="E74">
        <v>27.568000000000001</v>
      </c>
      <c r="F74">
        <v>-9</v>
      </c>
      <c r="G74">
        <v>26</v>
      </c>
      <c r="H74">
        <v>29.356000000000002</v>
      </c>
      <c r="I74">
        <v>554.5</v>
      </c>
    </row>
    <row r="75" spans="1:9" x14ac:dyDescent="0.25">
      <c r="A75">
        <v>74</v>
      </c>
      <c r="B75" t="s">
        <v>73</v>
      </c>
      <c r="C75">
        <v>38</v>
      </c>
      <c r="D75">
        <v>53</v>
      </c>
      <c r="E75">
        <v>39.250999999999998</v>
      </c>
      <c r="F75">
        <v>-9</v>
      </c>
      <c r="G75">
        <v>5</v>
      </c>
      <c r="H75">
        <v>27.667000000000002</v>
      </c>
      <c r="I75">
        <v>405.53</v>
      </c>
    </row>
    <row r="76" spans="1:9" x14ac:dyDescent="0.25">
      <c r="A76">
        <v>75</v>
      </c>
      <c r="B76" t="s">
        <v>74</v>
      </c>
      <c r="C76">
        <v>38</v>
      </c>
      <c r="D76">
        <v>42</v>
      </c>
      <c r="E76">
        <v>49.307000000000002</v>
      </c>
      <c r="F76">
        <v>-9</v>
      </c>
      <c r="G76">
        <v>7</v>
      </c>
      <c r="H76">
        <v>59.377000000000002</v>
      </c>
      <c r="I76">
        <v>165.71</v>
      </c>
    </row>
    <row r="77" spans="1:9" x14ac:dyDescent="0.25">
      <c r="A77">
        <v>76</v>
      </c>
      <c r="B77" t="s">
        <v>75</v>
      </c>
      <c r="C77">
        <v>38</v>
      </c>
      <c r="D77">
        <v>50</v>
      </c>
      <c r="E77">
        <v>26.067</v>
      </c>
      <c r="F77">
        <v>-8</v>
      </c>
      <c r="G77">
        <v>31</v>
      </c>
      <c r="H77">
        <v>8.5670000000000002</v>
      </c>
      <c r="I77">
        <v>199.2</v>
      </c>
    </row>
    <row r="78" spans="1:9" x14ac:dyDescent="0.25">
      <c r="A78">
        <v>77</v>
      </c>
      <c r="B78" t="s">
        <v>76</v>
      </c>
      <c r="C78">
        <v>38</v>
      </c>
      <c r="D78">
        <v>41</v>
      </c>
      <c r="E78">
        <v>19.486000000000001</v>
      </c>
      <c r="F78">
        <v>-8</v>
      </c>
      <c r="G78">
        <v>32</v>
      </c>
      <c r="H78">
        <v>24.42</v>
      </c>
      <c r="I78">
        <v>198.54</v>
      </c>
    </row>
    <row r="79" spans="1:9" x14ac:dyDescent="0.25">
      <c r="A79">
        <v>78</v>
      </c>
      <c r="B79" t="s">
        <v>77</v>
      </c>
      <c r="C79">
        <v>38</v>
      </c>
      <c r="D79">
        <v>54</v>
      </c>
      <c r="E79">
        <v>58.822000000000003</v>
      </c>
      <c r="F79">
        <v>-7</v>
      </c>
      <c r="G79">
        <v>39</v>
      </c>
      <c r="H79">
        <v>14.689</v>
      </c>
      <c r="I79">
        <v>517.65</v>
      </c>
    </row>
    <row r="80" spans="1:9" x14ac:dyDescent="0.25">
      <c r="A80">
        <v>79</v>
      </c>
      <c r="B80" t="s">
        <v>78</v>
      </c>
      <c r="C80">
        <v>38</v>
      </c>
      <c r="D80">
        <v>43</v>
      </c>
      <c r="E80">
        <v>32.53</v>
      </c>
      <c r="F80">
        <v>-7</v>
      </c>
      <c r="G80">
        <v>59</v>
      </c>
      <c r="H80">
        <v>17.266999999999999</v>
      </c>
      <c r="I80">
        <v>467.5</v>
      </c>
    </row>
    <row r="81" spans="1:9" x14ac:dyDescent="0.25">
      <c r="A81">
        <v>80</v>
      </c>
      <c r="B81" t="s">
        <v>79</v>
      </c>
      <c r="C81">
        <v>38</v>
      </c>
      <c r="D81">
        <v>44</v>
      </c>
      <c r="E81">
        <v>22.248999999999999</v>
      </c>
      <c r="F81">
        <v>-7</v>
      </c>
      <c r="G81">
        <v>35</v>
      </c>
      <c r="H81">
        <v>2.532</v>
      </c>
      <c r="I81">
        <v>708.5</v>
      </c>
    </row>
    <row r="82" spans="1:9" x14ac:dyDescent="0.25">
      <c r="A82">
        <v>81</v>
      </c>
      <c r="B82" t="s">
        <v>80</v>
      </c>
      <c r="C82">
        <v>38</v>
      </c>
      <c r="D82">
        <v>50</v>
      </c>
      <c r="E82">
        <v>23.591999999999999</v>
      </c>
      <c r="F82">
        <v>-7</v>
      </c>
      <c r="G82">
        <v>15</v>
      </c>
      <c r="H82">
        <v>31.486000000000001</v>
      </c>
      <c r="I82">
        <v>530.67999999999995</v>
      </c>
    </row>
    <row r="83" spans="1:9" x14ac:dyDescent="0.25">
      <c r="A83">
        <v>82</v>
      </c>
      <c r="B83" t="s">
        <v>81</v>
      </c>
      <c r="C83">
        <v>38</v>
      </c>
      <c r="D83">
        <v>33</v>
      </c>
      <c r="E83">
        <v>58.180999999999997</v>
      </c>
      <c r="F83">
        <v>-8</v>
      </c>
      <c r="G83">
        <v>54</v>
      </c>
      <c r="H83">
        <v>0.97299999999999998</v>
      </c>
      <c r="I83">
        <v>327.74</v>
      </c>
    </row>
    <row r="84" spans="1:9" x14ac:dyDescent="0.25">
      <c r="A84">
        <v>83</v>
      </c>
      <c r="B84" t="s">
        <v>82</v>
      </c>
      <c r="C84">
        <v>38</v>
      </c>
      <c r="D84">
        <v>27</v>
      </c>
      <c r="E84">
        <v>10.074999999999999</v>
      </c>
      <c r="F84">
        <v>-9</v>
      </c>
      <c r="G84">
        <v>6</v>
      </c>
      <c r="H84">
        <v>24.407</v>
      </c>
      <c r="I84">
        <v>307.98</v>
      </c>
    </row>
    <row r="85" spans="1:9" x14ac:dyDescent="0.25">
      <c r="A85">
        <v>84</v>
      </c>
      <c r="B85" t="s">
        <v>83</v>
      </c>
      <c r="C85">
        <v>38</v>
      </c>
      <c r="D85">
        <v>29</v>
      </c>
      <c r="E85">
        <v>30.834</v>
      </c>
      <c r="F85">
        <v>-8</v>
      </c>
      <c r="G85">
        <v>31</v>
      </c>
      <c r="H85">
        <v>23.164000000000001</v>
      </c>
      <c r="I85">
        <v>240.63</v>
      </c>
    </row>
    <row r="86" spans="1:9" x14ac:dyDescent="0.25">
      <c r="A86">
        <v>85</v>
      </c>
      <c r="B86" t="s">
        <v>84</v>
      </c>
      <c r="C86">
        <v>38</v>
      </c>
      <c r="D86">
        <v>34</v>
      </c>
      <c r="E86">
        <v>8.9280000000000008</v>
      </c>
      <c r="F86">
        <v>-8</v>
      </c>
      <c r="G86">
        <v>11</v>
      </c>
      <c r="H86">
        <v>23.803999999999998</v>
      </c>
      <c r="I86">
        <v>480.48</v>
      </c>
    </row>
    <row r="87" spans="1:9" x14ac:dyDescent="0.25">
      <c r="A87">
        <v>86</v>
      </c>
      <c r="B87" t="s">
        <v>85</v>
      </c>
      <c r="C87">
        <v>38</v>
      </c>
      <c r="D87">
        <v>14</v>
      </c>
      <c r="E87">
        <v>44.968000000000004</v>
      </c>
      <c r="F87">
        <v>-8</v>
      </c>
      <c r="G87">
        <v>14</v>
      </c>
      <c r="H87">
        <v>5.2329999999999997</v>
      </c>
      <c r="I87">
        <v>169.33</v>
      </c>
    </row>
    <row r="88" spans="1:9" x14ac:dyDescent="0.25">
      <c r="A88">
        <v>87</v>
      </c>
      <c r="B88" t="s">
        <v>86</v>
      </c>
      <c r="C88">
        <v>38</v>
      </c>
      <c r="D88">
        <v>26</v>
      </c>
      <c r="E88">
        <v>53.795999999999999</v>
      </c>
      <c r="F88">
        <v>-7</v>
      </c>
      <c r="G88">
        <v>48</v>
      </c>
      <c r="H88">
        <v>3.149</v>
      </c>
      <c r="I88">
        <v>335.95</v>
      </c>
    </row>
    <row r="89" spans="1:9" x14ac:dyDescent="0.25">
      <c r="A89">
        <v>88</v>
      </c>
      <c r="B89" t="s">
        <v>87</v>
      </c>
      <c r="C89">
        <v>38</v>
      </c>
      <c r="D89">
        <v>14</v>
      </c>
      <c r="E89">
        <v>46.234000000000002</v>
      </c>
      <c r="F89">
        <v>-7</v>
      </c>
      <c r="G89">
        <v>47</v>
      </c>
      <c r="H89">
        <v>2.0920000000000001</v>
      </c>
      <c r="I89">
        <v>467.74</v>
      </c>
    </row>
    <row r="90" spans="1:9" x14ac:dyDescent="0.25">
      <c r="A90">
        <v>89</v>
      </c>
      <c r="B90" t="s">
        <v>88</v>
      </c>
      <c r="C90">
        <v>38</v>
      </c>
      <c r="D90">
        <v>19</v>
      </c>
      <c r="E90">
        <v>19.693999999999999</v>
      </c>
      <c r="F90">
        <v>-8</v>
      </c>
      <c r="G90">
        <v>0</v>
      </c>
      <c r="H90">
        <v>18.547000000000001</v>
      </c>
      <c r="I90">
        <v>436.93</v>
      </c>
    </row>
    <row r="91" spans="1:9" x14ac:dyDescent="0.25">
      <c r="A91">
        <v>90</v>
      </c>
      <c r="B91" t="s">
        <v>89</v>
      </c>
      <c r="C91">
        <v>38</v>
      </c>
      <c r="D91">
        <v>26</v>
      </c>
      <c r="E91">
        <v>32.534999999999997</v>
      </c>
      <c r="F91">
        <v>-7</v>
      </c>
      <c r="G91">
        <v>22</v>
      </c>
      <c r="H91">
        <v>53.722999999999999</v>
      </c>
      <c r="I91">
        <v>399.54</v>
      </c>
    </row>
    <row r="92" spans="1:9" x14ac:dyDescent="0.25">
      <c r="A92">
        <v>91</v>
      </c>
      <c r="B92" t="s">
        <v>90</v>
      </c>
      <c r="C92">
        <v>38</v>
      </c>
      <c r="D92">
        <v>13</v>
      </c>
      <c r="E92">
        <v>42.509</v>
      </c>
      <c r="F92">
        <v>-7</v>
      </c>
      <c r="G92">
        <v>9</v>
      </c>
      <c r="H92">
        <v>13.835000000000001</v>
      </c>
      <c r="I92">
        <v>340.1</v>
      </c>
    </row>
    <row r="93" spans="1:9" x14ac:dyDescent="0.25">
      <c r="A93">
        <v>92</v>
      </c>
      <c r="B93" t="s">
        <v>171</v>
      </c>
      <c r="C93">
        <v>38</v>
      </c>
      <c r="D93">
        <v>10</v>
      </c>
      <c r="E93">
        <v>9.327</v>
      </c>
      <c r="F93">
        <v>-8</v>
      </c>
      <c r="G93">
        <v>38</v>
      </c>
      <c r="H93">
        <v>44.037999999999997</v>
      </c>
      <c r="I93">
        <v>380.74</v>
      </c>
    </row>
    <row r="94" spans="1:9" x14ac:dyDescent="0.25">
      <c r="A94">
        <v>93</v>
      </c>
      <c r="B94" t="s">
        <v>91</v>
      </c>
      <c r="C94">
        <v>38</v>
      </c>
      <c r="D94">
        <v>3</v>
      </c>
      <c r="E94">
        <v>4.8970000000000002</v>
      </c>
      <c r="F94">
        <v>-8</v>
      </c>
      <c r="G94">
        <v>26</v>
      </c>
      <c r="H94">
        <v>8.1639999999999997</v>
      </c>
      <c r="I94">
        <v>172.17</v>
      </c>
    </row>
    <row r="95" spans="1:9" x14ac:dyDescent="0.25">
      <c r="A95">
        <v>94</v>
      </c>
      <c r="B95" t="s">
        <v>92</v>
      </c>
      <c r="C95">
        <v>37</v>
      </c>
      <c r="D95">
        <v>52</v>
      </c>
      <c r="E95">
        <v>53.680999999999997</v>
      </c>
      <c r="F95">
        <v>-8</v>
      </c>
      <c r="G95">
        <v>10</v>
      </c>
      <c r="H95">
        <v>3.1360000000000001</v>
      </c>
      <c r="I95">
        <v>302.14</v>
      </c>
    </row>
    <row r="96" spans="1:9" x14ac:dyDescent="0.25">
      <c r="A96">
        <v>95</v>
      </c>
      <c r="B96" t="s">
        <v>93</v>
      </c>
      <c r="C96">
        <v>38</v>
      </c>
      <c r="D96">
        <v>5</v>
      </c>
      <c r="E96">
        <v>38.999000000000002</v>
      </c>
      <c r="F96">
        <v>-7</v>
      </c>
      <c r="G96">
        <v>26</v>
      </c>
      <c r="H96">
        <v>45.984999999999999</v>
      </c>
      <c r="I96">
        <v>341.73</v>
      </c>
    </row>
    <row r="97" spans="1:9" x14ac:dyDescent="0.25">
      <c r="A97">
        <v>96</v>
      </c>
      <c r="B97" t="s">
        <v>94</v>
      </c>
      <c r="C97">
        <v>38</v>
      </c>
      <c r="D97">
        <v>1</v>
      </c>
      <c r="E97">
        <v>2.3519999999999999</v>
      </c>
      <c r="F97">
        <v>-7</v>
      </c>
      <c r="G97">
        <v>51</v>
      </c>
      <c r="H97">
        <v>55.991999999999997</v>
      </c>
      <c r="I97">
        <v>369.96</v>
      </c>
    </row>
    <row r="98" spans="1:9" x14ac:dyDescent="0.25">
      <c r="A98">
        <v>97</v>
      </c>
      <c r="B98" t="s">
        <v>95</v>
      </c>
      <c r="C98">
        <v>37</v>
      </c>
      <c r="D98">
        <v>55</v>
      </c>
      <c r="E98">
        <v>46.911999999999999</v>
      </c>
      <c r="F98">
        <v>-7</v>
      </c>
      <c r="G98">
        <v>35</v>
      </c>
      <c r="H98">
        <v>36.548000000000002</v>
      </c>
      <c r="I98">
        <v>343.95</v>
      </c>
    </row>
    <row r="99" spans="1:9" x14ac:dyDescent="0.25">
      <c r="A99">
        <v>98</v>
      </c>
      <c r="B99" t="s">
        <v>96</v>
      </c>
      <c r="C99">
        <v>37</v>
      </c>
      <c r="D99">
        <v>57</v>
      </c>
      <c r="E99">
        <v>51.725000000000001</v>
      </c>
      <c r="F99">
        <v>-7</v>
      </c>
      <c r="G99">
        <v>17</v>
      </c>
      <c r="H99">
        <v>3.67</v>
      </c>
      <c r="I99">
        <v>579.62</v>
      </c>
    </row>
    <row r="100" spans="1:9" x14ac:dyDescent="0.25">
      <c r="A100">
        <v>99</v>
      </c>
      <c r="B100" t="s">
        <v>97</v>
      </c>
      <c r="C100">
        <v>37</v>
      </c>
      <c r="D100">
        <v>47</v>
      </c>
      <c r="E100">
        <v>39.814</v>
      </c>
      <c r="F100">
        <v>-8</v>
      </c>
      <c r="G100">
        <v>43</v>
      </c>
      <c r="H100">
        <v>7.4859999999999998</v>
      </c>
      <c r="I100">
        <v>395.08</v>
      </c>
    </row>
    <row r="101" spans="1:9" x14ac:dyDescent="0.25">
      <c r="A101">
        <v>100</v>
      </c>
      <c r="B101" t="s">
        <v>98</v>
      </c>
      <c r="C101">
        <v>37</v>
      </c>
      <c r="D101">
        <v>51</v>
      </c>
      <c r="E101">
        <v>57.619</v>
      </c>
      <c r="F101">
        <v>-8</v>
      </c>
      <c r="G101">
        <v>25</v>
      </c>
      <c r="H101">
        <v>29.544</v>
      </c>
      <c r="I101">
        <v>145.66</v>
      </c>
    </row>
    <row r="102" spans="1:9" x14ac:dyDescent="0.25">
      <c r="A102">
        <v>101</v>
      </c>
      <c r="B102" t="s">
        <v>172</v>
      </c>
      <c r="C102">
        <v>37</v>
      </c>
      <c r="D102">
        <v>30</v>
      </c>
      <c r="E102">
        <v>26.225999999999999</v>
      </c>
      <c r="F102">
        <v>-8</v>
      </c>
      <c r="G102">
        <v>43</v>
      </c>
      <c r="H102">
        <v>0.22</v>
      </c>
      <c r="I102">
        <v>274.89999999999998</v>
      </c>
    </row>
    <row r="103" spans="1:9" x14ac:dyDescent="0.25">
      <c r="A103">
        <v>102</v>
      </c>
      <c r="B103" t="s">
        <v>100</v>
      </c>
      <c r="C103">
        <v>37</v>
      </c>
      <c r="D103">
        <v>36</v>
      </c>
      <c r="E103">
        <v>54.142000000000003</v>
      </c>
      <c r="F103">
        <v>-8</v>
      </c>
      <c r="G103">
        <v>23</v>
      </c>
      <c r="H103">
        <v>11.032</v>
      </c>
      <c r="I103">
        <v>449.06</v>
      </c>
    </row>
    <row r="104" spans="1:9" x14ac:dyDescent="0.25">
      <c r="A104">
        <v>103</v>
      </c>
      <c r="B104" t="s">
        <v>173</v>
      </c>
      <c r="C104">
        <v>37</v>
      </c>
      <c r="D104">
        <v>47</v>
      </c>
      <c r="E104">
        <v>41.061999999999998</v>
      </c>
      <c r="F104">
        <v>-7</v>
      </c>
      <c r="G104">
        <v>27</v>
      </c>
      <c r="H104">
        <v>1.875</v>
      </c>
      <c r="I104">
        <v>316.01</v>
      </c>
    </row>
    <row r="105" spans="1:9" x14ac:dyDescent="0.25">
      <c r="A105">
        <v>104</v>
      </c>
      <c r="B105" t="s">
        <v>132</v>
      </c>
      <c r="C105">
        <v>37</v>
      </c>
      <c r="D105">
        <v>42</v>
      </c>
      <c r="E105">
        <v>1.3740000000000001</v>
      </c>
      <c r="F105">
        <v>-7</v>
      </c>
      <c r="G105">
        <v>45</v>
      </c>
      <c r="H105">
        <v>41.866</v>
      </c>
      <c r="I105">
        <v>427.11</v>
      </c>
    </row>
    <row r="106" spans="1:9" x14ac:dyDescent="0.25">
      <c r="A106">
        <v>105</v>
      </c>
      <c r="B106" t="s">
        <v>102</v>
      </c>
      <c r="C106">
        <v>37</v>
      </c>
      <c r="D106">
        <v>37</v>
      </c>
      <c r="E106">
        <v>6.23</v>
      </c>
      <c r="F106">
        <v>-8</v>
      </c>
      <c r="G106">
        <v>4</v>
      </c>
      <c r="H106">
        <v>21.655000000000001</v>
      </c>
      <c r="I106">
        <v>343.57</v>
      </c>
    </row>
    <row r="107" spans="1:9" x14ac:dyDescent="0.25">
      <c r="A107">
        <v>106</v>
      </c>
      <c r="B107" t="s">
        <v>103</v>
      </c>
      <c r="C107">
        <v>37</v>
      </c>
      <c r="D107">
        <v>32</v>
      </c>
      <c r="E107">
        <v>19.422000000000001</v>
      </c>
      <c r="F107">
        <v>-7</v>
      </c>
      <c r="G107">
        <v>27</v>
      </c>
      <c r="H107">
        <v>3.1909999999999998</v>
      </c>
      <c r="I107">
        <v>375.5</v>
      </c>
    </row>
    <row r="108" spans="1:9" x14ac:dyDescent="0.25">
      <c r="A108">
        <v>107</v>
      </c>
      <c r="B108" t="s">
        <v>104</v>
      </c>
      <c r="C108">
        <v>37</v>
      </c>
      <c r="D108">
        <v>17</v>
      </c>
      <c r="E108">
        <v>0.72599999999999998</v>
      </c>
      <c r="F108">
        <v>-8</v>
      </c>
      <c r="G108">
        <v>51</v>
      </c>
      <c r="H108">
        <v>36.585999999999999</v>
      </c>
      <c r="I108">
        <v>168.06</v>
      </c>
    </row>
    <row r="109" spans="1:9" x14ac:dyDescent="0.25">
      <c r="A109">
        <v>108</v>
      </c>
      <c r="B109" t="s">
        <v>105</v>
      </c>
      <c r="C109">
        <v>37</v>
      </c>
      <c r="D109">
        <v>18</v>
      </c>
      <c r="E109">
        <v>56.017000000000003</v>
      </c>
      <c r="F109">
        <v>-8</v>
      </c>
      <c r="G109">
        <v>35</v>
      </c>
      <c r="H109">
        <v>47.006999999999998</v>
      </c>
      <c r="I109">
        <v>956.78</v>
      </c>
    </row>
    <row r="110" spans="1:9" x14ac:dyDescent="0.25">
      <c r="A110">
        <v>109</v>
      </c>
      <c r="B110" t="s">
        <v>106</v>
      </c>
      <c r="C110">
        <v>37</v>
      </c>
      <c r="D110">
        <v>13</v>
      </c>
      <c r="E110">
        <v>9.35</v>
      </c>
      <c r="F110">
        <v>-8</v>
      </c>
      <c r="G110">
        <v>46</v>
      </c>
      <c r="H110">
        <v>48.871000000000002</v>
      </c>
      <c r="I110">
        <v>307.52</v>
      </c>
    </row>
    <row r="111" spans="1:9" x14ac:dyDescent="0.25">
      <c r="A111">
        <v>110</v>
      </c>
      <c r="B111" t="s">
        <v>174</v>
      </c>
      <c r="C111">
        <v>37</v>
      </c>
      <c r="D111">
        <v>22</v>
      </c>
      <c r="E111">
        <v>14.651</v>
      </c>
      <c r="F111">
        <v>-8</v>
      </c>
      <c r="G111">
        <v>4</v>
      </c>
      <c r="H111">
        <v>49.286000000000001</v>
      </c>
      <c r="I111">
        <v>632.32000000000005</v>
      </c>
    </row>
    <row r="112" spans="1:9" x14ac:dyDescent="0.25">
      <c r="A112">
        <v>111</v>
      </c>
      <c r="B112" t="s">
        <v>175</v>
      </c>
      <c r="C112">
        <v>37</v>
      </c>
      <c r="D112">
        <v>28</v>
      </c>
      <c r="E112">
        <v>58.66</v>
      </c>
      <c r="F112">
        <v>-7</v>
      </c>
      <c r="G112">
        <v>51</v>
      </c>
      <c r="H112">
        <v>4.6980000000000004</v>
      </c>
      <c r="I112">
        <v>388.87</v>
      </c>
    </row>
    <row r="113" spans="1:9" x14ac:dyDescent="0.25">
      <c r="A113">
        <v>112</v>
      </c>
      <c r="B113" t="s">
        <v>109</v>
      </c>
      <c r="C113">
        <v>37</v>
      </c>
      <c r="D113">
        <v>19</v>
      </c>
      <c r="E113">
        <v>54.241999999999997</v>
      </c>
      <c r="F113">
        <v>-7</v>
      </c>
      <c r="G113">
        <v>24</v>
      </c>
      <c r="H113">
        <v>29.571000000000002</v>
      </c>
      <c r="I113">
        <v>214.17</v>
      </c>
    </row>
    <row r="114" spans="1:9" x14ac:dyDescent="0.25">
      <c r="A114">
        <v>113</v>
      </c>
      <c r="B114" t="s">
        <v>110</v>
      </c>
      <c r="C114">
        <v>37</v>
      </c>
      <c r="D114">
        <v>14</v>
      </c>
      <c r="E114">
        <v>36.463999999999999</v>
      </c>
      <c r="F114">
        <v>-7</v>
      </c>
      <c r="G114">
        <v>44</v>
      </c>
      <c r="H114">
        <v>20.588000000000001</v>
      </c>
      <c r="I114">
        <v>579.82000000000005</v>
      </c>
    </row>
    <row r="115" spans="1:9" x14ac:dyDescent="0.25">
      <c r="A115">
        <v>114</v>
      </c>
      <c r="B115" t="s">
        <v>176</v>
      </c>
      <c r="C115">
        <v>37</v>
      </c>
      <c r="D115">
        <v>11</v>
      </c>
      <c r="E115">
        <v>11.627000000000001</v>
      </c>
      <c r="F115">
        <v>-7</v>
      </c>
      <c r="G115">
        <v>29</v>
      </c>
      <c r="H115">
        <v>14.483000000000001</v>
      </c>
      <c r="I115">
        <v>111.15</v>
      </c>
    </row>
    <row r="116" spans="1:9" x14ac:dyDescent="0.25">
      <c r="A116">
        <v>115</v>
      </c>
      <c r="B116" t="s">
        <v>112</v>
      </c>
      <c r="C116">
        <v>37</v>
      </c>
      <c r="D116">
        <v>5</v>
      </c>
      <c r="E116">
        <v>7.8410000000000002</v>
      </c>
      <c r="F116">
        <v>-8</v>
      </c>
      <c r="G116">
        <v>57</v>
      </c>
      <c r="H116">
        <v>6.3520000000000003</v>
      </c>
      <c r="I116">
        <v>209.98</v>
      </c>
    </row>
    <row r="117" spans="1:9" x14ac:dyDescent="0.25">
      <c r="A117">
        <v>116</v>
      </c>
      <c r="B117" t="s">
        <v>113</v>
      </c>
      <c r="C117">
        <v>37</v>
      </c>
      <c r="D117">
        <v>5</v>
      </c>
      <c r="E117">
        <v>17.347999999999999</v>
      </c>
      <c r="F117">
        <v>-8</v>
      </c>
      <c r="G117">
        <v>43</v>
      </c>
      <c r="H117">
        <v>6.7439999999999998</v>
      </c>
      <c r="I117">
        <v>162.32</v>
      </c>
    </row>
    <row r="118" spans="1:9" x14ac:dyDescent="0.25">
      <c r="A118">
        <v>117</v>
      </c>
      <c r="B118" t="s">
        <v>114</v>
      </c>
      <c r="C118">
        <v>37</v>
      </c>
      <c r="D118">
        <v>8</v>
      </c>
      <c r="E118">
        <v>18.088000000000001</v>
      </c>
      <c r="F118">
        <v>-8</v>
      </c>
      <c r="G118">
        <v>23</v>
      </c>
      <c r="H118">
        <v>40.453000000000003</v>
      </c>
      <c r="I118">
        <v>164.15</v>
      </c>
    </row>
    <row r="119" spans="1:9" x14ac:dyDescent="0.25">
      <c r="A119">
        <v>118</v>
      </c>
      <c r="B119" t="s">
        <v>115</v>
      </c>
      <c r="C119">
        <v>37</v>
      </c>
      <c r="D119">
        <v>6</v>
      </c>
      <c r="E119">
        <v>4.2389999999999999</v>
      </c>
      <c r="F119">
        <v>-7</v>
      </c>
      <c r="G119">
        <v>55</v>
      </c>
      <c r="H119">
        <v>58.957000000000001</v>
      </c>
      <c r="I119">
        <v>366.93</v>
      </c>
    </row>
    <row r="120" spans="1:9" x14ac:dyDescent="0.25">
      <c r="A120">
        <v>119</v>
      </c>
      <c r="B120" t="s">
        <v>116</v>
      </c>
      <c r="C120">
        <v>36</v>
      </c>
      <c r="D120">
        <v>58</v>
      </c>
      <c r="E120">
        <v>28.552</v>
      </c>
      <c r="F120">
        <v>-7</v>
      </c>
      <c r="G120">
        <v>51</v>
      </c>
      <c r="H120">
        <v>54.637</v>
      </c>
      <c r="I120">
        <v>57.89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G24" sqref="G24"/>
    </sheetView>
  </sheetViews>
  <sheetFormatPr defaultRowHeight="15" x14ac:dyDescent="0.25"/>
  <cols>
    <col min="1" max="3" width="10.85546875" customWidth="1"/>
  </cols>
  <sheetData>
    <row r="1" spans="1:4" x14ac:dyDescent="0.25">
      <c r="A1" t="s">
        <v>182</v>
      </c>
      <c r="B1" t="s">
        <v>136</v>
      </c>
      <c r="C1" t="s">
        <v>137</v>
      </c>
      <c r="D1" t="s">
        <v>6</v>
      </c>
    </row>
    <row r="2" spans="1:4" x14ac:dyDescent="0.25">
      <c r="A2">
        <v>1</v>
      </c>
      <c r="B2" s="1">
        <f>ETRS89!C2+ETRS89!D2/60+ETRS89!E2/3600</f>
        <v>42.135619444444444</v>
      </c>
      <c r="C2" s="1">
        <f>ETRS89!F2-ETRS89!G2/60-ETRS89!H2/3600</f>
        <v>-8.7010597222222223</v>
      </c>
      <c r="D2">
        <v>764.29</v>
      </c>
    </row>
    <row r="3" spans="1:4" x14ac:dyDescent="0.25">
      <c r="A3">
        <v>2</v>
      </c>
      <c r="B3" s="1">
        <f>ETRS89!C3+ETRS89!D3/60+ETRS89!E3/3600</f>
        <v>42.134709166666667</v>
      </c>
      <c r="C3" s="1">
        <f>ETRS89!F3-ETRS89!G3/60-ETRS89!H3/3600</f>
        <v>-8.4130008333333333</v>
      </c>
      <c r="D3">
        <v>750.2</v>
      </c>
    </row>
    <row r="4" spans="1:4" x14ac:dyDescent="0.25">
      <c r="A4">
        <v>3</v>
      </c>
      <c r="B4" s="1">
        <f>ETRS89!C4+ETRS89!D4/60+ETRS89!E4/3600</f>
        <v>41.921568055555554</v>
      </c>
      <c r="C4" s="1">
        <f>ETRS89!F4-ETRS89!G4/60-ETRS89!H4/3600</f>
        <v>-8.7147277777777763</v>
      </c>
      <c r="D4">
        <v>701.78</v>
      </c>
    </row>
    <row r="5" spans="1:4" x14ac:dyDescent="0.25">
      <c r="A5">
        <v>4</v>
      </c>
      <c r="B5" s="1">
        <f>ETRS89!C5+ETRS89!D5/60+ETRS89!E5/3600</f>
        <v>41.888023611111109</v>
      </c>
      <c r="C5" s="1">
        <f>ETRS89!F5-ETRS89!G5/60-ETRS89!H5/3600</f>
        <v>-8.8714169444444444</v>
      </c>
      <c r="D5">
        <v>399.03</v>
      </c>
    </row>
    <row r="6" spans="1:4" x14ac:dyDescent="0.25">
      <c r="A6">
        <v>5</v>
      </c>
      <c r="B6" s="1">
        <f>ETRS89!C6+ETRS89!D6/60+ETRS89!E6/3600</f>
        <v>41.969077500000004</v>
      </c>
      <c r="C6" s="1">
        <f>ETRS89!F6-ETRS89!G6/60-ETRS89!H6/3600</f>
        <v>-8.3076202777777777</v>
      </c>
      <c r="D6">
        <v>1431.11</v>
      </c>
    </row>
    <row r="7" spans="1:4" x14ac:dyDescent="0.25">
      <c r="A7">
        <v>6</v>
      </c>
      <c r="B7" s="1">
        <f>ETRS89!C7+ETRS89!D7/60+ETRS89!E7/3600</f>
        <v>41.880379444444443</v>
      </c>
      <c r="C7" s="1">
        <f>ETRS89!F7-ETRS89!G7/60-ETRS89!H7/3600</f>
        <v>-7.7203155555555556</v>
      </c>
      <c r="D7">
        <v>1584.72</v>
      </c>
    </row>
    <row r="8" spans="1:4" x14ac:dyDescent="0.25">
      <c r="A8">
        <v>7</v>
      </c>
      <c r="B8" s="1">
        <f>ETRS89!C8+ETRS89!D8/60+ETRS89!E8/3600</f>
        <v>41.91482527777778</v>
      </c>
      <c r="C8" s="1">
        <f>ETRS89!F8-ETRS89!G8/60-ETRS89!H8/3600</f>
        <v>-7.0036038888888887</v>
      </c>
      <c r="D8">
        <v>1338.77</v>
      </c>
    </row>
    <row r="9" spans="1:4" x14ac:dyDescent="0.25">
      <c r="A9">
        <v>8</v>
      </c>
      <c r="B9" s="1">
        <f>ETRS89!C9+ETRS89!D9/60+ETRS89!E9/3600</f>
        <v>41.848597777777783</v>
      </c>
      <c r="C9" s="1">
        <f>ETRS89!F9-ETRS89!G9/60-ETRS89!H9/3600</f>
        <v>-7.3332188888888883</v>
      </c>
      <c r="D9">
        <v>1148.4100000000001</v>
      </c>
    </row>
    <row r="10" spans="1:4" x14ac:dyDescent="0.25">
      <c r="A10">
        <v>9</v>
      </c>
      <c r="B10" s="1">
        <f>ETRS89!C10+ETRS89!D10/60+ETRS89!E10/3600</f>
        <v>41.849435277777779</v>
      </c>
      <c r="C10" s="1">
        <f>ETRS89!F10-ETRS89!G10/60-ETRS89!H10/3600</f>
        <v>-6.5910944444444439</v>
      </c>
      <c r="D10">
        <v>1016.5</v>
      </c>
    </row>
    <row r="11" spans="1:4" x14ac:dyDescent="0.25">
      <c r="A11">
        <v>10</v>
      </c>
      <c r="B11" s="1">
        <f>ETRS89!C11+ETRS89!D11/60+ETRS89!E11/3600</f>
        <v>41.762953888888887</v>
      </c>
      <c r="C11" s="1">
        <f>ETRS89!F11-ETRS89!G11/60-ETRS89!H11/3600</f>
        <v>-8.8077975000000013</v>
      </c>
      <c r="D11">
        <v>613.17999999999995</v>
      </c>
    </row>
    <row r="12" spans="1:4" x14ac:dyDescent="0.25">
      <c r="A12">
        <v>11</v>
      </c>
      <c r="B12" s="1">
        <f>ETRS89!C12+ETRS89!D12/60+ETRS89!E12/3600</f>
        <v>41.728706666666668</v>
      </c>
      <c r="C12" s="1">
        <f>ETRS89!F12-ETRS89!G12/60-ETRS89!H12/3600</f>
        <v>-8.4593736111111095</v>
      </c>
      <c r="D12">
        <v>778.05</v>
      </c>
    </row>
    <row r="13" spans="1:4" x14ac:dyDescent="0.25">
      <c r="A13">
        <v>12</v>
      </c>
      <c r="B13" s="1">
        <f>ETRS89!C13+ETRS89!D13/60+ETRS89!E13/3600</f>
        <v>41.638966944444441</v>
      </c>
      <c r="C13" s="1">
        <f>ETRS89!F13-ETRS89!G13/60-ETRS89!H13/3600</f>
        <v>-8.0432861111111116</v>
      </c>
      <c r="D13">
        <v>1327.5</v>
      </c>
    </row>
    <row r="14" spans="1:4" x14ac:dyDescent="0.25">
      <c r="A14">
        <v>13</v>
      </c>
      <c r="B14" s="1">
        <f>ETRS89!C14+ETRS89!D14/60+ETRS89!E14/3600</f>
        <v>41.562213611111112</v>
      </c>
      <c r="C14" s="1">
        <f>ETRS89!F14-ETRS89!G14/60-ETRS89!H14/3600</f>
        <v>-7.5170938888888887</v>
      </c>
      <c r="D14">
        <v>1213.2</v>
      </c>
    </row>
    <row r="15" spans="1:4" x14ac:dyDescent="0.25">
      <c r="A15">
        <v>14</v>
      </c>
      <c r="B15" s="1">
        <f>ETRS89!C15+ETRS89!D15/60+ETRS89!E15/3600</f>
        <v>41.717282222222224</v>
      </c>
      <c r="C15" s="1">
        <f>ETRS89!F15-ETRS89!G15/60-ETRS89!H15/3600</f>
        <v>-6.855505833333333</v>
      </c>
      <c r="D15">
        <v>1377.44</v>
      </c>
    </row>
    <row r="16" spans="1:4" x14ac:dyDescent="0.25">
      <c r="A16">
        <v>15</v>
      </c>
      <c r="B16" s="1">
        <f>ETRS89!C16+ETRS89!D16/60+ETRS89!E16/3600</f>
        <v>41.662983333333329</v>
      </c>
      <c r="C16" s="1">
        <f>ETRS89!F16-ETRS89!G16/60-ETRS89!H16/3600</f>
        <v>-6.3070174999999997</v>
      </c>
      <c r="D16">
        <v>975.03</v>
      </c>
    </row>
    <row r="17" spans="1:4" x14ac:dyDescent="0.25">
      <c r="A17">
        <v>16</v>
      </c>
      <c r="B17" s="1">
        <f>ETRS89!C17+ETRS89!D17/60+ETRS89!E17/3600</f>
        <v>41.531155277777778</v>
      </c>
      <c r="C17" s="1">
        <f>ETRS89!F17-ETRS89!G17/60-ETRS89!H17/3600</f>
        <v>-6.5633991666666667</v>
      </c>
      <c r="D17">
        <v>810.05</v>
      </c>
    </row>
    <row r="18" spans="1:4" x14ac:dyDescent="0.25">
      <c r="A18">
        <v>17</v>
      </c>
      <c r="B18" s="1">
        <f>ETRS89!C18+ETRS89!D18/60+ETRS89!E18/3600</f>
        <v>41.434965277777778</v>
      </c>
      <c r="C18" s="1">
        <f>ETRS89!F18-ETRS89!G18/60-ETRS89!H18/3600</f>
        <v>-8.7152949999999993</v>
      </c>
      <c r="D18">
        <v>257.86</v>
      </c>
    </row>
    <row r="19" spans="1:4" x14ac:dyDescent="0.25">
      <c r="A19">
        <v>18</v>
      </c>
      <c r="B19" s="1">
        <f>ETRS89!C19+ETRS89!D19/60+ETRS89!E19/3600</f>
        <v>41.323862777777784</v>
      </c>
      <c r="C19" s="1">
        <f>ETRS89!F19-ETRS89!G19/60-ETRS89!H19/3600</f>
        <v>-8.3859966666666654</v>
      </c>
      <c r="D19">
        <v>632.17999999999995</v>
      </c>
    </row>
    <row r="20" spans="1:4" x14ac:dyDescent="0.25">
      <c r="A20">
        <v>19</v>
      </c>
      <c r="B20" s="1">
        <f>ETRS89!C20+ETRS89!D20/60+ETRS89!E20/3600</f>
        <v>41.167496666666665</v>
      </c>
      <c r="C20" s="1">
        <f>ETRS89!F20-ETRS89!G20/60-ETRS89!H20/3600</f>
        <v>-8.2634047222222229</v>
      </c>
      <c r="D20">
        <v>612.41</v>
      </c>
    </row>
    <row r="21" spans="1:4" x14ac:dyDescent="0.25">
      <c r="A21">
        <v>20</v>
      </c>
      <c r="B21" s="1">
        <f>ETRS89!C21+ETRS89!D21/60+ETRS89!E21/3600</f>
        <v>41.248469999999998</v>
      </c>
      <c r="C21" s="1">
        <f>ETRS89!F21-ETRS89!G21/60-ETRS89!H21/3600</f>
        <v>-7.8869141666666662</v>
      </c>
      <c r="D21">
        <v>1473.68</v>
      </c>
    </row>
    <row r="22" spans="1:4" x14ac:dyDescent="0.25">
      <c r="A22">
        <v>21</v>
      </c>
      <c r="B22" s="1">
        <f>ETRS89!C22+ETRS89!D22/60+ETRS89!E22/3600</f>
        <v>41.434053333333331</v>
      </c>
      <c r="C22" s="1">
        <f>ETRS89!F22-ETRS89!G22/60-ETRS89!H22/3600</f>
        <v>-7.0069774999999996</v>
      </c>
      <c r="D22">
        <v>1263.77</v>
      </c>
    </row>
    <row r="23" spans="1:4" x14ac:dyDescent="0.25">
      <c r="A23">
        <v>22</v>
      </c>
      <c r="B23" s="1">
        <f>ETRS89!C23+ETRS89!D23/60+ETRS89!E23/3600</f>
        <v>41.234816666666667</v>
      </c>
      <c r="C23" s="1">
        <f>ETRS89!F23-ETRS89!G23/60-ETRS89!H23/3600</f>
        <v>-7.2598327777777776</v>
      </c>
      <c r="D23">
        <v>941.33</v>
      </c>
    </row>
    <row r="24" spans="1:4" x14ac:dyDescent="0.25">
      <c r="A24">
        <v>23</v>
      </c>
      <c r="B24" s="1">
        <f>ETRS89!C24+ETRS89!D24/60+ETRS89!E24/3600</f>
        <v>41.210680833333335</v>
      </c>
      <c r="C24" s="1">
        <f>ETRS89!F24-ETRS89!G24/60-ETRS89!H24/3600</f>
        <v>-6.7585352777777778</v>
      </c>
      <c r="D24">
        <v>949.17</v>
      </c>
    </row>
    <row r="25" spans="1:4" x14ac:dyDescent="0.25">
      <c r="A25">
        <v>24</v>
      </c>
      <c r="B25" s="1">
        <f>ETRS89!C25+ETRS89!D25/60+ETRS89!E25/3600</f>
        <v>41.357722500000001</v>
      </c>
      <c r="C25" s="1">
        <f>ETRS89!F25-ETRS89!G25/60-ETRS89!H25/3600</f>
        <v>-6.3215030555555556</v>
      </c>
      <c r="D25">
        <v>848.31</v>
      </c>
    </row>
    <row r="26" spans="1:4" x14ac:dyDescent="0.25">
      <c r="A26">
        <v>25</v>
      </c>
      <c r="B26" s="1">
        <f>ETRS89!C26+ETRS89!D26/60+ETRS89!E26/3600</f>
        <v>41.107918055555558</v>
      </c>
      <c r="C26" s="1">
        <f>ETRS89!F26-ETRS89!G26/60-ETRS89!H26/3600</f>
        <v>-8.587211388888889</v>
      </c>
      <c r="D26">
        <v>301.2</v>
      </c>
    </row>
    <row r="27" spans="1:4" x14ac:dyDescent="0.25">
      <c r="A27">
        <v>26</v>
      </c>
      <c r="B27" s="1">
        <f>ETRS89!C27+ETRS89!D27/60+ETRS89!E27/3600</f>
        <v>40.875165277777775</v>
      </c>
      <c r="C27" s="1">
        <f>ETRS89!F27-ETRS89!G27/60-ETRS89!H27/3600</f>
        <v>-8.280746111111112</v>
      </c>
      <c r="D27">
        <v>1138.26</v>
      </c>
    </row>
    <row r="28" spans="1:4" x14ac:dyDescent="0.25">
      <c r="A28">
        <v>27</v>
      </c>
      <c r="B28" s="1">
        <f>ETRS89!C28+ETRS89!D28/60+ETRS89!E28/3600</f>
        <v>40.974047777777777</v>
      </c>
      <c r="C28" s="1">
        <f>ETRS89!F28-ETRS89!G28/60-ETRS89!H28/3600</f>
        <v>-7.9878225</v>
      </c>
      <c r="D28">
        <v>1438.6</v>
      </c>
    </row>
    <row r="29" spans="1:4" x14ac:dyDescent="0.25">
      <c r="A29">
        <v>28</v>
      </c>
      <c r="B29" s="1">
        <f>ETRS89!C29+ETRS89!D29/60+ETRS89!E29/3600</f>
        <v>40.955637222222222</v>
      </c>
      <c r="C29" s="1">
        <f>ETRS89!F29-ETRS89!G29/60-ETRS89!H29/3600</f>
        <v>-7.6561675000000005</v>
      </c>
      <c r="D29">
        <v>1068.4100000000001</v>
      </c>
    </row>
    <row r="30" spans="1:4" x14ac:dyDescent="0.25">
      <c r="A30">
        <v>29</v>
      </c>
      <c r="B30" s="1">
        <f>ETRS89!C30+ETRS89!D30/60+ETRS89!E30/3600</f>
        <v>40.770236666666669</v>
      </c>
      <c r="C30" s="1">
        <f>ETRS89!F30-ETRS89!G30/60-ETRS89!H30/3600</f>
        <v>-7.4241408333333334</v>
      </c>
      <c r="D30">
        <v>1046.05</v>
      </c>
    </row>
    <row r="31" spans="1:4" x14ac:dyDescent="0.25">
      <c r="A31">
        <v>30</v>
      </c>
      <c r="B31" s="1">
        <f>ETRS89!C31+ETRS89!D31/60+ETRS89!E31/3600</f>
        <v>40.864121666666669</v>
      </c>
      <c r="C31" s="1">
        <f>ETRS89!F31-ETRS89!G31/60-ETRS89!H31/3600</f>
        <v>-6.9917288888888889</v>
      </c>
      <c r="D31">
        <v>1038.8800000000001</v>
      </c>
    </row>
    <row r="32" spans="1:4" x14ac:dyDescent="0.25">
      <c r="A32">
        <v>31</v>
      </c>
      <c r="B32" s="1">
        <f>ETRS89!C32+ETRS89!D32/60+ETRS89!E32/3600</f>
        <v>40.642827500000003</v>
      </c>
      <c r="C32" s="1">
        <f>ETRS89!F32-ETRS89!G32/60-ETRS89!H32/3600</f>
        <v>-8.7478430555555544</v>
      </c>
      <c r="D32">
        <v>112.59</v>
      </c>
    </row>
    <row r="33" spans="1:4" x14ac:dyDescent="0.25">
      <c r="A33">
        <v>32</v>
      </c>
      <c r="B33" s="1">
        <f>ETRS89!C33+ETRS89!D33/60+ETRS89!E33/3600</f>
        <v>40.459688333333339</v>
      </c>
      <c r="C33" s="1">
        <f>ETRS89!F33-ETRS89!G33/60-ETRS89!H33/3600</f>
        <v>-8.8018722222222223</v>
      </c>
      <c r="D33">
        <v>73.92</v>
      </c>
    </row>
    <row r="34" spans="1:4" x14ac:dyDescent="0.25">
      <c r="A34">
        <v>33</v>
      </c>
      <c r="B34" s="1">
        <f>ETRS89!C34+ETRS89!D34/60+ETRS89!E34/3600</f>
        <v>40.547271666666667</v>
      </c>
      <c r="C34" s="1">
        <f>ETRS89!F34-ETRS89!G34/60-ETRS89!H34/3600</f>
        <v>-8.2020455555555554</v>
      </c>
      <c r="D34">
        <v>1132.0999999999999</v>
      </c>
    </row>
    <row r="35" spans="1:4" x14ac:dyDescent="0.25">
      <c r="A35">
        <v>34</v>
      </c>
      <c r="B35" s="1">
        <f>ETRS89!C35+ETRS89!D35/60+ETRS89!E35/3600</f>
        <v>40.612428888888893</v>
      </c>
      <c r="C35" s="1">
        <f>ETRS89!F35-ETRS89!G35/60-ETRS89!H35/3600</f>
        <v>-7.7435708333333331</v>
      </c>
      <c r="D35">
        <v>684.28</v>
      </c>
    </row>
    <row r="36" spans="1:4" x14ac:dyDescent="0.25">
      <c r="A36">
        <v>35</v>
      </c>
      <c r="B36" s="1">
        <f>ETRS89!C36+ETRS89!D36/60+ETRS89!E36/3600</f>
        <v>40.53377583333333</v>
      </c>
      <c r="C36" s="1">
        <f>ETRS89!F36-ETRS89!G36/60-ETRS89!H36/3600</f>
        <v>-7.4252163888888889</v>
      </c>
      <c r="D36">
        <v>1344.55</v>
      </c>
    </row>
    <row r="37" spans="1:4" x14ac:dyDescent="0.25">
      <c r="A37">
        <v>36</v>
      </c>
      <c r="B37" s="1">
        <f>ETRS89!C37+ETRS89!D37/60+ETRS89!E37/3600</f>
        <v>40.591230000000003</v>
      </c>
      <c r="C37" s="1">
        <f>ETRS89!F37-ETRS89!G37/60-ETRS89!H37/3600</f>
        <v>-7.1327872222222215</v>
      </c>
      <c r="D37">
        <v>1000.22</v>
      </c>
    </row>
    <row r="38" spans="1:4" x14ac:dyDescent="0.25">
      <c r="A38">
        <v>37</v>
      </c>
      <c r="B38" s="1">
        <f>ETRS89!C38+ETRS89!D38/60+ETRS89!E38/3600</f>
        <v>40.604435000000002</v>
      </c>
      <c r="C38" s="1">
        <f>ETRS89!F38-ETRS89!G38/60-ETRS89!H38/3600</f>
        <v>-6.8558758333333332</v>
      </c>
      <c r="D38">
        <v>882.65</v>
      </c>
    </row>
    <row r="39" spans="1:4" x14ac:dyDescent="0.25">
      <c r="A39">
        <v>38</v>
      </c>
      <c r="B39" s="1">
        <f>ETRS89!C39+ETRS89!D39/60+ETRS89!E39/3600</f>
        <v>40.454841388888894</v>
      </c>
      <c r="C39" s="1">
        <f>ETRS89!F39-ETRS89!G39/60-ETRS89!H39/3600</f>
        <v>-6.878259166666667</v>
      </c>
      <c r="D39">
        <v>943.19</v>
      </c>
    </row>
    <row r="40" spans="1:4" x14ac:dyDescent="0.25">
      <c r="A40">
        <v>39</v>
      </c>
      <c r="B40" s="1">
        <f>ETRS89!C40+ETRS89!D40/60+ETRS89!E40/3600</f>
        <v>40.361856666666668</v>
      </c>
      <c r="C40" s="1">
        <f>ETRS89!F40-ETRS89!G40/60-ETRS89!H40/3600</f>
        <v>-8.3546836111111116</v>
      </c>
      <c r="D40">
        <v>616.57000000000005</v>
      </c>
    </row>
    <row r="41" spans="1:4" x14ac:dyDescent="0.25">
      <c r="A41">
        <v>40</v>
      </c>
      <c r="B41" s="1">
        <f>ETRS89!C41+ETRS89!D41/60+ETRS89!E41/3600</f>
        <v>40.195573611111108</v>
      </c>
      <c r="C41" s="1">
        <f>ETRS89!F41-ETRS89!G41/60-ETRS89!H41/3600</f>
        <v>-8.8540047222222213</v>
      </c>
      <c r="D41">
        <v>268.19</v>
      </c>
    </row>
    <row r="42" spans="1:4" x14ac:dyDescent="0.25">
      <c r="A42">
        <v>41</v>
      </c>
      <c r="B42" s="1">
        <f>ETRS89!C42+ETRS89!D42/60+ETRS89!E42/3600</f>
        <v>40.089643888888894</v>
      </c>
      <c r="C42" s="1">
        <f>ETRS89!F42-ETRS89!G42/60-ETRS89!H42/3600</f>
        <v>-8.1791333333333327</v>
      </c>
      <c r="D42">
        <v>1261.73</v>
      </c>
    </row>
    <row r="43" spans="1:4" x14ac:dyDescent="0.25">
      <c r="A43">
        <v>42</v>
      </c>
      <c r="B43" s="1">
        <f>ETRS89!C43+ETRS89!D43/60+ETRS89!E43/3600</f>
        <v>40.385840000000002</v>
      </c>
      <c r="C43" s="1">
        <f>ETRS89!F43-ETRS89!G43/60-ETRS89!H43/3600</f>
        <v>-7.939079722222222</v>
      </c>
      <c r="D43">
        <v>450.71</v>
      </c>
    </row>
    <row r="44" spans="1:4" x14ac:dyDescent="0.25">
      <c r="A44">
        <v>43</v>
      </c>
      <c r="B44" s="1">
        <f>ETRS89!C44+ETRS89!D44/60+ETRS89!E44/3600</f>
        <v>40.215579722222223</v>
      </c>
      <c r="C44" s="1">
        <f>ETRS89!F44-ETRS89!G44/60-ETRS89!H44/3600</f>
        <v>-7.8180261111111111</v>
      </c>
      <c r="D44">
        <v>1399.41</v>
      </c>
    </row>
    <row r="45" spans="1:4" x14ac:dyDescent="0.25">
      <c r="A45">
        <v>44</v>
      </c>
      <c r="B45" s="1">
        <f>ETRS89!C45+ETRS89!D45/60+ETRS89!E45/3600</f>
        <v>40.321896388888895</v>
      </c>
      <c r="C45" s="1">
        <f>ETRS89!F45-ETRS89!G45/60-ETRS89!H45/3600</f>
        <v>-7.6129205555555552</v>
      </c>
      <c r="D45">
        <v>2057.5700000000002</v>
      </c>
    </row>
    <row r="46" spans="1:4" x14ac:dyDescent="0.25">
      <c r="A46">
        <v>45</v>
      </c>
      <c r="B46" s="1">
        <f>ETRS89!C46+ETRS89!D46/60+ETRS89!E46/3600</f>
        <v>40.080573333333334</v>
      </c>
      <c r="C46" s="1">
        <f>ETRS89!F46-ETRS89!G46/60-ETRS89!H46/3600</f>
        <v>-7.5250022222222226</v>
      </c>
      <c r="D46">
        <v>1283.29</v>
      </c>
    </row>
    <row r="47" spans="1:4" x14ac:dyDescent="0.25">
      <c r="A47">
        <v>46</v>
      </c>
      <c r="B47" s="1">
        <f>ETRS89!C47+ETRS89!D47/60+ETRS89!E47/3600</f>
        <v>40.351397777777777</v>
      </c>
      <c r="C47" s="1">
        <f>ETRS89!F47-ETRS89!G47/60-ETRS89!H47/3600</f>
        <v>-7.1808238888888889</v>
      </c>
      <c r="D47">
        <v>1071.18</v>
      </c>
    </row>
    <row r="48" spans="1:4" x14ac:dyDescent="0.25">
      <c r="A48">
        <v>47</v>
      </c>
      <c r="B48" s="1">
        <f>ETRS89!C48+ETRS89!D48/60+ETRS89!E48/3600</f>
        <v>40.272190555555554</v>
      </c>
      <c r="C48" s="1">
        <f>ETRS89!F48-ETRS89!G48/60-ETRS89!H48/3600</f>
        <v>-6.8602297222222219</v>
      </c>
      <c r="D48">
        <v>1318.14</v>
      </c>
    </row>
    <row r="49" spans="1:4" x14ac:dyDescent="0.25">
      <c r="A49">
        <v>48</v>
      </c>
      <c r="B49" s="1">
        <f>ETRS89!C49+ETRS89!D49/60+ETRS89!E49/3600</f>
        <v>40.035768888888889</v>
      </c>
      <c r="C49" s="1">
        <f>ETRS89!F49-ETRS89!G49/60-ETRS89!H49/3600</f>
        <v>-7.1144049999999996</v>
      </c>
      <c r="D49">
        <v>818.31</v>
      </c>
    </row>
    <row r="50" spans="1:4" x14ac:dyDescent="0.25">
      <c r="A50">
        <v>49</v>
      </c>
      <c r="B50" s="1">
        <f>ETRS89!C50+ETRS89!D50/60+ETRS89!E50/3600</f>
        <v>39.687167777777773</v>
      </c>
      <c r="C50" s="1">
        <f>ETRS89!F50-ETRS89!G50/60-ETRS89!H50/3600</f>
        <v>-9.0025430555555559</v>
      </c>
      <c r="D50">
        <v>203.64</v>
      </c>
    </row>
    <row r="51" spans="1:4" x14ac:dyDescent="0.25">
      <c r="A51">
        <v>50</v>
      </c>
      <c r="B51" s="1">
        <f>ETRS89!C51+ETRS89!D51/60+ETRS89!E51/3600</f>
        <v>39.892073611111108</v>
      </c>
      <c r="C51" s="1">
        <f>ETRS89!F51-ETRS89!G51/60-ETRS89!H51/3600</f>
        <v>-8.8429175000000004</v>
      </c>
      <c r="D51">
        <v>144.66</v>
      </c>
    </row>
    <row r="52" spans="1:4" x14ac:dyDescent="0.25">
      <c r="A52">
        <v>51</v>
      </c>
      <c r="B52" s="1">
        <f>ETRS89!C52+ETRS89!D52/60+ETRS89!E52/3600</f>
        <v>39.920387222222217</v>
      </c>
      <c r="C52" s="1">
        <f>ETRS89!F52-ETRS89!G52/60-ETRS89!H52/3600</f>
        <v>-8.5399349999999998</v>
      </c>
      <c r="D52">
        <v>608.32000000000005</v>
      </c>
    </row>
    <row r="53" spans="1:4" x14ac:dyDescent="0.25">
      <c r="A53">
        <v>52</v>
      </c>
      <c r="B53" s="1">
        <f>ETRS89!C53+ETRS89!D53/60+ETRS89!E53/3600</f>
        <v>39.848586666666669</v>
      </c>
      <c r="C53" s="1">
        <f>ETRS89!F53-ETRS89!G53/60-ETRS89!H53/3600</f>
        <v>-7.9256111111111114</v>
      </c>
      <c r="D53">
        <v>1140.6600000000001</v>
      </c>
    </row>
    <row r="54" spans="1:4" x14ac:dyDescent="0.25">
      <c r="A54">
        <v>53</v>
      </c>
      <c r="B54" s="1">
        <f>ETRS89!C54+ETRS89!D54/60+ETRS89!E54/3600</f>
        <v>39.694139999999997</v>
      </c>
      <c r="C54" s="1">
        <f>ETRS89!F54-ETRS89!G54/60-ETRS89!H54/3600</f>
        <v>-8.130146388888889</v>
      </c>
      <c r="D54">
        <v>650.42999999999995</v>
      </c>
    </row>
    <row r="55" spans="1:4" x14ac:dyDescent="0.25">
      <c r="A55">
        <v>54</v>
      </c>
      <c r="B55" s="1">
        <f>ETRS89!C55+ETRS89!D55/60+ETRS89!E55/3600</f>
        <v>39.802965555555552</v>
      </c>
      <c r="C55" s="1">
        <f>ETRS89!F55-ETRS89!G55/60-ETRS89!H55/3600</f>
        <v>-7.4636211111111113</v>
      </c>
      <c r="D55">
        <v>491.6</v>
      </c>
    </row>
    <row r="56" spans="1:4" x14ac:dyDescent="0.25">
      <c r="A56">
        <v>55</v>
      </c>
      <c r="B56" s="1">
        <f>ETRS89!C56+ETRS89!D56/60+ETRS89!E56/3600</f>
        <v>39.734487222222221</v>
      </c>
      <c r="C56" s="1">
        <f>ETRS89!F56-ETRS89!G56/60-ETRS89!H56/3600</f>
        <v>-7.0399775</v>
      </c>
      <c r="D56">
        <v>466.24</v>
      </c>
    </row>
    <row r="57" spans="1:4" x14ac:dyDescent="0.25">
      <c r="A57">
        <v>56</v>
      </c>
      <c r="B57" s="1">
        <f>ETRS89!C57+ETRS89!D57/60+ETRS89!E57/3600</f>
        <v>39.360600277777777</v>
      </c>
      <c r="C57" s="1">
        <f>ETRS89!F57-ETRS89!G57/60-ETRS89!H57/3600</f>
        <v>-9.407790277777778</v>
      </c>
      <c r="D57">
        <v>107.7</v>
      </c>
    </row>
    <row r="58" spans="1:4" x14ac:dyDescent="0.25">
      <c r="A58">
        <v>57</v>
      </c>
      <c r="B58" s="1">
        <f>ETRS89!C58+ETRS89!D58/60+ETRS89!E58/3600</f>
        <v>39.453859444444447</v>
      </c>
      <c r="C58" s="1">
        <f>ETRS89!F58-ETRS89!G58/60-ETRS89!H58/3600</f>
        <v>-9.2011483333333324</v>
      </c>
      <c r="D58">
        <v>221.07</v>
      </c>
    </row>
    <row r="59" spans="1:4" x14ac:dyDescent="0.25">
      <c r="A59">
        <v>58</v>
      </c>
      <c r="B59" s="1">
        <f>ETRS89!C59+ETRS89!D59/60+ETRS89!E59/3600</f>
        <v>39.437416666666664</v>
      </c>
      <c r="C59" s="1">
        <f>ETRS89!F59-ETRS89!G59/60-ETRS89!H59/3600</f>
        <v>-8.9185874999999992</v>
      </c>
      <c r="D59">
        <v>551.11</v>
      </c>
    </row>
    <row r="60" spans="1:4" x14ac:dyDescent="0.25">
      <c r="A60">
        <v>59</v>
      </c>
      <c r="B60" s="1">
        <f>ETRS89!C60+ETRS89!D60/60+ETRS89!E60/3600</f>
        <v>39.535796666666663</v>
      </c>
      <c r="C60" s="1">
        <f>ETRS89!F60-ETRS89!G60/60-ETRS89!H60/3600</f>
        <v>-8.6365986111111113</v>
      </c>
      <c r="D60">
        <v>733.66</v>
      </c>
    </row>
    <row r="61" spans="1:4" x14ac:dyDescent="0.25">
      <c r="A61">
        <v>60</v>
      </c>
      <c r="B61" s="1">
        <f>ETRS89!C61+ETRS89!D61/60+ETRS89!E61/3600</f>
        <v>39.520927777777779</v>
      </c>
      <c r="C61" s="1">
        <f>ETRS89!F61-ETRS89!G61/60-ETRS89!H61/3600</f>
        <v>-8.2929841666666668</v>
      </c>
      <c r="D61">
        <v>338.14</v>
      </c>
    </row>
    <row r="62" spans="1:4" x14ac:dyDescent="0.25">
      <c r="A62">
        <v>61</v>
      </c>
      <c r="B62" s="1">
        <f>ETRS89!C62+ETRS89!D62/60+ETRS89!E62/3600</f>
        <v>39.33470916666667</v>
      </c>
      <c r="C62" s="1">
        <f>ETRS89!F62-ETRS89!G62/60-ETRS89!H62/3600</f>
        <v>-8.7504330555555558</v>
      </c>
      <c r="D62">
        <v>226</v>
      </c>
    </row>
    <row r="63" spans="1:4" x14ac:dyDescent="0.25">
      <c r="A63">
        <v>62</v>
      </c>
      <c r="B63" s="1">
        <f>ETRS89!C63+ETRS89!D63/60+ETRS89!E63/3600</f>
        <v>39.33616388888889</v>
      </c>
      <c r="C63" s="1">
        <f>ETRS89!F63-ETRS89!G63/60-ETRS89!H63/3600</f>
        <v>-8.417326666666666</v>
      </c>
      <c r="D63">
        <v>259.58999999999997</v>
      </c>
    </row>
    <row r="64" spans="1:4" x14ac:dyDescent="0.25">
      <c r="A64">
        <v>63</v>
      </c>
      <c r="B64" s="1">
        <f>ETRS89!C64+ETRS89!D64/60+ETRS89!E64/3600</f>
        <v>39.575306111111118</v>
      </c>
      <c r="C64" s="1">
        <f>ETRS89!F64-ETRS89!G64/60-ETRS89!H64/3600</f>
        <v>-7.6300533333333336</v>
      </c>
      <c r="D64">
        <v>518.5</v>
      </c>
    </row>
    <row r="65" spans="1:4" x14ac:dyDescent="0.25">
      <c r="A65">
        <v>64</v>
      </c>
      <c r="B65" s="1">
        <f>ETRS89!C65+ETRS89!D65/60+ETRS89!E65/3600</f>
        <v>39.36705388888889</v>
      </c>
      <c r="C65" s="1">
        <f>ETRS89!F65-ETRS89!G65/60-ETRS89!H65/3600</f>
        <v>-8.0114049999999999</v>
      </c>
      <c r="D65">
        <v>348.85</v>
      </c>
    </row>
    <row r="66" spans="1:4" x14ac:dyDescent="0.25">
      <c r="A66">
        <v>65</v>
      </c>
      <c r="B66" s="1">
        <f>ETRS89!C66+ETRS89!D66/60+ETRS89!E66/3600</f>
        <v>39.60400666666667</v>
      </c>
      <c r="C66" s="1">
        <f>ETRS89!F66-ETRS89!G66/60-ETRS89!H66/3600</f>
        <v>-7.2163122222222222</v>
      </c>
      <c r="D66">
        <v>680.11</v>
      </c>
    </row>
    <row r="67" spans="1:4" x14ac:dyDescent="0.25">
      <c r="A67">
        <v>66</v>
      </c>
      <c r="B67" s="1">
        <f>ETRS89!C67+ETRS89!D67/60+ETRS89!E67/3600</f>
        <v>39.313503611111109</v>
      </c>
      <c r="C67" s="1">
        <f>ETRS89!F67-ETRS89!G67/60-ETRS89!H67/3600</f>
        <v>-7.3605663888888886</v>
      </c>
      <c r="D67">
        <v>1082.9000000000001</v>
      </c>
    </row>
    <row r="68" spans="1:4" x14ac:dyDescent="0.25">
      <c r="A68">
        <v>67</v>
      </c>
      <c r="B68" s="1">
        <f>ETRS89!C68+ETRS89!D68/60+ETRS89!E68/3600</f>
        <v>39.173376388888883</v>
      </c>
      <c r="C68" s="1">
        <f>ETRS89!F68-ETRS89!G68/60-ETRS89!H68/3600</f>
        <v>-9.0485436111111106</v>
      </c>
      <c r="D68">
        <v>720.9</v>
      </c>
    </row>
    <row r="69" spans="1:4" x14ac:dyDescent="0.25">
      <c r="A69">
        <v>68</v>
      </c>
      <c r="B69" s="1">
        <f>ETRS89!C69+ETRS89!D69/60+ETRS89!E69/3600</f>
        <v>39.012337222222222</v>
      </c>
      <c r="C69" s="1">
        <f>ETRS89!F69-ETRS89!G69/60-ETRS89!H69/3600</f>
        <v>-9.3165811111111125</v>
      </c>
      <c r="D69">
        <v>270.76</v>
      </c>
    </row>
    <row r="70" spans="1:4" x14ac:dyDescent="0.25">
      <c r="A70">
        <v>69</v>
      </c>
      <c r="B70" s="1">
        <f>ETRS89!C70+ETRS89!D70/60+ETRS89!E70/3600</f>
        <v>39.142242777777774</v>
      </c>
      <c r="C70" s="1">
        <f>ETRS89!F70-ETRS89!G70/60-ETRS89!H70/3600</f>
        <v>-8.5866469444444444</v>
      </c>
      <c r="D70">
        <v>231.58</v>
      </c>
    </row>
    <row r="71" spans="1:4" x14ac:dyDescent="0.25">
      <c r="A71">
        <v>70</v>
      </c>
      <c r="B71" s="1">
        <f>ETRS89!C71+ETRS89!D71/60+ETRS89!E71/3600</f>
        <v>39.077305277777782</v>
      </c>
      <c r="C71" s="1">
        <f>ETRS89!F71-ETRS89!G71/60-ETRS89!H71/3600</f>
        <v>-8.1873313888888894</v>
      </c>
      <c r="D71">
        <v>291.13</v>
      </c>
    </row>
    <row r="72" spans="1:4" x14ac:dyDescent="0.25">
      <c r="A72">
        <v>71</v>
      </c>
      <c r="B72" s="1">
        <f>ETRS89!C72+ETRS89!D72/60+ETRS89!E72/3600</f>
        <v>39.189131944444441</v>
      </c>
      <c r="C72" s="1">
        <f>ETRS89!F72-ETRS89!G72/60-ETRS89!H72/3600</f>
        <v>-7.6227322222222229</v>
      </c>
      <c r="D72">
        <v>475.82</v>
      </c>
    </row>
    <row r="73" spans="1:4" x14ac:dyDescent="0.25">
      <c r="A73">
        <v>72</v>
      </c>
      <c r="B73" s="1">
        <f>ETRS89!C73+ETRS89!D73/60+ETRS89!E73/3600</f>
        <v>39.031108055555556</v>
      </c>
      <c r="C73" s="1">
        <f>ETRS89!F73-ETRS89!G73/60-ETRS89!H73/3600</f>
        <v>-7.1071549999999997</v>
      </c>
      <c r="D73">
        <v>398.62</v>
      </c>
    </row>
    <row r="74" spans="1:4" x14ac:dyDescent="0.25">
      <c r="A74">
        <v>73</v>
      </c>
      <c r="B74" s="1">
        <f>ETRS89!C74+ETRS89!D74/60+ETRS89!E74/3600</f>
        <v>38.774324444444446</v>
      </c>
      <c r="C74" s="1">
        <f>ETRS89!F74-ETRS89!G74/60-ETRS89!H74/3600</f>
        <v>-9.4414877777777786</v>
      </c>
      <c r="D74">
        <v>554.5</v>
      </c>
    </row>
    <row r="75" spans="1:4" x14ac:dyDescent="0.25">
      <c r="A75">
        <v>74</v>
      </c>
      <c r="B75" s="1">
        <f>ETRS89!C75+ETRS89!D75/60+ETRS89!E75/3600</f>
        <v>38.894236388888885</v>
      </c>
      <c r="C75" s="1">
        <f>ETRS89!F75-ETRS89!G75/60-ETRS89!H75/3600</f>
        <v>-9.091018611111112</v>
      </c>
      <c r="D75">
        <v>405.53</v>
      </c>
    </row>
    <row r="76" spans="1:4" x14ac:dyDescent="0.25">
      <c r="A76">
        <v>75</v>
      </c>
      <c r="B76" s="1">
        <f>ETRS89!C76+ETRS89!D76/60+ETRS89!E76/3600</f>
        <v>38.713696388888891</v>
      </c>
      <c r="C76" s="1">
        <f>ETRS89!F76-ETRS89!G76/60-ETRS89!H76/3600</f>
        <v>-9.1331602777777778</v>
      </c>
      <c r="D76">
        <v>165.71</v>
      </c>
    </row>
    <row r="77" spans="1:4" x14ac:dyDescent="0.25">
      <c r="A77">
        <v>76</v>
      </c>
      <c r="B77" s="1">
        <f>ETRS89!C77+ETRS89!D77/60+ETRS89!E77/3600</f>
        <v>38.84057416666667</v>
      </c>
      <c r="C77" s="1">
        <f>ETRS89!F77-ETRS89!G77/60-ETRS89!H77/3600</f>
        <v>-8.5190463888888903</v>
      </c>
      <c r="D77">
        <v>199.2</v>
      </c>
    </row>
    <row r="78" spans="1:4" x14ac:dyDescent="0.25">
      <c r="A78">
        <v>77</v>
      </c>
      <c r="B78" s="1">
        <f>ETRS89!C78+ETRS89!D78/60+ETRS89!E78/3600</f>
        <v>38.688746111111108</v>
      </c>
      <c r="C78" s="1">
        <f>ETRS89!F78-ETRS89!G78/60-ETRS89!H78/3600</f>
        <v>-8.5401166666666661</v>
      </c>
      <c r="D78">
        <v>198.54</v>
      </c>
    </row>
    <row r="79" spans="1:4" x14ac:dyDescent="0.25">
      <c r="A79">
        <v>78</v>
      </c>
      <c r="B79" s="1">
        <f>ETRS89!C79+ETRS89!D79/60+ETRS89!E79/3600</f>
        <v>38.916339444444446</v>
      </c>
      <c r="C79" s="1">
        <f>ETRS89!F79-ETRS89!G79/60-ETRS89!H79/3600</f>
        <v>-7.6540802777777781</v>
      </c>
      <c r="D79">
        <v>517.65</v>
      </c>
    </row>
    <row r="80" spans="1:4" x14ac:dyDescent="0.25">
      <c r="A80">
        <v>79</v>
      </c>
      <c r="B80" s="1">
        <f>ETRS89!C80+ETRS89!D80/60+ETRS89!E80/3600</f>
        <v>38.725702777777776</v>
      </c>
      <c r="C80" s="1">
        <f>ETRS89!F80-ETRS89!G80/60-ETRS89!H80/3600</f>
        <v>-7.9881297222222223</v>
      </c>
      <c r="D80">
        <v>467.5</v>
      </c>
    </row>
    <row r="81" spans="1:4" x14ac:dyDescent="0.25">
      <c r="A81">
        <v>80</v>
      </c>
      <c r="B81" s="1">
        <f>ETRS89!C81+ETRS89!D81/60+ETRS89!E81/3600</f>
        <v>38.739513611111114</v>
      </c>
      <c r="C81" s="1">
        <f>ETRS89!F81-ETRS89!G81/60-ETRS89!H81/3600</f>
        <v>-7.5840366666666661</v>
      </c>
      <c r="D81">
        <v>708.5</v>
      </c>
    </row>
    <row r="82" spans="1:4" x14ac:dyDescent="0.25">
      <c r="A82">
        <v>81</v>
      </c>
      <c r="B82" s="1">
        <f>ETRS89!C82+ETRS89!D82/60+ETRS89!E82/3600</f>
        <v>38.839886666666672</v>
      </c>
      <c r="C82" s="1">
        <f>ETRS89!F82-ETRS89!G82/60-ETRS89!H82/3600</f>
        <v>-7.2587461111111109</v>
      </c>
      <c r="D82">
        <v>530.67999999999995</v>
      </c>
    </row>
    <row r="83" spans="1:4" x14ac:dyDescent="0.25">
      <c r="A83">
        <v>82</v>
      </c>
      <c r="B83" s="1">
        <f>ETRS89!C83+ETRS89!D83/60+ETRS89!E83/3600</f>
        <v>38.566161388888887</v>
      </c>
      <c r="C83" s="1">
        <f>ETRS89!F83-ETRS89!G83/60-ETRS89!H83/3600</f>
        <v>-8.9002702777777785</v>
      </c>
      <c r="D83">
        <v>327.74</v>
      </c>
    </row>
    <row r="84" spans="1:4" x14ac:dyDescent="0.25">
      <c r="A84">
        <v>83</v>
      </c>
      <c r="B84" s="1">
        <f>ETRS89!C84+ETRS89!D84/60+ETRS89!E84/3600</f>
        <v>38.452798611111113</v>
      </c>
      <c r="C84" s="1">
        <f>ETRS89!F84-ETRS89!G84/60-ETRS89!H84/3600</f>
        <v>-9.1067797222222211</v>
      </c>
      <c r="D84">
        <v>307.98</v>
      </c>
    </row>
    <row r="85" spans="1:4" x14ac:dyDescent="0.25">
      <c r="A85">
        <v>84</v>
      </c>
      <c r="B85" s="1">
        <f>ETRS89!C85+ETRS89!D85/60+ETRS89!E85/3600</f>
        <v>38.491898333333332</v>
      </c>
      <c r="C85" s="1">
        <f>ETRS89!F85-ETRS89!G85/60-ETRS89!H85/3600</f>
        <v>-8.5231011111111119</v>
      </c>
      <c r="D85">
        <v>240.63</v>
      </c>
    </row>
    <row r="86" spans="1:4" x14ac:dyDescent="0.25">
      <c r="A86">
        <v>85</v>
      </c>
      <c r="B86" s="1">
        <f>ETRS89!C86+ETRS89!D86/60+ETRS89!E86/3600</f>
        <v>38.569146666666668</v>
      </c>
      <c r="C86" s="1">
        <f>ETRS89!F86-ETRS89!G86/60-ETRS89!H86/3600</f>
        <v>-8.1899455555555551</v>
      </c>
      <c r="D86">
        <v>480.48</v>
      </c>
    </row>
    <row r="87" spans="1:4" x14ac:dyDescent="0.25">
      <c r="A87">
        <v>86</v>
      </c>
      <c r="B87" s="1">
        <f>ETRS89!C87+ETRS89!D87/60+ETRS89!E87/3600</f>
        <v>38.245824444444445</v>
      </c>
      <c r="C87" s="1">
        <f>ETRS89!F87-ETRS89!G87/60-ETRS89!H87/3600</f>
        <v>-8.2347869444444441</v>
      </c>
      <c r="D87">
        <v>169.33</v>
      </c>
    </row>
    <row r="88" spans="1:4" x14ac:dyDescent="0.25">
      <c r="A88">
        <v>87</v>
      </c>
      <c r="B88" s="1">
        <f>ETRS89!C88+ETRS89!D88/60+ETRS89!E88/3600</f>
        <v>38.448276666666665</v>
      </c>
      <c r="C88" s="1">
        <f>ETRS89!F88-ETRS89!G88/60-ETRS89!H88/3600</f>
        <v>-7.8008747222222219</v>
      </c>
      <c r="D88">
        <v>335.95</v>
      </c>
    </row>
    <row r="89" spans="1:4" x14ac:dyDescent="0.25">
      <c r="A89">
        <v>88</v>
      </c>
      <c r="B89" s="1">
        <f>ETRS89!C89+ETRS89!D89/60+ETRS89!E89/3600</f>
        <v>38.246176111111112</v>
      </c>
      <c r="C89" s="1">
        <f>ETRS89!F89-ETRS89!G89/60-ETRS89!H89/3600</f>
        <v>-7.7839144444444441</v>
      </c>
      <c r="D89">
        <v>467.74</v>
      </c>
    </row>
    <row r="90" spans="1:4" x14ac:dyDescent="0.25">
      <c r="A90">
        <v>89</v>
      </c>
      <c r="B90" s="1">
        <f>ETRS89!C90+ETRS89!D90/60+ETRS89!E90/3600</f>
        <v>38.322137222222224</v>
      </c>
      <c r="C90" s="1">
        <f>ETRS89!F90-ETRS89!G90/60-ETRS89!H90/3600</f>
        <v>-8.0051519444444441</v>
      </c>
      <c r="D90">
        <v>436.93</v>
      </c>
    </row>
    <row r="91" spans="1:4" x14ac:dyDescent="0.25">
      <c r="A91">
        <v>90</v>
      </c>
      <c r="B91" s="1">
        <f>ETRS89!C91+ETRS89!D91/60+ETRS89!E91/3600</f>
        <v>38.442370833333328</v>
      </c>
      <c r="C91" s="1">
        <f>ETRS89!F91-ETRS89!G91/60-ETRS89!H91/3600</f>
        <v>-7.3815897222222215</v>
      </c>
      <c r="D91">
        <v>399.54</v>
      </c>
    </row>
    <row r="92" spans="1:4" x14ac:dyDescent="0.25">
      <c r="A92">
        <v>91</v>
      </c>
      <c r="B92" s="1">
        <f>ETRS89!C92+ETRS89!D92/60+ETRS89!E92/3600</f>
        <v>38.228474722222224</v>
      </c>
      <c r="C92" s="1">
        <f>ETRS89!F92-ETRS89!G92/60-ETRS89!H92/3600</f>
        <v>-7.1538430555555559</v>
      </c>
      <c r="D92">
        <v>340.1</v>
      </c>
    </row>
    <row r="93" spans="1:4" x14ac:dyDescent="0.25">
      <c r="A93">
        <v>92</v>
      </c>
      <c r="B93" s="1">
        <f>ETRS89!C93+ETRS89!D93/60+ETRS89!E93/3600</f>
        <v>38.169257500000001</v>
      </c>
      <c r="C93" s="1">
        <f>ETRS89!F93-ETRS89!G93/60-ETRS89!H93/3600</f>
        <v>-8.6455661111111102</v>
      </c>
      <c r="D93">
        <v>380.74</v>
      </c>
    </row>
    <row r="94" spans="1:4" x14ac:dyDescent="0.25">
      <c r="A94">
        <v>93</v>
      </c>
      <c r="B94" s="1">
        <f>ETRS89!C94+ETRS89!D94/60+ETRS89!E94/3600</f>
        <v>38.051360277777775</v>
      </c>
      <c r="C94" s="1">
        <f>ETRS89!F94-ETRS89!G94/60-ETRS89!H94/3600</f>
        <v>-8.4356011111111115</v>
      </c>
      <c r="D94">
        <v>172.17</v>
      </c>
    </row>
    <row r="95" spans="1:4" x14ac:dyDescent="0.25">
      <c r="A95">
        <v>94</v>
      </c>
      <c r="B95" s="1">
        <f>ETRS89!C95+ETRS89!D95/60+ETRS89!E95/3600</f>
        <v>37.881578055555558</v>
      </c>
      <c r="C95" s="1">
        <f>ETRS89!F95-ETRS89!G95/60-ETRS89!H95/3600</f>
        <v>-8.1675377777777776</v>
      </c>
      <c r="D95">
        <v>302.14</v>
      </c>
    </row>
    <row r="96" spans="1:4" x14ac:dyDescent="0.25">
      <c r="A96">
        <v>95</v>
      </c>
      <c r="B96" s="1">
        <f>ETRS89!C96+ETRS89!D96/60+ETRS89!E96/3600</f>
        <v>38.094166388888894</v>
      </c>
      <c r="C96" s="1">
        <f>ETRS89!F96-ETRS89!G96/60-ETRS89!H96/3600</f>
        <v>-7.4461069444444448</v>
      </c>
      <c r="D96">
        <v>341.73</v>
      </c>
    </row>
    <row r="97" spans="1:4" x14ac:dyDescent="0.25">
      <c r="A97">
        <v>96</v>
      </c>
      <c r="B97" s="1">
        <f>ETRS89!C97+ETRS89!D97/60+ETRS89!E97/3600</f>
        <v>38.017319999999998</v>
      </c>
      <c r="C97" s="1">
        <f>ETRS89!F97-ETRS89!G97/60-ETRS89!H97/3600</f>
        <v>-7.8655533333333327</v>
      </c>
      <c r="D97">
        <v>369.96</v>
      </c>
    </row>
    <row r="98" spans="1:4" x14ac:dyDescent="0.25">
      <c r="A98">
        <v>97</v>
      </c>
      <c r="B98" s="1">
        <f>ETRS89!C98+ETRS89!D98/60+ETRS89!E98/3600</f>
        <v>37.929697777777776</v>
      </c>
      <c r="C98" s="1">
        <f>ETRS89!F98-ETRS89!G98/60-ETRS89!H98/3600</f>
        <v>-7.5934855555555556</v>
      </c>
      <c r="D98">
        <v>343.95</v>
      </c>
    </row>
    <row r="99" spans="1:4" x14ac:dyDescent="0.25">
      <c r="A99">
        <v>98</v>
      </c>
      <c r="B99" s="1">
        <f>ETRS89!C99+ETRS89!D99/60+ETRS89!E99/3600</f>
        <v>37.96436805555556</v>
      </c>
      <c r="C99" s="1">
        <f>ETRS89!F99-ETRS89!G99/60-ETRS89!H99/3600</f>
        <v>-7.2843527777777775</v>
      </c>
      <c r="D99">
        <v>579.62</v>
      </c>
    </row>
    <row r="100" spans="1:4" x14ac:dyDescent="0.25">
      <c r="A100">
        <v>99</v>
      </c>
      <c r="B100" s="1">
        <f>ETRS89!C100+ETRS89!D100/60+ETRS89!E100/3600</f>
        <v>37.794392777777773</v>
      </c>
      <c r="C100" s="1">
        <f>ETRS89!F100-ETRS89!G100/60-ETRS89!H100/3600</f>
        <v>-8.7187461111111109</v>
      </c>
      <c r="D100">
        <v>395.08</v>
      </c>
    </row>
    <row r="101" spans="1:4" x14ac:dyDescent="0.25">
      <c r="A101">
        <v>100</v>
      </c>
      <c r="B101" s="1">
        <f>ETRS89!C101+ETRS89!D101/60+ETRS89!E101/3600</f>
        <v>37.866005277777781</v>
      </c>
      <c r="C101" s="1">
        <f>ETRS89!F101-ETRS89!G101/60-ETRS89!H101/3600</f>
        <v>-8.4248733333333323</v>
      </c>
      <c r="D101">
        <v>145.66</v>
      </c>
    </row>
    <row r="102" spans="1:4" x14ac:dyDescent="0.25">
      <c r="A102">
        <v>101</v>
      </c>
      <c r="B102" s="1">
        <f>ETRS89!C102+ETRS89!D102/60+ETRS89!E102/3600</f>
        <v>37.507285000000003</v>
      </c>
      <c r="C102" s="1">
        <f>ETRS89!F102-ETRS89!G102/60-ETRS89!H102/3600</f>
        <v>-8.7167277777777787</v>
      </c>
      <c r="D102">
        <v>274.89999999999998</v>
      </c>
    </row>
    <row r="103" spans="1:4" x14ac:dyDescent="0.25">
      <c r="A103">
        <v>102</v>
      </c>
      <c r="B103" s="1">
        <f>ETRS89!C103+ETRS89!D103/60+ETRS89!E103/3600</f>
        <v>37.615039444444449</v>
      </c>
      <c r="C103" s="1">
        <f>ETRS89!F103-ETRS89!G103/60-ETRS89!H103/3600</f>
        <v>-8.386397777777777</v>
      </c>
      <c r="D103">
        <v>449.06</v>
      </c>
    </row>
    <row r="104" spans="1:4" x14ac:dyDescent="0.25">
      <c r="A104">
        <v>103</v>
      </c>
      <c r="B104" s="1">
        <f>ETRS89!C104+ETRS89!D104/60+ETRS89!E104/3600</f>
        <v>37.794739444444446</v>
      </c>
      <c r="C104" s="1">
        <f>ETRS89!F104-ETRS89!G104/60-ETRS89!H104/3600</f>
        <v>-7.4505208333333339</v>
      </c>
      <c r="D104">
        <v>316.01</v>
      </c>
    </row>
    <row r="105" spans="1:4" x14ac:dyDescent="0.25">
      <c r="A105">
        <v>104</v>
      </c>
      <c r="B105" s="1">
        <f>ETRS89!C105+ETRS89!D105/60+ETRS89!E105/3600</f>
        <v>37.700381666666672</v>
      </c>
      <c r="C105" s="1">
        <f>ETRS89!F105-ETRS89!G105/60-ETRS89!H105/3600</f>
        <v>-7.761629444444444</v>
      </c>
      <c r="D105">
        <v>427.11</v>
      </c>
    </row>
    <row r="106" spans="1:4" x14ac:dyDescent="0.25">
      <c r="A106">
        <v>105</v>
      </c>
      <c r="B106" s="1">
        <f>ETRS89!C106+ETRS89!D106/60+ETRS89!E106/3600</f>
        <v>37.618397222222221</v>
      </c>
      <c r="C106" s="1">
        <f>ETRS89!F106-ETRS89!G106/60-ETRS89!H106/3600</f>
        <v>-8.0726819444444438</v>
      </c>
      <c r="D106">
        <v>343.57</v>
      </c>
    </row>
    <row r="107" spans="1:4" x14ac:dyDescent="0.25">
      <c r="A107">
        <v>106</v>
      </c>
      <c r="B107" s="1">
        <f>ETRS89!C107+ETRS89!D107/60+ETRS89!E107/3600</f>
        <v>37.538728333333331</v>
      </c>
      <c r="C107" s="1">
        <f>ETRS89!F107-ETRS89!G107/60-ETRS89!H107/3600</f>
        <v>-7.4508863888888888</v>
      </c>
      <c r="D107">
        <v>375.5</v>
      </c>
    </row>
    <row r="108" spans="1:4" x14ac:dyDescent="0.25">
      <c r="A108">
        <v>107</v>
      </c>
      <c r="B108" s="1">
        <f>ETRS89!C108+ETRS89!D108/60+ETRS89!E108/3600</f>
        <v>37.283535000000001</v>
      </c>
      <c r="C108" s="1">
        <f>ETRS89!F108-ETRS89!G108/60-ETRS89!H108/3600</f>
        <v>-8.8601627777777772</v>
      </c>
      <c r="D108">
        <v>168.06</v>
      </c>
    </row>
    <row r="109" spans="1:4" x14ac:dyDescent="0.25">
      <c r="A109">
        <v>108</v>
      </c>
      <c r="B109" s="1">
        <f>ETRS89!C109+ETRS89!D109/60+ETRS89!E109/3600</f>
        <v>37.315560277777777</v>
      </c>
      <c r="C109" s="1">
        <f>ETRS89!F109-ETRS89!G109/60-ETRS89!H109/3600</f>
        <v>-8.5963908333333343</v>
      </c>
      <c r="D109">
        <v>956.78</v>
      </c>
    </row>
    <row r="110" spans="1:4" x14ac:dyDescent="0.25">
      <c r="A110">
        <v>109</v>
      </c>
      <c r="B110" s="1">
        <f>ETRS89!C110+ETRS89!D110/60+ETRS89!E110/3600</f>
        <v>37.219263888888889</v>
      </c>
      <c r="C110" s="1">
        <f>ETRS89!F110-ETRS89!G110/60-ETRS89!H110/3600</f>
        <v>-8.7802419444444446</v>
      </c>
      <c r="D110">
        <v>307.52</v>
      </c>
    </row>
    <row r="111" spans="1:4" x14ac:dyDescent="0.25">
      <c r="A111">
        <v>110</v>
      </c>
      <c r="B111" s="1">
        <f>ETRS89!C111+ETRS89!D111/60+ETRS89!E111/3600</f>
        <v>37.370736388888886</v>
      </c>
      <c r="C111" s="1">
        <f>ETRS89!F111-ETRS89!G111/60-ETRS89!H111/3600</f>
        <v>-8.0803572222222222</v>
      </c>
      <c r="D111">
        <v>632.32000000000005</v>
      </c>
    </row>
    <row r="112" spans="1:4" x14ac:dyDescent="0.25">
      <c r="A112">
        <v>111</v>
      </c>
      <c r="B112" s="1">
        <f>ETRS89!C112+ETRS89!D112/60+ETRS89!E112/3600</f>
        <v>37.482961111111116</v>
      </c>
      <c r="C112" s="1">
        <f>ETRS89!F112-ETRS89!G112/60-ETRS89!H112/3600</f>
        <v>-7.851305</v>
      </c>
      <c r="D112">
        <v>388.87</v>
      </c>
    </row>
    <row r="113" spans="1:4" x14ac:dyDescent="0.25">
      <c r="A113">
        <v>112</v>
      </c>
      <c r="B113" s="1">
        <f>ETRS89!C113+ETRS89!D113/60+ETRS89!E113/3600</f>
        <v>37.331733888888891</v>
      </c>
      <c r="C113" s="1">
        <f>ETRS89!F113-ETRS89!G113/60-ETRS89!H113/3600</f>
        <v>-7.4082141666666672</v>
      </c>
      <c r="D113">
        <v>214.17</v>
      </c>
    </row>
    <row r="114" spans="1:4" x14ac:dyDescent="0.25">
      <c r="A114">
        <v>113</v>
      </c>
      <c r="B114" s="1">
        <f>ETRS89!C114+ETRS89!D114/60+ETRS89!E114/3600</f>
        <v>37.24346222222222</v>
      </c>
      <c r="C114" s="1">
        <f>ETRS89!F114-ETRS89!G114/60-ETRS89!H114/3600</f>
        <v>-7.739052222222222</v>
      </c>
      <c r="D114">
        <v>579.82000000000005</v>
      </c>
    </row>
    <row r="115" spans="1:4" x14ac:dyDescent="0.25">
      <c r="A115">
        <v>114</v>
      </c>
      <c r="B115" s="1">
        <f>ETRS89!C115+ETRS89!D115/60+ETRS89!E115/3600</f>
        <v>37.186563055555553</v>
      </c>
      <c r="C115" s="1">
        <f>ETRS89!F115-ETRS89!G115/60-ETRS89!H115/3600</f>
        <v>-7.4873563888888892</v>
      </c>
      <c r="D115">
        <v>111.15</v>
      </c>
    </row>
    <row r="116" spans="1:4" x14ac:dyDescent="0.25">
      <c r="A116">
        <v>115</v>
      </c>
      <c r="B116" s="1">
        <f>ETRS89!C116+ETRS89!D116/60+ETRS89!E116/3600</f>
        <v>37.085511388888889</v>
      </c>
      <c r="C116" s="1">
        <f>ETRS89!F116-ETRS89!G116/60-ETRS89!H116/3600</f>
        <v>-8.9517644444444429</v>
      </c>
      <c r="D116">
        <v>209.98</v>
      </c>
    </row>
    <row r="117" spans="1:4" x14ac:dyDescent="0.25">
      <c r="A117">
        <v>116</v>
      </c>
      <c r="B117" s="1">
        <f>ETRS89!C117+ETRS89!D117/60+ETRS89!E117/3600</f>
        <v>37.088152222222227</v>
      </c>
      <c r="C117" s="1">
        <f>ETRS89!F117-ETRS89!G117/60-ETRS89!H117/3600</f>
        <v>-8.7185400000000008</v>
      </c>
      <c r="D117">
        <v>162.32</v>
      </c>
    </row>
    <row r="118" spans="1:4" x14ac:dyDescent="0.25">
      <c r="A118">
        <v>117</v>
      </c>
      <c r="B118" s="1">
        <f>ETRS89!C118+ETRS89!D118/60+ETRS89!E118/3600</f>
        <v>37.138357777777777</v>
      </c>
      <c r="C118" s="1">
        <f>ETRS89!F118-ETRS89!G118/60-ETRS89!H118/3600</f>
        <v>-8.3945702777777775</v>
      </c>
      <c r="D118">
        <v>164.15</v>
      </c>
    </row>
    <row r="119" spans="1:4" x14ac:dyDescent="0.25">
      <c r="A119">
        <v>118</v>
      </c>
      <c r="B119" s="1">
        <f>ETRS89!C119+ETRS89!D119/60+ETRS89!E119/3600</f>
        <v>37.101177499999999</v>
      </c>
      <c r="C119" s="1">
        <f>ETRS89!F119-ETRS89!G119/60-ETRS89!H119/3600</f>
        <v>-7.9330436111111116</v>
      </c>
      <c r="D119">
        <v>366.93</v>
      </c>
    </row>
    <row r="120" spans="1:4" x14ac:dyDescent="0.25">
      <c r="A120">
        <v>119</v>
      </c>
      <c r="B120" s="1">
        <f>ETRS89!C120+ETRS89!D120/60+ETRS89!E120/3600</f>
        <v>36.974597777777781</v>
      </c>
      <c r="C120" s="1">
        <f>ETRS89!F120-ETRS89!G120/60-ETRS89!H120/3600</f>
        <v>-7.8651769444444444</v>
      </c>
      <c r="D120">
        <v>57.89</v>
      </c>
    </row>
    <row r="121" spans="1:4" x14ac:dyDescent="0.25">
      <c r="C1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8"/>
  <sheetViews>
    <sheetView tabSelected="1" workbookViewId="0">
      <selection activeCell="A84" sqref="A1:X65536"/>
    </sheetView>
  </sheetViews>
  <sheetFormatPr defaultRowHeight="15" x14ac:dyDescent="0.25"/>
  <cols>
    <col min="2" max="2" width="27" hidden="1" customWidth="1"/>
    <col min="3" max="8" width="0" hidden="1" customWidth="1"/>
    <col min="9" max="9" width="10.28515625" hidden="1" customWidth="1"/>
    <col min="10" max="11" width="0" hidden="1" customWidth="1"/>
    <col min="12" max="12" width="10.28515625" hidden="1" customWidth="1"/>
    <col min="13" max="13" width="0" hidden="1" customWidth="1"/>
    <col min="17" max="21" width="0" hidden="1" customWidth="1"/>
  </cols>
  <sheetData>
    <row r="1" spans="1:24" x14ac:dyDescent="0.25">
      <c r="B1" t="s">
        <v>0</v>
      </c>
      <c r="C1" s="13" t="s">
        <v>117</v>
      </c>
      <c r="D1" s="13"/>
      <c r="E1" s="13"/>
      <c r="F1" s="13" t="s">
        <v>120</v>
      </c>
      <c r="G1" s="13"/>
      <c r="H1" s="13"/>
      <c r="I1" t="s">
        <v>122</v>
      </c>
      <c r="J1" t="s">
        <v>177</v>
      </c>
      <c r="K1" t="s">
        <v>178</v>
      </c>
      <c r="L1" t="s">
        <v>122</v>
      </c>
      <c r="N1" t="s">
        <v>179</v>
      </c>
      <c r="O1" t="s">
        <v>180</v>
      </c>
      <c r="P1" t="s">
        <v>181</v>
      </c>
      <c r="R1" t="s">
        <v>138</v>
      </c>
      <c r="S1" t="s">
        <v>139</v>
      </c>
      <c r="T1" t="s">
        <v>140</v>
      </c>
      <c r="V1" t="s">
        <v>185</v>
      </c>
      <c r="W1" t="s">
        <v>186</v>
      </c>
      <c r="X1" t="s">
        <v>140</v>
      </c>
    </row>
    <row r="2" spans="1:24" x14ac:dyDescent="0.25">
      <c r="A2">
        <v>1</v>
      </c>
      <c r="B2" t="s">
        <v>148</v>
      </c>
      <c r="C2">
        <v>42</v>
      </c>
      <c r="D2">
        <v>8</v>
      </c>
      <c r="E2">
        <v>8.2617999999999991</v>
      </c>
      <c r="F2">
        <v>-8</v>
      </c>
      <c r="G2">
        <v>42</v>
      </c>
      <c r="H2">
        <v>3.7915999999999999</v>
      </c>
      <c r="I2">
        <v>765.25</v>
      </c>
      <c r="J2">
        <f>Setas119!C2+Setas119!D2/60+Setas119!E2/3600</f>
        <v>42.135628277777776</v>
      </c>
      <c r="K2">
        <f>Setas119!F2-Setas119!G2/60-Setas119!H2/3600</f>
        <v>-8.701053222222221</v>
      </c>
      <c r="L2">
        <v>765.25</v>
      </c>
      <c r="N2" s="1">
        <f>ETRS89!$C2+ETRS89!$D2/60+ETRS89!$E2/3600</f>
        <v>42.135619444444444</v>
      </c>
      <c r="O2" s="1">
        <f>ETRS89!$F2-ETRS89!$G2/60-ETRS89!$H2/3600</f>
        <v>-8.7010597222222223</v>
      </c>
      <c r="P2">
        <v>764.29</v>
      </c>
      <c r="R2" s="2">
        <f>(N2-J2)*3600</f>
        <v>-3.1799999996451334E-2</v>
      </c>
      <c r="S2" s="2">
        <f>(O2-K2)*3600</f>
        <v>-2.3400000004869526E-2</v>
      </c>
      <c r="T2" s="3">
        <f>P2-L2</f>
        <v>-0.96000000000003638</v>
      </c>
      <c r="V2" s="2">
        <f>R2/3600*PI()/180*6371000</f>
        <v>-0.98222185191732603</v>
      </c>
      <c r="W2" s="2">
        <f>S2/3600*PI()/180*6371000*COS($R$127)</f>
        <v>-0.55750801208016332</v>
      </c>
      <c r="X2" s="3">
        <f>T2-P2</f>
        <v>-765.25</v>
      </c>
    </row>
    <row r="3" spans="1:24" x14ac:dyDescent="0.25">
      <c r="A3">
        <v>2</v>
      </c>
      <c r="B3" t="s">
        <v>149</v>
      </c>
      <c r="C3">
        <v>42</v>
      </c>
      <c r="D3">
        <v>8</v>
      </c>
      <c r="E3">
        <v>4.9756999999999998</v>
      </c>
      <c r="F3">
        <v>-8</v>
      </c>
      <c r="G3">
        <v>24</v>
      </c>
      <c r="H3">
        <v>46.7806</v>
      </c>
      <c r="I3">
        <v>750.61</v>
      </c>
      <c r="J3">
        <f>Setas119!C3+Setas119!D3/60+Setas119!E3/3600</f>
        <v>42.134715472222219</v>
      </c>
      <c r="K3">
        <f>Setas119!F3-Setas119!G3/60-Setas119!H3/3600</f>
        <v>-8.4129946111111114</v>
      </c>
      <c r="L3">
        <v>750.61</v>
      </c>
      <c r="N3" s="1">
        <f>ETRS89!$C3+ETRS89!$D3/60+ETRS89!$E3/3600</f>
        <v>42.134709166666667</v>
      </c>
      <c r="O3" s="1">
        <f>ETRS89!$F3-ETRS89!$G3/60-ETRS89!$H3/3600</f>
        <v>-8.4130008333333333</v>
      </c>
      <c r="P3">
        <v>750.2</v>
      </c>
      <c r="R3" s="2">
        <f>(N3-J3)*3600</f>
        <v>-2.2699999985320574E-2</v>
      </c>
      <c r="S3" s="2">
        <f>(O3-K3)*3600</f>
        <v>-2.239999999886777E-2</v>
      </c>
      <c r="T3" s="3">
        <f>P3-L3</f>
        <v>-0.40999999999996817</v>
      </c>
      <c r="V3" s="2">
        <f t="shared" ref="V3:V66" si="0">R3/3600*PI()/180*6371000</f>
        <v>-0.70114578699977936</v>
      </c>
      <c r="W3" s="2">
        <f t="shared" ref="W3:W66" si="1">S3/3600*PI()/180*6371000*COS($R$127)</f>
        <v>-0.53368288322075419</v>
      </c>
      <c r="X3" s="3">
        <f>T3-P3</f>
        <v>-750.61</v>
      </c>
    </row>
    <row r="4" spans="1:24" x14ac:dyDescent="0.25">
      <c r="A4">
        <v>3</v>
      </c>
      <c r="B4" t="s">
        <v>9</v>
      </c>
      <c r="C4">
        <v>41</v>
      </c>
      <c r="D4">
        <v>55</v>
      </c>
      <c r="E4">
        <v>17.675599999999999</v>
      </c>
      <c r="F4">
        <v>-8</v>
      </c>
      <c r="G4">
        <v>42</v>
      </c>
      <c r="H4">
        <v>53.008400000000002</v>
      </c>
      <c r="I4">
        <v>701.44</v>
      </c>
      <c r="J4">
        <f>Setas119!C4+Setas119!D4/60+Setas119!E4/3600</f>
        <v>41.921576555555554</v>
      </c>
      <c r="K4">
        <f>Setas119!F4-Setas119!G4/60-Setas119!H4/3600</f>
        <v>-8.7147245555555557</v>
      </c>
      <c r="L4">
        <v>701.44</v>
      </c>
      <c r="N4" s="1">
        <f>ETRS89!$C4+ETRS89!$D4/60+ETRS89!$E4/3600</f>
        <v>41.921568055555554</v>
      </c>
      <c r="O4" s="1">
        <f>ETRS89!$F4-ETRS89!$G4/60-ETRS89!$H4/3600</f>
        <v>-8.7147277777777763</v>
      </c>
      <c r="P4">
        <v>701.78</v>
      </c>
      <c r="R4" s="2">
        <f>(N4-J4)*3600</f>
        <v>-3.0599999999481042E-2</v>
      </c>
      <c r="S4" s="2">
        <f>(O4-K4)*3600</f>
        <v>-1.1599999994160726E-2</v>
      </c>
      <c r="T4" s="3">
        <f>P4-L4</f>
        <v>0.33999999999991815</v>
      </c>
      <c r="V4" s="2">
        <f t="shared" si="0"/>
        <v>-0.94515687646271995</v>
      </c>
      <c r="W4" s="2">
        <f t="shared" si="1"/>
        <v>-0.27637149297131003</v>
      </c>
      <c r="X4" s="3">
        <f>T4-P4</f>
        <v>-701.44</v>
      </c>
    </row>
    <row r="5" spans="1:24" x14ac:dyDescent="0.25">
      <c r="A5">
        <v>4</v>
      </c>
      <c r="B5" t="s">
        <v>150</v>
      </c>
      <c r="C5">
        <v>41</v>
      </c>
      <c r="D5">
        <v>53</v>
      </c>
      <c r="E5">
        <v>16.920100000000001</v>
      </c>
      <c r="F5">
        <v>-8</v>
      </c>
      <c r="G5">
        <v>52</v>
      </c>
      <c r="H5">
        <v>17.089300000000001</v>
      </c>
      <c r="I5">
        <v>398.76</v>
      </c>
      <c r="J5">
        <f>Setas119!C5+Setas119!D5/60+Setas119!E5/3600</f>
        <v>41.888033361111113</v>
      </c>
      <c r="K5">
        <f>Setas119!F5-Setas119!G5/60-Setas119!H5/3600</f>
        <v>-8.8714136944444455</v>
      </c>
      <c r="L5">
        <v>398.76</v>
      </c>
      <c r="N5" s="1">
        <f>ETRS89!$C5+ETRS89!$D5/60+ETRS89!$E5/3600</f>
        <v>41.888023611111109</v>
      </c>
      <c r="O5" s="1">
        <f>ETRS89!$F5-ETRS89!$G5/60-ETRS89!$H5/3600</f>
        <v>-8.8714169444444444</v>
      </c>
      <c r="P5">
        <v>399.03</v>
      </c>
      <c r="R5" s="2">
        <f>(N5-J5)*3600</f>
        <v>-3.5100000013699173E-2</v>
      </c>
      <c r="S5" s="2">
        <f>(O5-K5)*3600</f>
        <v>-1.1699999996039878E-2</v>
      </c>
      <c r="T5" s="3">
        <f>P5-L5</f>
        <v>0.26999999999998181</v>
      </c>
      <c r="V5" s="2">
        <f t="shared" si="0"/>
        <v>-1.0841505352075804</v>
      </c>
      <c r="W5" s="2">
        <f t="shared" si="1"/>
        <v>-0.2787540058877227</v>
      </c>
      <c r="X5" s="3">
        <f>T5-P5</f>
        <v>-398.76</v>
      </c>
    </row>
    <row r="6" spans="1:24" x14ac:dyDescent="0.25">
      <c r="A6">
        <v>5</v>
      </c>
      <c r="B6" t="s">
        <v>11</v>
      </c>
      <c r="C6">
        <v>41</v>
      </c>
      <c r="D6">
        <v>58</v>
      </c>
      <c r="E6">
        <v>8.7055000000000007</v>
      </c>
      <c r="F6">
        <v>-8</v>
      </c>
      <c r="G6">
        <v>18</v>
      </c>
      <c r="H6">
        <v>27.416499999999999</v>
      </c>
      <c r="I6">
        <v>1430.56</v>
      </c>
      <c r="J6">
        <f>Setas119!C6+Setas119!D6/60+Setas119!E6/3600</f>
        <v>41.969084861111114</v>
      </c>
      <c r="K6">
        <f>Setas119!F6-Setas119!G6/60-Setas119!H6/3600</f>
        <v>-8.3076156944444453</v>
      </c>
      <c r="L6">
        <v>1430.56</v>
      </c>
      <c r="N6" s="1">
        <f>ETRS89!$C6+ETRS89!$D6/60+ETRS89!$E6/3600</f>
        <v>41.969077500000004</v>
      </c>
      <c r="O6" s="1">
        <f>ETRS89!$F6-ETRS89!$G6/60-ETRS89!$H6/3600</f>
        <v>-8.3076202777777777</v>
      </c>
      <c r="P6">
        <v>1431.11</v>
      </c>
      <c r="R6" s="2">
        <f>(N6-J6)*3600</f>
        <v>-2.6499999992779522E-2</v>
      </c>
      <c r="S6" s="2">
        <f>(O6-K6)*3600</f>
        <v>-1.6499999996710812E-2</v>
      </c>
      <c r="T6" s="3">
        <f>P6-L6</f>
        <v>0.54999999999995453</v>
      </c>
      <c r="V6" s="2">
        <f t="shared" si="0"/>
        <v>-0.8185182097994238</v>
      </c>
      <c r="W6" s="2">
        <f t="shared" si="1"/>
        <v>-0.393114623742507</v>
      </c>
      <c r="X6" s="3">
        <f>T6-P6</f>
        <v>-1430.56</v>
      </c>
    </row>
    <row r="7" spans="1:24" x14ac:dyDescent="0.25">
      <c r="A7">
        <v>6</v>
      </c>
      <c r="B7" t="s">
        <v>12</v>
      </c>
      <c r="C7">
        <v>41</v>
      </c>
      <c r="D7">
        <v>52</v>
      </c>
      <c r="E7">
        <v>49.382599999999996</v>
      </c>
      <c r="F7">
        <v>-7</v>
      </c>
      <c r="G7">
        <v>43</v>
      </c>
      <c r="H7">
        <v>13.1065</v>
      </c>
      <c r="I7">
        <v>1584.45</v>
      </c>
      <c r="J7">
        <f>Setas119!C7+Setas119!D7/60+Setas119!E7/3600</f>
        <v>41.88038405555556</v>
      </c>
      <c r="K7">
        <f>Setas119!F7-Setas119!G7/60-Setas119!H7/3600</f>
        <v>-7.7203073611111108</v>
      </c>
      <c r="L7">
        <v>1584.45</v>
      </c>
      <c r="N7" s="1">
        <f>ETRS89!$C7+ETRS89!$D7/60+ETRS89!$E7/3600</f>
        <v>41.880379444444443</v>
      </c>
      <c r="O7" s="1">
        <f>ETRS89!$F7-ETRS89!$G7/60-ETRS89!$H7/3600</f>
        <v>-7.7203155555555556</v>
      </c>
      <c r="P7">
        <v>1584.72</v>
      </c>
      <c r="R7" s="2">
        <f>(N7-J7)*3600</f>
        <v>-1.6600000017774619E-2</v>
      </c>
      <c r="S7" s="2">
        <f>(O7-K7)*3600</f>
        <v>-2.9500000001192461E-2</v>
      </c>
      <c r="T7" s="3">
        <f>P7-L7</f>
        <v>0.26999999999998181</v>
      </c>
      <c r="V7" s="2">
        <f t="shared" si="0"/>
        <v>-0.51273216229892293</v>
      </c>
      <c r="W7" s="2">
        <f t="shared" si="1"/>
        <v>-0.7028412971626975</v>
      </c>
      <c r="X7" s="3">
        <f>T7-P7</f>
        <v>-1584.45</v>
      </c>
    </row>
    <row r="8" spans="1:24" x14ac:dyDescent="0.25">
      <c r="A8">
        <v>7</v>
      </c>
      <c r="B8" t="s">
        <v>13</v>
      </c>
      <c r="C8">
        <v>41</v>
      </c>
      <c r="D8">
        <v>54</v>
      </c>
      <c r="E8">
        <v>53.364199999999997</v>
      </c>
      <c r="F8">
        <v>-7</v>
      </c>
      <c r="G8">
        <v>0</v>
      </c>
      <c r="H8">
        <v>12.9452</v>
      </c>
      <c r="I8">
        <v>1338.68</v>
      </c>
      <c r="J8">
        <f>Setas119!C8+Setas119!D8/60+Setas119!E8/3600</f>
        <v>41.914823388888884</v>
      </c>
      <c r="K8">
        <f>Setas119!F8-Setas119!G8/60-Setas119!H8/3600</f>
        <v>-7.0035958888888885</v>
      </c>
      <c r="L8">
        <v>1338.68</v>
      </c>
      <c r="N8" s="1">
        <f>ETRS89!$C8+ETRS89!$D8/60+ETRS89!$E8/3600</f>
        <v>41.91482527777778</v>
      </c>
      <c r="O8" s="1">
        <f>ETRS89!$F8-ETRS89!$G8/60-ETRS89!$H8/3600</f>
        <v>-7.0036038888888887</v>
      </c>
      <c r="P8">
        <v>1338.77</v>
      </c>
      <c r="R8" s="2">
        <f>(N8-J8)*3600</f>
        <v>6.8000000254642146E-3</v>
      </c>
      <c r="S8" s="2">
        <f>(O8-K8)*3600</f>
        <v>-2.8800000000828163E-2</v>
      </c>
      <c r="T8" s="3">
        <f>P8-L8</f>
        <v>8.9999999999918145E-2</v>
      </c>
      <c r="V8" s="2">
        <f t="shared" si="0"/>
        <v>0.21003486222624745</v>
      </c>
      <c r="W8" s="2">
        <f t="shared" si="1"/>
        <v>-0.68616370705252638</v>
      </c>
      <c r="X8" s="3">
        <f>T8-P8</f>
        <v>-1338.68</v>
      </c>
    </row>
    <row r="9" spans="1:24" x14ac:dyDescent="0.25">
      <c r="A9">
        <v>8</v>
      </c>
      <c r="B9" t="s">
        <v>14</v>
      </c>
      <c r="C9">
        <v>41</v>
      </c>
      <c r="D9">
        <v>50</v>
      </c>
      <c r="E9">
        <v>54.955300000000001</v>
      </c>
      <c r="F9">
        <v>-7</v>
      </c>
      <c r="G9">
        <v>19</v>
      </c>
      <c r="H9">
        <v>59.555199999999999</v>
      </c>
      <c r="I9">
        <v>1148.51</v>
      </c>
      <c r="J9">
        <f>Setas119!C9+Setas119!D9/60+Setas119!E9/3600</f>
        <v>41.848598694444448</v>
      </c>
      <c r="K9">
        <f>Setas119!F9-Setas119!G9/60-Setas119!H9/3600</f>
        <v>-7.3332097777777774</v>
      </c>
      <c r="L9">
        <v>1148.51</v>
      </c>
      <c r="N9" s="1">
        <f>ETRS89!$C9+ETRS89!$D9/60+ETRS89!$E9/3600</f>
        <v>41.848597777777783</v>
      </c>
      <c r="O9" s="1">
        <f>ETRS89!$F9-ETRS89!$G9/60-ETRS89!$H9/3600</f>
        <v>-7.3332188888888883</v>
      </c>
      <c r="P9">
        <v>1148.4100000000001</v>
      </c>
      <c r="R9" s="2">
        <f>(N9-J9)*3600</f>
        <v>-3.2999999916683009E-3</v>
      </c>
      <c r="S9" s="2">
        <f>(O9-K9)*3600</f>
        <v>-3.2799999999255647E-2</v>
      </c>
      <c r="T9" s="3">
        <f>P9-L9</f>
        <v>-9.9999999999909051E-2</v>
      </c>
      <c r="V9" s="2">
        <f t="shared" si="0"/>
        <v>-0.10192868250016698</v>
      </c>
      <c r="W9" s="2">
        <f t="shared" si="1"/>
        <v>-0.78146422188072695</v>
      </c>
      <c r="X9" s="3">
        <f>T9-P9</f>
        <v>-1148.51</v>
      </c>
    </row>
    <row r="10" spans="1:24" x14ac:dyDescent="0.25">
      <c r="A10">
        <v>9</v>
      </c>
      <c r="B10" t="s">
        <v>151</v>
      </c>
      <c r="C10">
        <v>41</v>
      </c>
      <c r="D10">
        <v>50</v>
      </c>
      <c r="E10">
        <v>57.955199999999998</v>
      </c>
      <c r="F10">
        <v>-6</v>
      </c>
      <c r="G10">
        <v>35</v>
      </c>
      <c r="H10">
        <v>27.910599999999999</v>
      </c>
      <c r="I10">
        <v>1016.39</v>
      </c>
      <c r="J10">
        <f>Setas119!C10+Setas119!D10/60+Setas119!E10/3600</f>
        <v>41.849432</v>
      </c>
      <c r="K10">
        <f>Setas119!F10-Setas119!G10/60-Setas119!H10/3600</f>
        <v>-6.5910862777777774</v>
      </c>
      <c r="L10">
        <v>1016.39</v>
      </c>
      <c r="N10" s="1">
        <f>ETRS89!$C10+ETRS89!$D10/60+ETRS89!$E10/3600</f>
        <v>41.849435277777779</v>
      </c>
      <c r="O10" s="1">
        <f>ETRS89!$F10-ETRS89!$G10/60-ETRS89!$H10/3600</f>
        <v>-6.5910944444444439</v>
      </c>
      <c r="P10">
        <v>1016.5</v>
      </c>
      <c r="R10" s="2">
        <f>(N10-J10)*3600</f>
        <v>1.1800000004313915E-2</v>
      </c>
      <c r="S10" s="2">
        <f>(O10-K10)*3600</f>
        <v>-2.9399999999313309E-2</v>
      </c>
      <c r="T10" s="3">
        <f>P10-L10</f>
        <v>0.11000000000001364</v>
      </c>
      <c r="V10" s="2">
        <f t="shared" si="0"/>
        <v>0.36447225969041075</v>
      </c>
      <c r="W10" s="2">
        <f t="shared" si="1"/>
        <v>-0.70045878424628472</v>
      </c>
      <c r="X10" s="3">
        <f>T10-P10</f>
        <v>-1016.39</v>
      </c>
    </row>
    <row r="11" spans="1:24" x14ac:dyDescent="0.25">
      <c r="A11">
        <v>10</v>
      </c>
      <c r="B11" t="s">
        <v>16</v>
      </c>
      <c r="C11">
        <v>41</v>
      </c>
      <c r="D11">
        <v>45</v>
      </c>
      <c r="E11">
        <v>46.673000000000002</v>
      </c>
      <c r="F11">
        <v>-8</v>
      </c>
      <c r="G11">
        <v>48</v>
      </c>
      <c r="H11">
        <v>28.064499999999999</v>
      </c>
      <c r="I11">
        <v>612.98</v>
      </c>
      <c r="J11">
        <f>Setas119!C11+Setas119!D11/60+Setas119!E11/3600</f>
        <v>41.762964722222222</v>
      </c>
      <c r="K11">
        <f>Setas119!F11-Setas119!G11/60-Setas119!H11/3600</f>
        <v>-8.8077956944444455</v>
      </c>
      <c r="L11">
        <v>612.98</v>
      </c>
      <c r="N11" s="1">
        <f>ETRS89!$C11+ETRS89!$D11/60+ETRS89!$E11/3600</f>
        <v>41.762953888888887</v>
      </c>
      <c r="O11" s="1">
        <f>ETRS89!$F11-ETRS89!$G11/60-ETRS89!$H11/3600</f>
        <v>-8.8077975000000013</v>
      </c>
      <c r="P11">
        <v>613.17999999999995</v>
      </c>
      <c r="R11" s="2">
        <f>(N11-J11)*3600</f>
        <v>-3.900000000385262E-2</v>
      </c>
      <c r="S11" s="2">
        <f>(O11-K11)*3600</f>
        <v>-6.5000000006421033E-3</v>
      </c>
      <c r="T11" s="3">
        <f>P11-L11</f>
        <v>0.19999999999993179</v>
      </c>
      <c r="V11" s="2">
        <f t="shared" si="0"/>
        <v>-1.2046117054350507</v>
      </c>
      <c r="W11" s="2">
        <f t="shared" si="1"/>
        <v>-0.15486333667200547</v>
      </c>
      <c r="X11" s="3">
        <f>T11-P11</f>
        <v>-612.98</v>
      </c>
    </row>
    <row r="12" spans="1:24" x14ac:dyDescent="0.25">
      <c r="A12">
        <v>11</v>
      </c>
      <c r="B12" t="s">
        <v>17</v>
      </c>
      <c r="C12">
        <v>41</v>
      </c>
      <c r="D12">
        <v>43</v>
      </c>
      <c r="E12">
        <v>43.369500000000002</v>
      </c>
      <c r="F12">
        <v>-8</v>
      </c>
      <c r="G12">
        <v>27</v>
      </c>
      <c r="H12">
        <v>33.732500000000002</v>
      </c>
      <c r="I12">
        <v>778.17</v>
      </c>
      <c r="J12">
        <f>Setas119!C12+Setas119!D12/60+Setas119!E12/3600</f>
        <v>41.728713750000004</v>
      </c>
      <c r="K12">
        <f>Setas119!F12-Setas119!G12/60-Setas119!H12/3600</f>
        <v>-8.4593701388888878</v>
      </c>
      <c r="L12">
        <v>778.17</v>
      </c>
      <c r="N12" s="1">
        <f>ETRS89!$C12+ETRS89!$D12/60+ETRS89!$E12/3600</f>
        <v>41.728706666666668</v>
      </c>
      <c r="O12" s="1">
        <f>ETRS89!$F12-ETRS89!$G12/60-ETRS89!$H12/3600</f>
        <v>-8.4593736111111095</v>
      </c>
      <c r="P12">
        <v>778.05</v>
      </c>
      <c r="R12" s="2">
        <f>(N12-J12)*3600</f>
        <v>-2.5500000012357305E-2</v>
      </c>
      <c r="S12" s="2">
        <f>(O12-K12)*3600</f>
        <v>-1.2499999998283329E-2</v>
      </c>
      <c r="T12" s="3">
        <f>P12-L12</f>
        <v>-0.12000000000000455</v>
      </c>
      <c r="V12" s="2">
        <f t="shared" si="0"/>
        <v>-0.78763073078064383</v>
      </c>
      <c r="W12" s="2">
        <f t="shared" si="1"/>
        <v>-0.29781410891430643</v>
      </c>
      <c r="X12" s="3">
        <f>T12-P12</f>
        <v>-778.17</v>
      </c>
    </row>
    <row r="13" spans="1:24" x14ac:dyDescent="0.25">
      <c r="A13">
        <v>12</v>
      </c>
      <c r="B13" t="s">
        <v>18</v>
      </c>
      <c r="C13">
        <v>41</v>
      </c>
      <c r="D13">
        <v>38</v>
      </c>
      <c r="E13">
        <v>20.296099999999999</v>
      </c>
      <c r="F13">
        <v>-8</v>
      </c>
      <c r="G13">
        <v>2</v>
      </c>
      <c r="H13">
        <v>35.816699999999997</v>
      </c>
      <c r="I13">
        <v>1327.33</v>
      </c>
      <c r="J13">
        <f>Setas119!C13+Setas119!D13/60+Setas119!E13/3600</f>
        <v>41.638971138888891</v>
      </c>
      <c r="K13">
        <f>Setas119!F13-Setas119!G13/60-Setas119!H13/3600</f>
        <v>-8.043282416666667</v>
      </c>
      <c r="L13">
        <v>1327.33</v>
      </c>
      <c r="N13" s="1">
        <f>ETRS89!$C13+ETRS89!$D13/60+ETRS89!$E13/3600</f>
        <v>41.638966944444441</v>
      </c>
      <c r="O13" s="1">
        <f>ETRS89!$F13-ETRS89!$G13/60-ETRS89!$H13/3600</f>
        <v>-8.0432861111111116</v>
      </c>
      <c r="P13">
        <v>1327.5</v>
      </c>
      <c r="R13" s="2">
        <f>(N13-J13)*3600</f>
        <v>-1.5100000021561755E-2</v>
      </c>
      <c r="S13" s="2">
        <f>(O13-K13)*3600</f>
        <v>-1.3300000000526779E-2</v>
      </c>
      <c r="T13" s="3">
        <f>P13-L13</f>
        <v>0.17000000000007276</v>
      </c>
      <c r="V13" s="2">
        <f t="shared" si="0"/>
        <v>-0.4664009429806652</v>
      </c>
      <c r="W13" s="2">
        <f t="shared" si="1"/>
        <v>-0.3168742119408901</v>
      </c>
      <c r="X13" s="3">
        <f>T13-P13</f>
        <v>-1327.33</v>
      </c>
    </row>
    <row r="14" spans="1:24" x14ac:dyDescent="0.25">
      <c r="A14">
        <v>13</v>
      </c>
      <c r="B14" t="s">
        <v>19</v>
      </c>
      <c r="C14">
        <v>41</v>
      </c>
      <c r="D14">
        <v>33</v>
      </c>
      <c r="E14">
        <v>43.974200000000003</v>
      </c>
      <c r="F14">
        <v>-7</v>
      </c>
      <c r="G14">
        <v>31</v>
      </c>
      <c r="H14">
        <v>1.5192000000000001</v>
      </c>
      <c r="I14">
        <v>1212.99</v>
      </c>
      <c r="J14">
        <f>Setas119!C14+Setas119!D14/60+Setas119!E14/3600</f>
        <v>41.562215055555555</v>
      </c>
      <c r="K14">
        <f>Setas119!F14-Setas119!G14/60-Setas119!H14/3600</f>
        <v>-7.517088666666667</v>
      </c>
      <c r="L14">
        <v>1212.99</v>
      </c>
      <c r="N14" s="1">
        <f>ETRS89!$C14+ETRS89!$D14/60+ETRS89!$E14/3600</f>
        <v>41.562213611111112</v>
      </c>
      <c r="O14" s="1">
        <f>ETRS89!$F14-ETRS89!$G14/60-ETRS89!$H14/3600</f>
        <v>-7.5170938888888887</v>
      </c>
      <c r="P14">
        <v>1213.2</v>
      </c>
      <c r="R14" s="2">
        <f>(N14-J14)*3600</f>
        <v>-5.1999999953977749E-3</v>
      </c>
      <c r="S14" s="2">
        <f>(O14-K14)*3600</f>
        <v>-1.8799999998364569E-2</v>
      </c>
      <c r="T14" s="3">
        <f>P14-L14</f>
        <v>0.21000000000003638</v>
      </c>
      <c r="V14" s="2">
        <f t="shared" si="0"/>
        <v>-0.16061489389998926</v>
      </c>
      <c r="W14" s="2">
        <f t="shared" si="1"/>
        <v>-0.44791241982966601</v>
      </c>
      <c r="X14" s="3">
        <f>T14-P14</f>
        <v>-1212.99</v>
      </c>
    </row>
    <row r="15" spans="1:24" x14ac:dyDescent="0.25">
      <c r="A15">
        <v>14</v>
      </c>
      <c r="B15" t="s">
        <v>20</v>
      </c>
      <c r="C15">
        <v>41</v>
      </c>
      <c r="D15">
        <v>43</v>
      </c>
      <c r="E15">
        <v>2.206</v>
      </c>
      <c r="F15">
        <v>-6</v>
      </c>
      <c r="G15">
        <v>51</v>
      </c>
      <c r="H15">
        <v>19.797599999999999</v>
      </c>
      <c r="I15">
        <v>1377.43</v>
      </c>
      <c r="J15">
        <f>Setas119!C15+Setas119!D15/60+Setas119!E15/3600</f>
        <v>41.717279444444443</v>
      </c>
      <c r="K15">
        <f>Setas119!F15-Setas119!G15/60-Setas119!H15/3600</f>
        <v>-6.8554993333333334</v>
      </c>
      <c r="L15">
        <v>1377.43</v>
      </c>
      <c r="N15" s="1">
        <f>ETRS89!$C15+ETRS89!$D15/60+ETRS89!$E15/3600</f>
        <v>41.717282222222224</v>
      </c>
      <c r="O15" s="1">
        <f>ETRS89!$F15-ETRS89!$G15/60-ETRS89!$H15/3600</f>
        <v>-6.855505833333333</v>
      </c>
      <c r="P15">
        <v>1377.44</v>
      </c>
      <c r="R15" s="2">
        <f>(N15-J15)*3600</f>
        <v>1.0000000008858478E-2</v>
      </c>
      <c r="S15" s="2">
        <f>(O15-K15)*3600</f>
        <v>-2.3399999998474641E-2</v>
      </c>
      <c r="T15" s="3">
        <f>P15-L15</f>
        <v>9.9999999999909051E-3</v>
      </c>
      <c r="V15" s="2">
        <f t="shared" si="0"/>
        <v>0.30887479650850141</v>
      </c>
      <c r="W15" s="2">
        <f t="shared" si="1"/>
        <v>-0.55750801192780441</v>
      </c>
      <c r="X15" s="3">
        <f>T15-P15</f>
        <v>-1377.43</v>
      </c>
    </row>
    <row r="16" spans="1:24" x14ac:dyDescent="0.25">
      <c r="A16">
        <v>15</v>
      </c>
      <c r="B16" t="s">
        <v>21</v>
      </c>
      <c r="C16">
        <v>41</v>
      </c>
      <c r="D16">
        <v>39</v>
      </c>
      <c r="E16">
        <v>46.726500000000001</v>
      </c>
      <c r="F16">
        <v>-6</v>
      </c>
      <c r="G16">
        <v>18</v>
      </c>
      <c r="H16">
        <v>25.238800000000001</v>
      </c>
      <c r="I16">
        <v>974.96</v>
      </c>
      <c r="J16">
        <f>Setas119!C16+Setas119!D16/60+Setas119!E16/3600</f>
        <v>41.662979583333332</v>
      </c>
      <c r="K16">
        <f>Setas119!F16-Setas119!G16/60-Setas119!H16/3600</f>
        <v>-6.3070107777777773</v>
      </c>
      <c r="L16">
        <v>974.96</v>
      </c>
      <c r="N16" s="1">
        <f>ETRS89!$C16+ETRS89!$D16/60+ETRS89!$E16/3600</f>
        <v>41.662983333333329</v>
      </c>
      <c r="O16" s="1">
        <f>ETRS89!$F16-ETRS89!$G16/60-ETRS89!$H16/3600</f>
        <v>-6.3070174999999997</v>
      </c>
      <c r="P16">
        <v>975.03</v>
      </c>
      <c r="R16" s="2">
        <f>(N16-J16)*3600</f>
        <v>1.3499999991495315E-2</v>
      </c>
      <c r="S16" s="2">
        <f>(O16-K16)*3600</f>
        <v>-2.4200000000718092E-2</v>
      </c>
      <c r="T16" s="3">
        <f>P16-L16</f>
        <v>6.9999999999936335E-2</v>
      </c>
      <c r="V16" s="2">
        <f t="shared" si="0"/>
        <v>0.41698097465440698</v>
      </c>
      <c r="W16" s="2">
        <f t="shared" si="1"/>
        <v>-0.57656811495438809</v>
      </c>
      <c r="X16" s="3">
        <f>T16-P16</f>
        <v>-974.96</v>
      </c>
    </row>
    <row r="17" spans="1:24" x14ac:dyDescent="0.25">
      <c r="A17">
        <v>16</v>
      </c>
      <c r="B17" t="s">
        <v>152</v>
      </c>
      <c r="C17">
        <v>41</v>
      </c>
      <c r="D17">
        <v>31</v>
      </c>
      <c r="E17">
        <v>52.142499999999998</v>
      </c>
      <c r="F17">
        <v>-6</v>
      </c>
      <c r="G17">
        <v>33</v>
      </c>
      <c r="H17">
        <v>48.2149</v>
      </c>
      <c r="I17">
        <v>810.14</v>
      </c>
      <c r="J17">
        <f>Setas119!C17+Setas119!D17/60+Setas119!E17/3600</f>
        <v>41.531150694444442</v>
      </c>
      <c r="K17">
        <f>Setas119!F17-Setas119!G17/60-Setas119!H17/3600</f>
        <v>-6.5633930277777779</v>
      </c>
      <c r="L17">
        <v>810.14</v>
      </c>
      <c r="N17" s="1">
        <f>ETRS89!$C17+ETRS89!$D17/60+ETRS89!$E17/3600</f>
        <v>41.531155277777778</v>
      </c>
      <c r="O17" s="1">
        <f>ETRS89!$F17-ETRS89!$G17/60-ETRS89!$H17/3600</f>
        <v>-6.5633991666666667</v>
      </c>
      <c r="P17">
        <v>810.05</v>
      </c>
      <c r="R17" s="2">
        <f>(N17-J17)*3600</f>
        <v>1.6500000009500582E-2</v>
      </c>
      <c r="S17" s="2">
        <f>(O17-K17)*3600</f>
        <v>-2.2099999999625197E-2</v>
      </c>
      <c r="T17" s="3">
        <f>P17-L17</f>
        <v>-9.0000000000031832E-2</v>
      </c>
      <c r="V17" s="2">
        <f t="shared" si="0"/>
        <v>0.50964341408100988</v>
      </c>
      <c r="W17" s="2">
        <f t="shared" si="1"/>
        <v>-0.52653534462387508</v>
      </c>
      <c r="X17" s="3">
        <f>T17-P17</f>
        <v>-810.14</v>
      </c>
    </row>
    <row r="18" spans="1:24" x14ac:dyDescent="0.25">
      <c r="A18">
        <v>17</v>
      </c>
      <c r="B18" t="s">
        <v>153</v>
      </c>
      <c r="C18">
        <v>41</v>
      </c>
      <c r="D18">
        <v>26</v>
      </c>
      <c r="E18">
        <v>5.8964999999999996</v>
      </c>
      <c r="F18">
        <v>-8</v>
      </c>
      <c r="G18">
        <v>42</v>
      </c>
      <c r="H18">
        <v>55.062899999999999</v>
      </c>
      <c r="I18">
        <v>257.72000000000003</v>
      </c>
      <c r="J18">
        <f>Setas119!C18+Setas119!D18/60+Setas119!E18/3600</f>
        <v>41.434971249999997</v>
      </c>
      <c r="K18">
        <f>Setas119!F18-Setas119!G18/60-Setas119!H18/3600</f>
        <v>-8.7152952499999987</v>
      </c>
      <c r="L18">
        <v>257.72000000000003</v>
      </c>
      <c r="N18" s="1">
        <f>ETRS89!$C18+ETRS89!$D18/60+ETRS89!$E18/3600</f>
        <v>41.434965277777778</v>
      </c>
      <c r="O18" s="1">
        <f>ETRS89!$F18-ETRS89!$G18/60-ETRS89!$H18/3600</f>
        <v>-8.7152949999999993</v>
      </c>
      <c r="P18">
        <v>257.86</v>
      </c>
      <c r="R18" s="2">
        <f>(N18-J18)*3600</f>
        <v>-2.1499999988350282E-2</v>
      </c>
      <c r="S18" s="2">
        <f>(O18-K18)*3600</f>
        <v>8.9999999772771844E-4</v>
      </c>
      <c r="T18" s="3">
        <f>P18-L18</f>
        <v>0.13999999999998636</v>
      </c>
      <c r="V18" s="2">
        <f t="shared" si="0"/>
        <v>-0.66408081154517307</v>
      </c>
      <c r="W18" s="2">
        <f t="shared" si="1"/>
        <v>2.1442615790637453E-2</v>
      </c>
      <c r="X18" s="3">
        <f>T18-P18</f>
        <v>-257.72000000000003</v>
      </c>
    </row>
    <row r="19" spans="1:24" x14ac:dyDescent="0.25">
      <c r="A19">
        <v>18</v>
      </c>
      <c r="B19" t="s">
        <v>154</v>
      </c>
      <c r="C19">
        <v>41</v>
      </c>
      <c r="D19">
        <v>19</v>
      </c>
      <c r="E19">
        <v>25.92</v>
      </c>
      <c r="F19">
        <v>-8</v>
      </c>
      <c r="G19">
        <v>23</v>
      </c>
      <c r="H19">
        <v>9.5827000000000009</v>
      </c>
      <c r="I19">
        <v>632.61</v>
      </c>
      <c r="J19">
        <f>Setas119!C19+Setas119!D19/60+Setas119!E19/3600</f>
        <v>41.323866666666667</v>
      </c>
      <c r="K19">
        <f>Setas119!F19-Setas119!G19/60-Setas119!H19/3600</f>
        <v>-8.385995194444444</v>
      </c>
      <c r="L19">
        <v>632.61</v>
      </c>
      <c r="N19" s="1">
        <f>ETRS89!$C19+ETRS89!$D19/60+ETRS89!$E19/3600</f>
        <v>41.323862777777784</v>
      </c>
      <c r="O19" s="1">
        <f>ETRS89!$F19-ETRS89!$G19/60-ETRS89!$H19/3600</f>
        <v>-8.3859966666666654</v>
      </c>
      <c r="P19">
        <v>632.17999999999995</v>
      </c>
      <c r="R19" s="2">
        <f>(N19-J19)*3600</f>
        <v>-1.3999999981706424E-2</v>
      </c>
      <c r="S19" s="2">
        <f>(O19-K19)*3600</f>
        <v>-5.2999999972769274E-3</v>
      </c>
      <c r="T19" s="3">
        <f>P19-L19</f>
        <v>-0.43000000000006366</v>
      </c>
      <c r="V19" s="2">
        <f t="shared" si="0"/>
        <v>-0.43242471416379702</v>
      </c>
      <c r="W19" s="2">
        <f t="shared" si="1"/>
        <v>-0.12627318213212993</v>
      </c>
      <c r="X19" s="3">
        <f>T19-P19</f>
        <v>-632.61</v>
      </c>
    </row>
    <row r="20" spans="1:24" x14ac:dyDescent="0.25">
      <c r="A20">
        <v>19</v>
      </c>
      <c r="B20" t="s">
        <v>24</v>
      </c>
      <c r="C20">
        <v>41</v>
      </c>
      <c r="D20">
        <v>10</v>
      </c>
      <c r="E20">
        <v>2.9998999999999998</v>
      </c>
      <c r="F20">
        <v>-8</v>
      </c>
      <c r="G20">
        <v>15</v>
      </c>
      <c r="H20">
        <v>48.254899999999999</v>
      </c>
      <c r="I20">
        <v>612.94000000000005</v>
      </c>
      <c r="J20">
        <f>Setas119!C20+Setas119!D20/60+Setas119!E20/3600</f>
        <v>41.167499972222217</v>
      </c>
      <c r="K20">
        <f>Setas119!F20-Setas119!G20/60-Setas119!H20/3600</f>
        <v>-8.2634041388888892</v>
      </c>
      <c r="L20">
        <v>612.94000000000005</v>
      </c>
      <c r="N20" s="1">
        <f>ETRS89!$C20+ETRS89!$D20/60+ETRS89!$E20/3600</f>
        <v>41.167496666666665</v>
      </c>
      <c r="O20" s="1">
        <f>ETRS89!$F20-ETRS89!$G20/60-ETRS89!$H20/3600</f>
        <v>-8.2634047222222229</v>
      </c>
      <c r="P20">
        <v>612.41</v>
      </c>
      <c r="R20" s="2">
        <f>(N20-J20)*3600</f>
        <v>-1.1899999987008414E-2</v>
      </c>
      <c r="S20" s="2">
        <f>(O20-K20)*3600</f>
        <v>-2.1000000010928943E-3</v>
      </c>
      <c r="T20" s="3">
        <f>P20-L20</f>
        <v>-0.5300000000000864</v>
      </c>
      <c r="V20" s="2">
        <f t="shared" si="0"/>
        <v>-0.36756100711823625</v>
      </c>
      <c r="W20" s="2">
        <f t="shared" si="1"/>
        <v>-5.0032770330513017E-2</v>
      </c>
      <c r="X20" s="3">
        <f>T20-P20</f>
        <v>-612.94000000000005</v>
      </c>
    </row>
    <row r="21" spans="1:24" x14ac:dyDescent="0.25">
      <c r="A21">
        <v>20</v>
      </c>
      <c r="B21" t="s">
        <v>155</v>
      </c>
      <c r="C21">
        <v>41</v>
      </c>
      <c r="D21">
        <v>14</v>
      </c>
      <c r="E21">
        <v>54.499600000000001</v>
      </c>
      <c r="F21">
        <v>-7</v>
      </c>
      <c r="G21">
        <v>53</v>
      </c>
      <c r="H21">
        <v>12.8889</v>
      </c>
      <c r="I21">
        <v>1473.84</v>
      </c>
      <c r="J21">
        <f>Setas119!C21+Setas119!D21/60+Setas119!E21/3600</f>
        <v>41.248472111111113</v>
      </c>
      <c r="K21">
        <f>Setas119!F21-Setas119!G21/60-Setas119!H21/3600</f>
        <v>-7.8869135833333326</v>
      </c>
      <c r="L21">
        <v>1473.84</v>
      </c>
      <c r="N21" s="1">
        <f>ETRS89!$C21+ETRS89!$D21/60+ETRS89!$E21/3600</f>
        <v>41.248469999999998</v>
      </c>
      <c r="O21" s="1">
        <f>ETRS89!$F21-ETRS89!$G21/60-ETRS89!$H21/3600</f>
        <v>-7.8869141666666662</v>
      </c>
      <c r="P21">
        <v>1473.68</v>
      </c>
      <c r="R21" s="2">
        <f>(N21-J21)*3600</f>
        <v>-7.6000000149178959E-3</v>
      </c>
      <c r="S21" s="2">
        <f>(O21-K21)*3600</f>
        <v>-2.1000000010928943E-3</v>
      </c>
      <c r="T21" s="3">
        <f>P21-L21</f>
        <v>-0.15999999999985448</v>
      </c>
      <c r="V21" s="2">
        <f t="shared" si="0"/>
        <v>-0.2347448455992891</v>
      </c>
      <c r="W21" s="2">
        <f t="shared" si="1"/>
        <v>-5.0032770330513017E-2</v>
      </c>
      <c r="X21" s="3">
        <f>T21-P21</f>
        <v>-1473.84</v>
      </c>
    </row>
    <row r="22" spans="1:24" x14ac:dyDescent="0.25">
      <c r="A22">
        <v>21</v>
      </c>
      <c r="B22" t="s">
        <v>26</v>
      </c>
      <c r="C22">
        <v>41</v>
      </c>
      <c r="D22">
        <v>26</v>
      </c>
      <c r="E22">
        <v>2.5849000000000002</v>
      </c>
      <c r="F22">
        <v>-7</v>
      </c>
      <c r="G22">
        <v>0</v>
      </c>
      <c r="H22">
        <v>25.102699999999999</v>
      </c>
      <c r="I22">
        <v>1263.82</v>
      </c>
      <c r="J22">
        <f>Setas119!C22+Setas119!D22/60+Setas119!E22/3600</f>
        <v>41.434051361111109</v>
      </c>
      <c r="K22">
        <f>Setas119!F22-Setas119!G22/60-Setas119!H22/3600</f>
        <v>-7.006972972222222</v>
      </c>
      <c r="L22">
        <v>1263.82</v>
      </c>
      <c r="N22" s="1">
        <f>ETRS89!$C22+ETRS89!$D22/60+ETRS89!$E22/3600</f>
        <v>41.434053333333331</v>
      </c>
      <c r="O22" s="1">
        <f>ETRS89!$F22-ETRS89!$G22/60-ETRS89!$H22/3600</f>
        <v>-7.0069774999999996</v>
      </c>
      <c r="P22">
        <v>1263.77</v>
      </c>
      <c r="R22" s="2">
        <f>(N22-J22)*3600</f>
        <v>7.0999999991272489E-3</v>
      </c>
      <c r="S22" s="2">
        <f>(O22-K22)*3600</f>
        <v>-1.6299999999347392E-2</v>
      </c>
      <c r="T22" s="3">
        <f>P22-L22</f>
        <v>-4.9999999999954525E-2</v>
      </c>
      <c r="V22" s="2">
        <f t="shared" si="0"/>
        <v>0.21930110529981151</v>
      </c>
      <c r="W22" s="2">
        <f t="shared" si="1"/>
        <v>-0.38834959806204061</v>
      </c>
      <c r="X22" s="3">
        <f>T22-P22</f>
        <v>-1263.82</v>
      </c>
    </row>
    <row r="23" spans="1:24" x14ac:dyDescent="0.25">
      <c r="A23">
        <v>22</v>
      </c>
      <c r="B23" t="s">
        <v>27</v>
      </c>
      <c r="C23">
        <v>41</v>
      </c>
      <c r="D23">
        <v>14</v>
      </c>
      <c r="E23">
        <v>5.3413000000000004</v>
      </c>
      <c r="F23">
        <v>-7</v>
      </c>
      <c r="G23">
        <v>15</v>
      </c>
      <c r="H23">
        <v>35.383600000000001</v>
      </c>
      <c r="I23">
        <v>941.27</v>
      </c>
      <c r="J23">
        <f>Setas119!C23+Setas119!D23/60+Setas119!E23/3600</f>
        <v>41.23481702777778</v>
      </c>
      <c r="K23">
        <f>Setas119!F23-Setas119!G23/60-Setas119!H23/3600</f>
        <v>-7.2598287777777779</v>
      </c>
      <c r="L23">
        <v>941.27</v>
      </c>
      <c r="N23" s="1">
        <f>ETRS89!$C23+ETRS89!$D23/60+ETRS89!$E23/3600</f>
        <v>41.234816666666667</v>
      </c>
      <c r="O23" s="1">
        <f>ETRS89!$F23-ETRS89!$G23/60-ETRS89!$H23/3600</f>
        <v>-7.2598327777777776</v>
      </c>
      <c r="P23">
        <v>941.33</v>
      </c>
      <c r="R23" s="2">
        <f>(N23-J23)*3600</f>
        <v>-1.3000000052443283E-3</v>
      </c>
      <c r="S23" s="2">
        <f>(O23-K23)*3600</f>
        <v>-1.439999999881536E-2</v>
      </c>
      <c r="T23" s="3">
        <f>P23-L23</f>
        <v>6.0000000000059117E-2</v>
      </c>
      <c r="V23" s="2">
        <f t="shared" si="0"/>
        <v>-4.0153723672519182E-2</v>
      </c>
      <c r="W23" s="2">
        <f t="shared" si="1"/>
        <v>-0.34308185348817349</v>
      </c>
      <c r="X23" s="3">
        <f>T23-P23</f>
        <v>-941.27</v>
      </c>
    </row>
    <row r="24" spans="1:24" x14ac:dyDescent="0.25">
      <c r="A24">
        <v>23</v>
      </c>
      <c r="B24" t="s">
        <v>156</v>
      </c>
      <c r="C24">
        <v>41</v>
      </c>
      <c r="D24">
        <v>12</v>
      </c>
      <c r="E24">
        <v>38.438400000000001</v>
      </c>
      <c r="F24">
        <v>-6</v>
      </c>
      <c r="G24">
        <v>45</v>
      </c>
      <c r="H24">
        <v>30.7072</v>
      </c>
      <c r="I24">
        <v>949.34</v>
      </c>
      <c r="J24">
        <f>Setas119!C24+Setas119!D24/60+Setas119!E24/3600</f>
        <v>41.210677333333336</v>
      </c>
      <c r="K24">
        <f>Setas119!F24-Setas119!G24/60-Setas119!H24/3600</f>
        <v>-6.7585297777777775</v>
      </c>
      <c r="L24">
        <v>949.34</v>
      </c>
      <c r="N24" s="1">
        <f>ETRS89!$C24+ETRS89!$D24/60+ETRS89!$E24/3600</f>
        <v>41.210680833333335</v>
      </c>
      <c r="O24" s="1">
        <f>ETRS89!$F24-ETRS89!$G24/60-ETRS89!$H24/3600</f>
        <v>-6.7585352777777778</v>
      </c>
      <c r="P24">
        <v>949.17</v>
      </c>
      <c r="R24" s="2">
        <f>(N24-J24)*3600</f>
        <v>1.2599999993767597E-2</v>
      </c>
      <c r="S24" s="2">
        <f>(O24-K24)*3600</f>
        <v>-1.9800000001168883E-2</v>
      </c>
      <c r="T24" s="3">
        <f>P24-L24</f>
        <v>-0.17000000000007276</v>
      </c>
      <c r="V24" s="2">
        <f t="shared" si="0"/>
        <v>0.38918224306345228</v>
      </c>
      <c r="W24" s="2">
        <f t="shared" si="1"/>
        <v>-0.47173754861289569</v>
      </c>
      <c r="X24" s="3">
        <f>T24-P24</f>
        <v>-949.34</v>
      </c>
    </row>
    <row r="25" spans="1:24" x14ac:dyDescent="0.25">
      <c r="A25">
        <v>24</v>
      </c>
      <c r="B25" t="s">
        <v>29</v>
      </c>
      <c r="C25">
        <v>41</v>
      </c>
      <c r="D25">
        <v>21</v>
      </c>
      <c r="E25">
        <v>27.782699999999998</v>
      </c>
      <c r="F25">
        <v>-6</v>
      </c>
      <c r="G25">
        <v>19</v>
      </c>
      <c r="H25">
        <v>17.3947</v>
      </c>
      <c r="I25">
        <v>849.66</v>
      </c>
      <c r="J25">
        <f>Setas119!C25+Setas119!D25/60+Setas119!E25/3600</f>
        <v>41.357717416666667</v>
      </c>
      <c r="K25">
        <f>Setas119!F25-Setas119!G25/60-Setas119!H25/3600</f>
        <v>-6.3214985277777771</v>
      </c>
      <c r="L25">
        <v>849.66</v>
      </c>
      <c r="N25" s="1">
        <f>ETRS89!$C25+ETRS89!$D25/60+ETRS89!$E25/3600</f>
        <v>41.357722500000001</v>
      </c>
      <c r="O25" s="1">
        <f>ETRS89!$F25-ETRS89!$G25/60-ETRS89!$H25/3600</f>
        <v>-6.3215030555555556</v>
      </c>
      <c r="P25">
        <v>848.31</v>
      </c>
      <c r="R25" s="2">
        <f>(N25-J25)*3600</f>
        <v>1.8300000004956019E-2</v>
      </c>
      <c r="S25" s="2">
        <f>(O25-K25)*3600</f>
        <v>-1.6300000002544834E-2</v>
      </c>
      <c r="T25" s="3">
        <f>P25-L25</f>
        <v>-1.3500000000000227</v>
      </c>
      <c r="V25" s="2">
        <f t="shared" si="0"/>
        <v>0.56524087726291916</v>
      </c>
      <c r="W25" s="2">
        <f t="shared" si="1"/>
        <v>-0.38834959813822006</v>
      </c>
      <c r="X25" s="3">
        <f>T25-P25</f>
        <v>-849.66</v>
      </c>
    </row>
    <row r="26" spans="1:24" x14ac:dyDescent="0.25">
      <c r="A26">
        <v>25</v>
      </c>
      <c r="B26" t="s">
        <v>157</v>
      </c>
      <c r="C26">
        <v>41</v>
      </c>
      <c r="D26">
        <v>6</v>
      </c>
      <c r="E26">
        <v>28.518699999999999</v>
      </c>
      <c r="F26">
        <v>-8</v>
      </c>
      <c r="G26">
        <v>35</v>
      </c>
      <c r="H26">
        <v>13.9649</v>
      </c>
      <c r="I26">
        <v>301.5</v>
      </c>
      <c r="J26">
        <f>Setas119!C26+Setas119!D26/60+Setas119!E26/3600</f>
        <v>41.107921861111116</v>
      </c>
      <c r="K26">
        <f>Setas119!F26-Setas119!G26/60-Setas119!H26/3600</f>
        <v>-8.5872124722222232</v>
      </c>
      <c r="L26">
        <v>301.5</v>
      </c>
      <c r="N26" s="1">
        <f>ETRS89!$C26+ETRS89!$D26/60+ETRS89!$E26/3600</f>
        <v>41.107918055555558</v>
      </c>
      <c r="O26" s="1">
        <f>ETRS89!$F26-ETRS89!$G26/60-ETRS89!$H26/3600</f>
        <v>-8.587211388888889</v>
      </c>
      <c r="P26">
        <v>301.2</v>
      </c>
      <c r="R26" s="2">
        <f>(N26-J26)*3600</f>
        <v>-1.3700000008043389E-2</v>
      </c>
      <c r="S26" s="2">
        <f>(O26-K26)*3600</f>
        <v>3.9000000029432158E-3</v>
      </c>
      <c r="T26" s="3">
        <f>P26-L26</f>
        <v>-0.30000000000001137</v>
      </c>
      <c r="V26" s="2">
        <f t="shared" si="0"/>
        <v>-0.42315847109023302</v>
      </c>
      <c r="W26" s="2">
        <f t="shared" si="1"/>
        <v>9.2918002064146882E-2</v>
      </c>
      <c r="X26" s="3">
        <f>T26-P26</f>
        <v>-301.5</v>
      </c>
    </row>
    <row r="27" spans="1:24" x14ac:dyDescent="0.25">
      <c r="A27">
        <v>26</v>
      </c>
      <c r="B27" t="s">
        <v>31</v>
      </c>
      <c r="C27">
        <v>40</v>
      </c>
      <c r="D27">
        <v>52</v>
      </c>
      <c r="E27">
        <v>30.601700000000001</v>
      </c>
      <c r="F27">
        <v>-8</v>
      </c>
      <c r="G27">
        <v>16</v>
      </c>
      <c r="H27">
        <v>50.6873</v>
      </c>
      <c r="I27">
        <v>1138.29</v>
      </c>
      <c r="J27">
        <f>Setas119!C27+Setas119!D27/60+Setas119!E27/3600</f>
        <v>40.875167138888891</v>
      </c>
      <c r="K27">
        <f>Setas119!F27-Setas119!G27/60-Setas119!H27/3600</f>
        <v>-8.2807464722222228</v>
      </c>
      <c r="L27">
        <v>1138.29</v>
      </c>
      <c r="N27" s="1">
        <f>ETRS89!$C27+ETRS89!$D27/60+ETRS89!$E27/3600</f>
        <v>40.875165277777775</v>
      </c>
      <c r="O27" s="1">
        <f>ETRS89!$F27-ETRS89!$G27/60-ETRS89!$H27/3600</f>
        <v>-8.280746111111112</v>
      </c>
      <c r="P27">
        <v>1138.26</v>
      </c>
      <c r="R27" s="2">
        <f>(N27-J27)*3600</f>
        <v>-6.7000000171901775E-3</v>
      </c>
      <c r="S27" s="2">
        <f>(O27-K27)*3600</f>
        <v>1.2999999988494437E-3</v>
      </c>
      <c r="T27" s="3">
        <f>P27-L27</f>
        <v>-2.9999999999972715E-2</v>
      </c>
      <c r="V27" s="2">
        <f t="shared" si="0"/>
        <v>-0.20694611400833446</v>
      </c>
      <c r="W27" s="2">
        <f t="shared" si="1"/>
        <v>3.0972667303929308E-2</v>
      </c>
      <c r="X27" s="3">
        <f>T27-P27</f>
        <v>-1138.29</v>
      </c>
    </row>
    <row r="28" spans="1:24" x14ac:dyDescent="0.25">
      <c r="A28">
        <v>27</v>
      </c>
      <c r="B28" t="s">
        <v>32</v>
      </c>
      <c r="C28">
        <v>40</v>
      </c>
      <c r="D28">
        <v>58</v>
      </c>
      <c r="E28">
        <v>26.5763</v>
      </c>
      <c r="F28">
        <v>-7</v>
      </c>
      <c r="G28">
        <v>59</v>
      </c>
      <c r="H28">
        <v>16.164300000000001</v>
      </c>
      <c r="I28">
        <v>1438.29</v>
      </c>
      <c r="J28">
        <f>Setas119!C28+Setas119!D28/60+Setas119!E28/3600</f>
        <v>40.974048972222221</v>
      </c>
      <c r="K28">
        <f>Setas119!F28-Setas119!G28/60-Setas119!H28/3600</f>
        <v>-7.9878234166666671</v>
      </c>
      <c r="L28">
        <v>1438.29</v>
      </c>
      <c r="N28" s="1">
        <f>ETRS89!$C28+ETRS89!$D28/60+ETRS89!$E28/3600</f>
        <v>40.974047777777777</v>
      </c>
      <c r="O28" s="1">
        <f>ETRS89!$F28-ETRS89!$G28/60-ETRS89!$H28/3600</f>
        <v>-7.9878225</v>
      </c>
      <c r="P28">
        <v>1438.6</v>
      </c>
      <c r="R28" s="2">
        <f>(N28-J28)*3600</f>
        <v>-4.2999999976700565E-3</v>
      </c>
      <c r="S28" s="2">
        <f>(O28-K28)*3600</f>
        <v>3.3000000012606279E-3</v>
      </c>
      <c r="T28" s="3">
        <f>P28-L28</f>
        <v>0.30999999999994543</v>
      </c>
      <c r="V28" s="2">
        <f t="shared" si="0"/>
        <v>-0.13281616230903462</v>
      </c>
      <c r="W28" s="2">
        <f t="shared" si="1"/>
        <v>7.8622924794209098E-2</v>
      </c>
      <c r="X28" s="3">
        <f>T28-P28</f>
        <v>-1438.29</v>
      </c>
    </row>
    <row r="29" spans="1:24" x14ac:dyDescent="0.25">
      <c r="A29">
        <v>28</v>
      </c>
      <c r="B29" t="s">
        <v>33</v>
      </c>
      <c r="C29">
        <v>40</v>
      </c>
      <c r="D29">
        <v>57</v>
      </c>
      <c r="E29">
        <v>20.2942</v>
      </c>
      <c r="F29">
        <v>-7</v>
      </c>
      <c r="G29">
        <v>39</v>
      </c>
      <c r="H29">
        <v>22.204799999999999</v>
      </c>
      <c r="I29">
        <v>1068.1199999999999</v>
      </c>
      <c r="J29">
        <f>Setas119!C29+Setas119!D29/60+Setas119!E29/3600</f>
        <v>40.955637277777782</v>
      </c>
      <c r="K29">
        <f>Setas119!F29-Setas119!G29/60-Setas119!H29/3600</f>
        <v>-7.6561680000000001</v>
      </c>
      <c r="L29">
        <v>1068.1199999999999</v>
      </c>
      <c r="N29" s="1">
        <f>ETRS89!$C29+ETRS89!$D29/60+ETRS89!$E29/3600</f>
        <v>40.955637222222222</v>
      </c>
      <c r="O29" s="1">
        <f>ETRS89!$F29-ETRS89!$G29/60-ETRS89!$H29/3600</f>
        <v>-7.6561675000000005</v>
      </c>
      <c r="P29">
        <v>1068.4100000000001</v>
      </c>
      <c r="R29" s="2">
        <f>(N29-J29)*3600</f>
        <v>-2.000000165480742E-4</v>
      </c>
      <c r="S29" s="2">
        <f>(O29-K29)*3600</f>
        <v>1.7999999986528792E-3</v>
      </c>
      <c r="T29" s="3">
        <f>P29-L29</f>
        <v>0.29000000000019099</v>
      </c>
      <c r="V29" s="2">
        <f t="shared" si="0"/>
        <v>-6.1774964358260126E-3</v>
      </c>
      <c r="W29" s="2">
        <f t="shared" si="1"/>
        <v>4.2885231657454378E-2</v>
      </c>
      <c r="X29" s="3">
        <f>T29-P29</f>
        <v>-1068.1199999999999</v>
      </c>
    </row>
    <row r="30" spans="1:24" x14ac:dyDescent="0.25">
      <c r="A30">
        <v>29</v>
      </c>
      <c r="B30" t="s">
        <v>34</v>
      </c>
      <c r="C30">
        <v>40</v>
      </c>
      <c r="D30">
        <v>46</v>
      </c>
      <c r="E30">
        <v>12.850199999999999</v>
      </c>
      <c r="F30">
        <v>-7</v>
      </c>
      <c r="G30">
        <v>25</v>
      </c>
      <c r="H30">
        <v>26.912099999999999</v>
      </c>
      <c r="I30">
        <v>1045.68</v>
      </c>
      <c r="J30">
        <f>Setas119!C30+Setas119!D30/60+Setas119!E30/3600</f>
        <v>40.770236166666663</v>
      </c>
      <c r="K30">
        <f>Setas119!F30-Setas119!G30/60-Setas119!H30/3600</f>
        <v>-7.4241422500000001</v>
      </c>
      <c r="L30">
        <v>1045.68</v>
      </c>
      <c r="N30" s="1">
        <f>ETRS89!$C30+ETRS89!$D30/60+ETRS89!$E30/3600</f>
        <v>40.770236666666669</v>
      </c>
      <c r="O30" s="1">
        <f>ETRS89!$F30-ETRS89!$G30/60-ETRS89!$H30/3600</f>
        <v>-7.4241408333333334</v>
      </c>
      <c r="P30">
        <v>1046.05</v>
      </c>
      <c r="R30" s="2">
        <f>(N30-J30)*3600</f>
        <v>1.8000000210349754E-3</v>
      </c>
      <c r="S30" s="2">
        <f>(O30-K30)*3600</f>
        <v>5.0999999999135071E-3</v>
      </c>
      <c r="T30" s="3">
        <f>P30-L30</f>
        <v>0.36999999999989086</v>
      </c>
      <c r="V30" s="2">
        <f t="shared" si="0"/>
        <v>5.559746397199674E-2</v>
      </c>
      <c r="W30" s="2">
        <f t="shared" si="1"/>
        <v>0.12150815645166348</v>
      </c>
      <c r="X30" s="3">
        <f>T30-P30</f>
        <v>-1045.68</v>
      </c>
    </row>
    <row r="31" spans="1:24" x14ac:dyDescent="0.25">
      <c r="A31">
        <v>30</v>
      </c>
      <c r="B31" t="s">
        <v>35</v>
      </c>
      <c r="C31">
        <v>40</v>
      </c>
      <c r="D31">
        <v>51</v>
      </c>
      <c r="E31">
        <v>50.828899999999997</v>
      </c>
      <c r="F31">
        <v>-6</v>
      </c>
      <c r="G31">
        <v>59</v>
      </c>
      <c r="H31">
        <v>30.217700000000001</v>
      </c>
      <c r="I31">
        <v>1038.81</v>
      </c>
      <c r="J31">
        <f>Setas119!C31+Setas119!D31/60+Setas119!E31/3600</f>
        <v>40.864119138888888</v>
      </c>
      <c r="K31">
        <f>Setas119!F31-Setas119!G31/60-Setas119!H31/3600</f>
        <v>-6.9917271388888889</v>
      </c>
      <c r="L31">
        <v>1038.81</v>
      </c>
      <c r="N31" s="1">
        <f>ETRS89!$C31+ETRS89!$D31/60+ETRS89!$E31/3600</f>
        <v>40.864121666666669</v>
      </c>
      <c r="O31" s="1">
        <f>ETRS89!$F31-ETRS89!$G31/60-ETRS89!$H31/3600</f>
        <v>-6.9917288888888889</v>
      </c>
      <c r="P31">
        <v>1038.8800000000001</v>
      </c>
      <c r="R31" s="2">
        <f>(N31-J31)*3600</f>
        <v>9.10000001113076E-3</v>
      </c>
      <c r="S31" s="2">
        <f>(O31-K31)*3600</f>
        <v>-6.3000000000812406E-3</v>
      </c>
      <c r="T31" s="3">
        <f>P31-L31</f>
        <v>7.0000000000163709E-2</v>
      </c>
      <c r="V31" s="2">
        <f t="shared" si="0"/>
        <v>0.28107606491754678</v>
      </c>
      <c r="W31" s="2">
        <f t="shared" si="1"/>
        <v>-0.15009831091535958</v>
      </c>
      <c r="X31" s="3">
        <f>T31-P31</f>
        <v>-1038.81</v>
      </c>
    </row>
    <row r="32" spans="1:24" x14ac:dyDescent="0.25">
      <c r="A32">
        <v>31</v>
      </c>
      <c r="B32" t="s">
        <v>36</v>
      </c>
      <c r="C32">
        <v>40</v>
      </c>
      <c r="D32">
        <v>38</v>
      </c>
      <c r="E32">
        <v>34.189</v>
      </c>
      <c r="F32">
        <v>-8</v>
      </c>
      <c r="G32">
        <v>44</v>
      </c>
      <c r="H32">
        <v>52.244900000000001</v>
      </c>
      <c r="I32">
        <v>112.98</v>
      </c>
      <c r="J32">
        <f>Setas119!C32+Setas119!D32/60+Setas119!E32/3600</f>
        <v>40.642830277777776</v>
      </c>
      <c r="K32">
        <f>Setas119!F32-Setas119!G32/60-Setas119!H32/3600</f>
        <v>-8.7478458055555546</v>
      </c>
      <c r="L32">
        <v>112.98</v>
      </c>
      <c r="N32" s="1">
        <f>ETRS89!$C32+ETRS89!$D32/60+ETRS89!$E32/3600</f>
        <v>40.642827500000003</v>
      </c>
      <c r="O32" s="1">
        <f>ETRS89!$F32-ETRS89!$G32/60-ETRS89!$H32/3600</f>
        <v>-8.7478430555555544</v>
      </c>
      <c r="P32">
        <v>112.59</v>
      </c>
      <c r="R32" s="2">
        <f>(N32-J32)*3600</f>
        <v>-9.9999999832789399E-3</v>
      </c>
      <c r="S32" s="2">
        <f>(O32-K32)*3600</f>
        <v>9.9000000005844413E-3</v>
      </c>
      <c r="T32" s="3">
        <f>P32-L32</f>
        <v>-0.39000000000000057</v>
      </c>
      <c r="V32" s="2">
        <f t="shared" si="0"/>
        <v>-0.30887479571841392</v>
      </c>
      <c r="W32" s="2">
        <f t="shared" si="1"/>
        <v>0.23586877430644784</v>
      </c>
      <c r="X32" s="3">
        <f>T32-P32</f>
        <v>-112.98</v>
      </c>
    </row>
    <row r="33" spans="1:24" x14ac:dyDescent="0.25">
      <c r="A33">
        <v>32</v>
      </c>
      <c r="B33" t="s">
        <v>37</v>
      </c>
      <c r="C33">
        <v>40</v>
      </c>
      <c r="D33">
        <v>27</v>
      </c>
      <c r="E33">
        <v>34.880299999999998</v>
      </c>
      <c r="F33">
        <v>-8</v>
      </c>
      <c r="G33">
        <v>48</v>
      </c>
      <c r="H33">
        <v>6.7548000000000004</v>
      </c>
      <c r="I33">
        <v>74.13</v>
      </c>
      <c r="J33">
        <f>Setas119!C33+Setas119!D33/60+Setas119!E33/3600</f>
        <v>40.459688972222224</v>
      </c>
      <c r="K33">
        <f>Setas119!F33-Setas119!G33/60-Setas119!H33/3600</f>
        <v>-8.8018763333333343</v>
      </c>
      <c r="L33">
        <v>74.13</v>
      </c>
      <c r="N33" s="1">
        <f>ETRS89!$C33+ETRS89!$D33/60+ETRS89!$E33/3600</f>
        <v>40.459688333333339</v>
      </c>
      <c r="O33" s="1">
        <f>ETRS89!$F33-ETRS89!$G33/60-ETRS89!$H33/3600</f>
        <v>-8.8018722222222223</v>
      </c>
      <c r="P33">
        <v>73.92</v>
      </c>
      <c r="R33" s="2">
        <f>(N33-J33)*3600</f>
        <v>-2.2999999856665454E-3</v>
      </c>
      <c r="S33" s="2">
        <f>(O33-K33)*3600</f>
        <v>1.4800000003134528E-2</v>
      </c>
      <c r="T33" s="3">
        <f>P33-L33</f>
        <v>-0.20999999999999375</v>
      </c>
      <c r="V33" s="2">
        <f t="shared" si="0"/>
        <v>-7.1041202691299349E-2</v>
      </c>
      <c r="W33" s="2">
        <f t="shared" si="1"/>
        <v>0.35261190507764478</v>
      </c>
      <c r="X33" s="3">
        <f>T33-P33</f>
        <v>-74.13</v>
      </c>
    </row>
    <row r="34" spans="1:24" x14ac:dyDescent="0.25">
      <c r="A34">
        <v>33</v>
      </c>
      <c r="B34" t="s">
        <v>38</v>
      </c>
      <c r="C34">
        <v>40</v>
      </c>
      <c r="D34">
        <v>32</v>
      </c>
      <c r="E34">
        <v>50.1828</v>
      </c>
      <c r="F34">
        <v>-8</v>
      </c>
      <c r="G34">
        <v>12</v>
      </c>
      <c r="H34">
        <v>7.3737000000000004</v>
      </c>
      <c r="I34">
        <v>1132.03</v>
      </c>
      <c r="J34">
        <f>Setas119!C34+Setas119!D34/60+Setas119!E34/3600</f>
        <v>40.547272999999997</v>
      </c>
      <c r="K34">
        <f>Setas119!F34-Setas119!G34/60-Setas119!H34/3600</f>
        <v>-8.2020482499999989</v>
      </c>
      <c r="L34">
        <v>1132.03</v>
      </c>
      <c r="N34" s="1">
        <f>ETRS89!$C34+ETRS89!$D34/60+ETRS89!$E34/3600</f>
        <v>40.547271666666667</v>
      </c>
      <c r="O34" s="1">
        <f>ETRS89!$F34-ETRS89!$G34/60-ETRS89!$H34/3600</f>
        <v>-8.2020455555555554</v>
      </c>
      <c r="P34">
        <v>1132.0999999999999</v>
      </c>
      <c r="R34" s="2">
        <f>(N34-J34)*3600</f>
        <v>-4.799999987881165E-3</v>
      </c>
      <c r="S34" s="2">
        <f>(O34-K34)*3600</f>
        <v>9.6999999968261363E-3</v>
      </c>
      <c r="T34" s="3">
        <f>P34-L34</f>
        <v>6.9999999999936335E-2</v>
      </c>
      <c r="V34" s="2">
        <f t="shared" si="0"/>
        <v>-0.14825990181842472</v>
      </c>
      <c r="W34" s="2">
        <f t="shared" si="1"/>
        <v>0.23110374847362239</v>
      </c>
      <c r="X34" s="3">
        <f>T34-P34</f>
        <v>-1132.03</v>
      </c>
    </row>
    <row r="35" spans="1:24" x14ac:dyDescent="0.25">
      <c r="A35">
        <v>34</v>
      </c>
      <c r="B35" t="s">
        <v>124</v>
      </c>
      <c r="C35">
        <v>40</v>
      </c>
      <c r="D35">
        <v>36</v>
      </c>
      <c r="E35">
        <v>44.735700000000001</v>
      </c>
      <c r="F35">
        <v>-7</v>
      </c>
      <c r="G35">
        <v>44</v>
      </c>
      <c r="H35">
        <v>36.876199999999997</v>
      </c>
      <c r="I35">
        <v>684.54</v>
      </c>
      <c r="J35">
        <f>Setas119!C35+Setas119!D35/60+Setas119!E35/3600</f>
        <v>40.612426583333338</v>
      </c>
      <c r="K35">
        <f>Setas119!F35-Setas119!G35/60-Setas119!H35/3600</f>
        <v>-7.7435767222222225</v>
      </c>
      <c r="L35">
        <v>684.54</v>
      </c>
      <c r="N35" s="1">
        <f>ETRS89!$C35+ETRS89!$D35/60+ETRS89!$E35/3600</f>
        <v>40.612428888888893</v>
      </c>
      <c r="O35" s="1">
        <f>ETRS89!$F35-ETRS89!$G35/60-ETRS89!$H35/3600</f>
        <v>-7.7435708333333331</v>
      </c>
      <c r="P35">
        <v>684.28</v>
      </c>
      <c r="R35" s="2">
        <f>(N35-J35)*3600</f>
        <v>8.2999999960975401E-3</v>
      </c>
      <c r="S35" s="2">
        <f>(O35-K35)*3600</f>
        <v>2.1200000001897479E-2</v>
      </c>
      <c r="T35" s="3">
        <f>P35-L35</f>
        <v>-0.25999999999999091</v>
      </c>
      <c r="V35" s="2">
        <f t="shared" si="0"/>
        <v>0.25636608075441775</v>
      </c>
      <c r="W35" s="2">
        <f t="shared" si="1"/>
        <v>0.50509272883323764</v>
      </c>
      <c r="X35" s="3">
        <f>T35-P35</f>
        <v>-684.54</v>
      </c>
    </row>
    <row r="36" spans="1:24" x14ac:dyDescent="0.25">
      <c r="A36">
        <v>35</v>
      </c>
      <c r="B36" t="s">
        <v>158</v>
      </c>
      <c r="C36">
        <v>40</v>
      </c>
      <c r="D36">
        <v>32</v>
      </c>
      <c r="E36">
        <v>1.5846</v>
      </c>
      <c r="F36">
        <v>-7</v>
      </c>
      <c r="G36">
        <v>25</v>
      </c>
      <c r="H36">
        <v>30.7835</v>
      </c>
      <c r="I36">
        <v>1344.18</v>
      </c>
      <c r="J36">
        <f>Setas119!C36+Setas119!D36/60+Setas119!E36/3600</f>
        <v>40.533773499999995</v>
      </c>
      <c r="K36">
        <f>Setas119!F36-Setas119!G36/60-Setas119!H36/3600</f>
        <v>-7.4252176388888893</v>
      </c>
      <c r="L36">
        <v>1344.18</v>
      </c>
      <c r="N36" s="1">
        <f>ETRS89!$C36+ETRS89!$D36/60+ETRS89!$E36/3600</f>
        <v>40.53377583333333</v>
      </c>
      <c r="O36" s="1">
        <f>ETRS89!$F36-ETRS89!$G36/60-ETRS89!$H36/3600</f>
        <v>-7.4252163888888889</v>
      </c>
      <c r="P36">
        <v>1344.55</v>
      </c>
      <c r="R36" s="2">
        <f>(N36-J36)*3600</f>
        <v>8.4000000043715772E-3</v>
      </c>
      <c r="S36" s="2">
        <f>(O36-K36)*3600</f>
        <v>4.5000000014283614E-3</v>
      </c>
      <c r="T36" s="3">
        <f>P36-L36</f>
        <v>0.36999999999989086</v>
      </c>
      <c r="V36" s="2">
        <f t="shared" si="0"/>
        <v>0.25945482897233074</v>
      </c>
      <c r="W36" s="2">
        <f t="shared" si="1"/>
        <v>0.10721307925790519</v>
      </c>
      <c r="X36" s="3">
        <f>T36-P36</f>
        <v>-1344.18</v>
      </c>
    </row>
    <row r="37" spans="1:24" x14ac:dyDescent="0.25">
      <c r="A37">
        <v>36</v>
      </c>
      <c r="B37" t="s">
        <v>40</v>
      </c>
      <c r="C37">
        <v>40</v>
      </c>
      <c r="D37">
        <v>35</v>
      </c>
      <c r="E37">
        <v>28.4178</v>
      </c>
      <c r="F37">
        <v>-7</v>
      </c>
      <c r="G37">
        <v>7</v>
      </c>
      <c r="H37">
        <v>58.035699999999999</v>
      </c>
      <c r="I37">
        <v>999.97</v>
      </c>
      <c r="J37">
        <f>Setas119!C37+Setas119!D37/60+Setas119!E37/3600</f>
        <v>40.59122716666667</v>
      </c>
      <c r="K37">
        <f>Setas119!F37-Setas119!G37/60-Setas119!H37/3600</f>
        <v>-7.1327876944444437</v>
      </c>
      <c r="L37">
        <v>999.97</v>
      </c>
      <c r="N37" s="1">
        <f>ETRS89!$C37+ETRS89!$D37/60+ETRS89!$E37/3600</f>
        <v>40.591230000000003</v>
      </c>
      <c r="O37" s="1">
        <f>ETRS89!$F37-ETRS89!$G37/60-ETRS89!$H37/3600</f>
        <v>-7.1327872222222215</v>
      </c>
      <c r="P37">
        <v>1000.22</v>
      </c>
      <c r="R37" s="2">
        <f>(N37-J37)*3600</f>
        <v>1.0199999999827014E-2</v>
      </c>
      <c r="S37" s="2">
        <f>(O37-K37)*3600</f>
        <v>1.699999999971169E-3</v>
      </c>
      <c r="T37" s="3">
        <f>P37-L37</f>
        <v>0.25</v>
      </c>
      <c r="V37" s="2">
        <f t="shared" si="0"/>
        <v>0.31505229215423997</v>
      </c>
      <c r="W37" s="2">
        <f t="shared" si="1"/>
        <v>4.0502718817221159E-2</v>
      </c>
      <c r="X37" s="3">
        <f>T37-P37</f>
        <v>-999.97</v>
      </c>
    </row>
    <row r="38" spans="1:24" x14ac:dyDescent="0.25">
      <c r="A38">
        <v>37</v>
      </c>
      <c r="B38" t="s">
        <v>41</v>
      </c>
      <c r="C38">
        <v>40</v>
      </c>
      <c r="D38">
        <v>36</v>
      </c>
      <c r="E38">
        <v>15.951499999999999</v>
      </c>
      <c r="F38">
        <v>-6</v>
      </c>
      <c r="G38">
        <v>51</v>
      </c>
      <c r="H38">
        <v>21.155899999999999</v>
      </c>
      <c r="I38">
        <v>882.59</v>
      </c>
      <c r="J38">
        <f>Setas119!C38+Setas119!D38/60+Setas119!E38/3600</f>
        <v>40.604430972222225</v>
      </c>
      <c r="K38">
        <f>Setas119!F38-Setas119!G38/60-Setas119!H38/3600</f>
        <v>-6.8558766388888888</v>
      </c>
      <c r="L38">
        <v>882.59</v>
      </c>
      <c r="N38" s="1">
        <f>ETRS89!$C38+ETRS89!$D38/60+ETRS89!$E38/3600</f>
        <v>40.604435000000002</v>
      </c>
      <c r="O38" s="1">
        <f>ETRS89!$F38-ETRS89!$G38/60-ETRS89!$H38/3600</f>
        <v>-6.8558758333333332</v>
      </c>
      <c r="P38">
        <v>882.65</v>
      </c>
      <c r="R38" s="2">
        <f>(N38-J38)*3600</f>
        <v>1.4499999997497071E-2</v>
      </c>
      <c r="S38" s="2">
        <f>(O38-K38)*3600</f>
        <v>2.9000000001389026E-3</v>
      </c>
      <c r="T38" s="3">
        <f>P38-L38</f>
        <v>5.999999999994543E-2</v>
      </c>
      <c r="V38" s="2">
        <f t="shared" si="0"/>
        <v>0.44786845446327461</v>
      </c>
      <c r="W38" s="2">
        <f t="shared" si="1"/>
        <v>6.9092873280917233E-2</v>
      </c>
      <c r="X38" s="3">
        <f>T38-P38</f>
        <v>-882.59</v>
      </c>
    </row>
    <row r="39" spans="1:24" x14ac:dyDescent="0.25">
      <c r="A39">
        <v>38</v>
      </c>
      <c r="B39" t="s">
        <v>42</v>
      </c>
      <c r="C39">
        <v>40</v>
      </c>
      <c r="D39">
        <v>27</v>
      </c>
      <c r="E39">
        <v>17.415199999999999</v>
      </c>
      <c r="F39">
        <v>-6</v>
      </c>
      <c r="G39">
        <v>52</v>
      </c>
      <c r="H39">
        <v>41.739100000000001</v>
      </c>
      <c r="I39">
        <v>943.1</v>
      </c>
      <c r="J39">
        <f>Setas119!C39+Setas119!D39/60+Setas119!E39/3600</f>
        <v>40.454837555555557</v>
      </c>
      <c r="K39">
        <f>Setas119!F39-Setas119!G39/60-Setas119!H39/3600</f>
        <v>-6.8782608611111113</v>
      </c>
      <c r="L39">
        <v>943.1</v>
      </c>
      <c r="N39" s="1">
        <f>ETRS89!$C39+ETRS89!$D39/60+ETRS89!$E39/3600</f>
        <v>40.454841388888894</v>
      </c>
      <c r="O39" s="1">
        <f>ETRS89!$F39-ETRS89!$G39/60-ETRS89!$H39/3600</f>
        <v>-6.878259166666667</v>
      </c>
      <c r="P39">
        <v>943.19</v>
      </c>
      <c r="R39" s="2">
        <f>(N39-J39)*3600</f>
        <v>1.3800000016317426E-2</v>
      </c>
      <c r="S39" s="2">
        <f>(O39-K39)*3600</f>
        <v>6.099999999520378E-3</v>
      </c>
      <c r="T39" s="3">
        <f>P39-L39</f>
        <v>9.0000000000031832E-2</v>
      </c>
      <c r="V39" s="2">
        <f t="shared" si="0"/>
        <v>0.42624721930814602</v>
      </c>
      <c r="W39" s="2">
        <f t="shared" si="1"/>
        <v>0.14533328515871363</v>
      </c>
      <c r="X39" s="3">
        <f>T39-P39</f>
        <v>-943.1</v>
      </c>
    </row>
    <row r="40" spans="1:24" x14ac:dyDescent="0.25">
      <c r="A40">
        <v>39</v>
      </c>
      <c r="B40" t="s">
        <v>159</v>
      </c>
      <c r="C40">
        <v>40</v>
      </c>
      <c r="D40">
        <v>21</v>
      </c>
      <c r="E40">
        <v>42.685600000000001</v>
      </c>
      <c r="F40">
        <v>-8</v>
      </c>
      <c r="G40">
        <v>21</v>
      </c>
      <c r="H40">
        <v>16.875599999999999</v>
      </c>
      <c r="I40">
        <v>616.36</v>
      </c>
      <c r="J40">
        <f>Setas119!C40+Setas119!D40/60+Setas119!E40/3600</f>
        <v>40.361857111111114</v>
      </c>
      <c r="K40">
        <f>Setas119!F40-Setas119!G40/60-Setas119!H40/3600</f>
        <v>-8.354687666666667</v>
      </c>
      <c r="L40">
        <v>616.36</v>
      </c>
      <c r="N40" s="1">
        <f>ETRS89!$C40+ETRS89!$D40/60+ETRS89!$E40/3600</f>
        <v>40.361856666666668</v>
      </c>
      <c r="O40" s="1">
        <f>ETRS89!$F40-ETRS89!$G40/60-ETRS89!$H40/3600</f>
        <v>-8.3546836111111116</v>
      </c>
      <c r="P40">
        <v>616.57000000000005</v>
      </c>
      <c r="R40" s="2">
        <f>(N40-J40)*3600</f>
        <v>-1.6000000044869012E-3</v>
      </c>
      <c r="S40" s="2">
        <f>(O40-K40)*3600</f>
        <v>1.4599999999376223E-2</v>
      </c>
      <c r="T40" s="3">
        <f>P40-L40</f>
        <v>0.21000000000003638</v>
      </c>
      <c r="V40" s="2">
        <f t="shared" si="0"/>
        <v>-4.9419967536170721E-2</v>
      </c>
      <c r="W40" s="2">
        <f t="shared" si="1"/>
        <v>0.34784687924481944</v>
      </c>
      <c r="X40" s="3">
        <f>T40-P40</f>
        <v>-616.36</v>
      </c>
    </row>
    <row r="41" spans="1:24" x14ac:dyDescent="0.25">
      <c r="A41">
        <v>40</v>
      </c>
      <c r="B41" t="s">
        <v>44</v>
      </c>
      <c r="C41">
        <v>40</v>
      </c>
      <c r="D41">
        <v>11</v>
      </c>
      <c r="E41">
        <v>44.0672</v>
      </c>
      <c r="F41">
        <v>-8</v>
      </c>
      <c r="G41">
        <v>51</v>
      </c>
      <c r="H41">
        <v>14.436</v>
      </c>
      <c r="I41">
        <v>268.58999999999997</v>
      </c>
      <c r="J41">
        <f>Setas119!C41+Setas119!D41/60+Setas119!E41/3600</f>
        <v>40.19557422222222</v>
      </c>
      <c r="K41">
        <f>Setas119!F41-Setas119!G41/60-Setas119!H41/3600</f>
        <v>-8.8540099999999988</v>
      </c>
      <c r="L41">
        <v>268.58999999999997</v>
      </c>
      <c r="N41" s="1">
        <f>ETRS89!$C41+ETRS89!$D41/60+ETRS89!$E41/3600</f>
        <v>40.195573611111108</v>
      </c>
      <c r="O41" s="1">
        <f>ETRS89!$F41-ETRS89!$G41/60-ETRS89!$H41/3600</f>
        <v>-8.8540047222222213</v>
      </c>
      <c r="P41">
        <v>268.19</v>
      </c>
      <c r="R41" s="2">
        <f>(N41-J41)*3600</f>
        <v>-2.2000000029720468E-3</v>
      </c>
      <c r="S41" s="2">
        <f>(O41-K41)*3600</f>
        <v>1.8999999998925432E-2</v>
      </c>
      <c r="T41" s="3">
        <f>P41-L41</f>
        <v>-0.39999999999997726</v>
      </c>
      <c r="V41" s="2">
        <f t="shared" si="0"/>
        <v>-6.7952455263473821E-2</v>
      </c>
      <c r="W41" s="2">
        <f t="shared" si="1"/>
        <v>0.4526774455863119</v>
      </c>
      <c r="X41" s="3">
        <f>T41-P41</f>
        <v>-268.58999999999997</v>
      </c>
    </row>
    <row r="42" spans="1:24" x14ac:dyDescent="0.25">
      <c r="A42">
        <v>41</v>
      </c>
      <c r="B42" t="s">
        <v>160</v>
      </c>
      <c r="C42">
        <v>40</v>
      </c>
      <c r="D42">
        <v>5</v>
      </c>
      <c r="E42">
        <v>22.714700000000001</v>
      </c>
      <c r="F42">
        <v>-8</v>
      </c>
      <c r="G42">
        <v>10</v>
      </c>
      <c r="H42">
        <v>44.8902</v>
      </c>
      <c r="I42">
        <v>1261.5999999999999</v>
      </c>
      <c r="J42">
        <f>Setas119!C42+Setas119!D42/60+Setas119!E42/3600</f>
        <v>40.089642972222222</v>
      </c>
      <c r="K42">
        <f>Setas119!F42-Setas119!G42/60-Setas119!H42/3600</f>
        <v>-8.179136166666666</v>
      </c>
      <c r="L42">
        <v>1261.5999999999999</v>
      </c>
      <c r="N42" s="1">
        <f>ETRS89!$C42+ETRS89!$D42/60+ETRS89!$E42/3600</f>
        <v>40.089643888888894</v>
      </c>
      <c r="O42" s="1">
        <f>ETRS89!$F42-ETRS89!$G42/60-ETRS89!$H42/3600</f>
        <v>-8.1791333333333327</v>
      </c>
      <c r="P42">
        <v>1261.73</v>
      </c>
      <c r="R42" s="2">
        <f>(N42-J42)*3600</f>
        <v>3.3000000172478394E-3</v>
      </c>
      <c r="S42" s="2">
        <f>(O42-K42)*3600</f>
        <v>1.0199999999827014E-2</v>
      </c>
      <c r="T42" s="3">
        <f>P42-L42</f>
        <v>0.13000000000010914</v>
      </c>
      <c r="V42" s="2">
        <f t="shared" si="0"/>
        <v>0.10192868329025448</v>
      </c>
      <c r="W42" s="2">
        <f t="shared" si="1"/>
        <v>0.24301631290332695</v>
      </c>
      <c r="X42" s="3">
        <f>T42-P42</f>
        <v>-1261.5999999999999</v>
      </c>
    </row>
    <row r="43" spans="1:24" x14ac:dyDescent="0.25">
      <c r="A43">
        <v>42</v>
      </c>
      <c r="B43" t="s">
        <v>161</v>
      </c>
      <c r="C43">
        <v>40</v>
      </c>
      <c r="D43">
        <v>23</v>
      </c>
      <c r="E43">
        <v>9.0228000000000002</v>
      </c>
      <c r="F43">
        <v>-7</v>
      </c>
      <c r="G43">
        <v>56</v>
      </c>
      <c r="H43">
        <v>20.699300000000001</v>
      </c>
      <c r="I43">
        <v>450.79</v>
      </c>
      <c r="J43">
        <f>Setas119!C43+Setas119!D43/60+Setas119!E43/3600</f>
        <v>40.385839666666669</v>
      </c>
      <c r="K43">
        <f>Setas119!F43-Setas119!G43/60-Setas119!H43/3600</f>
        <v>-7.9390831388888889</v>
      </c>
      <c r="L43">
        <v>450.79</v>
      </c>
      <c r="N43" s="1">
        <f>ETRS89!$C43+ETRS89!$D43/60+ETRS89!$E43/3600</f>
        <v>40.385840000000002</v>
      </c>
      <c r="O43" s="1">
        <f>ETRS89!$F43-ETRS89!$G43/60-ETRS89!$H43/3600</f>
        <v>-7.939079722222222</v>
      </c>
      <c r="P43">
        <v>450.71</v>
      </c>
      <c r="R43" s="2">
        <f>(N43-J43)*3600</f>
        <v>1.1999999969702912E-3</v>
      </c>
      <c r="S43" s="2">
        <f>(O43-K43)*3600</f>
        <v>1.2300000000919908E-2</v>
      </c>
      <c r="T43" s="3">
        <f>P43-L43</f>
        <v>-8.0000000000040927E-2</v>
      </c>
      <c r="V43" s="2">
        <f t="shared" si="0"/>
        <v>3.7064975454606179E-2</v>
      </c>
      <c r="W43" s="2">
        <f t="shared" si="1"/>
        <v>0.29304908323383999</v>
      </c>
      <c r="X43" s="3">
        <f>T43-P43</f>
        <v>-450.79</v>
      </c>
    </row>
    <row r="44" spans="1:24" x14ac:dyDescent="0.25">
      <c r="A44">
        <v>43</v>
      </c>
      <c r="B44" t="s">
        <v>162</v>
      </c>
      <c r="C44">
        <v>40</v>
      </c>
      <c r="D44">
        <v>12</v>
      </c>
      <c r="E44">
        <v>56.078499999999998</v>
      </c>
      <c r="F44">
        <v>-7</v>
      </c>
      <c r="G44">
        <v>49</v>
      </c>
      <c r="H44">
        <v>4.9047999999999998</v>
      </c>
      <c r="I44">
        <v>1398.95</v>
      </c>
      <c r="J44">
        <f>Setas119!C44+Setas119!D44/60+Setas119!E44/3600</f>
        <v>40.215577361111116</v>
      </c>
      <c r="K44">
        <f>Setas119!F44-Setas119!G44/60-Setas119!H44/3600</f>
        <v>-7.8180291111111107</v>
      </c>
      <c r="L44">
        <v>1398.95</v>
      </c>
      <c r="N44" s="1">
        <f>ETRS89!$C44+ETRS89!$D44/60+ETRS89!$E44/3600</f>
        <v>40.215579722222223</v>
      </c>
      <c r="O44" s="1">
        <f>ETRS89!$F44-ETRS89!$G44/60-ETRS89!$H44/3600</f>
        <v>-7.8180261111111111</v>
      </c>
      <c r="P44">
        <v>1399.41</v>
      </c>
      <c r="R44" s="2">
        <f>(N44-J44)*3600</f>
        <v>8.4999999870660758E-3</v>
      </c>
      <c r="S44" s="2">
        <f>(O44-K44)*3600</f>
        <v>1.079999999831216E-2</v>
      </c>
      <c r="T44" s="3">
        <f>P44-L44</f>
        <v>0.46000000000003638</v>
      </c>
      <c r="V44" s="2">
        <f t="shared" si="0"/>
        <v>0.26254357640015624</v>
      </c>
      <c r="W44" s="2">
        <f t="shared" si="1"/>
        <v>0.25731139009708526</v>
      </c>
      <c r="X44" s="3">
        <f>T44-P44</f>
        <v>-1398.95</v>
      </c>
    </row>
    <row r="45" spans="1:24" x14ac:dyDescent="0.25">
      <c r="A45">
        <v>44</v>
      </c>
      <c r="B45" t="s">
        <v>46</v>
      </c>
      <c r="C45">
        <v>40</v>
      </c>
      <c r="D45">
        <v>19</v>
      </c>
      <c r="E45">
        <v>18.819500000000001</v>
      </c>
      <c r="F45">
        <v>-7</v>
      </c>
      <c r="G45">
        <v>36</v>
      </c>
      <c r="H45">
        <v>46.523299999999999</v>
      </c>
      <c r="I45">
        <v>2056.5300000000002</v>
      </c>
      <c r="J45">
        <f>Setas119!C45+Setas119!D45/60+Setas119!E45/3600</f>
        <v>40.32189430555556</v>
      </c>
      <c r="K45">
        <f>Setas119!F45-Setas119!G45/60-Setas119!H45/3600</f>
        <v>-7.6129231388888883</v>
      </c>
      <c r="L45">
        <v>2056.5300000000002</v>
      </c>
      <c r="N45" s="1">
        <f>ETRS89!$C45+ETRS89!$D45/60+ETRS89!$E45/3600</f>
        <v>40.321896388888895</v>
      </c>
      <c r="O45" s="1">
        <f>ETRS89!$F45-ETRS89!$G45/60-ETRS89!$H45/3600</f>
        <v>-7.6129205555555552</v>
      </c>
      <c r="P45">
        <v>2057.5700000000002</v>
      </c>
      <c r="R45" s="2">
        <f>(N45-J45)*3600</f>
        <v>7.5000000066438588E-3</v>
      </c>
      <c r="S45" s="2">
        <f>(O45-K45)*3600</f>
        <v>9.2999999989018534E-3</v>
      </c>
      <c r="T45" s="3">
        <f>P45-L45</f>
        <v>1.0399999999999636</v>
      </c>
      <c r="V45" s="2">
        <f t="shared" si="0"/>
        <v>0.2316560973813761</v>
      </c>
      <c r="W45" s="2">
        <f t="shared" si="1"/>
        <v>0.22157369703651003</v>
      </c>
      <c r="X45" s="3">
        <f>T45-P45</f>
        <v>-2056.5300000000002</v>
      </c>
    </row>
    <row r="46" spans="1:24" x14ac:dyDescent="0.25">
      <c r="A46">
        <v>45</v>
      </c>
      <c r="B46" t="s">
        <v>47</v>
      </c>
      <c r="C46">
        <v>40</v>
      </c>
      <c r="D46">
        <v>4</v>
      </c>
      <c r="E46">
        <v>50.058900000000001</v>
      </c>
      <c r="F46">
        <v>-7</v>
      </c>
      <c r="G46">
        <v>31</v>
      </c>
      <c r="H46">
        <v>30.021000000000001</v>
      </c>
      <c r="I46">
        <v>1282.8900000000001</v>
      </c>
      <c r="J46">
        <f>Setas119!C46+Setas119!D46/60+Setas119!E46/3600</f>
        <v>40.080571916666671</v>
      </c>
      <c r="K46">
        <f>Setas119!F46-Setas119!G46/60-Setas119!H46/3600</f>
        <v>-7.5250058333333332</v>
      </c>
      <c r="L46">
        <v>1282.8900000000001</v>
      </c>
      <c r="N46" s="1">
        <f>ETRS89!$C46+ETRS89!$D46/60+ETRS89!$E46/3600</f>
        <v>40.080573333333334</v>
      </c>
      <c r="O46" s="1">
        <f>ETRS89!$F46-ETRS89!$G46/60-ETRS89!$H46/3600</f>
        <v>-7.5250022222222226</v>
      </c>
      <c r="P46">
        <v>1283.29</v>
      </c>
      <c r="R46" s="2">
        <f>(N46-J46)*3600</f>
        <v>5.0999999871237378E-3</v>
      </c>
      <c r="S46" s="2">
        <f>(O46-K46)*3600</f>
        <v>1.2999999998086764E-2</v>
      </c>
      <c r="T46" s="3">
        <f>P46-L46</f>
        <v>0.39999999999986358</v>
      </c>
      <c r="V46" s="2">
        <f t="shared" si="0"/>
        <v>0.15752614568207624</v>
      </c>
      <c r="W46" s="2">
        <f t="shared" si="1"/>
        <v>0.30972667326783143</v>
      </c>
      <c r="X46" s="3">
        <f>T46-P46</f>
        <v>-1282.8900000000001</v>
      </c>
    </row>
    <row r="47" spans="1:24" x14ac:dyDescent="0.25">
      <c r="A47">
        <v>46</v>
      </c>
      <c r="B47" t="s">
        <v>163</v>
      </c>
      <c r="C47">
        <v>40</v>
      </c>
      <c r="D47">
        <v>21</v>
      </c>
      <c r="E47">
        <v>5.0247999999999999</v>
      </c>
      <c r="F47">
        <v>-7</v>
      </c>
      <c r="G47">
        <v>10</v>
      </c>
      <c r="H47">
        <v>50.975700000000003</v>
      </c>
      <c r="I47">
        <v>1070.98</v>
      </c>
      <c r="J47">
        <f>Setas119!C47+Setas119!D47/60+Setas119!E47/3600</f>
        <v>40.351395777777782</v>
      </c>
      <c r="K47">
        <f>Setas119!F47-Setas119!G47/60-Setas119!H47/3600</f>
        <v>-7.1808265833333333</v>
      </c>
      <c r="L47">
        <v>1070.98</v>
      </c>
      <c r="N47" s="1">
        <f>ETRS89!$C47+ETRS89!$D47/60+ETRS89!$E47/3600</f>
        <v>40.351397777777777</v>
      </c>
      <c r="O47" s="1">
        <f>ETRS89!$F47-ETRS89!$G47/60-ETRS89!$H47/3600</f>
        <v>-7.1808238888888889</v>
      </c>
      <c r="P47">
        <v>1071.18</v>
      </c>
      <c r="R47" s="2">
        <f>(N47-J47)*3600</f>
        <v>7.1999999818217475E-3</v>
      </c>
      <c r="S47" s="2">
        <f>(O47-K47)*3600</f>
        <v>9.7000000000235787E-3</v>
      </c>
      <c r="T47" s="3">
        <f>P47-L47</f>
        <v>0.20000000000004547</v>
      </c>
      <c r="V47" s="2">
        <f t="shared" si="0"/>
        <v>0.22238985272763706</v>
      </c>
      <c r="W47" s="2">
        <f t="shared" si="1"/>
        <v>0.23110374854980187</v>
      </c>
      <c r="X47" s="3">
        <f>T47-P47</f>
        <v>-1070.98</v>
      </c>
    </row>
    <row r="48" spans="1:24" x14ac:dyDescent="0.25">
      <c r="A48">
        <v>47</v>
      </c>
      <c r="B48" t="s">
        <v>49</v>
      </c>
      <c r="C48">
        <v>40</v>
      </c>
      <c r="D48">
        <v>16</v>
      </c>
      <c r="E48">
        <v>19.874600000000001</v>
      </c>
      <c r="F48">
        <v>-6</v>
      </c>
      <c r="G48">
        <v>51</v>
      </c>
      <c r="H48">
        <v>36.8399</v>
      </c>
      <c r="I48">
        <v>1318.22</v>
      </c>
      <c r="J48">
        <f>Setas119!C48+Setas119!D48/60+Setas119!E48/3600</f>
        <v>40.272187388888888</v>
      </c>
      <c r="K48">
        <f>Setas119!F48-Setas119!G48/60-Setas119!H48/3600</f>
        <v>-6.8602333055555551</v>
      </c>
      <c r="L48">
        <v>1318.22</v>
      </c>
      <c r="N48" s="1">
        <f>ETRS89!$C48+ETRS89!$D48/60+ETRS89!$E48/3600</f>
        <v>40.272190555555554</v>
      </c>
      <c r="O48" s="1">
        <f>ETRS89!$F48-ETRS89!$G48/60-ETRS89!$H48/3600</f>
        <v>-6.8602297222222219</v>
      </c>
      <c r="P48">
        <v>1318.14</v>
      </c>
      <c r="R48" s="2">
        <f>(N48-J48)*3600</f>
        <v>1.1399999996797305E-2</v>
      </c>
      <c r="S48" s="2">
        <f>(O48-K48)*3600</f>
        <v>1.2899999999405054E-2</v>
      </c>
      <c r="T48" s="3">
        <f>P48-L48</f>
        <v>-7.999999999992724E-2</v>
      </c>
      <c r="V48" s="2">
        <f t="shared" si="0"/>
        <v>0.35211726760884615</v>
      </c>
      <c r="W48" s="2">
        <f t="shared" si="1"/>
        <v>0.30734416042759827</v>
      </c>
      <c r="X48" s="3">
        <f>T48-P48</f>
        <v>-1318.22</v>
      </c>
    </row>
    <row r="49" spans="1:24" x14ac:dyDescent="0.25">
      <c r="A49">
        <v>48</v>
      </c>
      <c r="B49" t="s">
        <v>50</v>
      </c>
      <c r="C49">
        <v>40</v>
      </c>
      <c r="D49">
        <v>2</v>
      </c>
      <c r="E49">
        <v>8.7545000000000002</v>
      </c>
      <c r="F49">
        <v>-7</v>
      </c>
      <c r="G49">
        <v>6</v>
      </c>
      <c r="H49">
        <v>51.872799999999998</v>
      </c>
      <c r="I49">
        <v>818.38</v>
      </c>
      <c r="J49">
        <f>Setas119!C49+Setas119!D49/60+Setas119!E49/3600</f>
        <v>40.035765138888884</v>
      </c>
      <c r="K49">
        <f>Setas119!F49-Setas119!G49/60-Setas119!H49/3600</f>
        <v>-7.1144091111111107</v>
      </c>
      <c r="L49">
        <v>818.38</v>
      </c>
      <c r="N49" s="1">
        <f>ETRS89!$C49+ETRS89!$D49/60+ETRS89!$E49/3600</f>
        <v>40.035768888888889</v>
      </c>
      <c r="O49" s="1">
        <f>ETRS89!$F49-ETRS89!$G49/60-ETRS89!$H49/3600</f>
        <v>-7.1144049999999996</v>
      </c>
      <c r="P49">
        <v>818.31</v>
      </c>
      <c r="R49" s="2">
        <f>(N49-J49)*3600</f>
        <v>1.3500000017074854E-2</v>
      </c>
      <c r="S49" s="2">
        <f>(O49-K49)*3600</f>
        <v>1.4799999999937086E-2</v>
      </c>
      <c r="T49" s="3">
        <f>P49-L49</f>
        <v>-7.0000000000050022E-2</v>
      </c>
      <c r="V49" s="2">
        <f t="shared" si="0"/>
        <v>0.41698097544449447</v>
      </c>
      <c r="W49" s="2">
        <f t="shared" si="1"/>
        <v>0.35261190500146539</v>
      </c>
      <c r="X49" s="3">
        <f>T49-P49</f>
        <v>-818.38</v>
      </c>
    </row>
    <row r="50" spans="1:24" x14ac:dyDescent="0.25">
      <c r="A50">
        <v>49</v>
      </c>
      <c r="B50" t="s">
        <v>51</v>
      </c>
      <c r="C50">
        <v>39</v>
      </c>
      <c r="D50">
        <v>41</v>
      </c>
      <c r="E50">
        <v>13.788500000000001</v>
      </c>
      <c r="F50">
        <v>-9</v>
      </c>
      <c r="G50">
        <v>0</v>
      </c>
      <c r="H50">
        <v>9.1744000000000003</v>
      </c>
      <c r="I50">
        <v>203.84</v>
      </c>
      <c r="J50">
        <f>Setas119!C50+Setas119!D50/60+Setas119!E50/3600</f>
        <v>39.687163472222217</v>
      </c>
      <c r="K50">
        <f>Setas119!F50-Setas119!G50/60-Setas119!H50/3600</f>
        <v>-9.0025484444444448</v>
      </c>
      <c r="L50">
        <v>203.84</v>
      </c>
      <c r="N50" s="1">
        <f>ETRS89!$C50+ETRS89!$D50/60+ETRS89!$E50/3600</f>
        <v>39.687167777777773</v>
      </c>
      <c r="O50" s="1">
        <f>ETRS89!$F50-ETRS89!$G50/60-ETRS89!$H50/3600</f>
        <v>-9.0025430555555559</v>
      </c>
      <c r="P50">
        <v>203.64</v>
      </c>
      <c r="R50" s="2">
        <f>(N50-J50)*3600</f>
        <v>1.5500000003498826E-2</v>
      </c>
      <c r="S50" s="2">
        <f>(O50-K50)*3600</f>
        <v>1.9400000000047157E-2</v>
      </c>
      <c r="T50" s="3">
        <f>P50-L50</f>
        <v>-0.20000000000001705</v>
      </c>
      <c r="V50" s="2">
        <f t="shared" si="0"/>
        <v>0.47875593427214219</v>
      </c>
      <c r="W50" s="2">
        <f t="shared" si="1"/>
        <v>0.46220749709960374</v>
      </c>
      <c r="X50" s="3">
        <f>T50-P50</f>
        <v>-203.84</v>
      </c>
    </row>
    <row r="51" spans="1:24" x14ac:dyDescent="0.25">
      <c r="A51">
        <v>50</v>
      </c>
      <c r="B51" t="s">
        <v>127</v>
      </c>
      <c r="C51">
        <v>39</v>
      </c>
      <c r="D51">
        <v>53</v>
      </c>
      <c r="E51">
        <v>31.459499999999998</v>
      </c>
      <c r="F51">
        <v>-8</v>
      </c>
      <c r="G51">
        <v>50</v>
      </c>
      <c r="H51">
        <v>34.516300000000001</v>
      </c>
      <c r="I51">
        <v>144.91</v>
      </c>
      <c r="J51">
        <f>Setas119!C51+Setas119!D51/60+Setas119!E51/3600</f>
        <v>39.892072083333332</v>
      </c>
      <c r="K51">
        <f>Setas119!F51-Setas119!G51/60-Setas119!H51/3600</f>
        <v>-8.842921194444445</v>
      </c>
      <c r="L51">
        <v>144.91</v>
      </c>
      <c r="N51" s="1">
        <f>ETRS89!$C51+ETRS89!$D51/60+ETRS89!$E51/3600</f>
        <v>39.892073611111108</v>
      </c>
      <c r="O51" s="1">
        <f>ETRS89!$F51-ETRS89!$G51/60-ETRS89!$H51/3600</f>
        <v>-8.8429175000000004</v>
      </c>
      <c r="P51">
        <v>144.66</v>
      </c>
      <c r="R51" s="2">
        <f>(N51-J51)*3600</f>
        <v>5.4999999946403477E-3</v>
      </c>
      <c r="S51" s="2">
        <f>(O51-K51)*3600</f>
        <v>1.3300000000526779E-2</v>
      </c>
      <c r="T51" s="3">
        <f>P51-L51</f>
        <v>-0.25</v>
      </c>
      <c r="V51" s="2">
        <f t="shared" si="0"/>
        <v>0.1698811377636408</v>
      </c>
      <c r="W51" s="2">
        <f t="shared" si="1"/>
        <v>0.3168742119408901</v>
      </c>
      <c r="X51" s="3">
        <f>T51-P51</f>
        <v>-144.91</v>
      </c>
    </row>
    <row r="52" spans="1:24" x14ac:dyDescent="0.25">
      <c r="A52">
        <v>51</v>
      </c>
      <c r="B52" t="s">
        <v>164</v>
      </c>
      <c r="C52">
        <v>39</v>
      </c>
      <c r="D52">
        <v>55</v>
      </c>
      <c r="E52">
        <v>13.3866</v>
      </c>
      <c r="F52">
        <v>-8</v>
      </c>
      <c r="G52">
        <v>32</v>
      </c>
      <c r="H52">
        <v>23.771999999999998</v>
      </c>
      <c r="I52">
        <v>608.72</v>
      </c>
      <c r="J52">
        <f>Setas119!C52+Setas119!D52/60+Setas119!E52/3600</f>
        <v>39.920385166666662</v>
      </c>
      <c r="K52">
        <f>Setas119!F52-Setas119!G52/60-Setas119!H52/3600</f>
        <v>-8.5399366666666658</v>
      </c>
      <c r="L52">
        <v>608.72</v>
      </c>
      <c r="N52" s="1">
        <f>ETRS89!$C52+ETRS89!$D52/60+ETRS89!$E52/3600</f>
        <v>39.920387222222217</v>
      </c>
      <c r="O52" s="1">
        <f>ETRS89!$F52-ETRS89!$G52/60-ETRS89!$H52/3600</f>
        <v>-8.5399349999999998</v>
      </c>
      <c r="P52">
        <v>608.32000000000005</v>
      </c>
      <c r="R52" s="2">
        <f>(N52-J52)*3600</f>
        <v>7.3999999983698217E-3</v>
      </c>
      <c r="S52" s="2">
        <f>(O52-K52)*3600</f>
        <v>5.9999999976412255E-3</v>
      </c>
      <c r="T52" s="3">
        <f>P52-L52</f>
        <v>-0.39999999999997726</v>
      </c>
      <c r="V52" s="2">
        <f t="shared" si="0"/>
        <v>0.22856734916346308</v>
      </c>
      <c r="W52" s="2">
        <f t="shared" si="1"/>
        <v>0.14295077224230096</v>
      </c>
      <c r="X52" s="3">
        <f>T52-P52</f>
        <v>-608.72</v>
      </c>
    </row>
    <row r="53" spans="1:24" x14ac:dyDescent="0.25">
      <c r="A53">
        <v>52</v>
      </c>
      <c r="B53" t="s">
        <v>165</v>
      </c>
      <c r="C53">
        <v>39</v>
      </c>
      <c r="D53">
        <v>50</v>
      </c>
      <c r="E53">
        <v>54.903700000000001</v>
      </c>
      <c r="F53">
        <v>-7</v>
      </c>
      <c r="G53">
        <v>55</v>
      </c>
      <c r="H53">
        <v>32.211799999999997</v>
      </c>
      <c r="I53">
        <v>1140.4000000000001</v>
      </c>
      <c r="J53">
        <f>Setas119!C53+Setas119!D53/60+Setas119!E53/3600</f>
        <v>39.848584361111115</v>
      </c>
      <c r="K53">
        <f>Setas119!F53-Setas119!G53/60-Setas119!H53/3600</f>
        <v>-7.9256143888888895</v>
      </c>
      <c r="L53">
        <v>1140.4000000000001</v>
      </c>
      <c r="N53" s="1">
        <f>ETRS89!$C53+ETRS89!$D53/60+ETRS89!$E53/3600</f>
        <v>39.848586666666669</v>
      </c>
      <c r="O53" s="1">
        <f>ETRS89!$F53-ETRS89!$G53/60-ETRS89!$H53/3600</f>
        <v>-7.9256111111111114</v>
      </c>
      <c r="P53">
        <v>1140.6600000000001</v>
      </c>
      <c r="R53" s="2">
        <f>(N53-J53)*3600</f>
        <v>8.2999999960975401E-3</v>
      </c>
      <c r="S53" s="2">
        <f>(O53-K53)*3600</f>
        <v>1.1800000001116473E-2</v>
      </c>
      <c r="T53" s="3">
        <f>P53-L53</f>
        <v>0.25999999999999091</v>
      </c>
      <c r="V53" s="2">
        <f t="shared" si="0"/>
        <v>0.25636608075441775</v>
      </c>
      <c r="W53" s="2">
        <f t="shared" si="1"/>
        <v>0.28113651888031488</v>
      </c>
      <c r="X53" s="3">
        <f>T53-P53</f>
        <v>-1140.4000000000001</v>
      </c>
    </row>
    <row r="54" spans="1:24" x14ac:dyDescent="0.25">
      <c r="A54">
        <v>53</v>
      </c>
      <c r="B54" t="s">
        <v>166</v>
      </c>
      <c r="C54">
        <v>39</v>
      </c>
      <c r="D54">
        <v>41</v>
      </c>
      <c r="E54">
        <v>38.893799999999999</v>
      </c>
      <c r="F54">
        <v>-8</v>
      </c>
      <c r="G54">
        <v>7</v>
      </c>
      <c r="H54">
        <v>48.545999999999999</v>
      </c>
      <c r="I54">
        <v>650.4</v>
      </c>
      <c r="J54">
        <f>Setas119!C54+Setas119!D54/60+Setas119!E54/3600</f>
        <v>39.694137166666664</v>
      </c>
      <c r="K54">
        <f>Setas119!F54-Setas119!G54/60-Setas119!H54/3600</f>
        <v>-8.1301516666666664</v>
      </c>
      <c r="L54">
        <v>650.4</v>
      </c>
      <c r="N54" s="1">
        <f>ETRS89!$C54+ETRS89!$D54/60+ETRS89!$E54/3600</f>
        <v>39.694139999999997</v>
      </c>
      <c r="O54" s="1">
        <f>ETRS89!$F54-ETRS89!$G54/60-ETRS89!$H54/3600</f>
        <v>-8.130146388888889</v>
      </c>
      <c r="P54">
        <v>650.42999999999995</v>
      </c>
      <c r="R54" s="2">
        <f>(N54-J54)*3600</f>
        <v>1.0199999999827014E-2</v>
      </c>
      <c r="S54" s="2">
        <f>(O54-K54)*3600</f>
        <v>1.8999999998925432E-2</v>
      </c>
      <c r="T54" s="3">
        <f>P54-L54</f>
        <v>2.9999999999972715E-2</v>
      </c>
      <c r="V54" s="2">
        <f t="shared" si="0"/>
        <v>0.31505229215423997</v>
      </c>
      <c r="W54" s="2">
        <f t="shared" si="1"/>
        <v>0.4526774455863119</v>
      </c>
      <c r="X54" s="3">
        <f>T54-P54</f>
        <v>-650.4</v>
      </c>
    </row>
    <row r="55" spans="1:24" x14ac:dyDescent="0.25">
      <c r="A55">
        <v>54</v>
      </c>
      <c r="B55" t="s">
        <v>54</v>
      </c>
      <c r="C55">
        <v>39</v>
      </c>
      <c r="D55">
        <v>48</v>
      </c>
      <c r="E55">
        <v>10.67</v>
      </c>
      <c r="F55">
        <v>-7</v>
      </c>
      <c r="G55">
        <v>27</v>
      </c>
      <c r="H55">
        <v>49.052300000000002</v>
      </c>
      <c r="I55">
        <v>491.51</v>
      </c>
      <c r="J55">
        <f>Setas119!C55+Setas119!D55/60+Setas119!E55/3600</f>
        <v>39.802963888888883</v>
      </c>
      <c r="K55">
        <f>Setas119!F55-Setas119!G55/60-Setas119!H55/3600</f>
        <v>-7.4636256388888889</v>
      </c>
      <c r="L55">
        <v>491.51</v>
      </c>
      <c r="N55" s="1">
        <f>ETRS89!$C55+ETRS89!$D55/60+ETRS89!$E55/3600</f>
        <v>39.802965555555552</v>
      </c>
      <c r="O55" s="1">
        <f>ETRS89!$F55-ETRS89!$G55/60-ETRS89!$H55/3600</f>
        <v>-7.4636211111111113</v>
      </c>
      <c r="P55">
        <v>491.6</v>
      </c>
      <c r="R55" s="2">
        <f>(N55-J55)*3600</f>
        <v>6.0000000104309947E-3</v>
      </c>
      <c r="S55" s="2">
        <f>(O55-K55)*3600</f>
        <v>1.6299999999347392E-2</v>
      </c>
      <c r="T55" s="3">
        <f>P55-L55</f>
        <v>9.0000000000031832E-2</v>
      </c>
      <c r="V55" s="2">
        <f t="shared" si="0"/>
        <v>0.18532487806311837</v>
      </c>
      <c r="W55" s="2">
        <f t="shared" si="1"/>
        <v>0.38834959806204061</v>
      </c>
      <c r="X55" s="3">
        <f>T55-P55</f>
        <v>-491.51</v>
      </c>
    </row>
    <row r="56" spans="1:24" x14ac:dyDescent="0.25">
      <c r="A56">
        <v>55</v>
      </c>
      <c r="B56" t="s">
        <v>167</v>
      </c>
      <c r="C56">
        <v>39</v>
      </c>
      <c r="D56">
        <v>44</v>
      </c>
      <c r="E56">
        <v>4.1405000000000003</v>
      </c>
      <c r="F56">
        <v>-7</v>
      </c>
      <c r="G56">
        <v>2</v>
      </c>
      <c r="H56">
        <v>23.939900000000002</v>
      </c>
      <c r="I56">
        <v>466.36</v>
      </c>
      <c r="J56">
        <f>Setas119!C56+Setas119!D56/60+Setas119!E56/3600</f>
        <v>39.734483472222223</v>
      </c>
      <c r="K56">
        <f>Setas119!F56-Setas119!G56/60-Setas119!H56/3600</f>
        <v>-7.0399833055555554</v>
      </c>
      <c r="L56">
        <v>466.36</v>
      </c>
      <c r="N56" s="1">
        <f>ETRS89!$C56+ETRS89!$D56/60+ETRS89!$E56/3600</f>
        <v>39.734487222222221</v>
      </c>
      <c r="O56" s="1">
        <f>ETRS89!$F56-ETRS89!$G56/60-ETRS89!$H56/3600</f>
        <v>-7.0399775</v>
      </c>
      <c r="P56">
        <v>466.24</v>
      </c>
      <c r="R56" s="2">
        <f>(N56-J56)*3600</f>
        <v>1.3499999991495315E-2</v>
      </c>
      <c r="S56" s="2">
        <f>(O56-K56)*3600</f>
        <v>2.0899999999457464E-2</v>
      </c>
      <c r="T56" s="3">
        <f>P56-L56</f>
        <v>-0.12000000000000455</v>
      </c>
      <c r="V56" s="2">
        <f t="shared" si="0"/>
        <v>0.41698097465440698</v>
      </c>
      <c r="W56" s="2">
        <f t="shared" si="1"/>
        <v>0.49794519016017902</v>
      </c>
      <c r="X56" s="3">
        <f>T56-P56</f>
        <v>-466.36</v>
      </c>
    </row>
    <row r="57" spans="1:24" x14ac:dyDescent="0.25">
      <c r="A57">
        <v>56</v>
      </c>
      <c r="B57" t="s">
        <v>56</v>
      </c>
      <c r="C57">
        <v>39</v>
      </c>
      <c r="D57">
        <v>21</v>
      </c>
      <c r="E57">
        <v>38.143099999999997</v>
      </c>
      <c r="F57">
        <v>-9</v>
      </c>
      <c r="G57">
        <v>24</v>
      </c>
      <c r="H57">
        <v>28.0718</v>
      </c>
      <c r="I57">
        <v>107.86</v>
      </c>
      <c r="J57">
        <f>Setas119!C57+Setas119!D57/60+Setas119!E57/3600</f>
        <v>39.360595305555556</v>
      </c>
      <c r="K57">
        <f>Setas119!F57-Setas119!G57/60-Setas119!H57/3600</f>
        <v>-9.407797722222222</v>
      </c>
      <c r="L57">
        <v>107.86</v>
      </c>
      <c r="N57" s="1">
        <f>ETRS89!$C57+ETRS89!$D57/60+ETRS89!$E57/3600</f>
        <v>39.360600277777777</v>
      </c>
      <c r="O57" s="1">
        <f>ETRS89!$F57-ETRS89!$G57/60-ETRS89!$H57/3600</f>
        <v>-9.407790277777778</v>
      </c>
      <c r="P57">
        <v>107.7</v>
      </c>
      <c r="R57" s="2">
        <f>(N57-J57)*3600</f>
        <v>1.7899999997439409E-2</v>
      </c>
      <c r="S57" s="2">
        <f>(O57-K57)*3600</f>
        <v>2.6799999998416979E-2</v>
      </c>
      <c r="T57" s="3">
        <f>P57-L57</f>
        <v>-0.15999999999999659</v>
      </c>
      <c r="V57" s="2">
        <f t="shared" si="0"/>
        <v>0.55288588518135462</v>
      </c>
      <c r="W57" s="2">
        <f t="shared" si="1"/>
        <v>0.63851344956224676</v>
      </c>
      <c r="X57" s="3">
        <f>T57-P57</f>
        <v>-107.86</v>
      </c>
    </row>
    <row r="58" spans="1:24" x14ac:dyDescent="0.25">
      <c r="A58">
        <v>57</v>
      </c>
      <c r="B58" t="s">
        <v>57</v>
      </c>
      <c r="C58">
        <v>39</v>
      </c>
      <c r="D58">
        <v>27</v>
      </c>
      <c r="E58">
        <v>13.879799999999999</v>
      </c>
      <c r="F58">
        <v>-9</v>
      </c>
      <c r="G58">
        <v>12</v>
      </c>
      <c r="H58">
        <v>4.1649000000000003</v>
      </c>
      <c r="I58">
        <v>221.44</v>
      </c>
      <c r="J58">
        <f>Setas119!C58+Setas119!D58/60+Setas119!E58/3600</f>
        <v>39.453855500000003</v>
      </c>
      <c r="K58">
        <f>Setas119!F58-Setas119!G58/60-Setas119!H58/3600</f>
        <v>-9.2011569166666654</v>
      </c>
      <c r="L58">
        <v>221.44</v>
      </c>
      <c r="N58" s="1">
        <f>ETRS89!$C58+ETRS89!$D58/60+ETRS89!$E58/3600</f>
        <v>39.453859444444447</v>
      </c>
      <c r="O58" s="1">
        <f>ETRS89!$F58-ETRS89!$G58/60-ETRS89!$H58/3600</f>
        <v>-9.2011483333333324</v>
      </c>
      <c r="P58">
        <v>221.07</v>
      </c>
      <c r="R58" s="2">
        <f>(N58-J58)*3600</f>
        <v>1.4199999998254498E-2</v>
      </c>
      <c r="S58" s="2">
        <f>(O58-K58)*3600</f>
        <v>3.0899999998723615E-2</v>
      </c>
      <c r="T58" s="3">
        <f>P58-L58</f>
        <v>-0.37000000000000455</v>
      </c>
      <c r="V58" s="2">
        <f t="shared" si="0"/>
        <v>0.43860221059962301</v>
      </c>
      <c r="W58" s="2">
        <f t="shared" si="1"/>
        <v>0.73619647730686</v>
      </c>
      <c r="X58" s="3">
        <f>T58-P58</f>
        <v>-221.44</v>
      </c>
    </row>
    <row r="59" spans="1:24" x14ac:dyDescent="0.25">
      <c r="A59">
        <v>58</v>
      </c>
      <c r="B59" t="s">
        <v>58</v>
      </c>
      <c r="C59">
        <v>39</v>
      </c>
      <c r="D59">
        <v>26</v>
      </c>
      <c r="E59">
        <v>14.6891</v>
      </c>
      <c r="F59">
        <v>-8</v>
      </c>
      <c r="G59">
        <v>55</v>
      </c>
      <c r="H59">
        <v>6.9353999999999996</v>
      </c>
      <c r="I59">
        <v>551.17999999999995</v>
      </c>
      <c r="J59">
        <f>Setas119!C59+Setas119!D59/60+Setas119!E59/3600</f>
        <v>39.437413638888884</v>
      </c>
      <c r="K59">
        <f>Setas119!F59-Setas119!G59/60-Setas119!H59/3600</f>
        <v>-8.9185931666666658</v>
      </c>
      <c r="L59">
        <v>551.17999999999995</v>
      </c>
      <c r="N59" s="1">
        <f>ETRS89!$C59+ETRS89!$D59/60+ETRS89!$E59/3600</f>
        <v>39.437416666666664</v>
      </c>
      <c r="O59" s="1">
        <f>ETRS89!$F59-ETRS89!$G59/60-ETRS89!$H59/3600</f>
        <v>-8.9185874999999992</v>
      </c>
      <c r="P59">
        <v>551.11</v>
      </c>
      <c r="R59" s="2">
        <f>(N59-J59)*3600</f>
        <v>1.0900000006586197E-2</v>
      </c>
      <c r="S59" s="2">
        <f>(O59-K59)*3600</f>
        <v>2.0399999999654028E-2</v>
      </c>
      <c r="T59" s="3">
        <f>P59-L59</f>
        <v>-6.9999999999936335E-2</v>
      </c>
      <c r="V59" s="2">
        <f t="shared" si="0"/>
        <v>0.33667352809945611</v>
      </c>
      <c r="W59" s="2">
        <f t="shared" si="1"/>
        <v>0.48603262580665391</v>
      </c>
      <c r="X59" s="3">
        <f>T59-P59</f>
        <v>-551.17999999999995</v>
      </c>
    </row>
    <row r="60" spans="1:24" x14ac:dyDescent="0.25">
      <c r="A60">
        <v>59</v>
      </c>
      <c r="B60" t="s">
        <v>59</v>
      </c>
      <c r="C60">
        <v>39</v>
      </c>
      <c r="D60">
        <v>32</v>
      </c>
      <c r="E60">
        <v>8.8571000000000009</v>
      </c>
      <c r="F60">
        <v>-8</v>
      </c>
      <c r="G60">
        <v>38</v>
      </c>
      <c r="H60">
        <v>11.7667</v>
      </c>
      <c r="I60">
        <v>733.47</v>
      </c>
      <c r="J60">
        <f>Setas119!C60+Setas119!D60/60+Setas119!E60/3600</f>
        <v>39.53579363888889</v>
      </c>
      <c r="K60">
        <f>Setas119!F60-Setas119!G60/60-Setas119!H60/3600</f>
        <v>-8.6366018611111102</v>
      </c>
      <c r="L60">
        <v>733.47</v>
      </c>
      <c r="N60" s="1">
        <f>ETRS89!$C60+ETRS89!$D60/60+ETRS89!$E60/3600</f>
        <v>39.535796666666663</v>
      </c>
      <c r="O60" s="1">
        <f>ETRS89!$F60-ETRS89!$G60/60-ETRS89!$H60/3600</f>
        <v>-8.6365986111111113</v>
      </c>
      <c r="P60">
        <v>733.66</v>
      </c>
      <c r="R60" s="2">
        <f>(N60-J60)*3600</f>
        <v>1.0899999981006658E-2</v>
      </c>
      <c r="S60" s="2">
        <f>(O60-K60)*3600</f>
        <v>1.1699999996039878E-2</v>
      </c>
      <c r="T60" s="3">
        <f>P60-L60</f>
        <v>0.18999999999994088</v>
      </c>
      <c r="V60" s="2">
        <f t="shared" si="0"/>
        <v>0.33667352730936856</v>
      </c>
      <c r="W60" s="2">
        <f t="shared" si="1"/>
        <v>0.2787540058877227</v>
      </c>
      <c r="X60" s="3">
        <f>T60-P60</f>
        <v>-733.47</v>
      </c>
    </row>
    <row r="61" spans="1:24" x14ac:dyDescent="0.25">
      <c r="A61">
        <v>60</v>
      </c>
      <c r="B61" t="s">
        <v>60</v>
      </c>
      <c r="C61">
        <v>39</v>
      </c>
      <c r="D61">
        <v>31</v>
      </c>
      <c r="E61">
        <v>15.3308</v>
      </c>
      <c r="F61">
        <v>-8</v>
      </c>
      <c r="G61">
        <v>17</v>
      </c>
      <c r="H61">
        <v>34.756999999999998</v>
      </c>
      <c r="I61">
        <v>338.19</v>
      </c>
      <c r="J61">
        <f>Setas119!C61+Setas119!D61/60+Setas119!E61/3600</f>
        <v>39.520925222222225</v>
      </c>
      <c r="K61">
        <f>Setas119!F61-Setas119!G61/60-Setas119!H61/3600</f>
        <v>-8.292988055555556</v>
      </c>
      <c r="L61">
        <v>338.19</v>
      </c>
      <c r="N61" s="1">
        <f>ETRS89!$C61+ETRS89!$D61/60+ETRS89!$E61/3600</f>
        <v>39.520927777777779</v>
      </c>
      <c r="O61" s="1">
        <f>ETRS89!$F61-ETRS89!$G61/60-ETRS89!$H61/3600</f>
        <v>-8.2929841666666668</v>
      </c>
      <c r="P61">
        <v>338.14</v>
      </c>
      <c r="R61" s="2">
        <f>(N61-J61)*3600</f>
        <v>9.1999999938252586E-3</v>
      </c>
      <c r="S61" s="2">
        <f>(O61-K61)*3600</f>
        <v>1.4000000000891077E-2</v>
      </c>
      <c r="T61" s="3">
        <f>P61-L61</f>
        <v>-5.0000000000011369E-2</v>
      </c>
      <c r="V61" s="2">
        <f t="shared" si="0"/>
        <v>0.28416481234537233</v>
      </c>
      <c r="W61" s="2">
        <f t="shared" si="1"/>
        <v>0.33355180205106111</v>
      </c>
      <c r="X61" s="3">
        <f>T61-P61</f>
        <v>-338.19</v>
      </c>
    </row>
    <row r="62" spans="1:24" x14ac:dyDescent="0.25">
      <c r="A62">
        <v>61</v>
      </c>
      <c r="B62" t="s">
        <v>168</v>
      </c>
      <c r="C62">
        <v>39</v>
      </c>
      <c r="D62">
        <v>20</v>
      </c>
      <c r="E62">
        <v>4.9413</v>
      </c>
      <c r="F62">
        <v>-8</v>
      </c>
      <c r="G62">
        <v>45</v>
      </c>
      <c r="H62">
        <v>1.5721000000000001</v>
      </c>
      <c r="I62">
        <v>226.23</v>
      </c>
      <c r="J62">
        <f>Setas119!C62+Setas119!D62/60+Setas119!E62/3600</f>
        <v>39.334705916666671</v>
      </c>
      <c r="K62">
        <f>Setas119!F62-Setas119!G62/60-Setas119!H62/3600</f>
        <v>-8.7504366944444438</v>
      </c>
      <c r="L62">
        <v>226.23</v>
      </c>
      <c r="N62" s="1">
        <f>ETRS89!$C62+ETRS89!$D62/60+ETRS89!$E62/3600</f>
        <v>39.33470916666667</v>
      </c>
      <c r="O62" s="1">
        <f>ETRS89!$F62-ETRS89!$G62/60-ETRS89!$H62/3600</f>
        <v>-8.7504330555555558</v>
      </c>
      <c r="P62">
        <v>226</v>
      </c>
      <c r="R62" s="2">
        <f>(N62-J62)*3600</f>
        <v>1.1699999996039878E-2</v>
      </c>
      <c r="S62" s="2">
        <f>(O62-K62)*3600</f>
        <v>1.3099999996768474E-2</v>
      </c>
      <c r="T62" s="3">
        <f>P62-L62</f>
        <v>-0.22999999999998977</v>
      </c>
      <c r="V62" s="2">
        <f t="shared" si="0"/>
        <v>0.3613835114724977</v>
      </c>
      <c r="W62" s="2">
        <f t="shared" si="1"/>
        <v>0.31210918610806471</v>
      </c>
      <c r="X62" s="3">
        <f>T62-P62</f>
        <v>-226.23</v>
      </c>
    </row>
    <row r="63" spans="1:24" x14ac:dyDescent="0.25">
      <c r="A63">
        <v>62</v>
      </c>
      <c r="B63" t="s">
        <v>62</v>
      </c>
      <c r="C63">
        <v>39</v>
      </c>
      <c r="D63">
        <v>20</v>
      </c>
      <c r="E63">
        <v>10.1793</v>
      </c>
      <c r="F63">
        <v>-8</v>
      </c>
      <c r="G63">
        <v>25</v>
      </c>
      <c r="H63">
        <v>2.3902000000000001</v>
      </c>
      <c r="I63">
        <v>259.77</v>
      </c>
      <c r="J63">
        <f>Setas119!C63+Setas119!D63/60+Setas119!E63/3600</f>
        <v>39.336160916666671</v>
      </c>
      <c r="K63">
        <f>Setas119!F63-Setas119!G63/60-Setas119!H63/3600</f>
        <v>-8.4173306111111099</v>
      </c>
      <c r="L63">
        <v>259.77</v>
      </c>
      <c r="N63" s="1">
        <f>ETRS89!$C63+ETRS89!$D63/60+ETRS89!$E63/3600</f>
        <v>39.33616388888889</v>
      </c>
      <c r="O63" s="1">
        <f>ETRS89!$F63-ETRS89!$G63/60-ETRS89!$H63/3600</f>
        <v>-8.417326666666666</v>
      </c>
      <c r="P63">
        <v>259.58999999999997</v>
      </c>
      <c r="R63" s="2">
        <f>(N63-J63)*3600</f>
        <v>1.0699999990038123E-2</v>
      </c>
      <c r="S63" s="2">
        <f>(O63-K63)*3600</f>
        <v>1.4199999998254498E-2</v>
      </c>
      <c r="T63" s="3">
        <f>P63-L63</f>
        <v>-0.18000000000000682</v>
      </c>
      <c r="V63" s="2">
        <f t="shared" si="0"/>
        <v>0.33049603166363006</v>
      </c>
      <c r="W63" s="2">
        <f t="shared" si="1"/>
        <v>0.33831682773152755</v>
      </c>
      <c r="X63" s="3">
        <f>T63-P63</f>
        <v>-259.77</v>
      </c>
    </row>
    <row r="64" spans="1:24" x14ac:dyDescent="0.25">
      <c r="A64">
        <v>63</v>
      </c>
      <c r="B64" t="s">
        <v>63</v>
      </c>
      <c r="C64">
        <v>39</v>
      </c>
      <c r="D64">
        <v>34</v>
      </c>
      <c r="E64">
        <v>31.0899</v>
      </c>
      <c r="F64">
        <v>-7</v>
      </c>
      <c r="G64">
        <v>37</v>
      </c>
      <c r="H64">
        <v>48.212699999999998</v>
      </c>
      <c r="I64">
        <v>518.32000000000005</v>
      </c>
      <c r="J64">
        <f>Setas119!C64+Setas119!D64/60+Setas119!E64/3600</f>
        <v>39.575302750000006</v>
      </c>
      <c r="K64">
        <f>Setas119!F64-Setas119!G64/60-Setas119!H64/3600</f>
        <v>-7.6300590833333342</v>
      </c>
      <c r="L64">
        <v>518.32000000000005</v>
      </c>
      <c r="N64" s="1">
        <f>ETRS89!$C64+ETRS89!$D64/60+ETRS89!$E64/3600</f>
        <v>39.575306111111118</v>
      </c>
      <c r="O64" s="1">
        <f>ETRS89!$F64-ETRS89!$G64/60-ETRS89!$H64/3600</f>
        <v>-7.6300533333333336</v>
      </c>
      <c r="P64">
        <v>518.5</v>
      </c>
      <c r="R64" s="2">
        <f>(N64-J64)*3600</f>
        <v>1.2100000003556488E-2</v>
      </c>
      <c r="S64" s="2">
        <f>(O64-K64)*3600</f>
        <v>2.0700000002094043E-2</v>
      </c>
      <c r="T64" s="3">
        <f>P64-L64</f>
        <v>0.17999999999994998</v>
      </c>
      <c r="V64" s="2">
        <f t="shared" si="0"/>
        <v>0.37373850355406224</v>
      </c>
      <c r="W64" s="2">
        <f t="shared" si="1"/>
        <v>0.49318016447971252</v>
      </c>
      <c r="X64" s="3">
        <f>T64-P64</f>
        <v>-518.32000000000005</v>
      </c>
    </row>
    <row r="65" spans="1:24" x14ac:dyDescent="0.25">
      <c r="A65">
        <v>64</v>
      </c>
      <c r="B65" t="s">
        <v>169</v>
      </c>
      <c r="C65">
        <v>39</v>
      </c>
      <c r="D65">
        <v>22</v>
      </c>
      <c r="E65">
        <v>1.3853</v>
      </c>
      <c r="F65">
        <v>-8</v>
      </c>
      <c r="G65">
        <v>0</v>
      </c>
      <c r="H65">
        <v>41.074800000000003</v>
      </c>
      <c r="I65">
        <v>348.89</v>
      </c>
      <c r="J65">
        <f>Setas119!C65+Setas119!D65/60+Setas119!E65/3600</f>
        <v>39.367051472222222</v>
      </c>
      <c r="K65">
        <f>Setas119!F65-Setas119!G65/60-Setas119!H65/3600</f>
        <v>-8.0114096666666672</v>
      </c>
      <c r="L65">
        <v>348.89</v>
      </c>
      <c r="N65" s="1">
        <f>ETRS89!$C65+ETRS89!$D65/60+ETRS89!$E65/3600</f>
        <v>39.36705388888889</v>
      </c>
      <c r="O65" s="1">
        <f>ETRS89!$F65-ETRS89!$G65/60-ETRS89!$H65/3600</f>
        <v>-8.0114049999999999</v>
      </c>
      <c r="P65">
        <v>348.85</v>
      </c>
      <c r="R65" s="2">
        <f>(N65-J65)*3600</f>
        <v>8.70000000361415E-3</v>
      </c>
      <c r="S65" s="2">
        <f>(O65-K65)*3600</f>
        <v>1.680000000234827E-2</v>
      </c>
      <c r="T65" s="3">
        <f>P65-L65</f>
        <v>-3.999999999996362E-2</v>
      </c>
      <c r="V65" s="2">
        <f t="shared" si="0"/>
        <v>0.26872107283598223</v>
      </c>
      <c r="W65" s="2">
        <f t="shared" si="1"/>
        <v>0.40026216249174518</v>
      </c>
      <c r="X65" s="3">
        <f>T65-P65</f>
        <v>-348.89</v>
      </c>
    </row>
    <row r="66" spans="1:24" x14ac:dyDescent="0.25">
      <c r="A66">
        <v>65</v>
      </c>
      <c r="B66" t="s">
        <v>65</v>
      </c>
      <c r="C66">
        <v>39</v>
      </c>
      <c r="D66">
        <v>36</v>
      </c>
      <c r="E66">
        <v>14.4171</v>
      </c>
      <c r="F66">
        <v>-7</v>
      </c>
      <c r="G66">
        <v>12</v>
      </c>
      <c r="H66">
        <v>58.752899999999997</v>
      </c>
      <c r="I66">
        <v>678.68</v>
      </c>
      <c r="J66">
        <f>Setas119!C66+Setas119!D66/60+Setas119!E66/3600</f>
        <v>39.604004750000001</v>
      </c>
      <c r="K66">
        <f>Setas119!F66-Setas119!G66/60-Setas119!H66/3600</f>
        <v>-7.2163202499999999</v>
      </c>
      <c r="L66">
        <v>678.68</v>
      </c>
      <c r="N66" s="1">
        <f>ETRS89!$C66+ETRS89!$D66/60+ETRS89!$E66/3600</f>
        <v>39.60400666666667</v>
      </c>
      <c r="O66" s="1">
        <f>ETRS89!$F66-ETRS89!$G66/60-ETRS89!$H66/3600</f>
        <v>-7.2163122222222222</v>
      </c>
      <c r="P66">
        <v>680.11</v>
      </c>
      <c r="R66" s="2">
        <f>(N66-J66)*3600</f>
        <v>6.9000000081587132E-3</v>
      </c>
      <c r="S66" s="2">
        <f>(O66-K66)*3600</f>
        <v>2.8899999999509873E-2</v>
      </c>
      <c r="T66" s="3">
        <f>P66-L66</f>
        <v>1.4300000000000637</v>
      </c>
      <c r="V66" s="2">
        <f t="shared" si="0"/>
        <v>0.21312360965407301</v>
      </c>
      <c r="W66" s="2">
        <f t="shared" si="1"/>
        <v>0.68854621989275977</v>
      </c>
      <c r="X66" s="3">
        <f>T66-P66</f>
        <v>-678.68</v>
      </c>
    </row>
    <row r="67" spans="1:24" x14ac:dyDescent="0.25">
      <c r="A67">
        <v>66</v>
      </c>
      <c r="B67" t="s">
        <v>66</v>
      </c>
      <c r="C67">
        <v>39</v>
      </c>
      <c r="D67">
        <v>18</v>
      </c>
      <c r="E67">
        <v>48.603900000000003</v>
      </c>
      <c r="F67">
        <v>-7</v>
      </c>
      <c r="G67">
        <v>21</v>
      </c>
      <c r="H67">
        <v>38.063899999999997</v>
      </c>
      <c r="I67">
        <v>1082.3800000000001</v>
      </c>
      <c r="J67">
        <f>Setas119!C67+Setas119!D67/60+Setas119!E67/3600</f>
        <v>39.313501083333328</v>
      </c>
      <c r="K67">
        <f>Setas119!F67-Setas119!G67/60-Setas119!H67/3600</f>
        <v>-7.3605733055555556</v>
      </c>
      <c r="L67">
        <v>1082.3800000000001</v>
      </c>
      <c r="N67" s="1">
        <f>ETRS89!$C67+ETRS89!$D67/60+ETRS89!$E67/3600</f>
        <v>39.313503611111109</v>
      </c>
      <c r="O67" s="1">
        <f>ETRS89!$F67-ETRS89!$G67/60-ETRS89!$H67/3600</f>
        <v>-7.3605663888888886</v>
      </c>
      <c r="P67">
        <v>1082.9000000000001</v>
      </c>
      <c r="R67" s="2">
        <f>(N67-J67)*3600</f>
        <v>9.10000001113076E-3</v>
      </c>
      <c r="S67" s="2">
        <f>(O67-K67)*3600</f>
        <v>2.490000000108239E-2</v>
      </c>
      <c r="T67" s="3">
        <f>P67-L67</f>
        <v>0.51999999999998181</v>
      </c>
      <c r="V67" s="2">
        <f t="shared" ref="V67:V120" si="2">R67/3600*PI()/180*6371000</f>
        <v>0.28107606491754678</v>
      </c>
      <c r="W67" s="2">
        <f t="shared" ref="W67:W120" si="3">S67/3600*PI()/180*6371000*COS($R$127)</f>
        <v>0.5932457050645592</v>
      </c>
      <c r="X67" s="3">
        <f>T67-P67</f>
        <v>-1082.3800000000001</v>
      </c>
    </row>
    <row r="68" spans="1:24" x14ac:dyDescent="0.25">
      <c r="A68">
        <v>67</v>
      </c>
      <c r="B68" t="s">
        <v>67</v>
      </c>
      <c r="C68">
        <v>39</v>
      </c>
      <c r="D68">
        <v>10</v>
      </c>
      <c r="E68">
        <v>24.1403</v>
      </c>
      <c r="F68">
        <v>-9</v>
      </c>
      <c r="G68">
        <v>2</v>
      </c>
      <c r="H68">
        <v>54.777999999999999</v>
      </c>
      <c r="I68">
        <v>720.9</v>
      </c>
      <c r="J68">
        <f>Setas119!C68+Setas119!D68/60+Setas119!E68/3600</f>
        <v>39.173372305555553</v>
      </c>
      <c r="K68">
        <f>Setas119!F68-Setas119!G68/60-Setas119!H68/3600</f>
        <v>-9.0485494444444452</v>
      </c>
      <c r="L68">
        <v>720.9</v>
      </c>
      <c r="N68" s="1">
        <f>ETRS89!$C68+ETRS89!$D68/60+ETRS89!$E68/3600</f>
        <v>39.173376388888883</v>
      </c>
      <c r="O68" s="1">
        <f>ETRS89!$F68-ETRS89!$G68/60-ETRS89!$H68/3600</f>
        <v>-9.0485436111111106</v>
      </c>
      <c r="P68">
        <v>720.9</v>
      </c>
      <c r="R68" s="2">
        <f>(N68-J68)*3600</f>
        <v>1.4699999988465606E-2</v>
      </c>
      <c r="S68" s="2">
        <f>(O68-K68)*3600</f>
        <v>2.1000000004534058E-2</v>
      </c>
      <c r="T68" s="3">
        <f>P68-L68</f>
        <v>0</v>
      </c>
      <c r="V68" s="2">
        <f t="shared" si="2"/>
        <v>0.45404595010901316</v>
      </c>
      <c r="W68" s="2">
        <f t="shared" si="3"/>
        <v>0.5003277031527712</v>
      </c>
      <c r="X68" s="3">
        <f>T68-P68</f>
        <v>-720.9</v>
      </c>
    </row>
    <row r="69" spans="1:24" x14ac:dyDescent="0.25">
      <c r="A69">
        <v>68</v>
      </c>
      <c r="B69" t="s">
        <v>170</v>
      </c>
      <c r="C69">
        <v>39</v>
      </c>
      <c r="D69">
        <v>0</v>
      </c>
      <c r="E69">
        <v>44.395299999999999</v>
      </c>
      <c r="F69">
        <v>-9</v>
      </c>
      <c r="G69">
        <v>18</v>
      </c>
      <c r="H69">
        <v>59.7059</v>
      </c>
      <c r="I69">
        <v>270.88</v>
      </c>
      <c r="J69">
        <f>Setas119!C69+Setas119!D69/60+Setas119!E69/3600</f>
        <v>39.012332027777781</v>
      </c>
      <c r="K69">
        <f>Setas119!F69-Setas119!G69/60-Setas119!H69/3600</f>
        <v>-9.3165849722222234</v>
      </c>
      <c r="L69">
        <v>270.88</v>
      </c>
      <c r="N69" s="1">
        <f>ETRS89!$C69+ETRS89!$D69/60+ETRS89!$E69/3600</f>
        <v>39.012337222222222</v>
      </c>
      <c r="O69" s="1">
        <f>ETRS89!$F69-ETRS89!$G69/60-ETRS89!$H69/3600</f>
        <v>-9.3165811111111125</v>
      </c>
      <c r="P69">
        <v>270.76</v>
      </c>
      <c r="R69" s="2">
        <f>(N69-J69)*3600</f>
        <v>1.869999998689309E-2</v>
      </c>
      <c r="S69" s="2">
        <f>(O69-K69)*3600</f>
        <v>1.3899999999011925E-2</v>
      </c>
      <c r="T69" s="3">
        <f>P69-L69</f>
        <v>-0.12000000000000455</v>
      </c>
      <c r="V69" s="2">
        <f t="shared" si="2"/>
        <v>0.57759586855439626</v>
      </c>
      <c r="W69" s="2">
        <f t="shared" si="3"/>
        <v>0.33116928913464849</v>
      </c>
      <c r="X69" s="3">
        <f>T69-P69</f>
        <v>-270.88</v>
      </c>
    </row>
    <row r="70" spans="1:24" x14ac:dyDescent="0.25">
      <c r="A70">
        <v>69</v>
      </c>
      <c r="B70" t="s">
        <v>69</v>
      </c>
      <c r="C70">
        <v>39</v>
      </c>
      <c r="D70">
        <v>8</v>
      </c>
      <c r="E70">
        <v>32.062600000000003</v>
      </c>
      <c r="F70">
        <v>-8</v>
      </c>
      <c r="G70">
        <v>35</v>
      </c>
      <c r="H70">
        <v>11.9436</v>
      </c>
      <c r="I70">
        <v>231.73</v>
      </c>
      <c r="J70">
        <f>Setas119!C70+Setas119!D70/60+Setas119!E70/3600</f>
        <v>39.142239611111108</v>
      </c>
      <c r="K70">
        <f>Setas119!F70-Setas119!G70/60-Setas119!H70/3600</f>
        <v>-8.5866509999999998</v>
      </c>
      <c r="L70">
        <v>231.73</v>
      </c>
      <c r="N70" s="1">
        <f>ETRS89!$C70+ETRS89!$D70/60+ETRS89!$E70/3600</f>
        <v>39.142242777777774</v>
      </c>
      <c r="O70" s="1">
        <f>ETRS89!$F70-ETRS89!$G70/60-ETRS89!$H70/3600</f>
        <v>-8.5866469444444444</v>
      </c>
      <c r="P70">
        <v>231.58</v>
      </c>
      <c r="R70" s="2">
        <f>(N70-J70)*3600</f>
        <v>1.1399999996797305E-2</v>
      </c>
      <c r="S70" s="2">
        <f>(O70-K70)*3600</f>
        <v>1.4599999999376223E-2</v>
      </c>
      <c r="T70" s="3">
        <f>P70-L70</f>
        <v>-0.14999999999997726</v>
      </c>
      <c r="V70" s="2">
        <f t="shared" si="2"/>
        <v>0.35211726760884615</v>
      </c>
      <c r="W70" s="2">
        <f t="shared" si="3"/>
        <v>0.34784687924481944</v>
      </c>
      <c r="X70" s="3">
        <f>T70-P70</f>
        <v>-231.73</v>
      </c>
    </row>
    <row r="71" spans="1:24" x14ac:dyDescent="0.25">
      <c r="A71">
        <v>70</v>
      </c>
      <c r="B71" t="s">
        <v>70</v>
      </c>
      <c r="C71">
        <v>39</v>
      </c>
      <c r="D71">
        <v>4</v>
      </c>
      <c r="E71">
        <v>38.290599999999998</v>
      </c>
      <c r="F71">
        <v>-8</v>
      </c>
      <c r="G71">
        <v>11</v>
      </c>
      <c r="H71">
        <v>14.4086</v>
      </c>
      <c r="I71">
        <v>291.06</v>
      </c>
      <c r="J71">
        <f>Setas119!C71+Setas119!D71/60+Setas119!E71/3600</f>
        <v>39.077302944444448</v>
      </c>
      <c r="K71">
        <f>Setas119!F71-Setas119!G71/60-Setas119!H71/3600</f>
        <v>-8.1873357222222225</v>
      </c>
      <c r="L71">
        <v>291.06</v>
      </c>
      <c r="N71" s="1">
        <f>ETRS89!$C71+ETRS89!$D71/60+ETRS89!$E71/3600</f>
        <v>39.077305277777782</v>
      </c>
      <c r="O71" s="1">
        <f>ETRS89!$F71-ETRS89!$G71/60-ETRS89!$H71/3600</f>
        <v>-8.1873313888888894</v>
      </c>
      <c r="P71">
        <v>291.13</v>
      </c>
      <c r="R71" s="2">
        <f>(N71-J71)*3600</f>
        <v>8.4000000043715772E-3</v>
      </c>
      <c r="S71" s="2">
        <f>(O71-K71)*3600</f>
        <v>1.5599999998983094E-2</v>
      </c>
      <c r="T71" s="3">
        <f>P71-L71</f>
        <v>6.9999999999993179E-2</v>
      </c>
      <c r="V71" s="2">
        <f t="shared" si="2"/>
        <v>0.25945482897233074</v>
      </c>
      <c r="W71" s="2">
        <f t="shared" si="3"/>
        <v>0.37167200795186961</v>
      </c>
      <c r="X71" s="3">
        <f>T71-P71</f>
        <v>-291.06</v>
      </c>
    </row>
    <row r="72" spans="1:24" x14ac:dyDescent="0.25">
      <c r="A72">
        <v>71</v>
      </c>
      <c r="B72" t="s">
        <v>71</v>
      </c>
      <c r="C72">
        <v>39</v>
      </c>
      <c r="D72">
        <v>11</v>
      </c>
      <c r="E72">
        <v>20.869499999999999</v>
      </c>
      <c r="F72">
        <v>-7</v>
      </c>
      <c r="G72">
        <v>37</v>
      </c>
      <c r="H72">
        <v>21.857299999999999</v>
      </c>
      <c r="I72">
        <v>475.79</v>
      </c>
      <c r="J72">
        <f>Setas119!C72+Setas119!D72/60+Setas119!E72/3600</f>
        <v>39.189130416666664</v>
      </c>
      <c r="K72">
        <f>Setas119!F72-Setas119!G72/60-Setas119!H72/3600</f>
        <v>-7.6227381388888897</v>
      </c>
      <c r="L72">
        <v>475.79</v>
      </c>
      <c r="N72" s="1">
        <f>ETRS89!$C72+ETRS89!$D72/60+ETRS89!$E72/3600</f>
        <v>39.189131944444441</v>
      </c>
      <c r="O72" s="1">
        <f>ETRS89!$F72-ETRS89!$G72/60-ETRS89!$H72/3600</f>
        <v>-7.6227322222222229</v>
      </c>
      <c r="P72">
        <v>475.82</v>
      </c>
      <c r="R72" s="2">
        <f>(N72-J72)*3600</f>
        <v>5.4999999946403477E-3</v>
      </c>
      <c r="S72" s="2">
        <f>(O72-K72)*3600</f>
        <v>2.1300000000579189E-2</v>
      </c>
      <c r="T72" s="3">
        <f>P72-L72</f>
        <v>2.9999999999972715E-2</v>
      </c>
      <c r="V72" s="2">
        <f t="shared" si="2"/>
        <v>0.1698811377636408</v>
      </c>
      <c r="W72" s="2">
        <f t="shared" si="3"/>
        <v>0.5074752416734708</v>
      </c>
      <c r="X72" s="3">
        <f>T72-P72</f>
        <v>-475.79</v>
      </c>
    </row>
    <row r="73" spans="1:24" x14ac:dyDescent="0.25">
      <c r="A73">
        <v>72</v>
      </c>
      <c r="B73" t="s">
        <v>130</v>
      </c>
      <c r="C73">
        <v>39</v>
      </c>
      <c r="D73">
        <v>1</v>
      </c>
      <c r="E73">
        <v>51.987200000000001</v>
      </c>
      <c r="F73">
        <v>-7</v>
      </c>
      <c r="G73">
        <v>6</v>
      </c>
      <c r="H73">
        <v>25.786200000000001</v>
      </c>
      <c r="I73">
        <v>399.08</v>
      </c>
      <c r="J73">
        <f>Setas119!C73+Setas119!D73/60+Setas119!E73/3600</f>
        <v>39.031107555555558</v>
      </c>
      <c r="K73">
        <f>Setas119!F73-Setas119!G73/60-Setas119!H73/3600</f>
        <v>-7.1071628333333328</v>
      </c>
      <c r="L73">
        <v>399.08</v>
      </c>
      <c r="N73" s="1">
        <f>ETRS89!$C73+ETRS89!$D73/60+ETRS89!$E73/3600</f>
        <v>39.031108055555556</v>
      </c>
      <c r="O73" s="1">
        <f>ETRS89!$F73-ETRS89!$G73/60-ETRS89!$H73/3600</f>
        <v>-7.1071549999999997</v>
      </c>
      <c r="P73">
        <v>398.62</v>
      </c>
      <c r="R73" s="2">
        <f>(N73-J73)*3600</f>
        <v>1.7999999954554369E-3</v>
      </c>
      <c r="S73" s="2">
        <f>(O73-K73)*3600</f>
        <v>2.8199999999145575E-2</v>
      </c>
      <c r="T73" s="3">
        <f>P73-L73</f>
        <v>-0.45999999999997954</v>
      </c>
      <c r="V73" s="2">
        <f t="shared" si="2"/>
        <v>5.5597463181909265E-2</v>
      </c>
      <c r="W73" s="2">
        <f t="shared" si="3"/>
        <v>0.67186862978258877</v>
      </c>
      <c r="X73" s="3">
        <f>T73-P73</f>
        <v>-399.08</v>
      </c>
    </row>
    <row r="74" spans="1:24" x14ac:dyDescent="0.25">
      <c r="A74">
        <v>73</v>
      </c>
      <c r="B74" t="s">
        <v>72</v>
      </c>
      <c r="C74">
        <v>38</v>
      </c>
      <c r="D74">
        <v>46</v>
      </c>
      <c r="E74">
        <v>27.549399999999999</v>
      </c>
      <c r="F74">
        <v>-9</v>
      </c>
      <c r="G74">
        <v>26</v>
      </c>
      <c r="H74">
        <v>29.363700000000001</v>
      </c>
      <c r="I74">
        <v>554.44000000000005</v>
      </c>
      <c r="J74">
        <f>Setas119!C74+Setas119!D74/60+Setas119!E74/3600</f>
        <v>38.774319277777778</v>
      </c>
      <c r="K74">
        <f>Setas119!F74-Setas119!G74/60-Setas119!H74/3600</f>
        <v>-9.4414899166666668</v>
      </c>
      <c r="L74">
        <v>554.44000000000005</v>
      </c>
      <c r="N74" s="1">
        <f>ETRS89!$C74+ETRS89!$D74/60+ETRS89!$E74/3600</f>
        <v>38.774324444444446</v>
      </c>
      <c r="O74" s="1">
        <f>ETRS89!$F74-ETRS89!$G74/60-ETRS89!$H74/3600</f>
        <v>-9.4414877777777786</v>
      </c>
      <c r="P74">
        <v>554.5</v>
      </c>
      <c r="R74" s="2">
        <f>(N74-J74)*3600</f>
        <v>1.8600000004198591E-2</v>
      </c>
      <c r="S74" s="2">
        <f>(O74-K74)*3600</f>
        <v>7.6999999976123945E-3</v>
      </c>
      <c r="T74" s="3">
        <f>P74-L74</f>
        <v>5.999999999994543E-2</v>
      </c>
      <c r="V74" s="2">
        <f t="shared" si="2"/>
        <v>0.57450712112657065</v>
      </c>
      <c r="W74" s="2">
        <f t="shared" si="3"/>
        <v>0.18345349105952208</v>
      </c>
      <c r="X74" s="3">
        <f>T74-P74</f>
        <v>-554.44000000000005</v>
      </c>
    </row>
    <row r="75" spans="1:24" x14ac:dyDescent="0.25">
      <c r="A75">
        <v>74</v>
      </c>
      <c r="B75" t="s">
        <v>73</v>
      </c>
      <c r="C75">
        <v>38</v>
      </c>
      <c r="D75">
        <v>53</v>
      </c>
      <c r="E75">
        <v>39.233699999999999</v>
      </c>
      <c r="F75">
        <v>-9</v>
      </c>
      <c r="G75">
        <v>5</v>
      </c>
      <c r="H75">
        <v>27.678799999999999</v>
      </c>
      <c r="I75">
        <v>405.59</v>
      </c>
      <c r="J75">
        <f>Setas119!C75+Setas119!D75/60+Setas119!E75/3600</f>
        <v>38.89423158333333</v>
      </c>
      <c r="K75">
        <f>Setas119!F75-Setas119!G75/60-Setas119!H75/3600</f>
        <v>-9.0910218888888892</v>
      </c>
      <c r="L75">
        <v>405.59</v>
      </c>
      <c r="N75" s="1">
        <f>ETRS89!$C75+ETRS89!$D75/60+ETRS89!$E75/3600</f>
        <v>38.894236388888885</v>
      </c>
      <c r="O75" s="1">
        <f>ETRS89!$F75-ETRS89!$G75/60-ETRS89!$H75/3600</f>
        <v>-9.091018611111112</v>
      </c>
      <c r="P75">
        <v>405.53</v>
      </c>
      <c r="R75" s="2">
        <f>(N75-J75)*3600</f>
        <v>1.7299999998954263E-2</v>
      </c>
      <c r="S75" s="2">
        <f>(O75-K75)*3600</f>
        <v>1.1799999997919031E-2</v>
      </c>
      <c r="T75" s="3">
        <f>P75-L75</f>
        <v>-6.0000000000002274E-2</v>
      </c>
      <c r="V75" s="2">
        <f t="shared" si="2"/>
        <v>0.53435339745405153</v>
      </c>
      <c r="W75" s="2">
        <f t="shared" si="3"/>
        <v>0.28113651880413543</v>
      </c>
      <c r="X75" s="3">
        <f>T75-P75</f>
        <v>-405.59</v>
      </c>
    </row>
    <row r="76" spans="1:24" x14ac:dyDescent="0.25">
      <c r="A76">
        <v>75</v>
      </c>
      <c r="B76" t="s">
        <v>74</v>
      </c>
      <c r="C76">
        <v>38</v>
      </c>
      <c r="D76">
        <v>42</v>
      </c>
      <c r="E76">
        <v>49.291600000000003</v>
      </c>
      <c r="F76">
        <v>-9</v>
      </c>
      <c r="G76">
        <v>7</v>
      </c>
      <c r="H76">
        <v>59.383600000000001</v>
      </c>
      <c r="I76">
        <v>166.02</v>
      </c>
      <c r="J76">
        <f>Setas119!C76+Setas119!D76/60+Setas119!E76/3600</f>
        <v>38.713692111111115</v>
      </c>
      <c r="K76">
        <f>Setas119!F76-Setas119!G76/60-Setas119!H76/3600</f>
        <v>-9.1331621111111119</v>
      </c>
      <c r="L76">
        <v>166.02</v>
      </c>
      <c r="N76" s="1">
        <f>ETRS89!$C76+ETRS89!$D76/60+ETRS89!$E76/3600</f>
        <v>38.713696388888891</v>
      </c>
      <c r="O76" s="1">
        <f>ETRS89!$F76-ETRS89!$G76/60-ETRS89!$H76/3600</f>
        <v>-9.1331602777777778</v>
      </c>
      <c r="P76">
        <v>165.71</v>
      </c>
      <c r="R76" s="2">
        <f>(N76-J76)*3600</f>
        <v>1.5399999995224789E-2</v>
      </c>
      <c r="S76" s="2">
        <f>(O76-K76)*3600</f>
        <v>6.6000000025212557E-3</v>
      </c>
      <c r="T76" s="3">
        <f>P76-L76</f>
        <v>-0.31000000000000227</v>
      </c>
      <c r="V76" s="2">
        <f t="shared" si="2"/>
        <v>0.4756671860542292</v>
      </c>
      <c r="W76" s="2">
        <f t="shared" si="3"/>
        <v>0.1572458495884182</v>
      </c>
      <c r="X76" s="3">
        <f>T76-P76</f>
        <v>-166.02</v>
      </c>
    </row>
    <row r="77" spans="1:24" x14ac:dyDescent="0.25">
      <c r="A77">
        <v>76</v>
      </c>
      <c r="B77" t="s">
        <v>75</v>
      </c>
      <c r="C77">
        <v>38</v>
      </c>
      <c r="D77">
        <v>50</v>
      </c>
      <c r="E77">
        <v>26.055900000000001</v>
      </c>
      <c r="F77">
        <v>-8</v>
      </c>
      <c r="G77">
        <v>31</v>
      </c>
      <c r="H77">
        <v>8.5806000000000004</v>
      </c>
      <c r="I77">
        <v>199.43</v>
      </c>
      <c r="J77">
        <f>Setas119!C77+Setas119!D77/60+Setas119!E77/3600</f>
        <v>38.840571083333337</v>
      </c>
      <c r="K77">
        <f>Setas119!F77-Setas119!G77/60-Setas119!H77/3600</f>
        <v>-8.519050166666668</v>
      </c>
      <c r="L77">
        <v>199.43</v>
      </c>
      <c r="N77" s="1">
        <f>ETRS89!$C77+ETRS89!$D77/60+ETRS89!$E77/3600</f>
        <v>38.84057416666667</v>
      </c>
      <c r="O77" s="1">
        <f>ETRS89!$F77-ETRS89!$G77/60-ETRS89!$H77/3600</f>
        <v>-8.5190463888888903</v>
      </c>
      <c r="P77">
        <v>199.2</v>
      </c>
      <c r="R77" s="2">
        <f>(N77-J77)*3600</f>
        <v>1.1099999997554733E-2</v>
      </c>
      <c r="S77" s="2">
        <f>(O77-K77)*3600</f>
        <v>1.3599999999769352E-2</v>
      </c>
      <c r="T77" s="3">
        <f>P77-L77</f>
        <v>-0.23000000000001819</v>
      </c>
      <c r="V77" s="2">
        <f t="shared" si="2"/>
        <v>0.34285102374519466</v>
      </c>
      <c r="W77" s="2">
        <f t="shared" si="3"/>
        <v>0.32402175053776927</v>
      </c>
      <c r="X77" s="3">
        <f>T77-P77</f>
        <v>-199.43</v>
      </c>
    </row>
    <row r="78" spans="1:24" x14ac:dyDescent="0.25">
      <c r="A78">
        <v>77</v>
      </c>
      <c r="B78" t="s">
        <v>76</v>
      </c>
      <c r="C78">
        <v>38</v>
      </c>
      <c r="D78">
        <v>41</v>
      </c>
      <c r="E78">
        <v>19.472799999999999</v>
      </c>
      <c r="F78">
        <v>-8</v>
      </c>
      <c r="G78">
        <v>32</v>
      </c>
      <c r="H78">
        <v>24.427399999999999</v>
      </c>
      <c r="I78">
        <v>198.68</v>
      </c>
      <c r="J78">
        <f>Setas119!C78+Setas119!D78/60+Setas119!E78/3600</f>
        <v>38.688742444444443</v>
      </c>
      <c r="K78">
        <f>Setas119!F78-Setas119!G78/60-Setas119!H78/3600</f>
        <v>-8.5401187222222212</v>
      </c>
      <c r="L78">
        <v>198.68</v>
      </c>
      <c r="N78" s="1">
        <f>ETRS89!$C78+ETRS89!$D78/60+ETRS89!$E78/3600</f>
        <v>38.688746111111108</v>
      </c>
      <c r="O78" s="1">
        <f>ETRS89!$F78-ETRS89!$G78/60-ETRS89!$H78/3600</f>
        <v>-8.5401166666666661</v>
      </c>
      <c r="P78">
        <v>198.54</v>
      </c>
      <c r="R78" s="2">
        <f>(N78-J78)*3600</f>
        <v>1.3199999992252742E-2</v>
      </c>
      <c r="S78" s="2">
        <f>(O78-K78)*3600</f>
        <v>7.3999999983698217E-3</v>
      </c>
      <c r="T78" s="3">
        <f>P78-L78</f>
        <v>-0.14000000000001478</v>
      </c>
      <c r="V78" s="2">
        <f t="shared" si="2"/>
        <v>0.40771473079075543</v>
      </c>
      <c r="W78" s="2">
        <f t="shared" si="3"/>
        <v>0.17630595246264294</v>
      </c>
      <c r="X78" s="3">
        <f>T78-P78</f>
        <v>-198.68</v>
      </c>
    </row>
    <row r="79" spans="1:24" x14ac:dyDescent="0.25">
      <c r="A79">
        <v>78</v>
      </c>
      <c r="B79" t="s">
        <v>77</v>
      </c>
      <c r="C79">
        <v>38</v>
      </c>
      <c r="D79">
        <v>54</v>
      </c>
      <c r="E79">
        <v>58.816299999999998</v>
      </c>
      <c r="F79">
        <v>-7</v>
      </c>
      <c r="G79">
        <v>39</v>
      </c>
      <c r="H79">
        <v>14.7081</v>
      </c>
      <c r="I79">
        <v>517.98</v>
      </c>
      <c r="J79">
        <f>Setas119!C79+Setas119!D79/60+Setas119!E79/3600</f>
        <v>38.91633786111111</v>
      </c>
      <c r="K79">
        <f>Setas119!F79-Setas119!G79/60-Setas119!H79/3600</f>
        <v>-7.6540855833333339</v>
      </c>
      <c r="L79">
        <v>517.98</v>
      </c>
      <c r="N79" s="1">
        <f>ETRS89!$C79+ETRS89!$D79/60+ETRS89!$E79/3600</f>
        <v>38.916339444444446</v>
      </c>
      <c r="O79" s="1">
        <f>ETRS89!$F79-ETRS89!$G79/60-ETRS89!$H79/3600</f>
        <v>-7.6540802777777781</v>
      </c>
      <c r="P79">
        <v>517.65</v>
      </c>
      <c r="R79" s="2">
        <f>(N79-J79)*3600</f>
        <v>5.7000000111884219E-3</v>
      </c>
      <c r="S79" s="2">
        <f>(O79-K79)*3600</f>
        <v>1.9100000000804584E-2</v>
      </c>
      <c r="T79" s="3">
        <f>P79-L79</f>
        <v>-0.33000000000004093</v>
      </c>
      <c r="V79" s="2">
        <f t="shared" si="2"/>
        <v>0.17605863419946682</v>
      </c>
      <c r="W79" s="2">
        <f t="shared" si="3"/>
        <v>0.45505995850272463</v>
      </c>
      <c r="X79" s="3">
        <f>T79-P79</f>
        <v>-517.98</v>
      </c>
    </row>
    <row r="80" spans="1:24" x14ac:dyDescent="0.25">
      <c r="A80">
        <v>79</v>
      </c>
      <c r="B80" t="s">
        <v>78</v>
      </c>
      <c r="C80">
        <v>38</v>
      </c>
      <c r="D80">
        <v>43</v>
      </c>
      <c r="E80">
        <v>32.522500000000001</v>
      </c>
      <c r="F80">
        <v>-7</v>
      </c>
      <c r="G80">
        <v>59</v>
      </c>
      <c r="H80">
        <v>17.2806</v>
      </c>
      <c r="I80">
        <v>467.38</v>
      </c>
      <c r="J80">
        <f>Setas119!C80+Setas119!D80/60+Setas119!E80/3600</f>
        <v>38.725700694444448</v>
      </c>
      <c r="K80">
        <f>Setas119!F80-Setas119!G80/60-Setas119!H80/3600</f>
        <v>-7.9881335</v>
      </c>
      <c r="L80">
        <v>467.38</v>
      </c>
      <c r="N80" s="1">
        <f>ETRS89!$C80+ETRS89!$D80/60+ETRS89!$E80/3600</f>
        <v>38.725702777777776</v>
      </c>
      <c r="O80" s="1">
        <f>ETRS89!$F80-ETRS89!$G80/60-ETRS89!$H80/3600</f>
        <v>-7.9881297222222223</v>
      </c>
      <c r="P80">
        <v>467.5</v>
      </c>
      <c r="R80" s="2">
        <f>(N80-J80)*3600</f>
        <v>7.4999999810643203E-3</v>
      </c>
      <c r="S80" s="2">
        <f>(O80-K80)*3600</f>
        <v>1.3599999999769352E-2</v>
      </c>
      <c r="T80" s="3">
        <f>P80-L80</f>
        <v>0.12000000000000455</v>
      </c>
      <c r="V80" s="2">
        <f t="shared" si="2"/>
        <v>0.23165609659128863</v>
      </c>
      <c r="W80" s="2">
        <f t="shared" si="3"/>
        <v>0.32402175053776927</v>
      </c>
      <c r="X80" s="3">
        <f>T80-P80</f>
        <v>-467.38</v>
      </c>
    </row>
    <row r="81" spans="1:24" x14ac:dyDescent="0.25">
      <c r="A81">
        <v>80</v>
      </c>
      <c r="B81" t="s">
        <v>79</v>
      </c>
      <c r="C81">
        <v>38</v>
      </c>
      <c r="D81">
        <v>44</v>
      </c>
      <c r="E81">
        <v>22.247</v>
      </c>
      <c r="F81">
        <v>-7</v>
      </c>
      <c r="G81">
        <v>35</v>
      </c>
      <c r="H81">
        <v>2.5507</v>
      </c>
      <c r="I81">
        <v>708.41</v>
      </c>
      <c r="J81">
        <f>Setas119!C81+Setas119!D81/60+Setas119!E81/3600</f>
        <v>38.739513055555555</v>
      </c>
      <c r="K81">
        <f>Setas119!F81-Setas119!G81/60-Setas119!H81/3600</f>
        <v>-7.5840418611111104</v>
      </c>
      <c r="L81">
        <v>708.41</v>
      </c>
      <c r="N81" s="1">
        <f>ETRS89!$C81+ETRS89!$D81/60+ETRS89!$E81/3600</f>
        <v>38.739513611111114</v>
      </c>
      <c r="O81" s="1">
        <f>ETRS89!$F81-ETRS89!$G81/60-ETRS89!$H81/3600</f>
        <v>-7.5840366666666661</v>
      </c>
      <c r="P81">
        <v>708.5</v>
      </c>
      <c r="R81" s="2">
        <f>(N81-J81)*3600</f>
        <v>2.0000000120035111E-3</v>
      </c>
      <c r="S81" s="2">
        <f>(O81-K81)*3600</f>
        <v>1.8699999999682859E-2</v>
      </c>
      <c r="T81" s="3">
        <f>P81-L81</f>
        <v>9.0000000000031832E-2</v>
      </c>
      <c r="V81" s="2">
        <f t="shared" si="2"/>
        <v>6.1774959617735277E-2</v>
      </c>
      <c r="W81" s="2">
        <f t="shared" si="3"/>
        <v>0.44552990698943279</v>
      </c>
      <c r="X81" s="3">
        <f>T81-P81</f>
        <v>-708.41</v>
      </c>
    </row>
    <row r="82" spans="1:24" x14ac:dyDescent="0.25">
      <c r="A82">
        <v>81</v>
      </c>
      <c r="B82" t="s">
        <v>80</v>
      </c>
      <c r="C82">
        <v>38</v>
      </c>
      <c r="D82">
        <v>50</v>
      </c>
      <c r="E82">
        <v>23.59</v>
      </c>
      <c r="F82">
        <v>-7</v>
      </c>
      <c r="G82">
        <v>15</v>
      </c>
      <c r="H82">
        <v>31.5077</v>
      </c>
      <c r="I82">
        <v>530.75</v>
      </c>
      <c r="J82">
        <f>Setas119!C82+Setas119!D82/60+Setas119!E82/3600</f>
        <v>38.839886111111113</v>
      </c>
      <c r="K82">
        <f>Setas119!F82-Setas119!G82/60-Setas119!H82/3600</f>
        <v>-7.2587521388888891</v>
      </c>
      <c r="L82">
        <v>530.75</v>
      </c>
      <c r="N82" s="1">
        <f>ETRS89!$C82+ETRS89!$D82/60+ETRS89!$E82/3600</f>
        <v>38.839886666666672</v>
      </c>
      <c r="O82" s="1">
        <f>ETRS89!$F82-ETRS89!$G82/60-ETRS89!$H82/3600</f>
        <v>-7.2587461111111109</v>
      </c>
      <c r="P82">
        <v>530.67999999999995</v>
      </c>
      <c r="R82" s="2">
        <f>(N82-J82)*3600</f>
        <v>2.0000000120035111E-3</v>
      </c>
      <c r="S82" s="2">
        <f>(O82-K82)*3600</f>
        <v>2.1700000001700914E-2</v>
      </c>
      <c r="T82" s="3">
        <f>P82-L82</f>
        <v>-7.0000000000050022E-2</v>
      </c>
      <c r="V82" s="2">
        <f t="shared" si="2"/>
        <v>6.1774959617735277E-2</v>
      </c>
      <c r="W82" s="2">
        <f t="shared" si="3"/>
        <v>0.51700529318676269</v>
      </c>
      <c r="X82" s="3">
        <f>T82-P82</f>
        <v>-530.75</v>
      </c>
    </row>
    <row r="83" spans="1:24" x14ac:dyDescent="0.25">
      <c r="A83">
        <v>82</v>
      </c>
      <c r="B83" t="s">
        <v>81</v>
      </c>
      <c r="C83">
        <v>38</v>
      </c>
      <c r="D83">
        <v>33</v>
      </c>
      <c r="E83">
        <v>58.164700000000003</v>
      </c>
      <c r="F83">
        <v>-8</v>
      </c>
      <c r="G83">
        <v>54</v>
      </c>
      <c r="H83">
        <v>0.97889999999999999</v>
      </c>
      <c r="I83">
        <v>327.91</v>
      </c>
      <c r="J83">
        <f>Setas119!C83+Setas119!D83/60+Setas119!E83/3600</f>
        <v>38.566156861111111</v>
      </c>
      <c r="K83">
        <f>Setas119!F83-Setas119!G83/60-Setas119!H83/3600</f>
        <v>-8.9002719166666662</v>
      </c>
      <c r="L83">
        <v>327.91</v>
      </c>
      <c r="N83" s="1">
        <f>ETRS89!$C83+ETRS89!$D83/60+ETRS89!$E83/3600</f>
        <v>38.566161388888887</v>
      </c>
      <c r="O83" s="1">
        <f>ETRS89!$F83-ETRS89!$G83/60-ETRS89!$H83/3600</f>
        <v>-8.9002702777777785</v>
      </c>
      <c r="P83">
        <v>327.74</v>
      </c>
      <c r="R83" s="2">
        <f>(N83-J83)*3600</f>
        <v>1.6299999992952507E-2</v>
      </c>
      <c r="S83" s="2">
        <f>(O83-K83)*3600</f>
        <v>5.899999995762073E-3</v>
      </c>
      <c r="T83" s="3">
        <f>P83-L83</f>
        <v>-0.17000000000001592</v>
      </c>
      <c r="V83" s="2">
        <f t="shared" si="2"/>
        <v>0.50346591764518389</v>
      </c>
      <c r="W83" s="2">
        <f t="shared" si="3"/>
        <v>0.14056825932588823</v>
      </c>
      <c r="X83" s="3">
        <f>T83-P83</f>
        <v>-327.91</v>
      </c>
    </row>
    <row r="84" spans="1:24" x14ac:dyDescent="0.25">
      <c r="A84">
        <v>83</v>
      </c>
      <c r="B84" t="s">
        <v>82</v>
      </c>
      <c r="C84">
        <v>38</v>
      </c>
      <c r="D84">
        <v>27</v>
      </c>
      <c r="E84">
        <v>10.057600000000001</v>
      </c>
      <c r="F84">
        <v>-9</v>
      </c>
      <c r="G84">
        <v>6</v>
      </c>
      <c r="H84">
        <v>24.407699999999998</v>
      </c>
      <c r="I84">
        <v>308.2</v>
      </c>
      <c r="J84">
        <f>Setas119!C84+Setas119!D84/60+Setas119!E84/3600</f>
        <v>38.452793777777778</v>
      </c>
      <c r="K84">
        <f>Setas119!F84-Setas119!G84/60-Setas119!H84/3600</f>
        <v>-9.1067799166666656</v>
      </c>
      <c r="L84">
        <v>308.2</v>
      </c>
      <c r="N84" s="1">
        <f>ETRS89!$C84+ETRS89!$D84/60+ETRS89!$E84/3600</f>
        <v>38.452798611111113</v>
      </c>
      <c r="O84" s="1">
        <f>ETRS89!$F84-ETRS89!$G84/60-ETRS89!$H84/3600</f>
        <v>-9.1067797222222211</v>
      </c>
      <c r="P84">
        <v>307.98</v>
      </c>
      <c r="R84" s="2">
        <f>(N84-J84)*3600</f>
        <v>1.74000000072283E-2</v>
      </c>
      <c r="S84" s="2">
        <f>(O84-K84)*3600</f>
        <v>7.000000003642981E-4</v>
      </c>
      <c r="T84" s="3">
        <f>P84-L84</f>
        <v>-0.21999999999997044</v>
      </c>
      <c r="V84" s="2">
        <f t="shared" si="2"/>
        <v>0.53744214567196447</v>
      </c>
      <c r="W84" s="2">
        <f t="shared" si="3"/>
        <v>1.6677590110171003E-2</v>
      </c>
      <c r="X84" s="3">
        <f>T84-P84</f>
        <v>-308.2</v>
      </c>
    </row>
    <row r="85" spans="1:24" x14ac:dyDescent="0.25">
      <c r="A85">
        <v>84</v>
      </c>
      <c r="B85" t="s">
        <v>83</v>
      </c>
      <c r="C85">
        <v>38</v>
      </c>
      <c r="D85">
        <v>29</v>
      </c>
      <c r="E85">
        <v>30.825700000000001</v>
      </c>
      <c r="F85">
        <v>-8</v>
      </c>
      <c r="G85">
        <v>31</v>
      </c>
      <c r="H85">
        <v>23.1663</v>
      </c>
      <c r="I85">
        <v>240.74</v>
      </c>
      <c r="J85">
        <f>Setas119!C85+Setas119!D85/60+Setas119!E85/3600</f>
        <v>38.491896027777777</v>
      </c>
      <c r="K85">
        <f>Setas119!F85-Setas119!G85/60-Setas119!H85/3600</f>
        <v>-8.5231017500000004</v>
      </c>
      <c r="L85">
        <v>240.74</v>
      </c>
      <c r="N85" s="1">
        <f>ETRS89!$C85+ETRS89!$D85/60+ETRS89!$E85/3600</f>
        <v>38.491898333333332</v>
      </c>
      <c r="O85" s="1">
        <f>ETRS89!$F85-ETRS89!$G85/60-ETRS89!$H85/3600</f>
        <v>-8.5231011111111119</v>
      </c>
      <c r="P85">
        <v>240.63</v>
      </c>
      <c r="R85" s="2">
        <f>(N85-J85)*3600</f>
        <v>8.2999999960975401E-3</v>
      </c>
      <c r="S85" s="2">
        <f>(O85-K85)*3600</f>
        <v>2.2999999984563146E-3</v>
      </c>
      <c r="T85" s="3">
        <f>P85-L85</f>
        <v>-0.11000000000001364</v>
      </c>
      <c r="V85" s="2">
        <f t="shared" si="2"/>
        <v>0.25636608075441775</v>
      </c>
      <c r="W85" s="2">
        <f t="shared" si="3"/>
        <v>5.4797796010979463E-2</v>
      </c>
      <c r="X85" s="3">
        <f>T85-P85</f>
        <v>-240.74</v>
      </c>
    </row>
    <row r="86" spans="1:24" x14ac:dyDescent="0.25">
      <c r="A86">
        <v>85</v>
      </c>
      <c r="B86" t="s">
        <v>84</v>
      </c>
      <c r="C86">
        <v>38</v>
      </c>
      <c r="D86">
        <v>34</v>
      </c>
      <c r="E86">
        <v>8.9222999999999999</v>
      </c>
      <c r="F86">
        <v>-8</v>
      </c>
      <c r="G86">
        <v>11</v>
      </c>
      <c r="H86">
        <v>23.810700000000001</v>
      </c>
      <c r="I86">
        <v>480.19</v>
      </c>
      <c r="J86">
        <f>Setas119!C86+Setas119!D86/60+Setas119!E86/3600</f>
        <v>38.569145083333339</v>
      </c>
      <c r="K86">
        <f>Setas119!F86-Setas119!G86/60-Setas119!H86/3600</f>
        <v>-8.1899474166666675</v>
      </c>
      <c r="L86">
        <v>480.19</v>
      </c>
      <c r="N86" s="1">
        <f>ETRS89!$C86+ETRS89!$D86/60+ETRS89!$E86/3600</f>
        <v>38.569146666666668</v>
      </c>
      <c r="O86" s="1">
        <f>ETRS89!$F86-ETRS89!$G86/60-ETRS89!$H86/3600</f>
        <v>-8.1899455555555551</v>
      </c>
      <c r="P86">
        <v>480.48</v>
      </c>
      <c r="R86" s="2">
        <f>(N86-J86)*3600</f>
        <v>5.6999999856088834E-3</v>
      </c>
      <c r="S86" s="2">
        <f>(O86-K86)*3600</f>
        <v>6.7000000044004082E-3</v>
      </c>
      <c r="T86" s="3">
        <f>P86-L86</f>
        <v>0.29000000000002046</v>
      </c>
      <c r="V86" s="2">
        <f t="shared" si="2"/>
        <v>0.17605863340937933</v>
      </c>
      <c r="W86" s="2">
        <f t="shared" si="3"/>
        <v>0.15962836250483087</v>
      </c>
      <c r="X86" s="3">
        <f>T86-P86</f>
        <v>-480.19</v>
      </c>
    </row>
    <row r="87" spans="1:24" x14ac:dyDescent="0.25">
      <c r="A87">
        <v>86</v>
      </c>
      <c r="B87" t="s">
        <v>85</v>
      </c>
      <c r="C87">
        <v>38</v>
      </c>
      <c r="D87">
        <v>14</v>
      </c>
      <c r="E87">
        <v>44.962899999999998</v>
      </c>
      <c r="F87">
        <v>-8</v>
      </c>
      <c r="G87">
        <v>14</v>
      </c>
      <c r="H87">
        <v>5.2340999999999998</v>
      </c>
      <c r="I87">
        <v>169.25</v>
      </c>
      <c r="J87">
        <f>Setas119!C87+Setas119!D87/60+Setas119!E87/3600</f>
        <v>38.245823027777782</v>
      </c>
      <c r="K87">
        <f>Setas119!F87-Setas119!G87/60-Setas119!H87/3600</f>
        <v>-8.2347872499999983</v>
      </c>
      <c r="L87">
        <v>169.25</v>
      </c>
      <c r="N87" s="1">
        <f>ETRS89!$C87+ETRS89!$D87/60+ETRS89!$E87/3600</f>
        <v>38.245824444444445</v>
      </c>
      <c r="O87" s="1">
        <f>ETRS89!$F87-ETRS89!$G87/60-ETRS89!$H87/3600</f>
        <v>-8.2347869444444441</v>
      </c>
      <c r="P87">
        <v>169.33</v>
      </c>
      <c r="R87" s="2">
        <f>(N87-J87)*3600</f>
        <v>5.0999999871237378E-3</v>
      </c>
      <c r="S87" s="2">
        <f>(O87-K87)*3600</f>
        <v>1.0999999950911388E-3</v>
      </c>
      <c r="T87" s="3">
        <f>P87-L87</f>
        <v>8.0000000000012506E-2</v>
      </c>
      <c r="V87" s="2">
        <f t="shared" si="2"/>
        <v>0.15752614568207624</v>
      </c>
      <c r="W87" s="2">
        <f t="shared" si="3"/>
        <v>2.620764147110391E-2</v>
      </c>
      <c r="X87" s="3">
        <f>T87-P87</f>
        <v>-169.25</v>
      </c>
    </row>
    <row r="88" spans="1:24" x14ac:dyDescent="0.25">
      <c r="A88">
        <v>87</v>
      </c>
      <c r="B88" t="s">
        <v>86</v>
      </c>
      <c r="C88">
        <v>38</v>
      </c>
      <c r="D88">
        <v>26</v>
      </c>
      <c r="E88">
        <v>53.795299999999997</v>
      </c>
      <c r="F88">
        <v>-7</v>
      </c>
      <c r="G88">
        <v>48</v>
      </c>
      <c r="H88">
        <v>3.1593</v>
      </c>
      <c r="I88">
        <v>336.13</v>
      </c>
      <c r="J88">
        <f>Setas119!C88+Setas119!D88/60+Setas119!E88/3600</f>
        <v>38.448276472222219</v>
      </c>
      <c r="K88">
        <f>Setas119!F88-Setas119!G88/60-Setas119!H88/3600</f>
        <v>-7.8008775833333335</v>
      </c>
      <c r="L88">
        <v>336.13</v>
      </c>
      <c r="N88" s="1">
        <f>ETRS89!$C88+ETRS89!$D88/60+ETRS89!$E88/3600</f>
        <v>38.448276666666665</v>
      </c>
      <c r="O88" s="1">
        <f>ETRS89!$F88-ETRS89!$G88/60-ETRS89!$H88/3600</f>
        <v>-7.8008747222222219</v>
      </c>
      <c r="P88">
        <v>335.95</v>
      </c>
      <c r="R88" s="2">
        <f>(N88-J88)*3600</f>
        <v>7.0000000675918272E-4</v>
      </c>
      <c r="S88" s="2">
        <f>(O88-K88)*3600</f>
        <v>1.0300000001706167E-2</v>
      </c>
      <c r="T88" s="3">
        <f>P88-L88</f>
        <v>-0.18000000000000682</v>
      </c>
      <c r="V88" s="2">
        <f t="shared" si="2"/>
        <v>2.1621235945216095E-2</v>
      </c>
      <c r="W88" s="2">
        <f t="shared" si="3"/>
        <v>0.24539882581973965</v>
      </c>
      <c r="X88" s="3">
        <f>T88-P88</f>
        <v>-336.13</v>
      </c>
    </row>
    <row r="89" spans="1:24" x14ac:dyDescent="0.25">
      <c r="A89">
        <v>88</v>
      </c>
      <c r="B89" t="s">
        <v>87</v>
      </c>
      <c r="C89">
        <v>38</v>
      </c>
      <c r="D89">
        <v>14</v>
      </c>
      <c r="E89">
        <v>46.234999999999999</v>
      </c>
      <c r="F89">
        <v>-7</v>
      </c>
      <c r="G89">
        <v>47</v>
      </c>
      <c r="H89">
        <v>2.0987</v>
      </c>
      <c r="I89">
        <v>467.66</v>
      </c>
      <c r="J89">
        <f>Setas119!C89+Setas119!D89/60+Setas119!E89/3600</f>
        <v>38.246176388888891</v>
      </c>
      <c r="K89">
        <f>Setas119!F89-Setas119!G89/60-Setas119!H89/3600</f>
        <v>-7.7839163055555556</v>
      </c>
      <c r="L89">
        <v>467.66</v>
      </c>
      <c r="N89" s="1">
        <f>ETRS89!$C89+ETRS89!$D89/60+ETRS89!$E89/3600</f>
        <v>38.246176111111112</v>
      </c>
      <c r="O89" s="1">
        <f>ETRS89!$F89-ETRS89!$G89/60-ETRS89!$H89/3600</f>
        <v>-7.7839144444444441</v>
      </c>
      <c r="P89">
        <v>467.74</v>
      </c>
      <c r="R89" s="2">
        <f>(N89-J89)*3600</f>
        <v>-1.0000000060017555E-3</v>
      </c>
      <c r="S89" s="2">
        <f>(O89-K89)*3600</f>
        <v>6.7000000012029659E-3</v>
      </c>
      <c r="T89" s="3">
        <f>P89-L89</f>
        <v>7.9999999999984084E-2</v>
      </c>
      <c r="V89" s="2">
        <f t="shared" si="2"/>
        <v>-3.0887479808867638E-2</v>
      </c>
      <c r="W89" s="2">
        <f t="shared" si="3"/>
        <v>0.15962836242865142</v>
      </c>
      <c r="X89" s="3">
        <f>T89-P89</f>
        <v>-467.66</v>
      </c>
    </row>
    <row r="90" spans="1:24" x14ac:dyDescent="0.25">
      <c r="A90">
        <v>89</v>
      </c>
      <c r="B90" t="s">
        <v>88</v>
      </c>
      <c r="C90">
        <v>38</v>
      </c>
      <c r="D90">
        <v>19</v>
      </c>
      <c r="E90">
        <v>19.691500000000001</v>
      </c>
      <c r="F90">
        <v>-8</v>
      </c>
      <c r="G90">
        <v>0</v>
      </c>
      <c r="H90">
        <v>18.552099999999999</v>
      </c>
      <c r="I90">
        <v>436.75</v>
      </c>
      <c r="J90">
        <f>Setas119!C90+Setas119!D90/60+Setas119!E90/3600</f>
        <v>38.322136527777779</v>
      </c>
      <c r="K90">
        <f>Setas119!F90-Setas119!G90/60-Setas119!H90/3600</f>
        <v>-8.0051533611111108</v>
      </c>
      <c r="L90">
        <v>436.75</v>
      </c>
      <c r="N90" s="1">
        <f>ETRS89!$C90+ETRS89!$D90/60+ETRS89!$E90/3600</f>
        <v>38.322137222222224</v>
      </c>
      <c r="O90" s="1">
        <f>ETRS89!$F90-ETRS89!$G90/60-ETRS89!$H90/3600</f>
        <v>-8.0051519444444441</v>
      </c>
      <c r="P90">
        <v>436.93</v>
      </c>
      <c r="R90" s="2">
        <f>(N90-J90)*3600</f>
        <v>2.5000000022146196E-3</v>
      </c>
      <c r="S90" s="2">
        <f>(O90-K90)*3600</f>
        <v>5.0999999999135071E-3</v>
      </c>
      <c r="T90" s="3">
        <f>P90-L90</f>
        <v>0.18000000000000682</v>
      </c>
      <c r="V90" s="2">
        <f t="shared" si="2"/>
        <v>7.7218699127125354E-2</v>
      </c>
      <c r="W90" s="2">
        <f t="shared" si="3"/>
        <v>0.12150815645166348</v>
      </c>
      <c r="X90" s="3">
        <f>T90-P90</f>
        <v>-436.75</v>
      </c>
    </row>
    <row r="91" spans="1:24" x14ac:dyDescent="0.25">
      <c r="A91">
        <v>90</v>
      </c>
      <c r="B91" t="s">
        <v>89</v>
      </c>
      <c r="C91">
        <v>38</v>
      </c>
      <c r="D91">
        <v>26</v>
      </c>
      <c r="E91">
        <v>32.539200000000001</v>
      </c>
      <c r="F91">
        <v>-7</v>
      </c>
      <c r="G91">
        <v>22</v>
      </c>
      <c r="H91">
        <v>53.738399999999999</v>
      </c>
      <c r="I91">
        <v>399.8</v>
      </c>
      <c r="J91">
        <f>Setas119!C91+Setas119!D91/60+Setas119!E91/3600</f>
        <v>38.442371999999999</v>
      </c>
      <c r="K91">
        <f>Setas119!F91-Setas119!G91/60-Setas119!H91/3600</f>
        <v>-7.3815939999999998</v>
      </c>
      <c r="L91">
        <v>399.8</v>
      </c>
      <c r="N91" s="1">
        <f>ETRS89!$C91+ETRS89!$D91/60+ETRS89!$E91/3600</f>
        <v>38.442370833333328</v>
      </c>
      <c r="O91" s="1">
        <f>ETRS89!$F91-ETRS89!$G91/60-ETRS89!$H91/3600</f>
        <v>-7.3815897222222215</v>
      </c>
      <c r="P91">
        <v>399.54</v>
      </c>
      <c r="R91" s="2">
        <f>(N91-J91)*3600</f>
        <v>-4.2000000149755579E-3</v>
      </c>
      <c r="S91" s="2">
        <f>(O91-K91)*3600</f>
        <v>1.5400000001619674E-2</v>
      </c>
      <c r="T91" s="3">
        <f>P91-L91</f>
        <v>-0.25999999999999091</v>
      </c>
      <c r="V91" s="2">
        <f t="shared" si="2"/>
        <v>-0.12972741488120909</v>
      </c>
      <c r="W91" s="2">
        <f t="shared" si="3"/>
        <v>0.36690698227140317</v>
      </c>
      <c r="X91" s="3">
        <f>T91-P91</f>
        <v>-399.8</v>
      </c>
    </row>
    <row r="92" spans="1:24" x14ac:dyDescent="0.25">
      <c r="A92">
        <v>91</v>
      </c>
      <c r="B92" t="s">
        <v>90</v>
      </c>
      <c r="C92">
        <v>38</v>
      </c>
      <c r="D92">
        <v>13</v>
      </c>
      <c r="E92">
        <v>42.5182</v>
      </c>
      <c r="F92">
        <v>-7</v>
      </c>
      <c r="G92">
        <v>9</v>
      </c>
      <c r="H92">
        <v>13.850099999999999</v>
      </c>
      <c r="I92">
        <v>340.26</v>
      </c>
      <c r="J92">
        <f>Setas119!C92+Setas119!D92/60+Setas119!E92/3600</f>
        <v>38.228477277777777</v>
      </c>
      <c r="K92">
        <f>Setas119!F92-Setas119!G92/60-Setas119!H92/3600</f>
        <v>-7.1538472500000001</v>
      </c>
      <c r="L92">
        <v>340.26</v>
      </c>
      <c r="N92" s="1">
        <f>ETRS89!$C92+ETRS89!$D92/60+ETRS89!$E92/3600</f>
        <v>38.228474722222224</v>
      </c>
      <c r="O92" s="1">
        <f>ETRS89!$F92-ETRS89!$G92/60-ETRS89!$H92/3600</f>
        <v>-7.1538430555555559</v>
      </c>
      <c r="P92">
        <v>340.1</v>
      </c>
      <c r="R92" s="2">
        <f>(N92-J92)*3600</f>
        <v>-9.1999999938252586E-3</v>
      </c>
      <c r="S92" s="2">
        <f>(O92-K92)*3600</f>
        <v>1.5099999999179659E-2</v>
      </c>
      <c r="T92" s="3">
        <f>P92-L92</f>
        <v>-0.15999999999996817</v>
      </c>
      <c r="V92" s="2">
        <f t="shared" si="2"/>
        <v>-0.28416481234537233</v>
      </c>
      <c r="W92" s="2">
        <f t="shared" si="3"/>
        <v>0.3597594435983445</v>
      </c>
      <c r="X92" s="3">
        <f>T92-P92</f>
        <v>-340.26</v>
      </c>
    </row>
    <row r="93" spans="1:24" x14ac:dyDescent="0.25">
      <c r="A93">
        <v>92</v>
      </c>
      <c r="B93" t="s">
        <v>171</v>
      </c>
      <c r="C93">
        <v>38</v>
      </c>
      <c r="D93">
        <v>10</v>
      </c>
      <c r="E93">
        <v>9.3170999999999999</v>
      </c>
      <c r="F93">
        <v>-8</v>
      </c>
      <c r="G93">
        <v>38</v>
      </c>
      <c r="H93">
        <v>44.034199999999998</v>
      </c>
      <c r="I93">
        <v>380.59</v>
      </c>
      <c r="J93">
        <f>Setas119!C93+Setas119!D93/60+Setas119!E93/3600</f>
        <v>38.16925475</v>
      </c>
      <c r="K93">
        <f>Setas119!F93-Setas119!G93/60-Setas119!H93/3600</f>
        <v>-8.6455650555555543</v>
      </c>
      <c r="L93">
        <v>380.59</v>
      </c>
      <c r="N93" s="1">
        <f>ETRS89!$C93+ETRS89!$D93/60+ETRS89!$E93/3600</f>
        <v>38.169257500000001</v>
      </c>
      <c r="O93" s="1">
        <f>ETRS89!$F93-ETRS89!$G93/60-ETRS89!$H93/3600</f>
        <v>-8.6455661111111102</v>
      </c>
      <c r="P93">
        <v>380.74</v>
      </c>
      <c r="R93" s="2">
        <f>(N93-J93)*3600</f>
        <v>9.9000000005844413E-3</v>
      </c>
      <c r="S93" s="2">
        <f>(O93-K93)*3600</f>
        <v>-3.8000000010640633E-3</v>
      </c>
      <c r="T93" s="3">
        <f>P93-L93</f>
        <v>0.15000000000003411</v>
      </c>
      <c r="V93" s="2">
        <f t="shared" si="2"/>
        <v>0.30578604829058847</v>
      </c>
      <c r="W93" s="2">
        <f t="shared" si="3"/>
        <v>-9.0535489147734183E-2</v>
      </c>
      <c r="X93" s="3">
        <f>T93-P93</f>
        <v>-380.59</v>
      </c>
    </row>
    <row r="94" spans="1:24" x14ac:dyDescent="0.25">
      <c r="A94">
        <v>93</v>
      </c>
      <c r="B94" t="s">
        <v>91</v>
      </c>
      <c r="C94">
        <v>38</v>
      </c>
      <c r="D94">
        <v>3</v>
      </c>
      <c r="E94">
        <v>4.8909000000000002</v>
      </c>
      <c r="F94">
        <v>-8</v>
      </c>
      <c r="G94">
        <v>26</v>
      </c>
      <c r="H94">
        <v>8.1562999999999999</v>
      </c>
      <c r="I94">
        <v>172.14</v>
      </c>
      <c r="J94">
        <f>Setas119!C94+Setas119!D94/60+Setas119!E94/3600</f>
        <v>38.051358583333332</v>
      </c>
      <c r="K94">
        <f>Setas119!F94-Setas119!G94/60-Setas119!H94/3600</f>
        <v>-8.4355989722222233</v>
      </c>
      <c r="L94">
        <v>172.14</v>
      </c>
      <c r="N94" s="1">
        <f>ETRS89!$C94+ETRS89!$D94/60+ETRS89!$E94/3600</f>
        <v>38.051360277777775</v>
      </c>
      <c r="O94" s="1">
        <f>ETRS89!$F94-ETRS89!$G94/60-ETRS89!$H94/3600</f>
        <v>-8.4356011111111115</v>
      </c>
      <c r="P94">
        <v>172.17</v>
      </c>
      <c r="R94" s="2">
        <f>(N94-J94)*3600</f>
        <v>6.0999999931254933E-3</v>
      </c>
      <c r="S94" s="2">
        <f>(O94-K94)*3600</f>
        <v>-7.6999999976123945E-3</v>
      </c>
      <c r="T94" s="3">
        <f>P94-L94</f>
        <v>3.0000000000001137E-2</v>
      </c>
      <c r="V94" s="2">
        <f t="shared" si="2"/>
        <v>0.1884136254909439</v>
      </c>
      <c r="W94" s="2">
        <f t="shared" si="3"/>
        <v>-0.18345349105952208</v>
      </c>
      <c r="X94" s="3">
        <f>T94-P94</f>
        <v>-172.14</v>
      </c>
    </row>
    <row r="95" spans="1:24" x14ac:dyDescent="0.25">
      <c r="A95">
        <v>94</v>
      </c>
      <c r="B95" t="s">
        <v>92</v>
      </c>
      <c r="C95">
        <v>37</v>
      </c>
      <c r="D95">
        <v>52</v>
      </c>
      <c r="E95">
        <v>53.683</v>
      </c>
      <c r="F95">
        <v>-8</v>
      </c>
      <c r="G95">
        <v>10</v>
      </c>
      <c r="H95">
        <v>3.1265000000000001</v>
      </c>
      <c r="I95">
        <v>302.14</v>
      </c>
      <c r="J95">
        <f>Setas119!C95+Setas119!D95/60+Setas119!E95/3600</f>
        <v>37.881578611111109</v>
      </c>
      <c r="K95">
        <f>Setas119!F95-Setas119!G95/60-Setas119!H95/3600</f>
        <v>-8.1675351388888888</v>
      </c>
      <c r="L95">
        <v>302.14</v>
      </c>
      <c r="N95" s="1">
        <f>ETRS89!$C95+ETRS89!$D95/60+ETRS89!$E95/3600</f>
        <v>37.881578055555558</v>
      </c>
      <c r="O95" s="1">
        <f>ETRS89!$F95-ETRS89!$G95/60-ETRS89!$H95/3600</f>
        <v>-8.1675377777777776</v>
      </c>
      <c r="P95">
        <v>302.14</v>
      </c>
      <c r="R95" s="2">
        <f>(N95-J95)*3600</f>
        <v>-1.9999999864239726E-3</v>
      </c>
      <c r="S95" s="2">
        <f>(O95-K95)*3600</f>
        <v>-9.499999999462716E-3</v>
      </c>
      <c r="T95" s="3">
        <f>P95-L95</f>
        <v>0</v>
      </c>
      <c r="V95" s="2">
        <f t="shared" si="2"/>
        <v>-6.1774958827647809E-2</v>
      </c>
      <c r="W95" s="2">
        <f t="shared" si="3"/>
        <v>-0.22633872279315595</v>
      </c>
      <c r="X95" s="3">
        <f>T95-P95</f>
        <v>-302.14</v>
      </c>
    </row>
    <row r="96" spans="1:24" x14ac:dyDescent="0.25">
      <c r="A96">
        <v>95</v>
      </c>
      <c r="B96" t="s">
        <v>93</v>
      </c>
      <c r="C96">
        <v>38</v>
      </c>
      <c r="D96">
        <v>5</v>
      </c>
      <c r="E96">
        <v>39.007300000000001</v>
      </c>
      <c r="F96">
        <v>-7</v>
      </c>
      <c r="G96">
        <v>26</v>
      </c>
      <c r="H96">
        <v>45.996400000000001</v>
      </c>
      <c r="I96">
        <v>341.73</v>
      </c>
      <c r="J96">
        <f>Setas119!C96+Setas119!D96/60+Setas119!E96/3600</f>
        <v>38.094168694444448</v>
      </c>
      <c r="K96">
        <f>Setas119!F96-Setas119!G96/60-Setas119!H96/3600</f>
        <v>-7.4461101111111114</v>
      </c>
      <c r="L96">
        <v>341.73</v>
      </c>
      <c r="N96" s="1">
        <f>ETRS89!$C96+ETRS89!$D96/60+ETRS89!$E96/3600</f>
        <v>38.094166388888894</v>
      </c>
      <c r="O96" s="1">
        <f>ETRS89!$F96-ETRS89!$G96/60-ETRS89!$H96/3600</f>
        <v>-7.4461069444444448</v>
      </c>
      <c r="P96">
        <v>341.73</v>
      </c>
      <c r="R96" s="2">
        <f>(N96-J96)*3600</f>
        <v>-8.2999999960975401E-3</v>
      </c>
      <c r="S96" s="2">
        <f>(O96-K96)*3600</f>
        <v>1.1399999999994748E-2</v>
      </c>
      <c r="T96" s="3">
        <f>P96-L96</f>
        <v>0</v>
      </c>
      <c r="V96" s="2">
        <f t="shared" si="2"/>
        <v>-0.25636608075441775</v>
      </c>
      <c r="W96" s="2">
        <f t="shared" si="3"/>
        <v>0.27160646736702304</v>
      </c>
      <c r="X96" s="3">
        <f>T96-P96</f>
        <v>-341.73</v>
      </c>
    </row>
    <row r="97" spans="1:24" x14ac:dyDescent="0.25">
      <c r="A97">
        <v>96</v>
      </c>
      <c r="B97" t="s">
        <v>94</v>
      </c>
      <c r="C97">
        <v>38</v>
      </c>
      <c r="D97">
        <v>1</v>
      </c>
      <c r="E97">
        <v>2.3561999999999999</v>
      </c>
      <c r="F97">
        <v>-7</v>
      </c>
      <c r="G97">
        <v>51</v>
      </c>
      <c r="H97">
        <v>55.992699999999999</v>
      </c>
      <c r="I97">
        <v>369.9</v>
      </c>
      <c r="J97">
        <f>Setas119!C97+Setas119!D97/60+Setas119!E97/3600</f>
        <v>38.017321166666669</v>
      </c>
      <c r="K97">
        <f>Setas119!F97-Setas119!G97/60-Setas119!H97/3600</f>
        <v>-7.8655535277777773</v>
      </c>
      <c r="L97">
        <v>369.9</v>
      </c>
      <c r="N97" s="1">
        <f>ETRS89!$C97+ETRS89!$D97/60+ETRS89!$E97/3600</f>
        <v>38.017319999999998</v>
      </c>
      <c r="O97" s="1">
        <f>ETRS89!$F97-ETRS89!$G97/60-ETRS89!$H97/3600</f>
        <v>-7.8655533333333327</v>
      </c>
      <c r="P97">
        <v>369.96</v>
      </c>
      <c r="R97" s="2">
        <f>(N97-J97)*3600</f>
        <v>-4.2000000149755579E-3</v>
      </c>
      <c r="S97" s="2">
        <f>(O97-K97)*3600</f>
        <v>7.000000003642981E-4</v>
      </c>
      <c r="T97" s="3">
        <f>P97-L97</f>
        <v>6.0000000000002274E-2</v>
      </c>
      <c r="V97" s="2">
        <f t="shared" si="2"/>
        <v>-0.12972741488120909</v>
      </c>
      <c r="W97" s="2">
        <f t="shared" si="3"/>
        <v>1.6677590110171003E-2</v>
      </c>
      <c r="X97" s="3">
        <f>T97-P97</f>
        <v>-369.9</v>
      </c>
    </row>
    <row r="98" spans="1:24" x14ac:dyDescent="0.25">
      <c r="A98">
        <v>97</v>
      </c>
      <c r="B98" t="s">
        <v>95</v>
      </c>
      <c r="C98">
        <v>37</v>
      </c>
      <c r="D98">
        <v>55</v>
      </c>
      <c r="E98">
        <v>46.921199999999999</v>
      </c>
      <c r="F98">
        <v>-7</v>
      </c>
      <c r="G98">
        <v>35</v>
      </c>
      <c r="H98">
        <v>36.556800000000003</v>
      </c>
      <c r="I98">
        <v>343.91</v>
      </c>
      <c r="J98">
        <f>Setas119!C98+Setas119!D98/60+Setas119!E98/3600</f>
        <v>37.929700333333329</v>
      </c>
      <c r="K98">
        <f>Setas119!F98-Setas119!G98/60-Setas119!H98/3600</f>
        <v>-7.5934879999999998</v>
      </c>
      <c r="L98">
        <v>343.91</v>
      </c>
      <c r="N98" s="1">
        <f>ETRS89!$C98+ETRS89!$D98/60+ETRS89!$E98/3600</f>
        <v>37.929697777777776</v>
      </c>
      <c r="O98" s="1">
        <f>ETRS89!$F98-ETRS89!$G98/60-ETRS89!$H98/3600</f>
        <v>-7.5934855555555556</v>
      </c>
      <c r="P98">
        <v>343.95</v>
      </c>
      <c r="R98" s="2">
        <f>(N98-J98)*3600</f>
        <v>-9.1999999938252586E-3</v>
      </c>
      <c r="S98" s="2">
        <f>(O98-K98)*3600</f>
        <v>8.7999999990984179E-3</v>
      </c>
      <c r="T98" s="3">
        <f>P98-L98</f>
        <v>3.999999999996362E-2</v>
      </c>
      <c r="V98" s="2">
        <f t="shared" si="2"/>
        <v>-0.28416481234537233</v>
      </c>
      <c r="W98" s="2">
        <f t="shared" si="3"/>
        <v>0.20966113268298492</v>
      </c>
      <c r="X98" s="3">
        <f>T98-P98</f>
        <v>-343.91</v>
      </c>
    </row>
    <row r="99" spans="1:24" x14ac:dyDescent="0.25">
      <c r="A99">
        <v>98</v>
      </c>
      <c r="B99" t="s">
        <v>96</v>
      </c>
      <c r="C99">
        <v>37</v>
      </c>
      <c r="D99">
        <v>57</v>
      </c>
      <c r="E99">
        <v>51.737499999999997</v>
      </c>
      <c r="F99">
        <v>-7</v>
      </c>
      <c r="G99">
        <v>17</v>
      </c>
      <c r="H99">
        <v>3.6829999999999998</v>
      </c>
      <c r="I99">
        <v>578.80999999999995</v>
      </c>
      <c r="J99">
        <f>Setas119!C99+Setas119!D99/60+Setas119!E99/3600</f>
        <v>37.964371527777779</v>
      </c>
      <c r="K99">
        <f>Setas119!F99-Setas119!G99/60-Setas119!H99/3600</f>
        <v>-7.2843563888888889</v>
      </c>
      <c r="L99">
        <v>578.80999999999995</v>
      </c>
      <c r="N99" s="1">
        <f>ETRS89!$C99+ETRS89!$D99/60+ETRS89!$E99/3600</f>
        <v>37.96436805555556</v>
      </c>
      <c r="O99" s="1">
        <f>ETRS89!$F99-ETRS89!$G99/60-ETRS89!$H99/3600</f>
        <v>-7.2843527777777775</v>
      </c>
      <c r="P99">
        <v>579.62</v>
      </c>
      <c r="R99" s="2">
        <f>(N99-J99)*3600</f>
        <v>-1.249999998549356E-2</v>
      </c>
      <c r="S99" s="2">
        <f>(O99-K99)*3600</f>
        <v>1.3000000001284207E-2</v>
      </c>
      <c r="T99" s="3">
        <f>P99-L99</f>
        <v>0.81000000000005912</v>
      </c>
      <c r="V99" s="2">
        <f t="shared" si="2"/>
        <v>-0.38609349484553934</v>
      </c>
      <c r="W99" s="2">
        <f t="shared" si="3"/>
        <v>0.30972667334401094</v>
      </c>
      <c r="X99" s="3">
        <f>T99-P99</f>
        <v>-578.80999999999995</v>
      </c>
    </row>
    <row r="100" spans="1:24" x14ac:dyDescent="0.25">
      <c r="A100">
        <v>99</v>
      </c>
      <c r="B100" t="s">
        <v>97</v>
      </c>
      <c r="C100">
        <v>37</v>
      </c>
      <c r="D100">
        <v>47</v>
      </c>
      <c r="E100">
        <v>39.808100000000003</v>
      </c>
      <c r="F100">
        <v>-8</v>
      </c>
      <c r="G100">
        <v>43</v>
      </c>
      <c r="H100">
        <v>7.4650999999999996</v>
      </c>
      <c r="I100">
        <v>395.05</v>
      </c>
      <c r="J100">
        <f>Setas119!C100+Setas119!D100/60+Setas119!E100/3600</f>
        <v>37.794391138888884</v>
      </c>
      <c r="K100">
        <f>Setas119!F100-Setas119!G100/60-Setas119!H100/3600</f>
        <v>-8.7187403055555563</v>
      </c>
      <c r="L100">
        <v>395.05</v>
      </c>
      <c r="N100" s="1">
        <f>ETRS89!$C100+ETRS89!$D100/60+ETRS89!$E100/3600</f>
        <v>37.794392777777773</v>
      </c>
      <c r="O100" s="1">
        <f>ETRS89!$F100-ETRS89!$G100/60-ETRS89!$H100/3600</f>
        <v>-8.7187461111111109</v>
      </c>
      <c r="P100">
        <v>395.08</v>
      </c>
      <c r="R100" s="2">
        <f>(N100-J100)*3600</f>
        <v>5.9000000021569576E-3</v>
      </c>
      <c r="S100" s="2">
        <f>(O100-K100)*3600</f>
        <v>-2.0899999996260021E-2</v>
      </c>
      <c r="T100" s="3">
        <f>P100-L100</f>
        <v>2.9999999999972715E-2</v>
      </c>
      <c r="V100" s="2">
        <f t="shared" si="2"/>
        <v>0.18223612984520537</v>
      </c>
      <c r="W100" s="2">
        <f t="shared" si="3"/>
        <v>-0.49794519008399946</v>
      </c>
      <c r="X100" s="3">
        <f>T100-P100</f>
        <v>-395.05</v>
      </c>
    </row>
    <row r="101" spans="1:24" x14ac:dyDescent="0.25">
      <c r="A101">
        <v>100</v>
      </c>
      <c r="B101" t="s">
        <v>98</v>
      </c>
      <c r="C101">
        <v>37</v>
      </c>
      <c r="D101">
        <v>51</v>
      </c>
      <c r="E101">
        <v>57.619100000000003</v>
      </c>
      <c r="F101">
        <v>-8</v>
      </c>
      <c r="G101">
        <v>25</v>
      </c>
      <c r="H101">
        <v>29.532</v>
      </c>
      <c r="I101">
        <v>145.62</v>
      </c>
      <c r="J101">
        <f>Setas119!C101+Setas119!D101/60+Setas119!E101/3600</f>
        <v>37.866005305555554</v>
      </c>
      <c r="K101">
        <f>Setas119!F101-Setas119!G101/60-Setas119!H101/3600</f>
        <v>-8.4248699999999985</v>
      </c>
      <c r="L101">
        <v>145.62</v>
      </c>
      <c r="N101" s="1">
        <f>ETRS89!$C101+ETRS89!$D101/60+ETRS89!$E101/3600</f>
        <v>37.866005277777781</v>
      </c>
      <c r="O101" s="1">
        <f>ETRS89!$F101-ETRS89!$G101/60-ETRS89!$H101/3600</f>
        <v>-8.4248733333333323</v>
      </c>
      <c r="P101">
        <v>145.66</v>
      </c>
      <c r="R101" s="2">
        <f>(N101-J101)*3600</f>
        <v>-9.9999982694498613E-5</v>
      </c>
      <c r="S101" s="2">
        <f>(O101-K101)*3600</f>
        <v>-1.2000000001677336E-2</v>
      </c>
      <c r="T101" s="3">
        <f>P101-L101</f>
        <v>3.9999999999992042E-2</v>
      </c>
      <c r="V101" s="2">
        <f t="shared" si="2"/>
        <v>-3.0887474278255321E-3</v>
      </c>
      <c r="W101" s="2">
        <f t="shared" si="3"/>
        <v>-0.28590154463696077</v>
      </c>
      <c r="X101" s="3">
        <f>T101-P101</f>
        <v>-145.62</v>
      </c>
    </row>
    <row r="102" spans="1:24" x14ac:dyDescent="0.25">
      <c r="A102">
        <v>101</v>
      </c>
      <c r="B102" t="s">
        <v>172</v>
      </c>
      <c r="C102">
        <v>37</v>
      </c>
      <c r="D102">
        <v>30</v>
      </c>
      <c r="E102">
        <v>26.225999999999999</v>
      </c>
      <c r="F102">
        <v>-8</v>
      </c>
      <c r="G102">
        <v>43</v>
      </c>
      <c r="H102">
        <v>0.18679999999999999</v>
      </c>
      <c r="I102">
        <v>274.72000000000003</v>
      </c>
      <c r="J102">
        <f>Setas119!C102+Setas119!D102/60+Setas119!E102/3600</f>
        <v>37.507285000000003</v>
      </c>
      <c r="K102">
        <f>Setas119!F102-Setas119!G102/60-Setas119!H102/3600</f>
        <v>-8.7167185555555555</v>
      </c>
      <c r="L102">
        <v>274.72000000000003</v>
      </c>
      <c r="N102" s="1">
        <f>ETRS89!$C102+ETRS89!$D102/60+ETRS89!$E102/3600</f>
        <v>37.507285000000003</v>
      </c>
      <c r="O102" s="1">
        <f>ETRS89!$F102-ETRS89!$G102/60-ETRS89!$H102/3600</f>
        <v>-8.7167277777777787</v>
      </c>
      <c r="P102">
        <v>274.89999999999998</v>
      </c>
      <c r="R102" s="2">
        <f>(N102-J102)*3600</f>
        <v>0</v>
      </c>
      <c r="S102" s="2">
        <f>(O102-K102)*3600</f>
        <v>-3.3200000003574814E-2</v>
      </c>
      <c r="T102" s="3">
        <f>P102-L102</f>
        <v>0.17999999999994998</v>
      </c>
      <c r="V102" s="2">
        <f t="shared" si="2"/>
        <v>0</v>
      </c>
      <c r="W102" s="2">
        <f t="shared" si="3"/>
        <v>-0.79099427347019835</v>
      </c>
      <c r="X102" s="3">
        <f>T102-P102</f>
        <v>-274.72000000000003</v>
      </c>
    </row>
    <row r="103" spans="1:24" x14ac:dyDescent="0.25">
      <c r="A103">
        <v>102</v>
      </c>
      <c r="B103" t="s">
        <v>100</v>
      </c>
      <c r="C103">
        <v>37</v>
      </c>
      <c r="D103">
        <v>36</v>
      </c>
      <c r="E103">
        <v>54.145000000000003</v>
      </c>
      <c r="F103">
        <v>-8</v>
      </c>
      <c r="G103">
        <v>23</v>
      </c>
      <c r="H103">
        <v>11.0151</v>
      </c>
      <c r="I103">
        <v>448.95</v>
      </c>
      <c r="J103">
        <f>Setas119!C103+Setas119!D103/60+Setas119!E103/3600</f>
        <v>37.61504027777778</v>
      </c>
      <c r="K103">
        <f>Setas119!F103-Setas119!G103/60-Setas119!H103/3600</f>
        <v>-8.3863930833333331</v>
      </c>
      <c r="L103">
        <v>448.95</v>
      </c>
      <c r="N103" s="1">
        <f>ETRS89!$C103+ETRS89!$D103/60+ETRS89!$E103/3600</f>
        <v>37.615039444444449</v>
      </c>
      <c r="O103" s="1">
        <f>ETRS89!$F103-ETRS89!$G103/60-ETRS89!$H103/3600</f>
        <v>-8.386397777777777</v>
      </c>
      <c r="P103">
        <v>449.06</v>
      </c>
      <c r="R103" s="2">
        <f>(N103-J103)*3600</f>
        <v>-2.9999999924257281E-3</v>
      </c>
      <c r="S103" s="2">
        <f>(O103-K103)*3600</f>
        <v>-1.6899999997832538E-2</v>
      </c>
      <c r="T103" s="3">
        <f>P103-L103</f>
        <v>0.11000000000001364</v>
      </c>
      <c r="V103" s="2">
        <f t="shared" si="2"/>
        <v>-9.2662438636515451E-2</v>
      </c>
      <c r="W103" s="2">
        <f t="shared" si="3"/>
        <v>-0.40264467525579895</v>
      </c>
      <c r="X103" s="3">
        <f>T103-P103</f>
        <v>-448.95</v>
      </c>
    </row>
    <row r="104" spans="1:24" x14ac:dyDescent="0.25">
      <c r="A104">
        <v>103</v>
      </c>
      <c r="B104" t="s">
        <v>173</v>
      </c>
      <c r="C104">
        <v>37</v>
      </c>
      <c r="D104">
        <v>47</v>
      </c>
      <c r="E104">
        <v>41.0764</v>
      </c>
      <c r="F104">
        <v>-7</v>
      </c>
      <c r="G104">
        <v>27</v>
      </c>
      <c r="H104">
        <v>1.8835999999999999</v>
      </c>
      <c r="I104">
        <v>316.02999999999997</v>
      </c>
      <c r="J104">
        <f>Setas119!C104+Setas119!D104/60+Setas119!E104/3600</f>
        <v>37.794743444444443</v>
      </c>
      <c r="K104">
        <f>Setas119!F104-Setas119!G104/60-Setas119!H104/3600</f>
        <v>-7.4505232222222224</v>
      </c>
      <c r="L104">
        <v>316.02999999999997</v>
      </c>
      <c r="N104" s="1">
        <f>ETRS89!$C104+ETRS89!$D104/60+ETRS89!$E104/3600</f>
        <v>37.794739444444446</v>
      </c>
      <c r="O104" s="1">
        <f>ETRS89!$F104-ETRS89!$G104/60-ETRS89!$H104/3600</f>
        <v>-7.4505208333333339</v>
      </c>
      <c r="P104">
        <v>316.01</v>
      </c>
      <c r="R104" s="2">
        <f>(N104-J104)*3600</f>
        <v>-1.4399999989223033E-2</v>
      </c>
      <c r="S104" s="2">
        <f>(O104-K104)*3600</f>
        <v>8.5999999985375553E-3</v>
      </c>
      <c r="T104" s="3">
        <f>P104-L104</f>
        <v>-1.999999999998181E-2</v>
      </c>
      <c r="V104" s="2">
        <f t="shared" si="2"/>
        <v>-0.44477970624536156</v>
      </c>
      <c r="W104" s="2">
        <f t="shared" si="3"/>
        <v>0.20489610692633903</v>
      </c>
      <c r="X104" s="3">
        <f>T104-P104</f>
        <v>-316.02999999999997</v>
      </c>
    </row>
    <row r="105" spans="1:24" x14ac:dyDescent="0.25">
      <c r="A105">
        <v>104</v>
      </c>
      <c r="B105" t="s">
        <v>132</v>
      </c>
      <c r="C105">
        <v>37</v>
      </c>
      <c r="D105">
        <v>42</v>
      </c>
      <c r="E105">
        <v>1.3886000000000001</v>
      </c>
      <c r="F105">
        <v>-7</v>
      </c>
      <c r="G105">
        <v>45</v>
      </c>
      <c r="H105">
        <v>41.865000000000002</v>
      </c>
      <c r="I105">
        <v>427.01</v>
      </c>
      <c r="J105">
        <f>Setas119!C105+Setas119!D105/60+Setas119!E105/3600</f>
        <v>37.700385722222222</v>
      </c>
      <c r="K105">
        <f>Setas119!F105-Setas119!G105/60-Setas119!H105/3600</f>
        <v>-7.7616291666666664</v>
      </c>
      <c r="L105">
        <v>427.01</v>
      </c>
      <c r="N105" s="1">
        <f>ETRS89!$C105+ETRS89!$D105/60+ETRS89!$E105/3600</f>
        <v>37.700381666666672</v>
      </c>
      <c r="O105" s="1">
        <f>ETRS89!$F105-ETRS89!$G105/60-ETRS89!$H105/3600</f>
        <v>-7.761629444444444</v>
      </c>
      <c r="P105">
        <v>427.11</v>
      </c>
      <c r="R105" s="2">
        <f>(N105-J105)*3600</f>
        <v>-1.4599999980191569E-2</v>
      </c>
      <c r="S105" s="2">
        <f>(O105-K105)*3600</f>
        <v>-9.9999999960687092E-4</v>
      </c>
      <c r="T105" s="3">
        <f>P105-L105</f>
        <v>0.10000000000002274</v>
      </c>
      <c r="V105" s="2">
        <f t="shared" si="2"/>
        <v>-0.45095720189110011</v>
      </c>
      <c r="W105" s="2">
        <f t="shared" si="3"/>
        <v>-2.3825128707050156E-2</v>
      </c>
      <c r="X105" s="3">
        <f>T105-P105</f>
        <v>-427.01</v>
      </c>
    </row>
    <row r="106" spans="1:24" x14ac:dyDescent="0.25">
      <c r="A106">
        <v>105</v>
      </c>
      <c r="B106" t="s">
        <v>102</v>
      </c>
      <c r="C106">
        <v>37</v>
      </c>
      <c r="D106">
        <v>37</v>
      </c>
      <c r="E106">
        <v>6.2415000000000003</v>
      </c>
      <c r="F106">
        <v>-8</v>
      </c>
      <c r="G106">
        <v>4</v>
      </c>
      <c r="H106">
        <v>21.649000000000001</v>
      </c>
      <c r="I106">
        <v>343.59</v>
      </c>
      <c r="J106">
        <f>Setas119!C106+Setas119!D106/60+Setas119!E106/3600</f>
        <v>37.618400416666667</v>
      </c>
      <c r="K106">
        <f>Setas119!F106-Setas119!G106/60-Setas119!H106/3600</f>
        <v>-8.0726802777777777</v>
      </c>
      <c r="L106">
        <v>343.59</v>
      </c>
      <c r="N106" s="1">
        <f>ETRS89!$C106+ETRS89!$D106/60+ETRS89!$E106/3600</f>
        <v>37.618397222222221</v>
      </c>
      <c r="O106" s="1">
        <f>ETRS89!$F106-ETRS89!$G106/60-ETRS89!$H106/3600</f>
        <v>-8.0726819444444438</v>
      </c>
      <c r="P106">
        <v>343.57</v>
      </c>
      <c r="R106" s="2">
        <f>(N106-J106)*3600</f>
        <v>-1.1500000005071342E-2</v>
      </c>
      <c r="S106" s="2">
        <f>(O106-K106)*3600</f>
        <v>-5.9999999976412255E-3</v>
      </c>
      <c r="T106" s="3">
        <f>P106-L106</f>
        <v>-1.999999999998181E-2</v>
      </c>
      <c r="V106" s="2">
        <f t="shared" si="2"/>
        <v>-0.35520601582675915</v>
      </c>
      <c r="W106" s="2">
        <f t="shared" si="3"/>
        <v>-0.14295077224230096</v>
      </c>
      <c r="X106" s="3">
        <f>T106-P106</f>
        <v>-343.59</v>
      </c>
    </row>
    <row r="107" spans="1:24" x14ac:dyDescent="0.25">
      <c r="A107">
        <v>106</v>
      </c>
      <c r="B107" t="s">
        <v>103</v>
      </c>
      <c r="C107">
        <v>37</v>
      </c>
      <c r="D107">
        <v>32</v>
      </c>
      <c r="E107">
        <v>19.445799999999998</v>
      </c>
      <c r="F107">
        <v>-7</v>
      </c>
      <c r="G107">
        <v>27</v>
      </c>
      <c r="H107">
        <v>3.1920999999999999</v>
      </c>
      <c r="I107">
        <v>376.24</v>
      </c>
      <c r="J107">
        <f>Setas119!C107+Setas119!D107/60+Setas119!E107/3600</f>
        <v>37.538734944444442</v>
      </c>
      <c r="K107">
        <f>Setas119!F107-Setas119!G107/60-Setas119!H107/3600</f>
        <v>-7.4508866944444447</v>
      </c>
      <c r="L107">
        <v>376.24</v>
      </c>
      <c r="N107" s="1">
        <f>ETRS89!$C107+ETRS89!$D107/60+ETRS89!$E107/3600</f>
        <v>37.538728333333331</v>
      </c>
      <c r="O107" s="1">
        <f>ETRS89!$F107-ETRS89!$G107/60-ETRS89!$H107/3600</f>
        <v>-7.4508863888888888</v>
      </c>
      <c r="P107">
        <v>375.5</v>
      </c>
      <c r="R107" s="2">
        <f>(N107-J107)*3600</f>
        <v>-2.3799999999596366E-2</v>
      </c>
      <c r="S107" s="2">
        <f>(O107-K107)*3600</f>
        <v>1.1000000014860234E-3</v>
      </c>
      <c r="T107" s="3">
        <f>P107-L107</f>
        <v>-0.74000000000000909</v>
      </c>
      <c r="V107" s="2">
        <f t="shared" si="2"/>
        <v>-0.73512201502656005</v>
      </c>
      <c r="W107" s="2">
        <f t="shared" si="3"/>
        <v>2.6207641623462858E-2</v>
      </c>
      <c r="X107" s="3">
        <f>T107-P107</f>
        <v>-376.24</v>
      </c>
    </row>
    <row r="108" spans="1:24" x14ac:dyDescent="0.25">
      <c r="A108">
        <v>107</v>
      </c>
      <c r="B108" t="s">
        <v>104</v>
      </c>
      <c r="C108">
        <v>37</v>
      </c>
      <c r="D108">
        <v>17</v>
      </c>
      <c r="E108">
        <v>0.72430000000000005</v>
      </c>
      <c r="F108">
        <v>-8</v>
      </c>
      <c r="G108">
        <v>51</v>
      </c>
      <c r="H108">
        <v>36.5428</v>
      </c>
      <c r="I108">
        <v>167.71</v>
      </c>
      <c r="J108">
        <f>Setas119!C108+Setas119!D108/60+Setas119!E108/3600</f>
        <v>37.283534527777775</v>
      </c>
      <c r="K108">
        <f>Setas119!F108-Setas119!G108/60-Setas119!H108/3600</f>
        <v>-8.8601507777777773</v>
      </c>
      <c r="L108">
        <v>167.71</v>
      </c>
      <c r="N108" s="1">
        <f>ETRS89!$C108+ETRS89!$D108/60+ETRS89!$E108/3600</f>
        <v>37.283535000000001</v>
      </c>
      <c r="O108" s="1">
        <f>ETRS89!$F108-ETRS89!$G108/60-ETRS89!$H108/3600</f>
        <v>-8.8601627777777772</v>
      </c>
      <c r="P108">
        <v>168.06</v>
      </c>
      <c r="R108" s="2">
        <f>(N108-J108)*3600</f>
        <v>1.7000000127609383E-3</v>
      </c>
      <c r="S108" s="2">
        <f>(O108-K108)*3600</f>
        <v>-4.3199999999643524E-2</v>
      </c>
      <c r="T108" s="3">
        <f>P108-L108</f>
        <v>0.34999999999999432</v>
      </c>
      <c r="V108" s="2">
        <f t="shared" si="2"/>
        <v>5.250871575408373E-2</v>
      </c>
      <c r="W108" s="2">
        <f t="shared" si="3"/>
        <v>-1.0292455605406998</v>
      </c>
      <c r="X108" s="3">
        <f>T108-P108</f>
        <v>-167.71</v>
      </c>
    </row>
    <row r="109" spans="1:24" x14ac:dyDescent="0.25">
      <c r="A109">
        <v>108</v>
      </c>
      <c r="B109" t="s">
        <v>105</v>
      </c>
      <c r="C109">
        <v>37</v>
      </c>
      <c r="D109">
        <v>18</v>
      </c>
      <c r="E109">
        <v>56.0214</v>
      </c>
      <c r="F109">
        <v>-8</v>
      </c>
      <c r="G109">
        <v>35</v>
      </c>
      <c r="H109">
        <v>46.973500000000001</v>
      </c>
      <c r="I109">
        <v>956</v>
      </c>
      <c r="J109">
        <f>Setas119!C109+Setas119!D109/60+Setas119!E109/3600</f>
        <v>37.315561499999994</v>
      </c>
      <c r="K109">
        <f>Setas119!F109-Setas119!G109/60-Setas119!H109/3600</f>
        <v>-8.596381527777778</v>
      </c>
      <c r="L109">
        <v>956</v>
      </c>
      <c r="N109" s="1">
        <f>ETRS89!$C109+ETRS89!$D109/60+ETRS89!$E109/3600</f>
        <v>37.315560277777777</v>
      </c>
      <c r="O109" s="1">
        <f>ETRS89!$F109-ETRS89!$G109/60-ETRS89!$H109/3600</f>
        <v>-8.5963908333333343</v>
      </c>
      <c r="P109">
        <v>956.78</v>
      </c>
      <c r="R109" s="2">
        <f>(N109-J109)*3600</f>
        <v>-4.3999999803645551E-3</v>
      </c>
      <c r="S109" s="2">
        <f>(O109-K109)*3600</f>
        <v>-3.3500000002817387E-2</v>
      </c>
      <c r="T109" s="3">
        <f>P109-L109</f>
        <v>0.77999999999997272</v>
      </c>
      <c r="V109" s="2">
        <f t="shared" si="2"/>
        <v>-0.13590490973686017</v>
      </c>
      <c r="W109" s="2">
        <f t="shared" si="3"/>
        <v>-0.79814181206707757</v>
      </c>
      <c r="X109" s="3">
        <f>T109-P109</f>
        <v>-956</v>
      </c>
    </row>
    <row r="110" spans="1:24" x14ac:dyDescent="0.25">
      <c r="A110">
        <v>109</v>
      </c>
      <c r="B110" t="s">
        <v>106</v>
      </c>
      <c r="C110">
        <v>37</v>
      </c>
      <c r="D110">
        <v>13</v>
      </c>
      <c r="E110">
        <v>9.3516999999999992</v>
      </c>
      <c r="F110">
        <v>-8</v>
      </c>
      <c r="G110">
        <v>46</v>
      </c>
      <c r="H110">
        <v>48.826000000000001</v>
      </c>
      <c r="I110">
        <v>307.29000000000002</v>
      </c>
      <c r="J110">
        <f>Setas119!C110+Setas119!D110/60+Setas119!E110/3600</f>
        <v>37.219264361111115</v>
      </c>
      <c r="K110">
        <f>Setas119!F110-Setas119!G110/60-Setas119!H110/3600</f>
        <v>-8.780229444444446</v>
      </c>
      <c r="L110">
        <v>307.29000000000002</v>
      </c>
      <c r="N110" s="1">
        <f>ETRS89!$C110+ETRS89!$D110/60+ETRS89!$E110/3600</f>
        <v>37.219263888888889</v>
      </c>
      <c r="O110" s="1">
        <f>ETRS89!$F110-ETRS89!$G110/60-ETRS89!$H110/3600</f>
        <v>-8.7802419444444446</v>
      </c>
      <c r="P110">
        <v>307.52</v>
      </c>
      <c r="R110" s="2">
        <f>(N110-J110)*3600</f>
        <v>-1.7000000127609383E-3</v>
      </c>
      <c r="S110" s="2">
        <f>(O110-K110)*3600</f>
        <v>-4.499999999509896E-2</v>
      </c>
      <c r="T110" s="3">
        <f>P110-L110</f>
        <v>0.22999999999996135</v>
      </c>
      <c r="V110" s="2">
        <f t="shared" si="2"/>
        <v>-5.250871575408373E-2</v>
      </c>
      <c r="W110" s="2">
        <f t="shared" si="3"/>
        <v>-1.0721307921219749</v>
      </c>
      <c r="X110" s="3">
        <f>T110-P110</f>
        <v>-307.29000000000002</v>
      </c>
    </row>
    <row r="111" spans="1:24" x14ac:dyDescent="0.25">
      <c r="A111">
        <v>110</v>
      </c>
      <c r="B111" t="s">
        <v>174</v>
      </c>
      <c r="C111">
        <v>37</v>
      </c>
      <c r="D111">
        <v>22</v>
      </c>
      <c r="E111">
        <v>14.6645</v>
      </c>
      <c r="F111">
        <v>-8</v>
      </c>
      <c r="G111">
        <v>4</v>
      </c>
      <c r="H111">
        <v>49.273299999999999</v>
      </c>
      <c r="I111">
        <v>631.79</v>
      </c>
      <c r="J111">
        <f>Setas119!C111+Setas119!D111/60+Setas119!E111/3600</f>
        <v>37.370740138888891</v>
      </c>
      <c r="K111">
        <f>Setas119!F111-Setas119!G111/60-Setas119!H111/3600</f>
        <v>-8.0803536944444438</v>
      </c>
      <c r="L111">
        <v>631.79</v>
      </c>
      <c r="N111" s="1">
        <f>ETRS89!$C111+ETRS89!$D111/60+ETRS89!$E111/3600</f>
        <v>37.370736388888886</v>
      </c>
      <c r="O111" s="1">
        <f>ETRS89!$F111-ETRS89!$G111/60-ETRS89!$H111/3600</f>
        <v>-8.0803572222222222</v>
      </c>
      <c r="P111">
        <v>632.32000000000005</v>
      </c>
      <c r="R111" s="2">
        <f>(N111-J111)*3600</f>
        <v>-1.3500000017074854E-2</v>
      </c>
      <c r="S111" s="2">
        <f>(O111-K111)*3600</f>
        <v>-1.2700000002041634E-2</v>
      </c>
      <c r="T111" s="3">
        <f>P111-L111</f>
        <v>0.5300000000000864</v>
      </c>
      <c r="V111" s="2">
        <f t="shared" si="2"/>
        <v>-0.41698097544449447</v>
      </c>
      <c r="W111" s="2">
        <f t="shared" si="3"/>
        <v>-0.30257913474713177</v>
      </c>
      <c r="X111" s="3">
        <f>T111-P111</f>
        <v>-631.79</v>
      </c>
    </row>
    <row r="112" spans="1:24" x14ac:dyDescent="0.25">
      <c r="A112">
        <v>111</v>
      </c>
      <c r="B112" t="s">
        <v>175</v>
      </c>
      <c r="C112">
        <v>37</v>
      </c>
      <c r="D112">
        <v>28</v>
      </c>
      <c r="E112">
        <v>58.676900000000003</v>
      </c>
      <c r="F112">
        <v>-7</v>
      </c>
      <c r="G112">
        <v>51</v>
      </c>
      <c r="H112">
        <v>4.6901000000000002</v>
      </c>
      <c r="I112">
        <v>388.61</v>
      </c>
      <c r="J112">
        <f>Setas119!C112+Setas119!D112/60+Setas119!E112/3600</f>
        <v>37.482965805555558</v>
      </c>
      <c r="K112">
        <f>Setas119!F112-Setas119!G112/60-Setas119!H112/3600</f>
        <v>-7.8513028055555552</v>
      </c>
      <c r="L112">
        <v>388.61</v>
      </c>
      <c r="N112" s="1">
        <f>ETRS89!$C112+ETRS89!$D112/60+ETRS89!$E112/3600</f>
        <v>37.482961111111116</v>
      </c>
      <c r="O112" s="1">
        <f>ETRS89!$F112-ETRS89!$G112/60-ETRS89!$H112/3600</f>
        <v>-7.851305</v>
      </c>
      <c r="P112">
        <v>388.87</v>
      </c>
      <c r="R112" s="2">
        <f>(N112-J112)*3600</f>
        <v>-1.6899999991437653E-2</v>
      </c>
      <c r="S112" s="2">
        <f>(O112-K112)*3600</f>
        <v>-7.9000000013706995E-3</v>
      </c>
      <c r="T112" s="3">
        <f>P112-L112</f>
        <v>0.25999999999999091</v>
      </c>
      <c r="V112" s="2">
        <f t="shared" si="2"/>
        <v>-0.52199840537248698</v>
      </c>
      <c r="W112" s="2">
        <f t="shared" si="3"/>
        <v>-0.1882185168923475</v>
      </c>
      <c r="X112" s="3">
        <f>T112-P112</f>
        <v>-388.61</v>
      </c>
    </row>
    <row r="113" spans="1:25" x14ac:dyDescent="0.25">
      <c r="A113">
        <v>112</v>
      </c>
      <c r="B113" t="s">
        <v>109</v>
      </c>
      <c r="C113">
        <v>37</v>
      </c>
      <c r="D113">
        <v>19</v>
      </c>
      <c r="E113">
        <v>54.275300000000001</v>
      </c>
      <c r="F113">
        <v>-7</v>
      </c>
      <c r="G113">
        <v>24</v>
      </c>
      <c r="H113">
        <v>29.567900000000002</v>
      </c>
      <c r="I113">
        <v>214.99</v>
      </c>
      <c r="J113">
        <f>Setas119!C113+Setas119!D113/60+Setas119!E113/3600</f>
        <v>37.331743138888889</v>
      </c>
      <c r="K113">
        <f>Setas119!F113-Setas119!G113/60-Setas119!H113/3600</f>
        <v>-7.4082133055555559</v>
      </c>
      <c r="L113">
        <v>214.99</v>
      </c>
      <c r="N113" s="1">
        <f>ETRS89!$C113+ETRS89!$D113/60+ETRS89!$E113/3600</f>
        <v>37.331733888888891</v>
      </c>
      <c r="O113" s="1">
        <f>ETRS89!$F113-ETRS89!$G113/60-ETRS89!$H113/3600</f>
        <v>-7.4082141666666672</v>
      </c>
      <c r="P113">
        <v>214.17</v>
      </c>
      <c r="R113" s="2">
        <f>(N113-J113)*3600</f>
        <v>-3.3299999992664198E-2</v>
      </c>
      <c r="S113" s="2">
        <f>(O113-K113)*3600</f>
        <v>-3.1000000006997652E-3</v>
      </c>
      <c r="T113" s="3">
        <f>P113-L113</f>
        <v>-0.8200000000000216</v>
      </c>
      <c r="V113" s="2">
        <f t="shared" si="2"/>
        <v>-1.0285530712355837</v>
      </c>
      <c r="W113" s="2">
        <f t="shared" si="3"/>
        <v>-7.3857899037563179E-2</v>
      </c>
      <c r="X113" s="3">
        <f>T113-P113</f>
        <v>-214.99</v>
      </c>
    </row>
    <row r="114" spans="1:25" x14ac:dyDescent="0.25">
      <c r="A114">
        <v>113</v>
      </c>
      <c r="B114" t="s">
        <v>110</v>
      </c>
      <c r="C114">
        <v>37</v>
      </c>
      <c r="D114">
        <v>14</v>
      </c>
      <c r="E114">
        <v>36.488</v>
      </c>
      <c r="F114">
        <v>-7</v>
      </c>
      <c r="G114">
        <v>44</v>
      </c>
      <c r="H114">
        <v>20.574300000000001</v>
      </c>
      <c r="I114">
        <v>579.88</v>
      </c>
      <c r="J114">
        <f>Setas119!C114+Setas119!D114/60+Setas119!E114/3600</f>
        <v>37.243468888888891</v>
      </c>
      <c r="K114">
        <f>Setas119!F114-Setas119!G114/60-Setas119!H114/3600</f>
        <v>-7.7390484166666669</v>
      </c>
      <c r="L114">
        <v>579.88</v>
      </c>
      <c r="N114" s="1">
        <f>ETRS89!$C114+ETRS89!$D114/60+ETRS89!$E114/3600</f>
        <v>37.24346222222222</v>
      </c>
      <c r="O114" s="1">
        <f>ETRS89!$F114-ETRS89!$G114/60-ETRS89!$H114/3600</f>
        <v>-7.739052222222222</v>
      </c>
      <c r="P114">
        <v>579.82000000000005</v>
      </c>
      <c r="R114" s="2">
        <f>(N114-J114)*3600</f>
        <v>-2.400000001614444E-2</v>
      </c>
      <c r="S114" s="2">
        <f>(O114-K114)*3600</f>
        <v>-1.3699999998451062E-2</v>
      </c>
      <c r="T114" s="3">
        <f>P114-L114</f>
        <v>-5.999999999994543E-2</v>
      </c>
      <c r="V114" s="2">
        <f t="shared" si="2"/>
        <v>-0.74129951146238593</v>
      </c>
      <c r="W114" s="2">
        <f t="shared" si="3"/>
        <v>-0.32640426337800249</v>
      </c>
      <c r="X114" s="3">
        <f>T114-P114</f>
        <v>-579.88</v>
      </c>
    </row>
    <row r="115" spans="1:25" x14ac:dyDescent="0.25">
      <c r="A115">
        <v>114</v>
      </c>
      <c r="B115" t="s">
        <v>176</v>
      </c>
      <c r="C115">
        <v>37</v>
      </c>
      <c r="D115">
        <v>11</v>
      </c>
      <c r="E115">
        <v>11.658899999999999</v>
      </c>
      <c r="F115">
        <v>-7</v>
      </c>
      <c r="G115">
        <v>29</v>
      </c>
      <c r="H115">
        <v>14.467499999999999</v>
      </c>
      <c r="I115">
        <v>111.93</v>
      </c>
      <c r="J115">
        <f>Setas119!C115+Setas119!D115/60+Setas119!E115/3600</f>
        <v>37.186571916666665</v>
      </c>
      <c r="K115">
        <f>Setas119!F115-Setas119!G115/60-Setas119!H115/3600</f>
        <v>-7.4873520833333336</v>
      </c>
      <c r="L115">
        <v>111.93</v>
      </c>
      <c r="N115" s="1">
        <f>ETRS89!$C115+ETRS89!$D115/60+ETRS89!$E115/3600</f>
        <v>37.186563055555553</v>
      </c>
      <c r="O115" s="1">
        <f>ETRS89!$F115-ETRS89!$G115/60-ETRS89!$H115/3600</f>
        <v>-7.4873563888888892</v>
      </c>
      <c r="P115">
        <v>111.15</v>
      </c>
      <c r="R115" s="2">
        <f>(N115-J115)*3600</f>
        <v>-3.1900000004725371E-2</v>
      </c>
      <c r="S115" s="2">
        <f>(O115-K115)*3600</f>
        <v>-1.5500000000301384E-2</v>
      </c>
      <c r="T115" s="3">
        <f>P115-L115</f>
        <v>-0.78000000000000114</v>
      </c>
      <c r="V115" s="2">
        <f t="shared" si="2"/>
        <v>-0.98531060013523919</v>
      </c>
      <c r="W115" s="2">
        <f t="shared" si="3"/>
        <v>-0.36928949511163633</v>
      </c>
      <c r="X115" s="3">
        <f>T115-P115</f>
        <v>-111.93</v>
      </c>
    </row>
    <row r="116" spans="1:25" x14ac:dyDescent="0.25">
      <c r="A116">
        <v>115</v>
      </c>
      <c r="B116" t="s">
        <v>112</v>
      </c>
      <c r="C116">
        <v>37</v>
      </c>
      <c r="D116">
        <v>5</v>
      </c>
      <c r="E116">
        <v>7.8449</v>
      </c>
      <c r="F116">
        <v>-8</v>
      </c>
      <c r="G116">
        <v>57</v>
      </c>
      <c r="H116">
        <v>6.2950999999999997</v>
      </c>
      <c r="I116">
        <v>209.71</v>
      </c>
      <c r="J116">
        <f>Setas119!C116+Setas119!D116/60+Setas119!E116/3600</f>
        <v>37.085512472222227</v>
      </c>
      <c r="K116">
        <f>Setas119!F116-Setas119!G116/60-Setas119!H116/3600</f>
        <v>-8.9517486388888887</v>
      </c>
      <c r="L116">
        <v>209.71</v>
      </c>
      <c r="N116" s="1">
        <f>ETRS89!$C116+ETRS89!$D116/60+ETRS89!$E116/3600</f>
        <v>37.085511388888889</v>
      </c>
      <c r="O116" s="1">
        <f>ETRS89!$F116-ETRS89!$G116/60-ETRS89!$H116/3600</f>
        <v>-8.9517644444444429</v>
      </c>
      <c r="P116">
        <v>209.98</v>
      </c>
      <c r="R116" s="2">
        <f>(N116-J116)*3600</f>
        <v>-3.900000015732985E-3</v>
      </c>
      <c r="S116" s="2">
        <f>(O116-K116)*3600</f>
        <v>-5.6899999994897144E-2</v>
      </c>
      <c r="T116" s="3">
        <f>P116-L116</f>
        <v>0.26999999999998181</v>
      </c>
      <c r="V116" s="2">
        <f t="shared" si="2"/>
        <v>-0.12046117101755756</v>
      </c>
      <c r="W116" s="2">
        <f t="shared" si="3"/>
        <v>-1.355649823842523</v>
      </c>
      <c r="X116" s="3">
        <f>T116-P116</f>
        <v>-209.71</v>
      </c>
    </row>
    <row r="117" spans="1:25" x14ac:dyDescent="0.25">
      <c r="A117">
        <v>116</v>
      </c>
      <c r="B117" t="s">
        <v>113</v>
      </c>
      <c r="C117">
        <v>37</v>
      </c>
      <c r="D117">
        <v>5</v>
      </c>
      <c r="E117">
        <v>17.3566</v>
      </c>
      <c r="F117">
        <v>-8</v>
      </c>
      <c r="G117">
        <v>43</v>
      </c>
      <c r="H117">
        <v>6.7013999999999996</v>
      </c>
      <c r="I117">
        <v>162.22</v>
      </c>
      <c r="J117">
        <f>Setas119!C117+Setas119!D117/60+Setas119!E117/3600</f>
        <v>37.088154611111115</v>
      </c>
      <c r="K117">
        <f>Setas119!F117-Setas119!G117/60-Setas119!H117/3600</f>
        <v>-8.7185281666666672</v>
      </c>
      <c r="L117">
        <v>162.22</v>
      </c>
      <c r="N117" s="1">
        <f>ETRS89!$C117+ETRS89!$D117/60+ETRS89!$E117/3600</f>
        <v>37.088152222222227</v>
      </c>
      <c r="O117" s="1">
        <f>ETRS89!$F117-ETRS89!$G117/60-ETRS89!$H117/3600</f>
        <v>-8.7185400000000008</v>
      </c>
      <c r="P117">
        <v>162.32</v>
      </c>
      <c r="R117" s="2">
        <f>(N117-J117)*3600</f>
        <v>-8.5999999953401129E-3</v>
      </c>
      <c r="S117" s="2">
        <f>(O117-K117)*3600</f>
        <v>-4.2600000001158378E-2</v>
      </c>
      <c r="T117" s="3">
        <f>P117-L117</f>
        <v>9.9999999999994316E-2</v>
      </c>
      <c r="V117" s="2">
        <f t="shared" si="2"/>
        <v>-0.26563232461806924</v>
      </c>
      <c r="W117" s="2">
        <f t="shared" si="3"/>
        <v>-1.0149504833469416</v>
      </c>
      <c r="X117" s="3">
        <f>T117-P117</f>
        <v>-162.22</v>
      </c>
    </row>
    <row r="118" spans="1:25" x14ac:dyDescent="0.25">
      <c r="A118">
        <v>117</v>
      </c>
      <c r="B118" t="s">
        <v>114</v>
      </c>
      <c r="C118">
        <v>37</v>
      </c>
      <c r="D118">
        <v>8</v>
      </c>
      <c r="E118">
        <v>18.101500000000001</v>
      </c>
      <c r="F118">
        <v>-8</v>
      </c>
      <c r="G118">
        <v>23</v>
      </c>
      <c r="H118">
        <v>40.422199999999997</v>
      </c>
      <c r="I118">
        <v>164.3</v>
      </c>
      <c r="J118">
        <f>Setas119!C118+Setas119!D118/60+Setas119!E118/3600</f>
        <v>37.138361527777775</v>
      </c>
      <c r="K118">
        <f>Setas119!F118-Setas119!G118/60-Setas119!H118/3600</f>
        <v>-8.3945617222222211</v>
      </c>
      <c r="L118">
        <v>164.3</v>
      </c>
      <c r="N118" s="1">
        <f>ETRS89!$C118+ETRS89!$D118/60+ETRS89!$E118/3600</f>
        <v>37.138357777777777</v>
      </c>
      <c r="O118" s="1">
        <f>ETRS89!$F118-ETRS89!$G118/60-ETRS89!$H118/3600</f>
        <v>-8.3945702777777775</v>
      </c>
      <c r="P118">
        <v>164.15</v>
      </c>
      <c r="R118" s="2">
        <f>(N118-J118)*3600</f>
        <v>-1.3499999991495315E-2</v>
      </c>
      <c r="S118" s="2">
        <f>(O118-K118)*3600</f>
        <v>-3.0800000003239347E-2</v>
      </c>
      <c r="T118" s="3">
        <f>P118-L118</f>
        <v>-0.15000000000000568</v>
      </c>
      <c r="V118" s="2">
        <f t="shared" si="2"/>
        <v>-0.41698097465440698</v>
      </c>
      <c r="W118" s="2">
        <f t="shared" si="3"/>
        <v>-0.73381396454280634</v>
      </c>
      <c r="X118" s="3">
        <f>T118-P118</f>
        <v>-164.3</v>
      </c>
    </row>
    <row r="119" spans="1:25" x14ac:dyDescent="0.25">
      <c r="A119">
        <v>118</v>
      </c>
      <c r="B119" t="s">
        <v>115</v>
      </c>
      <c r="C119">
        <v>37</v>
      </c>
      <c r="D119">
        <v>6</v>
      </c>
      <c r="E119">
        <v>4.2622</v>
      </c>
      <c r="F119">
        <v>-7</v>
      </c>
      <c r="G119">
        <v>55</v>
      </c>
      <c r="H119">
        <v>58.935699999999997</v>
      </c>
      <c r="I119">
        <v>367.15</v>
      </c>
      <c r="J119">
        <f>Setas119!C119+Setas119!D119/60+Setas119!E119/3600</f>
        <v>37.101183944444443</v>
      </c>
      <c r="K119">
        <f>Setas119!F119-Setas119!G119/60-Setas119!H119/3600</f>
        <v>-7.9330376944444447</v>
      </c>
      <c r="L119">
        <v>367.15</v>
      </c>
      <c r="N119" s="1">
        <f>ETRS89!$C119+ETRS89!$D119/60+ETRS89!$E119/3600</f>
        <v>37.101177499999999</v>
      </c>
      <c r="O119" s="1">
        <f>ETRS89!$F119-ETRS89!$G119/60-ETRS89!$H119/3600</f>
        <v>-7.9330436111111116</v>
      </c>
      <c r="P119">
        <v>366.93</v>
      </c>
      <c r="R119" s="2">
        <f>(N119-J119)*3600</f>
        <v>-2.3200000001111221E-2</v>
      </c>
      <c r="S119" s="2">
        <f>(O119-K119)*3600</f>
        <v>-2.1300000000579189E-2</v>
      </c>
      <c r="T119" s="3">
        <f>P119-L119</f>
        <v>-0.21999999999997044</v>
      </c>
      <c r="V119" s="2">
        <f t="shared" si="2"/>
        <v>-0.71658952729925685</v>
      </c>
      <c r="W119" s="2">
        <f t="shared" si="3"/>
        <v>-0.5074752416734708</v>
      </c>
      <c r="X119" s="3">
        <f>T119-P119</f>
        <v>-367.15</v>
      </c>
    </row>
    <row r="120" spans="1:25" x14ac:dyDescent="0.25">
      <c r="A120">
        <v>119</v>
      </c>
      <c r="B120" t="s">
        <v>116</v>
      </c>
      <c r="C120">
        <v>36</v>
      </c>
      <c r="D120">
        <v>58</v>
      </c>
      <c r="E120">
        <v>28.574400000000001</v>
      </c>
      <c r="F120">
        <v>-7</v>
      </c>
      <c r="G120">
        <v>51</v>
      </c>
      <c r="H120">
        <v>54.616199999999999</v>
      </c>
      <c r="I120">
        <v>58.22</v>
      </c>
      <c r="J120">
        <f>Setas119!C120+Setas119!D120/60+Setas119!E120/3600</f>
        <v>36.974603999999999</v>
      </c>
      <c r="K120">
        <f>Setas119!F120-Setas119!G120/60-Setas119!H120/3600</f>
        <v>-7.8651711666666664</v>
      </c>
      <c r="L120">
        <v>58.22</v>
      </c>
      <c r="N120" s="1">
        <f>ETRS89!$C120+ETRS89!$D120/60+ETRS89!$E120/3600</f>
        <v>36.974597777777781</v>
      </c>
      <c r="O120" s="1">
        <f>ETRS89!$F120-ETRS89!$G120/60-ETRS89!$H120/3600</f>
        <v>-7.8651769444444444</v>
      </c>
      <c r="P120">
        <v>57.89</v>
      </c>
      <c r="R120" s="2">
        <f>(N120-J120)*3600</f>
        <v>-2.2399999986078001E-2</v>
      </c>
      <c r="S120" s="2">
        <f>(O120-K120)*3600</f>
        <v>-2.0800000000775754E-2</v>
      </c>
      <c r="T120" s="3">
        <f>P120-L120</f>
        <v>-0.32999999999999829</v>
      </c>
      <c r="V120" s="2">
        <f t="shared" si="2"/>
        <v>-0.69187954313612776</v>
      </c>
      <c r="W120" s="2">
        <f t="shared" si="3"/>
        <v>-0.49556267731994569</v>
      </c>
      <c r="X120" s="3">
        <f>T120-P120</f>
        <v>-58.22</v>
      </c>
    </row>
    <row r="121" spans="1:25" ht="15.75" thickBot="1" x14ac:dyDescent="0.3">
      <c r="W121" s="14"/>
      <c r="X121" s="14"/>
      <c r="Y121" s="14"/>
    </row>
    <row r="122" spans="1:25" x14ac:dyDescent="0.25">
      <c r="Q122" s="5" t="s">
        <v>183</v>
      </c>
      <c r="R122" s="6">
        <f>AVERAGE(R2:R120)</f>
        <v>-2.2521008353666402E-4</v>
      </c>
      <c r="S122" s="6">
        <f t="shared" ref="S122:T122" si="4">AVERAGE(S2:S120)</f>
        <v>1.932773109289946E-4</v>
      </c>
      <c r="T122" s="6">
        <f t="shared" si="4"/>
        <v>1.7647058823519334E-3</v>
      </c>
      <c r="W122" s="14"/>
      <c r="X122" s="15"/>
      <c r="Y122" s="14"/>
    </row>
    <row r="123" spans="1:25" x14ac:dyDescent="0.25">
      <c r="Q123" s="7" t="s">
        <v>184</v>
      </c>
      <c r="R123" s="8">
        <f>_xlfn.STDEV.P(R2:R120)</f>
        <v>1.3621123106814147E-2</v>
      </c>
      <c r="S123" s="8">
        <f t="shared" ref="S123:T123" si="5">_xlfn.STDEV.P(S2:S120)</f>
        <v>1.7943041211229215E-2</v>
      </c>
      <c r="T123" s="8">
        <f t="shared" si="5"/>
        <v>0.35136384230409412</v>
      </c>
      <c r="W123" s="14"/>
      <c r="X123" s="16"/>
      <c r="Y123" s="14"/>
    </row>
    <row r="124" spans="1:25" ht="15.75" thickBot="1" x14ac:dyDescent="0.3">
      <c r="Q124" s="9" t="s">
        <v>145</v>
      </c>
      <c r="R124" s="8">
        <f>R123/3600*PI()/180*6371000</f>
        <v>0.42072216241075083</v>
      </c>
      <c r="S124" s="10">
        <f>S123/3600*PI()/180*6371000*COS(R127)</f>
        <v>0.42749526642150193</v>
      </c>
      <c r="T124" s="11"/>
      <c r="W124" s="14"/>
      <c r="X124" s="17"/>
      <c r="Y124" s="14"/>
    </row>
    <row r="125" spans="1:25" x14ac:dyDescent="0.25">
      <c r="W125" s="14"/>
      <c r="X125" s="14"/>
      <c r="Y125" s="14"/>
    </row>
    <row r="126" spans="1:25" x14ac:dyDescent="0.25">
      <c r="W126" s="14"/>
      <c r="X126" s="14"/>
      <c r="Y126" s="14"/>
    </row>
    <row r="127" spans="1:25" x14ac:dyDescent="0.25">
      <c r="Q127" s="12" t="s">
        <v>146</v>
      </c>
      <c r="R127">
        <f>AVERAGE(J2:J120)*PI()/180</f>
        <v>0.68983299573630685</v>
      </c>
    </row>
    <row r="128" spans="1:25" x14ac:dyDescent="0.25">
      <c r="R128" t="s">
        <v>147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selection activeCell="H118" sqref="H118"/>
    </sheetView>
  </sheetViews>
  <sheetFormatPr defaultRowHeight="15" x14ac:dyDescent="0.25"/>
  <cols>
    <col min="1" max="6" width="10.85546875" customWidth="1"/>
  </cols>
  <sheetData>
    <row r="1" spans="1:6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</row>
    <row r="2" spans="1:6" x14ac:dyDescent="0.25">
      <c r="A2">
        <v>1</v>
      </c>
      <c r="B2" s="1">
        <f>ETRS89!C2+ETRS89!D2/60+ETRS89!E2/3600</f>
        <v>42.135619444444444</v>
      </c>
      <c r="C2" s="1">
        <f>ETRS89!F2-ETRS89!G2/60-ETRS89!H2/3600</f>
        <v>-8.7010597222222223</v>
      </c>
      <c r="D2" s="2">
        <f>(B2-(T10Alentejo!C2+T10Alentejo!D2/60+T10Alentejo!E2/3600))*3600</f>
        <v>-0.13039999999477914</v>
      </c>
      <c r="E2" s="2">
        <f>(C2-(T10Alentejo!F2-T10Alentejo!G2/60-T10Alentejo!H2/3600))*3600</f>
        <v>-0.10050000000205728</v>
      </c>
      <c r="F2" s="3">
        <f>ETRS89!I2-T10Alentejo!I2</f>
        <v>-1.1100000000000136</v>
      </c>
    </row>
    <row r="3" spans="1:6" x14ac:dyDescent="0.25">
      <c r="A3">
        <v>2</v>
      </c>
      <c r="B3" s="1">
        <f>ETRS89!C3+ETRS89!D3/60+ETRS89!E3/3600</f>
        <v>42.134709166666667</v>
      </c>
      <c r="C3" s="1">
        <f>ETRS89!F3-ETRS89!G3/60-ETRS89!H3/3600</f>
        <v>-8.4130008333333333</v>
      </c>
      <c r="D3" s="2">
        <f>(B3-(T10Alentejo!C3+T10Alentejo!D3/60+T10Alentejo!E3/3600))*3600</f>
        <v>-0.11739999999349493</v>
      </c>
      <c r="E3" s="2">
        <f>(C3-(T10Alentejo!F3-T10Alentejo!G3/60-T10Alentejo!H3/3600))*3600</f>
        <v>-0.10620000000045593</v>
      </c>
      <c r="F3" s="3">
        <f>ETRS89!I3-T10Alentejo!I3</f>
        <v>-0.58999999999991815</v>
      </c>
    </row>
    <row r="4" spans="1:6" x14ac:dyDescent="0.25">
      <c r="A4">
        <v>3</v>
      </c>
      <c r="B4" s="1">
        <f>ETRS89!C4+ETRS89!D4/60+ETRS89!E4/3600</f>
        <v>41.921568055555554</v>
      </c>
      <c r="C4" s="1">
        <f>ETRS89!F4-ETRS89!G4/60-ETRS89!H4/3600</f>
        <v>-8.7147277777777763</v>
      </c>
      <c r="D4" s="2">
        <f>(B4-(T10Alentejo!C4+T10Alentejo!D4/60+T10Alentejo!E4/3600))*3600</f>
        <v>-0.12460000000089622</v>
      </c>
      <c r="E4" s="2">
        <f>(C4-(T10Alentejo!F4-T10Alentejo!G4/60-T10Alentejo!H4/3600))*3600</f>
        <v>-8.3199999996708129E-2</v>
      </c>
      <c r="F4" s="3">
        <f>ETRS89!I4-T10Alentejo!I4</f>
        <v>0.19999999999993179</v>
      </c>
    </row>
    <row r="5" spans="1:6" x14ac:dyDescent="0.25">
      <c r="A5">
        <v>4</v>
      </c>
      <c r="B5" s="1">
        <f>ETRS89!C5+ETRS89!D5/60+ETRS89!E5/3600</f>
        <v>41.888023611111109</v>
      </c>
      <c r="C5" s="1">
        <f>ETRS89!F5-ETRS89!G5/60-ETRS89!H5/3600</f>
        <v>-8.8714169444444444</v>
      </c>
      <c r="D5" s="2">
        <f>(B5-(T10Alentejo!C5+T10Alentejo!D5/60+T10Alentejo!E5/3600))*3600</f>
        <v>-0.13050000000305317</v>
      </c>
      <c r="E5" s="2">
        <f>(C5-(T10Alentejo!F5-T10Alentejo!G5/60-T10Alentejo!H5/3600))*3600</f>
        <v>-7.879999999715892E-2</v>
      </c>
      <c r="F5" s="3">
        <f>ETRS89!I5-T10Alentejo!I5</f>
        <v>0.14999999999997726</v>
      </c>
    </row>
    <row r="6" spans="1:6" x14ac:dyDescent="0.25">
      <c r="A6">
        <v>5</v>
      </c>
      <c r="B6" s="1">
        <f>ETRS89!C6+ETRS89!D6/60+ETRS89!E6/3600</f>
        <v>41.969077500000004</v>
      </c>
      <c r="C6" s="1">
        <f>ETRS89!F6-ETRS89!G6/60-ETRS89!H6/3600</f>
        <v>-8.3076202777777777</v>
      </c>
      <c r="D6" s="2">
        <f>(B6-(T10Alentejo!C6+T10Alentejo!D6/60+T10Alentejo!E6/3600))*3600</f>
        <v>-0.1160999999882506</v>
      </c>
      <c r="E6" s="2">
        <f>(C6-(T10Alentejo!F6-T10Alentejo!G6/60-T10Alentejo!H6/3600))*3600</f>
        <v>-9.8899999997570376E-2</v>
      </c>
      <c r="F6" s="3">
        <f>ETRS89!I6-T10Alentejo!I6</f>
        <v>0.35999999999989996</v>
      </c>
    </row>
    <row r="7" spans="1:6" x14ac:dyDescent="0.25">
      <c r="A7">
        <v>6</v>
      </c>
      <c r="B7" s="1">
        <f>ETRS89!C7+ETRS89!D7/60+ETRS89!E7/3600</f>
        <v>41.880379444444443</v>
      </c>
      <c r="C7" s="1">
        <f>ETRS89!F7-ETRS89!G7/60-ETRS89!H7/3600</f>
        <v>-7.7203155555555556</v>
      </c>
      <c r="D7" s="2">
        <f>(B7-(T10Alentejo!C7+T10Alentejo!D7/60+T10Alentejo!E7/3600))*3600</f>
        <v>-9.6300000012661258E-2</v>
      </c>
      <c r="E7" s="2">
        <f>(C7-(T10Alentejo!F7-T10Alentejo!G7/60-T10Alentejo!H7/3600))*3600</f>
        <v>-0.12360000000128935</v>
      </c>
      <c r="F7" s="3">
        <f>ETRS89!I7-T10Alentejo!I7</f>
        <v>2.9999999999972715E-2</v>
      </c>
    </row>
    <row r="8" spans="1:6" x14ac:dyDescent="0.25">
      <c r="A8">
        <v>7</v>
      </c>
      <c r="B8" s="1">
        <f>ETRS89!C8+ETRS89!D8/60+ETRS89!E8/3600</f>
        <v>41.91482527777778</v>
      </c>
      <c r="C8" s="1">
        <f>ETRS89!F8-ETRS89!G8/60-ETRS89!H8/3600</f>
        <v>-7.0036038888888887</v>
      </c>
      <c r="D8" s="2">
        <f>(B8-(T10Alentejo!C8+T10Alentejo!D8/60+T10Alentejo!E8/3600))*3600</f>
        <v>-6.3999999974839739E-2</v>
      </c>
      <c r="E8" s="2">
        <f>(C8-(T10Alentejo!F8-T10Alentejo!G8/60-T10Alentejo!H8/3600))*3600</f>
        <v>-0.14040000000044017</v>
      </c>
      <c r="F8" s="3">
        <f>ETRS89!I8-T10Alentejo!I8</f>
        <v>-0.22000000000002728</v>
      </c>
    </row>
    <row r="9" spans="1:6" x14ac:dyDescent="0.25">
      <c r="A9">
        <v>8</v>
      </c>
      <c r="B9" s="1">
        <f>ETRS89!C9+ETRS89!D9/60+ETRS89!E9/3600</f>
        <v>41.848597777777783</v>
      </c>
      <c r="C9" s="1">
        <f>ETRS89!F9-ETRS89!G9/60-ETRS89!H9/3600</f>
        <v>-7.3332188888888883</v>
      </c>
      <c r="D9" s="2">
        <f>(B9-(T10Alentejo!C9+T10Alentejo!D9/60+T10Alentejo!E9/3600))*3600</f>
        <v>-7.7099999984397982E-2</v>
      </c>
      <c r="E9" s="2">
        <f>(C9-(T10Alentejo!F9-T10Alentejo!G9/60-T10Alentejo!H9/3600))*3600</f>
        <v>-0.1350999999999658</v>
      </c>
      <c r="F9" s="3">
        <f>ETRS89!I9-T10Alentejo!I9</f>
        <v>-0.36999999999989086</v>
      </c>
    </row>
    <row r="10" spans="1:6" x14ac:dyDescent="0.25">
      <c r="A10">
        <v>9</v>
      </c>
      <c r="B10" s="1">
        <f>ETRS89!C10+ETRS89!D10/60+ETRS89!E10/3600</f>
        <v>41.849435277777779</v>
      </c>
      <c r="C10" s="1">
        <f>ETRS89!F10-ETRS89!G10/60-ETRS89!H10/3600</f>
        <v>-6.5910944444444439</v>
      </c>
      <c r="D10" s="2">
        <f>(B10-(T10Alentejo!C10+T10Alentejo!D10/60+T10Alentejo!E10/3600))*3600</f>
        <v>-5.1899999996862789E-2</v>
      </c>
      <c r="E10" s="2">
        <f>(C10-(T10Alentejo!F10-T10Alentejo!G10/60-T10Alentejo!H10/3600))*3600</f>
        <v>-0.14899999999897773</v>
      </c>
      <c r="F10" s="3">
        <f>ETRS89!I10-T10Alentejo!I10</f>
        <v>-0.24000000000000909</v>
      </c>
    </row>
    <row r="11" spans="1:6" x14ac:dyDescent="0.25">
      <c r="A11">
        <v>10</v>
      </c>
      <c r="B11" s="1">
        <f>ETRS89!C11+ETRS89!D11/60+ETRS89!E11/3600</f>
        <v>41.762953888888887</v>
      </c>
      <c r="C11" s="1">
        <f>ETRS89!F11-ETRS89!G11/60-ETRS89!H11/3600</f>
        <v>-8.8077975000000013</v>
      </c>
      <c r="D11" s="2">
        <f>(B11-(T10Alentejo!C11+T10Alentejo!D11/60+T10Alentejo!E11/3600))*3600</f>
        <v>-0.13080000000229575</v>
      </c>
      <c r="E11" s="2">
        <f>(C11-(T10Alentejo!F11-T10Alentejo!G11/60-T10Alentejo!H11/3600))*3600</f>
        <v>-7.2099999999153397E-2</v>
      </c>
      <c r="F11" s="3">
        <f>ETRS89!I11-T10Alentejo!I11</f>
        <v>7.999999999992724E-2</v>
      </c>
    </row>
    <row r="12" spans="1:6" x14ac:dyDescent="0.25">
      <c r="A12">
        <v>11</v>
      </c>
      <c r="B12" s="1">
        <f>ETRS89!C12+ETRS89!D12/60+ETRS89!E12/3600</f>
        <v>41.728706666666668</v>
      </c>
      <c r="C12" s="1">
        <f>ETRS89!F12-ETRS89!G12/60-ETRS89!H12/3600</f>
        <v>-8.4593736111111095</v>
      </c>
      <c r="D12" s="2">
        <f>(B12-(T10Alentejo!C12+T10Alentejo!D12/60+T10Alentejo!E12/3600))*3600</f>
        <v>-0.11180000001616008</v>
      </c>
      <c r="E12" s="2">
        <f>(C12-(T10Alentejo!F12-T10Alentejo!G12/60-T10Alentejo!H12/3600))*3600</f>
        <v>-8.5499999995164444E-2</v>
      </c>
      <c r="F12" s="3">
        <f>ETRS89!I12-T10Alentejo!I12</f>
        <v>-0.2700000000000955</v>
      </c>
    </row>
    <row r="13" spans="1:6" x14ac:dyDescent="0.25">
      <c r="A13">
        <v>12</v>
      </c>
      <c r="B13" s="1">
        <f>ETRS89!C13+ETRS89!D13/60+ETRS89!E13/3600</f>
        <v>41.638966944444441</v>
      </c>
      <c r="C13" s="1">
        <f>ETRS89!F13-ETRS89!G13/60-ETRS89!H13/3600</f>
        <v>-8.0432861111111116</v>
      </c>
      <c r="D13" s="2">
        <f>(B13-(T10Alentejo!C13+T10Alentejo!D13/60+T10Alentejo!E13/3600))*3600</f>
        <v>-9.3800000010446638E-2</v>
      </c>
      <c r="E13" s="2">
        <f>(C13-(T10Alentejo!F13-T10Alentejo!G13/60-T10Alentejo!H13/3600))*3600</f>
        <v>-9.3899999999536021E-2</v>
      </c>
      <c r="F13" s="3">
        <f>ETRS89!I13-T10Alentejo!I13</f>
        <v>-1.999999999998181E-2</v>
      </c>
    </row>
    <row r="14" spans="1:6" x14ac:dyDescent="0.25">
      <c r="A14">
        <v>13</v>
      </c>
      <c r="B14" s="1">
        <f>ETRS89!C14+ETRS89!D14/60+ETRS89!E14/3600</f>
        <v>41.562213611111112</v>
      </c>
      <c r="C14" s="1">
        <f>ETRS89!F14-ETRS89!G14/60-ETRS89!H14/3600</f>
        <v>-7.5170938888888887</v>
      </c>
      <c r="D14" s="2">
        <f>(B14-(T10Alentejo!C14+T10Alentejo!D14/60+T10Alentejo!E14/3600))*3600</f>
        <v>-7.509999999797401E-2</v>
      </c>
      <c r="E14" s="2">
        <f>(C14-(T10Alentejo!F14-T10Alentejo!G14/60-T10Alentejo!H14/3600))*3600</f>
        <v>-0.10989999999964084</v>
      </c>
      <c r="F14" s="3">
        <f>ETRS89!I14-T10Alentejo!I14</f>
        <v>-1.999999999998181E-2</v>
      </c>
    </row>
    <row r="15" spans="1:6" x14ac:dyDescent="0.25">
      <c r="A15">
        <v>14</v>
      </c>
      <c r="B15" s="1">
        <f>ETRS89!C15+ETRS89!D15/60+ETRS89!E15/3600</f>
        <v>41.717282222222224</v>
      </c>
      <c r="C15" s="1">
        <f>ETRS89!F15-ETRS89!G15/60-ETRS89!H15/3600</f>
        <v>-6.855505833333333</v>
      </c>
      <c r="D15" s="2">
        <f>(B15-(T10Alentejo!C15+T10Alentejo!D15/60+T10Alentejo!E15/3600))*3600</f>
        <v>-5.4299999990803371E-2</v>
      </c>
      <c r="E15" s="2">
        <f>(C15-(T10Alentejo!F15-T10Alentejo!G15/60-T10Alentejo!H15/3600))*3600</f>
        <v>-0.1336000000005555</v>
      </c>
      <c r="F15" s="3">
        <f>ETRS89!I15-T10Alentejo!I15</f>
        <v>-0.29999999999995453</v>
      </c>
    </row>
    <row r="16" spans="1:6" x14ac:dyDescent="0.25">
      <c r="A16">
        <v>15</v>
      </c>
      <c r="B16" s="1">
        <f>ETRS89!C16+ETRS89!D16/60+ETRS89!E16/3600</f>
        <v>41.662983333333329</v>
      </c>
      <c r="C16" s="1">
        <f>ETRS89!F16-ETRS89!G16/60-ETRS89!H16/3600</f>
        <v>-6.3070174999999997</v>
      </c>
      <c r="D16" s="2">
        <f>(B16-(T10Alentejo!C16+T10Alentejo!D16/60+T10Alentejo!E16/3600))*3600</f>
        <v>-4.2100000004552385E-2</v>
      </c>
      <c r="E16" s="2">
        <f>(C16-(T10Alentejo!F16-T10Alentejo!G16/60-T10Alentejo!H16/3600))*3600</f>
        <v>-0.14570000000091454</v>
      </c>
      <c r="F16" s="3">
        <f>ETRS89!I16-T10Alentejo!I16</f>
        <v>-0.30000000000006821</v>
      </c>
    </row>
    <row r="17" spans="1:6" x14ac:dyDescent="0.25">
      <c r="A17">
        <v>16</v>
      </c>
      <c r="B17" s="1">
        <f>ETRS89!C17+ETRS89!D17/60+ETRS89!E17/3600</f>
        <v>41.531155277777778</v>
      </c>
      <c r="C17" s="1">
        <f>ETRS89!F17-ETRS89!G17/60-ETRS89!H17/3600</f>
        <v>-6.5633991666666667</v>
      </c>
      <c r="D17" s="2">
        <f>(B17-(T10Alentejo!C17+T10Alentejo!D17/60+T10Alentejo!E17/3600))*3600</f>
        <v>-3.9799999993306301E-2</v>
      </c>
      <c r="E17" s="2">
        <f>(C17-(T10Alentejo!F17-T10Alentejo!G17/60-T10Alentejo!H17/3600))*3600</f>
        <v>-0.13450000000148066</v>
      </c>
      <c r="F17" s="3">
        <f>ETRS89!I17-T10Alentejo!I17</f>
        <v>-0.43000000000006366</v>
      </c>
    </row>
    <row r="18" spans="1:6" x14ac:dyDescent="0.25">
      <c r="A18">
        <v>17</v>
      </c>
      <c r="B18" s="1">
        <f>ETRS89!C18+ETRS89!D18/60+ETRS89!E18/3600</f>
        <v>41.434965277777778</v>
      </c>
      <c r="C18" s="1">
        <f>ETRS89!F18-ETRS89!G18/60-ETRS89!H18/3600</f>
        <v>-8.7152949999999993</v>
      </c>
      <c r="D18" s="2">
        <f>(B18-(T10Alentejo!C18+T10Alentejo!D18/60+T10Alentejo!E18/3600))*3600</f>
        <v>-0.10479999999972733</v>
      </c>
      <c r="E18" s="2">
        <f>(C18-(T10Alentejo!F18-T10Alentejo!G18/60-T10Alentejo!H18/3600))*3600</f>
        <v>-5.9199999999748343E-2</v>
      </c>
      <c r="F18" s="3">
        <f>ETRS89!I18-T10Alentejo!I18</f>
        <v>3.0000000000029559E-2</v>
      </c>
    </row>
    <row r="19" spans="1:6" x14ac:dyDescent="0.25">
      <c r="A19">
        <v>18</v>
      </c>
      <c r="B19" s="1">
        <f>ETRS89!C19+ETRS89!D19/60+ETRS89!E19/3600</f>
        <v>41.323862777777784</v>
      </c>
      <c r="C19" s="1">
        <f>ETRS89!F19-ETRS89!G19/60-ETRS89!H19/3600</f>
        <v>-8.3859966666666654</v>
      </c>
      <c r="D19" s="2">
        <f>(B19-(T10Alentejo!C19+T10Alentejo!D19/60+T10Alentejo!E19/3600))*3600</f>
        <v>-9.0399999984924762E-2</v>
      </c>
      <c r="E19" s="2">
        <f>(C19-(T10Alentejo!F19-T10Alentejo!G19/60-T10Alentejo!H19/3600))*3600</f>
        <v>-7.0399999999182228E-2</v>
      </c>
      <c r="F19" s="3">
        <f>ETRS89!I19-T10Alentejo!I19</f>
        <v>-0.57000000000005002</v>
      </c>
    </row>
    <row r="20" spans="1:6" x14ac:dyDescent="0.25">
      <c r="A20">
        <v>19</v>
      </c>
      <c r="B20" s="1">
        <f>ETRS89!C20+ETRS89!D20/60+ETRS89!E20/3600</f>
        <v>41.167496666666665</v>
      </c>
      <c r="C20" s="1">
        <f>ETRS89!F20-ETRS89!G20/60-ETRS89!H20/3600</f>
        <v>-8.2634047222222229</v>
      </c>
      <c r="D20" s="2">
        <f>(B20-(T10Alentejo!C20+T10Alentejo!D20/60+T10Alentejo!E20/3600))*3600</f>
        <v>-8.3099999994828977E-2</v>
      </c>
      <c r="E20" s="2">
        <f>(C20-(T10Alentejo!F20-T10Alentejo!G20/60-T10Alentejo!H20/3600))*3600</f>
        <v>-6.6500000002633897E-2</v>
      </c>
      <c r="F20" s="3">
        <f>ETRS89!I20-T10Alentejo!I20</f>
        <v>-0.67000000000007276</v>
      </c>
    </row>
    <row r="21" spans="1:6" x14ac:dyDescent="0.25">
      <c r="A21">
        <v>20</v>
      </c>
      <c r="B21" s="1">
        <f>ETRS89!C21+ETRS89!D21/60+ETRS89!E21/3600</f>
        <v>41.248469999999998</v>
      </c>
      <c r="C21" s="1">
        <f>ETRS89!F21-ETRS89!G21/60-ETRS89!H21/3600</f>
        <v>-7.8869141666666662</v>
      </c>
      <c r="D21" s="2">
        <f>(B21-(T10Alentejo!C21+T10Alentejo!D21/60+T10Alentejo!E21/3600))*3600</f>
        <v>-7.550000000549062E-2</v>
      </c>
      <c r="E21" s="2">
        <f>(C21-(T10Alentejo!F21-T10Alentejo!G21/60-T10Alentejo!H21/3600))*3600</f>
        <v>-7.7100000000385194E-2</v>
      </c>
      <c r="F21" s="3">
        <f>ETRS89!I21-T10Alentejo!I21</f>
        <v>-0.33999999999991815</v>
      </c>
    </row>
    <row r="22" spans="1:6" x14ac:dyDescent="0.25">
      <c r="A22">
        <v>21</v>
      </c>
      <c r="B22" s="1">
        <f>ETRS89!C22+ETRS89!D22/60+ETRS89!E22/3600</f>
        <v>41.434053333333331</v>
      </c>
      <c r="C22" s="1">
        <f>ETRS89!F22-ETRS89!G22/60-ETRS89!H22/3600</f>
        <v>-7.0069774999999996</v>
      </c>
      <c r="D22" s="2">
        <f>(B22-(T10Alentejo!C22+T10Alentejo!D22/60+T10Alentejo!E22/3600))*3600</f>
        <v>-5.309999999383308E-2</v>
      </c>
      <c r="E22" s="2">
        <f>(C22-(T10Alentejo!F22-T10Alentejo!G22/60-T10Alentejo!H22/3600))*3600</f>
        <v>-0.11619999999972208</v>
      </c>
      <c r="F22" s="3">
        <f>ETRS89!I22-T10Alentejo!I22</f>
        <v>-0.33999999999991815</v>
      </c>
    </row>
    <row r="23" spans="1:6" x14ac:dyDescent="0.25">
      <c r="A23">
        <v>22</v>
      </c>
      <c r="B23" s="1">
        <f>ETRS89!C23+ETRS89!D23/60+ETRS89!E23/3600</f>
        <v>41.234816666666667</v>
      </c>
      <c r="C23" s="1">
        <f>ETRS89!F23-ETRS89!G23/60-ETRS89!H23/3600</f>
        <v>-7.2598327777777776</v>
      </c>
      <c r="D23" s="2">
        <f>(B23-(T10Alentejo!C23+T10Alentejo!D23/60+T10Alentejo!E23/3600))*3600</f>
        <v>-6.0499999992202902E-2</v>
      </c>
      <c r="E23" s="2">
        <f>(C23-(T10Alentejo!F23-T10Alentejo!G23/60-T10Alentejo!H23/3600))*3600</f>
        <v>-0.10369999999824131</v>
      </c>
      <c r="F23" s="3">
        <f>ETRS89!I23-T10Alentejo!I23</f>
        <v>-0.18999999999994088</v>
      </c>
    </row>
    <row r="24" spans="1:6" x14ac:dyDescent="0.25">
      <c r="A24">
        <v>23</v>
      </c>
      <c r="B24" s="1">
        <f>ETRS89!C24+ETRS89!D24/60+ETRS89!E24/3600</f>
        <v>41.210680833333335</v>
      </c>
      <c r="C24" s="1">
        <f>ETRS89!F24-ETRS89!G24/60-ETRS89!H24/3600</f>
        <v>-6.7585352777777778</v>
      </c>
      <c r="D24" s="2">
        <f>(B24-(T10Alentejo!C24+T10Alentejo!D24/60+T10Alentejo!E24/3600))*3600</f>
        <v>-3.9199999994821155E-2</v>
      </c>
      <c r="E24" s="2">
        <f>(C24-(T10Alentejo!F24-T10Alentejo!G24/60-T10Alentejo!H24/3600))*3600</f>
        <v>-0.12000000000078614</v>
      </c>
      <c r="F24" s="3">
        <f>ETRS89!I24-T10Alentejo!I24</f>
        <v>-0.47000000000002728</v>
      </c>
    </row>
    <row r="25" spans="1:6" x14ac:dyDescent="0.25">
      <c r="A25">
        <v>24</v>
      </c>
      <c r="B25" s="1">
        <f>ETRS89!C25+ETRS89!D25/60+ETRS89!E25/3600</f>
        <v>41.357722500000001</v>
      </c>
      <c r="C25" s="1">
        <f>ETRS89!F25-ETRS89!G25/60-ETRS89!H25/3600</f>
        <v>-6.3215030555555556</v>
      </c>
      <c r="D25" s="2">
        <f>(B25-(T10Alentejo!C25+T10Alentejo!D25/60+T10Alentejo!E25/3600))*3600</f>
        <v>-3.0799999990449578E-2</v>
      </c>
      <c r="E25" s="2">
        <f>(C25-(T10Alentejo!F25-T10Alentejo!G25/60-T10Alentejo!H25/3600))*3600</f>
        <v>-0.1300000000000523</v>
      </c>
      <c r="F25" s="3">
        <f>ETRS89!I25-T10Alentejo!I25</f>
        <v>-1.7000000000000455</v>
      </c>
    </row>
    <row r="26" spans="1:6" x14ac:dyDescent="0.25">
      <c r="A26">
        <v>25</v>
      </c>
      <c r="B26" s="1">
        <f>ETRS89!C26+ETRS89!D26/60+ETRS89!E26/3600</f>
        <v>41.107918055555558</v>
      </c>
      <c r="C26" s="1">
        <f>ETRS89!F26-ETRS89!G26/60-ETRS89!H26/3600</f>
        <v>-8.587211388888889</v>
      </c>
      <c r="D26" s="2">
        <f>(B26-(T10Alentejo!C26+T10Alentejo!D26/60+T10Alentejo!E26/3600))*3600</f>
        <v>-8.790000000828968E-2</v>
      </c>
      <c r="E26" s="2">
        <f>(C26-(T10Alentejo!F26-T10Alentejo!G26/60-T10Alentejo!H26/3600))*3600</f>
        <v>-5.1599999997620216E-2</v>
      </c>
      <c r="F26" s="3">
        <f>ETRS89!I26-T10Alentejo!I26</f>
        <v>-0.40000000000003411</v>
      </c>
    </row>
    <row r="27" spans="1:6" x14ac:dyDescent="0.25">
      <c r="A27">
        <v>26</v>
      </c>
      <c r="B27" s="1">
        <f>ETRS89!C27+ETRS89!D27/60+ETRS89!E27/3600</f>
        <v>40.875165277777775</v>
      </c>
      <c r="C27" s="1">
        <f>ETRS89!F27-ETRS89!G27/60-ETRS89!H27/3600</f>
        <v>-8.280746111111112</v>
      </c>
      <c r="D27" s="2">
        <f>(B27-(T10Alentejo!C27+T10Alentejo!D27/60+T10Alentejo!E27/3600))*3600</f>
        <v>-7.1600000015337173E-2</v>
      </c>
      <c r="E27" s="2">
        <f>(C27-(T10Alentejo!F27-T10Alentejo!G27/60-T10Alentejo!H27/3600))*3600</f>
        <v>-5.5799999999806005E-2</v>
      </c>
      <c r="F27" s="3">
        <f>ETRS89!I27-T10Alentejo!I27</f>
        <v>-0.16000000000008185</v>
      </c>
    </row>
    <row r="28" spans="1:6" x14ac:dyDescent="0.25">
      <c r="A28">
        <v>27</v>
      </c>
      <c r="B28" s="1">
        <f>ETRS89!C28+ETRS89!D28/60+ETRS89!E28/3600</f>
        <v>40.974047777777777</v>
      </c>
      <c r="C28" s="1">
        <f>ETRS89!F28-ETRS89!G28/60-ETRS89!H28/3600</f>
        <v>-7.9878225</v>
      </c>
      <c r="D28" s="2">
        <f>(B28-(T10Alentejo!C28+T10Alentejo!D28/60+T10Alentejo!E28/3600))*3600</f>
        <v>-6.7500000008635652E-2</v>
      </c>
      <c r="E28" s="2">
        <f>(C28-(T10Alentejo!F28-T10Alentejo!G28/60-T10Alentejo!H28/3600))*3600</f>
        <v>-6.2899999998933254E-2</v>
      </c>
      <c r="F28" s="3">
        <f>ETRS89!I28-T10Alentejo!I28</f>
        <v>0.13999999999987267</v>
      </c>
    </row>
    <row r="29" spans="1:6" x14ac:dyDescent="0.25">
      <c r="A29">
        <v>28</v>
      </c>
      <c r="B29" s="1">
        <f>ETRS89!C29+ETRS89!D29/60+ETRS89!E29/3600</f>
        <v>40.955637222222222</v>
      </c>
      <c r="C29" s="1">
        <f>ETRS89!F29-ETRS89!G29/60-ETRS89!H29/3600</f>
        <v>-7.6561675000000005</v>
      </c>
      <c r="D29" s="2">
        <f>(B29-(T10Alentejo!C29+T10Alentejo!D29/60+T10Alentejo!E29/3600))*3600</f>
        <v>-5.8500000005778929E-2</v>
      </c>
      <c r="E29" s="2">
        <f>(C29-(T10Alentejo!F29-T10Alentejo!G29/60-T10Alentejo!H29/3600))*3600</f>
        <v>-7.1700000001229114E-2</v>
      </c>
      <c r="F29" s="3">
        <f>ETRS89!I29-T10Alentejo!I29</f>
        <v>9.0000000000145519E-2</v>
      </c>
    </row>
    <row r="30" spans="1:6" x14ac:dyDescent="0.25">
      <c r="A30">
        <v>29</v>
      </c>
      <c r="B30" s="1">
        <f>ETRS89!C30+ETRS89!D30/60+ETRS89!E30/3600</f>
        <v>40.770236666666669</v>
      </c>
      <c r="C30" s="1">
        <f>ETRS89!F30-ETRS89!G30/60-ETRS89!H30/3600</f>
        <v>-7.4241408333333334</v>
      </c>
      <c r="D30" s="2">
        <f>(B30-(T10Alentejo!C30+T10Alentejo!D30/60+T10Alentejo!E30/3600))*3600</f>
        <v>-4.9299999986374132E-2</v>
      </c>
      <c r="E30" s="2">
        <f>(C30-(T10Alentejo!F30-T10Alentejo!G30/60-T10Alentejo!H30/3600))*3600</f>
        <v>-6.9399999999575357E-2</v>
      </c>
      <c r="F30" s="3">
        <f>ETRS89!I30-T10Alentejo!I30</f>
        <v>0.15999999999985448</v>
      </c>
    </row>
    <row r="31" spans="1:6" x14ac:dyDescent="0.25">
      <c r="A31">
        <v>30</v>
      </c>
      <c r="B31" s="1">
        <f>ETRS89!C31+ETRS89!D31/60+ETRS89!E31/3600</f>
        <v>40.864121666666669</v>
      </c>
      <c r="C31" s="1">
        <f>ETRS89!F31-ETRS89!G31/60-ETRS89!H31/3600</f>
        <v>-6.9917288888888889</v>
      </c>
      <c r="D31" s="2">
        <f>(B31-(T10Alentejo!C31+T10Alentejo!D31/60+T10Alentejo!E31/3600))*3600</f>
        <v>-3.81999999888194E-2</v>
      </c>
      <c r="E31" s="2">
        <f>(C31-(T10Alentejo!F31-T10Alentejo!G31/60-T10Alentejo!H31/3600))*3600</f>
        <v>-9.289999999992915E-2</v>
      </c>
      <c r="F31" s="3">
        <f>ETRS89!I31-T10Alentejo!I31</f>
        <v>-0.1899999999998272</v>
      </c>
    </row>
    <row r="32" spans="1:6" x14ac:dyDescent="0.25">
      <c r="A32">
        <v>31</v>
      </c>
      <c r="B32" s="1">
        <f>ETRS89!C32+ETRS89!D32/60+ETRS89!E32/3600</f>
        <v>40.642827500000003</v>
      </c>
      <c r="C32" s="1">
        <f>ETRS89!F32-ETRS89!G32/60-ETRS89!H32/3600</f>
        <v>-8.7478430555555544</v>
      </c>
      <c r="D32" s="2">
        <f>(B32-(T10Alentejo!C32+T10Alentejo!D32/60+T10Alentejo!E32/3600))*3600</f>
        <v>-7.5999999995701728E-2</v>
      </c>
      <c r="E32" s="2">
        <f>(C32-(T10Alentejo!F32-T10Alentejo!G32/60-T10Alentejo!H32/3600))*3600</f>
        <v>-3.1099999996087035E-2</v>
      </c>
      <c r="F32" s="3">
        <f>ETRS89!I32-T10Alentejo!I32</f>
        <v>-0.45999999999999375</v>
      </c>
    </row>
    <row r="33" spans="1:6" x14ac:dyDescent="0.25">
      <c r="A33">
        <v>32</v>
      </c>
      <c r="B33" s="1">
        <f>ETRS89!C33+ETRS89!D33/60+ETRS89!E33/3600</f>
        <v>40.459688333333339</v>
      </c>
      <c r="C33" s="1">
        <f>ETRS89!F33-ETRS89!G33/60-ETRS89!H33/3600</f>
        <v>-8.8018722222222223</v>
      </c>
      <c r="D33" s="2">
        <f>(B33-(T10Alentejo!C33+T10Alentejo!D33/60+T10Alentejo!E33/3600))*3600</f>
        <v>-6.4899999998146995E-2</v>
      </c>
      <c r="E33" s="2">
        <f>(C33-(T10Alentejo!F33-T10Alentejo!G33/60-T10Alentejo!H33/3600))*3600</f>
        <v>-2.0800000000775754E-2</v>
      </c>
      <c r="F33" s="3">
        <f>ETRS89!I33-T10Alentejo!I33</f>
        <v>-0.26999999999999602</v>
      </c>
    </row>
    <row r="34" spans="1:6" x14ac:dyDescent="0.25">
      <c r="A34">
        <v>33</v>
      </c>
      <c r="B34" s="1">
        <f>ETRS89!C34+ETRS89!D34/60+ETRS89!E34/3600</f>
        <v>40.547271666666667</v>
      </c>
      <c r="C34" s="1">
        <f>ETRS89!F34-ETRS89!G34/60-ETRS89!H34/3600</f>
        <v>-8.2020455555555554</v>
      </c>
      <c r="D34" s="2">
        <f>(B34-(T10Alentejo!C34+T10Alentejo!D34/60+T10Alentejo!E34/3600))*3600</f>
        <v>-6.139999998993062E-2</v>
      </c>
      <c r="E34" s="2">
        <f>(C34-(T10Alentejo!F34-T10Alentejo!G34/60-T10Alentejo!H34/3600))*3600</f>
        <v>-4.1700000003430659E-2</v>
      </c>
      <c r="F34" s="3">
        <f>ETRS89!I34-T10Alentejo!I34</f>
        <v>-6.0000000000172804E-2</v>
      </c>
    </row>
    <row r="35" spans="1:6" x14ac:dyDescent="0.25">
      <c r="A35">
        <v>34</v>
      </c>
      <c r="B35" s="1">
        <f>ETRS89!C35+ETRS89!D35/60+ETRS89!E35/3600</f>
        <v>40.612428888888893</v>
      </c>
      <c r="C35" s="1">
        <f>ETRS89!F35-ETRS89!G35/60-ETRS89!H35/3600</f>
        <v>-7.7435708333333331</v>
      </c>
      <c r="D35" s="2">
        <f>(B35-(T10Alentejo!C35+T10Alentejo!D35/60+T10Alentejo!E35/3600))*3600</f>
        <v>-4.3600000000765249E-2</v>
      </c>
      <c r="E35" s="2">
        <f>(C35-(T10Alentejo!F35-T10Alentejo!G35/60-T10Alentejo!H35/3600))*3600</f>
        <v>-4.2200000000036653E-2</v>
      </c>
      <c r="F35" s="3">
        <f>ETRS89!I35-T10Alentejo!I35</f>
        <v>-0.43000000000006366</v>
      </c>
    </row>
    <row r="36" spans="1:6" x14ac:dyDescent="0.25">
      <c r="A36">
        <v>35</v>
      </c>
      <c r="B36" s="1">
        <f>ETRS89!C36+ETRS89!D36/60+ETRS89!E36/3600</f>
        <v>40.53377583333333</v>
      </c>
      <c r="C36" s="1">
        <f>ETRS89!F36-ETRS89!G36/60-ETRS89!H36/3600</f>
        <v>-7.4252163888888889</v>
      </c>
      <c r="D36" s="2">
        <f>(B36-(T10Alentejo!C36+T10Alentejo!D36/60+T10Alentejo!E36/3600))*3600</f>
        <v>-3.7399999999365718E-2</v>
      </c>
      <c r="E36" s="2">
        <f>(C36-(T10Alentejo!F36-T10Alentejo!G36/60-T10Alentejo!H36/3600))*3600</f>
        <v>-6.439999999834356E-2</v>
      </c>
      <c r="F36" s="3">
        <f>ETRS89!I36-T10Alentejo!I36</f>
        <v>0.16999999999984539</v>
      </c>
    </row>
    <row r="37" spans="1:6" x14ac:dyDescent="0.25">
      <c r="A37">
        <v>36</v>
      </c>
      <c r="B37" s="1">
        <f>ETRS89!C37+ETRS89!D37/60+ETRS89!E37/3600</f>
        <v>40.591230000000003</v>
      </c>
      <c r="C37" s="1">
        <f>ETRS89!F37-ETRS89!G37/60-ETRS89!H37/3600</f>
        <v>-7.1327872222222215</v>
      </c>
      <c r="D37" s="2">
        <f>(B37-(T10Alentejo!C37+T10Alentejo!D37/60+T10Alentejo!E37/3600))*3600</f>
        <v>-3.2899999985147588E-2</v>
      </c>
      <c r="E37" s="2">
        <f>(C37-(T10Alentejo!F37-T10Alentejo!G37/60-T10Alentejo!H37/3600))*3600</f>
        <v>-7.5299999998534872E-2</v>
      </c>
      <c r="F37" s="3">
        <f>ETRS89!I37-T10Alentejo!I37</f>
        <v>1.999999999998181E-2</v>
      </c>
    </row>
    <row r="38" spans="1:6" x14ac:dyDescent="0.25">
      <c r="A38">
        <v>37</v>
      </c>
      <c r="B38" s="1">
        <f>ETRS89!C38+ETRS89!D38/60+ETRS89!E38/3600</f>
        <v>40.604435000000002</v>
      </c>
      <c r="C38" s="1">
        <f>ETRS89!F38-ETRS89!G38/60-ETRS89!H38/3600</f>
        <v>-6.8558758333333332</v>
      </c>
      <c r="D38" s="2">
        <f>(B38-(T10Alentejo!C38+T10Alentejo!D38/60+T10Alentejo!E38/3600))*3600</f>
        <v>-2.5199999987535193E-2</v>
      </c>
      <c r="E38" s="2">
        <f>(C38-(T10Alentejo!F38-T10Alentejo!G38/60-T10Alentejo!H38/3600))*3600</f>
        <v>-8.0600000002206684E-2</v>
      </c>
      <c r="F38" s="3">
        <f>ETRS89!I38-T10Alentejo!I38</f>
        <v>-0.20000000000004547</v>
      </c>
    </row>
    <row r="39" spans="1:6" x14ac:dyDescent="0.25">
      <c r="A39">
        <v>38</v>
      </c>
      <c r="B39" s="1">
        <f>ETRS89!C39+ETRS89!D39/60+ETRS89!E39/3600</f>
        <v>40.454841388888894</v>
      </c>
      <c r="C39" s="1">
        <f>ETRS89!F39-ETRS89!G39/60-ETRS89!H39/3600</f>
        <v>-6.878259166666667</v>
      </c>
      <c r="D39" s="2">
        <f>(B39-(T10Alentejo!C39+T10Alentejo!D39/60+T10Alentejo!E39/3600))*3600</f>
        <v>-2.2900000001868648E-2</v>
      </c>
      <c r="E39" s="2">
        <f>(C39-(T10Alentejo!F39-T10Alentejo!G39/60-T10Alentejo!H39/3600))*3600</f>
        <v>-7.3499999999881993E-2</v>
      </c>
      <c r="F39" s="3">
        <f>ETRS89!I39-T10Alentejo!I39</f>
        <v>-0.16999999999995907</v>
      </c>
    </row>
    <row r="40" spans="1:6" x14ac:dyDescent="0.25">
      <c r="A40">
        <v>39</v>
      </c>
      <c r="B40" s="1">
        <f>ETRS89!C40+ETRS89!D40/60+ETRS89!E40/3600</f>
        <v>40.361856666666668</v>
      </c>
      <c r="C40" s="1">
        <f>ETRS89!F40-ETRS89!G40/60-ETRS89!H40/3600</f>
        <v>-8.3546836111111116</v>
      </c>
      <c r="D40" s="2">
        <f>(B40-(T10Alentejo!C40+T10Alentejo!D40/60+T10Alentejo!E40/3600))*3600</f>
        <v>-5.6100000011838347E-2</v>
      </c>
      <c r="E40" s="2">
        <f>(C40-(T10Alentejo!F40-T10Alentejo!G40/60-T10Alentejo!H40/3600))*3600</f>
        <v>-2.9000000001389026E-2</v>
      </c>
      <c r="F40" s="3">
        <f>ETRS89!I40-T10Alentejo!I40</f>
        <v>0.11000000000001364</v>
      </c>
    </row>
    <row r="41" spans="1:6" x14ac:dyDescent="0.25">
      <c r="A41">
        <v>40</v>
      </c>
      <c r="B41" s="1">
        <f>ETRS89!C41+ETRS89!D41/60+ETRS89!E41/3600</f>
        <v>40.195573611111108</v>
      </c>
      <c r="C41" s="1">
        <f>ETRS89!F41-ETRS89!G41/60-ETRS89!H41/3600</f>
        <v>-8.8540047222222213</v>
      </c>
      <c r="D41" s="2">
        <f>(B41-(T10Alentejo!C41+T10Alentejo!D41/60+T10Alentejo!E41/3600))*3600</f>
        <v>-5.9599999994475183E-2</v>
      </c>
      <c r="E41" s="2">
        <f>(C41-(T10Alentejo!F41-T10Alentejo!G41/60-T10Alentejo!H41/3600))*3600</f>
        <v>-9.299999995704411E-3</v>
      </c>
      <c r="F41" s="3">
        <f>ETRS89!I41-T10Alentejo!I41</f>
        <v>-0.43999999999999773</v>
      </c>
    </row>
    <row r="42" spans="1:6" x14ac:dyDescent="0.25">
      <c r="A42">
        <v>41</v>
      </c>
      <c r="B42" s="1">
        <f>ETRS89!C42+ETRS89!D42/60+ETRS89!E42/3600</f>
        <v>40.089643888888894</v>
      </c>
      <c r="C42" s="1">
        <f>ETRS89!F42-ETRS89!G42/60-ETRS89!H42/3600</f>
        <v>-8.1791333333333327</v>
      </c>
      <c r="D42" s="2">
        <f>(B42-(T10Alentejo!C42+T10Alentejo!D42/60+T10Alentejo!E42/3600))*3600</f>
        <v>-4.2899999994006066E-2</v>
      </c>
      <c r="E42" s="2">
        <f>(C42-(T10Alentejo!F42-T10Alentejo!G42/60-T10Alentejo!H42/3600))*3600</f>
        <v>-3.129999999984534E-2</v>
      </c>
      <c r="F42" s="3">
        <f>ETRS89!I42-T10Alentejo!I42</f>
        <v>1.999999999998181E-2</v>
      </c>
    </row>
    <row r="43" spans="1:6" x14ac:dyDescent="0.25">
      <c r="A43">
        <v>42</v>
      </c>
      <c r="B43" s="1">
        <f>ETRS89!C43+ETRS89!D43/60+ETRS89!E43/3600</f>
        <v>40.385840000000002</v>
      </c>
      <c r="C43" s="1">
        <f>ETRS89!F43-ETRS89!G43/60-ETRS89!H43/3600</f>
        <v>-7.939079722222222</v>
      </c>
      <c r="D43" s="2">
        <f>(B43-(T10Alentejo!C43+T10Alentejo!D43/60+T10Alentejo!E43/3600))*3600</f>
        <v>-4.8299999980372377E-2</v>
      </c>
      <c r="E43" s="2">
        <f>(C43-(T10Alentejo!F43-T10Alentejo!G43/60-T10Alentejo!H43/3600))*3600</f>
        <v>-4.1499999999672355E-2</v>
      </c>
      <c r="F43" s="3">
        <f>ETRS89!I43-T10Alentejo!I43</f>
        <v>-0.22000000000002728</v>
      </c>
    </row>
    <row r="44" spans="1:6" x14ac:dyDescent="0.25">
      <c r="A44">
        <v>43</v>
      </c>
      <c r="B44" s="1">
        <f>ETRS89!C44+ETRS89!D44/60+ETRS89!E44/3600</f>
        <v>40.215579722222223</v>
      </c>
      <c r="C44" s="1">
        <f>ETRS89!F44-ETRS89!G44/60-ETRS89!H44/3600</f>
        <v>-7.8180261111111111</v>
      </c>
      <c r="D44" s="2">
        <f>(B44-(T10Alentejo!C44+T10Alentejo!D44/60+T10Alentejo!E44/3600))*3600</f>
        <v>-3.5600000003910282E-2</v>
      </c>
      <c r="E44" s="2">
        <f>(C44-(T10Alentejo!F44-T10Alentejo!G44/60-T10Alentejo!H44/3600))*3600</f>
        <v>-4.180000000211237E-2</v>
      </c>
      <c r="F44" s="3">
        <f>ETRS89!I44-T10Alentejo!I44</f>
        <v>0.3100000000001728</v>
      </c>
    </row>
    <row r="45" spans="1:6" x14ac:dyDescent="0.25">
      <c r="A45">
        <v>44</v>
      </c>
      <c r="B45" s="1">
        <f>ETRS89!C45+ETRS89!D45/60+ETRS89!E45/3600</f>
        <v>40.321896388888895</v>
      </c>
      <c r="C45" s="1">
        <f>ETRS89!F45-ETRS89!G45/60-ETRS89!H45/3600</f>
        <v>-7.6129205555555552</v>
      </c>
      <c r="D45" s="2">
        <f>(B45-(T10Alentejo!C45+T10Alentejo!D45/60+T10Alentejo!E45/3600))*3600</f>
        <v>-3.6200000002395427E-2</v>
      </c>
      <c r="E45" s="2">
        <f>(C45-(T10Alentejo!F45-T10Alentejo!G45/60-T10Alentejo!H45/3600))*3600</f>
        <v>-5.0299999998770772E-2</v>
      </c>
      <c r="F45" s="3">
        <f>ETRS89!I45-T10Alentejo!I45</f>
        <v>0.8500000000003638</v>
      </c>
    </row>
    <row r="46" spans="1:6" x14ac:dyDescent="0.25">
      <c r="A46">
        <v>45</v>
      </c>
      <c r="B46" s="1">
        <f>ETRS89!C46+ETRS89!D46/60+ETRS89!E46/3600</f>
        <v>40.080573333333334</v>
      </c>
      <c r="C46" s="1">
        <f>ETRS89!F46-ETRS89!G46/60-ETRS89!H46/3600</f>
        <v>-7.5250022222222226</v>
      </c>
      <c r="D46" s="2">
        <f>(B46-(T10Alentejo!C46+T10Alentejo!D46/60+T10Alentejo!E46/3600))*3600</f>
        <v>-3.2000000012999408E-2</v>
      </c>
      <c r="E46" s="2">
        <f>(C46-(T10Alentejo!F46-T10Alentejo!G46/60-T10Alentejo!H46/3600))*3600</f>
        <v>-4.3200000002840966E-2</v>
      </c>
      <c r="F46" s="3">
        <f>ETRS89!I46-T10Alentejo!I46</f>
        <v>0.22000000000002728</v>
      </c>
    </row>
    <row r="47" spans="1:6" x14ac:dyDescent="0.25">
      <c r="A47">
        <v>46</v>
      </c>
      <c r="B47" s="1">
        <f>ETRS89!C47+ETRS89!D47/60+ETRS89!E47/3600</f>
        <v>40.351397777777777</v>
      </c>
      <c r="C47" s="1">
        <f>ETRS89!F47-ETRS89!G47/60-ETRS89!H47/3600</f>
        <v>-7.1808238888888889</v>
      </c>
      <c r="D47" s="2">
        <f>(B47-(T10Alentejo!C47+T10Alentejo!D47/60+T10Alentejo!E47/3600))*3600</f>
        <v>-3.1300000006240225E-2</v>
      </c>
      <c r="E47" s="2">
        <f>(C47-(T10Alentejo!F47-T10Alentejo!G47/60-T10Alentejo!H47/3600))*3600</f>
        <v>-6.0499999998597787E-2</v>
      </c>
      <c r="F47" s="3">
        <f>ETRS89!I47-T10Alentejo!I47</f>
        <v>-1.999999999998181E-2</v>
      </c>
    </row>
    <row r="48" spans="1:6" x14ac:dyDescent="0.25">
      <c r="A48">
        <v>47</v>
      </c>
      <c r="B48" s="1">
        <f>ETRS89!C48+ETRS89!D48/60+ETRS89!E48/3600</f>
        <v>40.272190555555554</v>
      </c>
      <c r="C48" s="1">
        <f>ETRS89!F48-ETRS89!G48/60-ETRS89!H48/3600</f>
        <v>-6.8602297222222219</v>
      </c>
      <c r="D48" s="2">
        <f>(B48-(T10Alentejo!C48+T10Alentejo!D48/60+T10Alentejo!E48/3600))*3600</f>
        <v>-2.0999999998139174E-2</v>
      </c>
      <c r="E48" s="2">
        <f>(C48-(T10Alentejo!F48-T10Alentejo!G48/60-T10Alentejo!H48/3600))*3600</f>
        <v>-6.2800000000251543E-2</v>
      </c>
      <c r="F48" s="3">
        <f>ETRS89!I48-T10Alentejo!I48</f>
        <v>-0.32999999999992724</v>
      </c>
    </row>
    <row r="49" spans="1:6" x14ac:dyDescent="0.25">
      <c r="A49">
        <v>48</v>
      </c>
      <c r="B49" s="1">
        <f>ETRS89!C49+ETRS89!D49/60+ETRS89!E49/3600</f>
        <v>40.035768888888889</v>
      </c>
      <c r="C49" s="1">
        <f>ETRS89!F49-ETRS89!G49/60-ETRS89!H49/3600</f>
        <v>-7.1144049999999996</v>
      </c>
      <c r="D49" s="2">
        <f>(B49-(T10Alentejo!C49+T10Alentejo!D49/60+T10Alentejo!E49/3600))*3600</f>
        <v>-1.7099999982406189E-2</v>
      </c>
      <c r="E49" s="2">
        <f>(C49-(T10Alentejo!F49-T10Alentejo!G49/60-T10Alentejo!H49/3600))*3600</f>
        <v>-4.9799999998967337E-2</v>
      </c>
      <c r="F49" s="3">
        <f>ETRS89!I49-T10Alentejo!I49</f>
        <v>-0.29000000000007731</v>
      </c>
    </row>
    <row r="50" spans="1:6" x14ac:dyDescent="0.25">
      <c r="A50">
        <v>49</v>
      </c>
      <c r="B50" s="1">
        <f>ETRS89!C50+ETRS89!D50/60+ETRS89!E50/3600</f>
        <v>39.687167777777773</v>
      </c>
      <c r="C50" s="1">
        <f>ETRS89!F50-ETRS89!G50/60-ETRS89!H50/3600</f>
        <v>-9.0025430555555559</v>
      </c>
      <c r="D50" s="2">
        <f>(B50-(T10Alentejo!C50+T10Alentejo!D50/60+T10Alentejo!E50/3600))*3600</f>
        <v>-3.2600000011484553E-2</v>
      </c>
      <c r="E50" s="2">
        <f>(C50-(T10Alentejo!F50-T10Alentejo!G50/60-T10Alentejo!H50/3600))*3600</f>
        <v>5.8000000002778052E-3</v>
      </c>
      <c r="F50" s="3">
        <f>ETRS89!I50-T10Alentejo!I50</f>
        <v>-0.22000000000002728</v>
      </c>
    </row>
    <row r="51" spans="1:6" x14ac:dyDescent="0.25">
      <c r="A51">
        <v>50</v>
      </c>
      <c r="B51" s="1">
        <f>ETRS89!C51+ETRS89!D51/60+ETRS89!E51/3600</f>
        <v>39.892073611111108</v>
      </c>
      <c r="C51" s="1">
        <f>ETRS89!F51-ETRS89!G51/60-ETRS89!H51/3600</f>
        <v>-8.8429175000000004</v>
      </c>
      <c r="D51" s="2">
        <f>(B51-(T10Alentejo!C51+T10Alentejo!D51/60+T10Alentejo!E51/3600))*3600</f>
        <v>-4.5000000014283614E-2</v>
      </c>
      <c r="E51" s="2">
        <f>(C51-(T10Alentejo!F51-T10Alentejo!G51/60-T10Alentejo!H51/3600))*3600</f>
        <v>-8.4999999998558451E-3</v>
      </c>
      <c r="F51" s="3">
        <f>ETRS89!I51-T10Alentejo!I51</f>
        <v>-0.28000000000000114</v>
      </c>
    </row>
    <row r="52" spans="1:6" x14ac:dyDescent="0.25">
      <c r="A52">
        <v>51</v>
      </c>
      <c r="B52" s="1">
        <f>ETRS89!C52+ETRS89!D52/60+ETRS89!E52/3600</f>
        <v>39.920387222222217</v>
      </c>
      <c r="C52" s="1">
        <f>ETRS89!F52-ETRS89!G52/60-ETRS89!H52/3600</f>
        <v>-8.5399349999999998</v>
      </c>
      <c r="D52" s="2">
        <f>(B52-(T10Alentejo!C52+T10Alentejo!D52/60+T10Alentejo!E52/3600))*3600</f>
        <v>-3.9800000018885839E-2</v>
      </c>
      <c r="E52" s="2">
        <f>(C52-(T10Alentejo!F52-T10Alentejo!G52/60-T10Alentejo!H52/3600))*3600</f>
        <v>-2.3399999998474641E-2</v>
      </c>
      <c r="F52" s="3">
        <f>ETRS89!I52-T10Alentejo!I52</f>
        <v>-0.4699999999999136</v>
      </c>
    </row>
    <row r="53" spans="1:6" x14ac:dyDescent="0.25">
      <c r="A53">
        <v>52</v>
      </c>
      <c r="B53" s="1">
        <f>ETRS89!C53+ETRS89!D53/60+ETRS89!E53/3600</f>
        <v>39.848586666666669</v>
      </c>
      <c r="C53" s="1">
        <f>ETRS89!F53-ETRS89!G53/60-ETRS89!H53/3600</f>
        <v>-7.9256111111111114</v>
      </c>
      <c r="D53" s="2">
        <f>(B53-(T10Alentejo!C53+T10Alentejo!D53/60+T10Alentejo!E53/3600))*3600</f>
        <v>-2.9100000003268178E-2</v>
      </c>
      <c r="E53" s="2">
        <f>(C53-(T10Alentejo!F53-T10Alentejo!G53/60-T10Alentejo!H53/3600))*3600</f>
        <v>-3.0000000000995897E-2</v>
      </c>
      <c r="F53" s="3">
        <f>ETRS89!I53-T10Alentejo!I53</f>
        <v>0.13000000000010914</v>
      </c>
    </row>
    <row r="54" spans="1:6" x14ac:dyDescent="0.25">
      <c r="A54">
        <v>53</v>
      </c>
      <c r="B54" s="1">
        <f>ETRS89!C54+ETRS89!D54/60+ETRS89!E54/3600</f>
        <v>39.694139999999997</v>
      </c>
      <c r="C54" s="1">
        <f>ETRS89!F54-ETRS89!G54/60-ETRS89!H54/3600</f>
        <v>-8.130146388888889</v>
      </c>
      <c r="D54" s="2">
        <f>(B54-(T10Alentejo!C54+T10Alentejo!D54/60+T10Alentejo!E54/3600))*3600</f>
        <v>-2.6499999992779522E-2</v>
      </c>
      <c r="E54" s="2">
        <f>(C54-(T10Alentejo!F54-T10Alentejo!G54/60-T10Alentejo!H54/3600))*3600</f>
        <v>-1.4700000001255376E-2</v>
      </c>
      <c r="F54" s="3">
        <f>ETRS89!I54-T10Alentejo!I54</f>
        <v>-7.0000000000050022E-2</v>
      </c>
    </row>
    <row r="55" spans="1:6" x14ac:dyDescent="0.25">
      <c r="A55">
        <v>54</v>
      </c>
      <c r="B55" s="1">
        <f>ETRS89!C55+ETRS89!D55/60+ETRS89!E55/3600</f>
        <v>39.802965555555552</v>
      </c>
      <c r="C55" s="1">
        <f>ETRS89!F55-ETRS89!G55/60-ETRS89!H55/3600</f>
        <v>-7.4636211111111113</v>
      </c>
      <c r="D55" s="2">
        <f>(B55-(T10Alentejo!C55+T10Alentejo!D55/60+T10Alentejo!E55/3600))*3600</f>
        <v>-2.4099999998838939E-2</v>
      </c>
      <c r="E55" s="2">
        <f>(C55-(T10Alentejo!F55-T10Alentejo!G55/60-T10Alentejo!H55/3600))*3600</f>
        <v>-3.4999999999030251E-2</v>
      </c>
      <c r="F55" s="3">
        <f>ETRS89!I55-T10Alentejo!I55</f>
        <v>-7.9999999999984084E-2</v>
      </c>
    </row>
    <row r="56" spans="1:6" x14ac:dyDescent="0.25">
      <c r="A56">
        <v>55</v>
      </c>
      <c r="B56" s="1">
        <f>ETRS89!C56+ETRS89!D56/60+ETRS89!E56/3600</f>
        <v>39.734487222222221</v>
      </c>
      <c r="C56" s="1">
        <f>ETRS89!F56-ETRS89!G56/60-ETRS89!H56/3600</f>
        <v>-7.0399775</v>
      </c>
      <c r="D56" s="2">
        <f>(B56-(T10Alentejo!C56+T10Alentejo!D56/60+T10Alentejo!E56/3600))*3600</f>
        <v>-9.4000000103733328E-3</v>
      </c>
      <c r="E56" s="2">
        <f>(C56-(T10Alentejo!F56-T10Alentejo!G56/60-T10Alentejo!H56/3600))*3600</f>
        <v>-3.8500000000851742E-2</v>
      </c>
      <c r="F56" s="3">
        <f>ETRS89!I56-T10Alentejo!I56</f>
        <v>-0.33999999999997499</v>
      </c>
    </row>
    <row r="57" spans="1:6" x14ac:dyDescent="0.25">
      <c r="A57">
        <v>56</v>
      </c>
      <c r="B57" s="1">
        <f>ETRS89!C57+ETRS89!D57/60+ETRS89!E57/3600</f>
        <v>39.360600277777777</v>
      </c>
      <c r="C57" s="1">
        <f>ETRS89!F57-ETRS89!G57/60-ETRS89!H57/3600</f>
        <v>-9.407790277777778</v>
      </c>
      <c r="D57" s="2">
        <f>(B57-(T10Alentejo!C57+T10Alentejo!D57/60+T10Alentejo!E57/3600))*3600</f>
        <v>-2.820000000554046E-2</v>
      </c>
      <c r="E57" s="2">
        <f>(C57-(T10Alentejo!F57-T10Alentejo!G57/60-T10Alentejo!H57/3600))*3600</f>
        <v>2.9700000001753324E-2</v>
      </c>
      <c r="F57" s="3">
        <f>ETRS89!I57-T10Alentejo!I57</f>
        <v>-0.12999999999999545</v>
      </c>
    </row>
    <row r="58" spans="1:6" x14ac:dyDescent="0.25">
      <c r="A58">
        <v>57</v>
      </c>
      <c r="B58" s="1">
        <f>ETRS89!C58+ETRS89!D58/60+ETRS89!E58/3600</f>
        <v>39.453859444444447</v>
      </c>
      <c r="C58" s="1">
        <f>ETRS89!F58-ETRS89!G58/60-ETRS89!H58/3600</f>
        <v>-9.2011483333333324</v>
      </c>
      <c r="D58" s="2">
        <f>(B58-(T10Alentejo!C58+T10Alentejo!D58/60+T10Alentejo!E58/3600))*3600</f>
        <v>-3.1300000006240225E-2</v>
      </c>
      <c r="E58" s="2">
        <f>(C58-(T10Alentejo!F58-T10Alentejo!G58/60-T10Alentejo!H58/3600))*3600</f>
        <v>2.7000000002175284E-2</v>
      </c>
      <c r="F58" s="3">
        <f>ETRS89!I58-T10Alentejo!I58</f>
        <v>-0.36000000000001364</v>
      </c>
    </row>
    <row r="59" spans="1:6" x14ac:dyDescent="0.25">
      <c r="A59">
        <v>58</v>
      </c>
      <c r="B59" s="1">
        <f>ETRS89!C59+ETRS89!D59/60+ETRS89!E59/3600</f>
        <v>39.437416666666664</v>
      </c>
      <c r="C59" s="1">
        <f>ETRS89!F59-ETRS89!G59/60-ETRS89!H59/3600</f>
        <v>-8.9185874999999992</v>
      </c>
      <c r="D59" s="2">
        <f>(B59-(T10Alentejo!C59+T10Alentejo!D59/60+T10Alentejo!E59/3600))*3600</f>
        <v>-3.0499999991207005E-2</v>
      </c>
      <c r="E59" s="2">
        <f>(C59-(T10Alentejo!F59-T10Alentejo!G59/60-T10Alentejo!H59/3600))*3600</f>
        <v>1.0400000003585319E-2</v>
      </c>
      <c r="F59" s="3">
        <f>ETRS89!I59-T10Alentejo!I59</f>
        <v>-9.0000000000031832E-2</v>
      </c>
    </row>
    <row r="60" spans="1:6" x14ac:dyDescent="0.25">
      <c r="A60">
        <v>59</v>
      </c>
      <c r="B60" s="1">
        <f>ETRS89!C60+ETRS89!D60/60+ETRS89!E60/3600</f>
        <v>39.535796666666663</v>
      </c>
      <c r="C60" s="1">
        <f>ETRS89!F60-ETRS89!G60/60-ETRS89!H60/3600</f>
        <v>-8.6365986111111113</v>
      </c>
      <c r="D60" s="2">
        <f>(B60-(T10Alentejo!C60+T10Alentejo!D60/60+T10Alentejo!E60/3600))*3600</f>
        <v>-2.8999999994994141E-2</v>
      </c>
      <c r="E60" s="2">
        <f>(C60-(T10Alentejo!F60-T10Alentejo!G60/60-T10Alentejo!H60/3600))*3600</f>
        <v>-6.9000000017638285E-3</v>
      </c>
      <c r="F60" s="3">
        <f>ETRS89!I60-T10Alentejo!I60</f>
        <v>0.13999999999998636</v>
      </c>
    </row>
    <row r="61" spans="1:6" x14ac:dyDescent="0.25">
      <c r="A61">
        <v>60</v>
      </c>
      <c r="B61" s="1">
        <f>ETRS89!C61+ETRS89!D61/60+ETRS89!E61/3600</f>
        <v>39.520927777777779</v>
      </c>
      <c r="C61" s="1">
        <f>ETRS89!F61-ETRS89!G61/60-ETRS89!H61/3600</f>
        <v>-8.2929841666666668</v>
      </c>
      <c r="D61" s="2">
        <f>(B61-(T10Alentejo!C61+T10Alentejo!D61/60+T10Alentejo!E61/3600))*3600</f>
        <v>-2.5799999986020339E-2</v>
      </c>
      <c r="E61" s="2">
        <f>(C61-(T10Alentejo!F61-T10Alentejo!G61/60-T10Alentejo!H61/3600))*3600</f>
        <v>-1.2199999999040756E-2</v>
      </c>
      <c r="F61" s="3">
        <f>ETRS89!I61-T10Alentejo!I61</f>
        <v>-0.12999999999999545</v>
      </c>
    </row>
    <row r="62" spans="1:6" x14ac:dyDescent="0.25">
      <c r="A62">
        <v>61</v>
      </c>
      <c r="B62" s="1">
        <f>ETRS89!C62+ETRS89!D62/60+ETRS89!E62/3600</f>
        <v>39.33470916666667</v>
      </c>
      <c r="C62" s="1">
        <f>ETRS89!F62-ETRS89!G62/60-ETRS89!H62/3600</f>
        <v>-8.7504330555555558</v>
      </c>
      <c r="D62" s="2">
        <f>(B62-(T10Alentejo!C62+T10Alentejo!D62/60+T10Alentejo!E62/3600))*3600</f>
        <v>-2.5199999987535193E-2</v>
      </c>
      <c r="E62" s="2">
        <f>(C62-(T10Alentejo!F62-T10Alentejo!G62/60-T10Alentejo!H62/3600))*3600</f>
        <v>1.4999999962128641E-3</v>
      </c>
      <c r="F62" s="3">
        <f>ETRS89!I62-T10Alentejo!I62</f>
        <v>-0.25999999999999091</v>
      </c>
    </row>
    <row r="63" spans="1:6" x14ac:dyDescent="0.25">
      <c r="A63">
        <v>62</v>
      </c>
      <c r="B63" s="1">
        <f>ETRS89!C63+ETRS89!D63/60+ETRS89!E63/3600</f>
        <v>39.33616388888889</v>
      </c>
      <c r="C63" s="1">
        <f>ETRS89!F63-ETRS89!G63/60-ETRS89!H63/3600</f>
        <v>-8.417326666666666</v>
      </c>
      <c r="D63" s="2">
        <f>(B63-(T10Alentejo!C63+T10Alentejo!D63/60+T10Alentejo!E63/3600))*3600</f>
        <v>-2.1800000013172394E-2</v>
      </c>
      <c r="E63" s="2">
        <f>(C63-(T10Alentejo!F63-T10Alentejo!G63/60-T10Alentejo!H63/3600))*3600</f>
        <v>-4.9999999980343546E-3</v>
      </c>
      <c r="F63" s="3">
        <f>ETRS89!I63-T10Alentejo!I63</f>
        <v>-0.24000000000000909</v>
      </c>
    </row>
    <row r="64" spans="1:6" x14ac:dyDescent="0.25">
      <c r="A64">
        <v>63</v>
      </c>
      <c r="B64" s="1">
        <f>ETRS89!C64+ETRS89!D64/60+ETRS89!E64/3600</f>
        <v>39.575306111111118</v>
      </c>
      <c r="C64" s="1">
        <f>ETRS89!F64-ETRS89!G64/60-ETRS89!H64/3600</f>
        <v>-7.6300533333333336</v>
      </c>
      <c r="D64" s="2">
        <f>(B64-(T10Alentejo!C64+T10Alentejo!D64/60+T10Alentejo!E64/3600))*3600</f>
        <v>-1.5199999978676715E-2</v>
      </c>
      <c r="E64" s="2">
        <f>(C64-(T10Alentejo!F64-T10Alentejo!G64/60-T10Alentejo!H64/3600))*3600</f>
        <v>-2.1699999998503472E-2</v>
      </c>
      <c r="F64" s="3">
        <f>ETRS89!I64-T10Alentejo!I64</f>
        <v>3.999999999996362E-2</v>
      </c>
    </row>
    <row r="65" spans="1:6" x14ac:dyDescent="0.25">
      <c r="A65">
        <v>64</v>
      </c>
      <c r="B65" s="1">
        <f>ETRS89!C65+ETRS89!D65/60+ETRS89!E65/3600</f>
        <v>39.36705388888889</v>
      </c>
      <c r="C65" s="1">
        <f>ETRS89!F65-ETRS89!G65/60-ETRS89!H65/3600</f>
        <v>-8.0114049999999999</v>
      </c>
      <c r="D65" s="2">
        <f>(B65-(T10Alentejo!C65+T10Alentejo!D65/60+T10Alentejo!E65/3600))*3600</f>
        <v>-1.90999999944097E-2</v>
      </c>
      <c r="E65" s="2">
        <f>(C65-(T10Alentejo!F65-T10Alentejo!G65/60-T10Alentejo!H65/3600))*3600</f>
        <v>-1.2300000000919908E-2</v>
      </c>
      <c r="F65" s="3">
        <f>ETRS89!I65-T10Alentejo!I65</f>
        <v>-0.13999999999998636</v>
      </c>
    </row>
    <row r="66" spans="1:6" x14ac:dyDescent="0.25">
      <c r="A66">
        <v>65</v>
      </c>
      <c r="B66" s="1">
        <f>ETRS89!C66+ETRS89!D66/60+ETRS89!E66/3600</f>
        <v>39.60400666666667</v>
      </c>
      <c r="C66" s="1">
        <f>ETRS89!F66-ETRS89!G66/60-ETRS89!H66/3600</f>
        <v>-7.2163122222222222</v>
      </c>
      <c r="D66" s="2">
        <f>(B66-(T10Alentejo!C66+T10Alentejo!D66/60+T10Alentejo!E66/3600))*3600</f>
        <v>-1.5500000003498826E-2</v>
      </c>
      <c r="E66" s="2">
        <f>(C66-(T10Alentejo!F66-T10Alentejo!G66/60-T10Alentejo!H66/3600))*3600</f>
        <v>-2.3500000000353793E-2</v>
      </c>
      <c r="F66" s="3">
        <f>ETRS89!I66-T10Alentejo!I66</f>
        <v>1.2400000000000091</v>
      </c>
    </row>
    <row r="67" spans="1:6" x14ac:dyDescent="0.25">
      <c r="A67">
        <v>66</v>
      </c>
      <c r="B67" s="1">
        <f>ETRS89!C67+ETRS89!D67/60+ETRS89!E67/3600</f>
        <v>39.313503611111109</v>
      </c>
      <c r="C67" s="1">
        <f>ETRS89!F67-ETRS89!G67/60-ETRS89!H67/3600</f>
        <v>-7.3605663888888886</v>
      </c>
      <c r="D67" s="2">
        <f>(B67-(T10Alentejo!C67+T10Alentejo!D67/60+T10Alentejo!E67/3600))*3600</f>
        <v>-8.7999999863086487E-3</v>
      </c>
      <c r="E67" s="2">
        <f>(C67-(T10Alentejo!F67-T10Alentejo!G67/60-T10Alentejo!H67/3600))*3600</f>
        <v>-1.7700000000075988E-2</v>
      </c>
      <c r="F67" s="3">
        <f>ETRS89!I67-T10Alentejo!I67</f>
        <v>0.34000000000014552</v>
      </c>
    </row>
    <row r="68" spans="1:6" x14ac:dyDescent="0.25">
      <c r="A68">
        <v>67</v>
      </c>
      <c r="B68" s="1">
        <f>ETRS89!C68+ETRS89!D68/60+ETRS89!E68/3600</f>
        <v>39.173376388888883</v>
      </c>
      <c r="C68" s="1">
        <f>ETRS89!F68-ETRS89!G68/60-ETRS89!H68/3600</f>
        <v>-9.0485436111111106</v>
      </c>
      <c r="D68" s="2">
        <f>(B68-(T10Alentejo!C68+T10Alentejo!D68/60+T10Alentejo!E68/3600))*3600</f>
        <v>-2.2500000019931576E-2</v>
      </c>
      <c r="E68" s="2">
        <f>(C68-(T10Alentejo!F68-T10Alentejo!G68/60-T10Alentejo!H68/3600))*3600</f>
        <v>1.969999999928973E-2</v>
      </c>
      <c r="F68" s="3">
        <f>ETRS89!I68-T10Alentejo!I68</f>
        <v>0</v>
      </c>
    </row>
    <row r="69" spans="1:6" x14ac:dyDescent="0.25">
      <c r="A69">
        <v>68</v>
      </c>
      <c r="B69" s="1">
        <f>ETRS89!C69+ETRS89!D69/60+ETRS89!E69/3600</f>
        <v>39.012337222222222</v>
      </c>
      <c r="C69" s="1">
        <f>ETRS89!F69-ETRS89!G69/60-ETRS89!H69/3600</f>
        <v>-9.3165811111111125</v>
      </c>
      <c r="D69" s="2">
        <f>(B69-(T10Alentejo!C69+T10Alentejo!D69/60+T10Alentejo!E69/3600))*3600</f>
        <v>-1.8400000013230056E-2</v>
      </c>
      <c r="E69" s="2">
        <f>(C69-(T10Alentejo!F69-T10Alentejo!G69/60-T10Alentejo!H69/3600))*3600</f>
        <v>2.2199999995109465E-2</v>
      </c>
      <c r="F69" s="3">
        <f>ETRS89!I69-T10Alentejo!I69</f>
        <v>-9.0000000000031832E-2</v>
      </c>
    </row>
    <row r="70" spans="1:6" x14ac:dyDescent="0.25">
      <c r="A70">
        <v>69</v>
      </c>
      <c r="B70" s="1">
        <f>ETRS89!C70+ETRS89!D70/60+ETRS89!E70/3600</f>
        <v>39.142242777777774</v>
      </c>
      <c r="C70" s="1">
        <f>ETRS89!F70-ETRS89!G70/60-ETRS89!H70/3600</f>
        <v>-8.5866469444444444</v>
      </c>
      <c r="D70" s="2">
        <f>(B70-(T10Alentejo!C70+T10Alentejo!D70/60+T10Alentejo!E70/3600))*3600</f>
        <v>-1.9100000019989238E-2</v>
      </c>
      <c r="E70" s="2">
        <f>(C70-(T10Alentejo!F70-T10Alentejo!G70/60-T10Alentejo!H70/3600))*3600</f>
        <v>3.5000000018214905E-3</v>
      </c>
      <c r="F70" s="3">
        <f>ETRS89!I70-T10Alentejo!I70</f>
        <v>-0.18999999999999773</v>
      </c>
    </row>
    <row r="71" spans="1:6" x14ac:dyDescent="0.25">
      <c r="A71">
        <v>70</v>
      </c>
      <c r="B71" s="1">
        <f>ETRS89!C71+ETRS89!D71/60+ETRS89!E71/3600</f>
        <v>39.077305277777782</v>
      </c>
      <c r="C71" s="1">
        <f>ETRS89!F71-ETRS89!G71/60-ETRS89!H71/3600</f>
        <v>-8.1873313888888894</v>
      </c>
      <c r="D71" s="2">
        <f>(B71-(T10Alentejo!C71+T10Alentejo!D71/60+T10Alentejo!E71/3600))*3600</f>
        <v>-1.5299999986950752E-2</v>
      </c>
      <c r="E71" s="2">
        <f>(C71-(T10Alentejo!F71-T10Alentejo!G71/60-T10Alentejo!H71/3600))*3600</f>
        <v>-3.2000000025789177E-3</v>
      </c>
      <c r="F71" s="3">
        <f>ETRS89!I71-T10Alentejo!I71</f>
        <v>-9.9999999999909051E-3</v>
      </c>
    </row>
    <row r="72" spans="1:6" x14ac:dyDescent="0.25">
      <c r="A72">
        <v>71</v>
      </c>
      <c r="B72" s="1">
        <f>ETRS89!C72+ETRS89!D72/60+ETRS89!E72/3600</f>
        <v>39.189131944444441</v>
      </c>
      <c r="C72" s="1">
        <f>ETRS89!F72-ETRS89!G72/60-ETRS89!H72/3600</f>
        <v>-7.6227322222222229</v>
      </c>
      <c r="D72" s="2">
        <f>(B72-(T10Alentejo!C72+T10Alentejo!D72/60+T10Alentejo!E72/3600))*3600</f>
        <v>-1.3100000009558244E-2</v>
      </c>
      <c r="E72" s="2">
        <f>(C72-(T10Alentejo!F72-T10Alentejo!G72/60-T10Alentejo!H72/3600))*3600</f>
        <v>-1.2600000000162481E-2</v>
      </c>
      <c r="F72" s="3">
        <f>ETRS89!I72-T10Alentejo!I72</f>
        <v>-0.11000000000001364</v>
      </c>
    </row>
    <row r="73" spans="1:6" x14ac:dyDescent="0.25">
      <c r="A73">
        <v>72</v>
      </c>
      <c r="B73" s="1">
        <f>ETRS89!C73+ETRS89!D73/60+ETRS89!E73/3600</f>
        <v>39.031108055555556</v>
      </c>
      <c r="C73" s="1">
        <f>ETRS89!F73-ETRS89!G73/60-ETRS89!H73/3600</f>
        <v>-7.1071549999999997</v>
      </c>
      <c r="D73" s="2">
        <f>(B73-(T10Alentejo!C73+T10Alentejo!D73/60+T10Alentejo!E73/3600))*3600</f>
        <v>-6.3999999923680662E-3</v>
      </c>
      <c r="E73" s="2">
        <f>(C73-(T10Alentejo!F73-T10Alentejo!G73/60-T10Alentejo!H73/3600))*3600</f>
        <v>-1.3899999999011925E-2</v>
      </c>
      <c r="F73" s="3">
        <f>ETRS89!I73-T10Alentejo!I73</f>
        <v>-0.65999999999996817</v>
      </c>
    </row>
    <row r="74" spans="1:6" x14ac:dyDescent="0.25">
      <c r="A74">
        <v>73</v>
      </c>
      <c r="B74" s="1">
        <f>ETRS89!C74+ETRS89!D74/60+ETRS89!E74/3600</f>
        <v>38.774324444444446</v>
      </c>
      <c r="C74" s="1">
        <f>ETRS89!F74-ETRS89!G74/60-ETRS89!H74/3600</f>
        <v>-9.4414877777777786</v>
      </c>
      <c r="D74" s="2">
        <f>(B74-(T10Alentejo!C74+T10Alentejo!D74/60+T10Alentejo!E74/3600))*3600</f>
        <v>-1.4899999979434142E-2</v>
      </c>
      <c r="E74" s="2">
        <f>(C74-(T10Alentejo!F74-T10Alentejo!G74/60-T10Alentejo!H74/3600))*3600</f>
        <v>2.3899999995080634E-2</v>
      </c>
      <c r="F74" s="3">
        <f>ETRS89!I74-T10Alentejo!I74</f>
        <v>0.10000000000002274</v>
      </c>
    </row>
    <row r="75" spans="1:6" x14ac:dyDescent="0.25">
      <c r="A75">
        <v>74</v>
      </c>
      <c r="B75" s="1">
        <f>ETRS89!C75+ETRS89!D75/60+ETRS89!E75/3600</f>
        <v>38.894236388888885</v>
      </c>
      <c r="C75" s="1">
        <f>ETRS89!F75-ETRS89!G75/60-ETRS89!H75/3600</f>
        <v>-9.091018611111112</v>
      </c>
      <c r="D75" s="2">
        <f>(B75-(T10Alentejo!C75+T10Alentejo!D75/60+T10Alentejo!E75/3600))*3600</f>
        <v>-1.4200000023834036E-2</v>
      </c>
      <c r="E75" s="2">
        <f>(C75-(T10Alentejo!F75-T10Alentejo!G75/60-T10Alentejo!H75/3600))*3600</f>
        <v>1.7499999996317683E-2</v>
      </c>
      <c r="F75" s="3">
        <f>ETRS89!I75-T10Alentejo!I75</f>
        <v>-5.0000000000011369E-2</v>
      </c>
    </row>
    <row r="76" spans="1:6" x14ac:dyDescent="0.25">
      <c r="A76">
        <v>75</v>
      </c>
      <c r="B76" s="1">
        <f>ETRS89!C76+ETRS89!D76/60+ETRS89!E76/3600</f>
        <v>38.713696388888891</v>
      </c>
      <c r="C76" s="1">
        <f>ETRS89!F76-ETRS89!G76/60-ETRS89!H76/3600</f>
        <v>-9.1331602777777778</v>
      </c>
      <c r="D76" s="2">
        <f>(B76-(T10Alentejo!C76+T10Alentejo!D76/60+T10Alentejo!E76/3600))*3600</f>
        <v>-1.2700000002041634E-2</v>
      </c>
      <c r="E76" s="2">
        <f>(C76-(T10Alentejo!F76-T10Alentejo!G76/60-T10Alentejo!H76/3600))*3600</f>
        <v>1.7100000001590843E-2</v>
      </c>
      <c r="F76" s="3">
        <f>ETRS89!I76-T10Alentejo!I76</f>
        <v>-0.28999999999999204</v>
      </c>
    </row>
    <row r="77" spans="1:6" x14ac:dyDescent="0.25">
      <c r="A77">
        <v>76</v>
      </c>
      <c r="B77" s="1">
        <f>ETRS89!C77+ETRS89!D77/60+ETRS89!E77/3600</f>
        <v>38.84057416666667</v>
      </c>
      <c r="C77" s="1">
        <f>ETRS89!F77-ETRS89!G77/60-ETRS89!H77/3600</f>
        <v>-8.5190463888888903</v>
      </c>
      <c r="D77" s="2">
        <f>(B77-(T10Alentejo!C77+T10Alentejo!D77/60+T10Alentejo!E77/3600))*3600</f>
        <v>-1.1699999996039878E-2</v>
      </c>
      <c r="E77" s="2">
        <f>(C77-(T10Alentejo!F77-T10Alentejo!G77/60-T10Alentejo!H77/3600))*3600</f>
        <v>7.5000000002489742E-3</v>
      </c>
      <c r="F77" s="3">
        <f>ETRS89!I77-T10Alentejo!I77</f>
        <v>-0.27000000000001023</v>
      </c>
    </row>
    <row r="78" spans="1:6" x14ac:dyDescent="0.25">
      <c r="A78">
        <v>77</v>
      </c>
      <c r="B78" s="1">
        <f>ETRS89!C78+ETRS89!D78/60+ETRS89!E78/3600</f>
        <v>38.688746111111108</v>
      </c>
      <c r="C78" s="1">
        <f>ETRS89!F78-ETRS89!G78/60-ETRS89!H78/3600</f>
        <v>-8.5401166666666661</v>
      </c>
      <c r="D78" s="2">
        <f>(B78-(T10Alentejo!C78+T10Alentejo!D78/60+T10Alentejo!E78/3600))*3600</f>
        <v>-6.3999999923680662E-3</v>
      </c>
      <c r="E78" s="2">
        <f>(C78-(T10Alentejo!F78-T10Alentejo!G78/60-T10Alentejo!H78/3600))*3600</f>
        <v>5.0000000044292392E-3</v>
      </c>
      <c r="F78" s="3">
        <f>ETRS89!I78-T10Alentejo!I78</f>
        <v>-0.18000000000000682</v>
      </c>
    </row>
    <row r="79" spans="1:6" x14ac:dyDescent="0.25">
      <c r="A79">
        <v>78</v>
      </c>
      <c r="B79" s="1">
        <f>ETRS89!C79+ETRS89!D79/60+ETRS89!E79/3600</f>
        <v>38.916339444444446</v>
      </c>
      <c r="C79" s="1">
        <f>ETRS89!F79-ETRS89!G79/60-ETRS89!H79/3600</f>
        <v>-7.6540802777777781</v>
      </c>
      <c r="D79" s="2">
        <f>(B79-(T10Alentejo!C79+T10Alentejo!D79/60+T10Alentejo!E79/3600))*3600</f>
        <v>-7.2999999900957846E-3</v>
      </c>
      <c r="E79" s="2">
        <f>(C79-(T10Alentejo!F79-T10Alentejo!G79/60-T10Alentejo!H79/3600))*3600</f>
        <v>-8.0999999987341198E-3</v>
      </c>
      <c r="F79" s="3">
        <f>ETRS89!I79-T10Alentejo!I79</f>
        <v>-0.46000000000003638</v>
      </c>
    </row>
    <row r="80" spans="1:6" x14ac:dyDescent="0.25">
      <c r="A80">
        <v>79</v>
      </c>
      <c r="B80" s="1">
        <f>ETRS89!C80+ETRS89!D80/60+ETRS89!E80/3600</f>
        <v>38.725702777777776</v>
      </c>
      <c r="C80" s="1">
        <f>ETRS89!F80-ETRS89!G80/60-ETRS89!H80/3600</f>
        <v>-7.9881297222222223</v>
      </c>
      <c r="D80" s="2">
        <f>(B80-(T10Alentejo!C80+T10Alentejo!D80/60+T10Alentejo!E80/3600))*3600</f>
        <v>-5.6000000029143848E-3</v>
      </c>
      <c r="E80" s="2">
        <f>(C80-(T10Alentejo!F80-T10Alentejo!G80/60-T10Alentejo!H80/3600))*3600</f>
        <v>-1.9999999992137418E-3</v>
      </c>
      <c r="F80" s="3">
        <f>ETRS89!I80-T10Alentejo!I80</f>
        <v>2.9999999999972715E-2</v>
      </c>
    </row>
    <row r="81" spans="1:6" x14ac:dyDescent="0.25">
      <c r="A81">
        <v>80</v>
      </c>
      <c r="B81" s="1">
        <f>ETRS89!C81+ETRS89!D81/60+ETRS89!E81/3600</f>
        <v>38.739513611111114</v>
      </c>
      <c r="C81" s="1">
        <f>ETRS89!F81-ETRS89!G81/60-ETRS89!H81/3600</f>
        <v>-7.5840366666666661</v>
      </c>
      <c r="D81" s="2">
        <f>(B81-(T10Alentejo!C81+T10Alentejo!D81/60+T10Alentejo!E81/3600))*3600</f>
        <v>-6.0999999931254933E-3</v>
      </c>
      <c r="E81" s="2">
        <f>(C81-(T10Alentejo!F81-T10Alentejo!G81/60-T10Alentejo!H81/3600))*3600</f>
        <v>-6.1999999982020881E-3</v>
      </c>
      <c r="F81" s="3">
        <f>ETRS89!I81-T10Alentejo!I81</f>
        <v>-3.999999999996362E-2</v>
      </c>
    </row>
    <row r="82" spans="1:6" x14ac:dyDescent="0.25">
      <c r="A82">
        <v>81</v>
      </c>
      <c r="B82" s="1">
        <f>ETRS89!C82+ETRS89!D82/60+ETRS89!E82/3600</f>
        <v>38.839886666666672</v>
      </c>
      <c r="C82" s="1">
        <f>ETRS89!F82-ETRS89!G82/60-ETRS89!H82/3600</f>
        <v>-7.2587461111111109</v>
      </c>
      <c r="D82" s="2">
        <f>(B82-(T10Alentejo!C82+T10Alentejo!D82/60+T10Alentejo!E82/3600))*3600</f>
        <v>-3.9999999984274837E-3</v>
      </c>
      <c r="E82" s="2">
        <f>(C82-(T10Alentejo!F82-T10Alentejo!G82/60-T10Alentejo!H82/3600))*3600</f>
        <v>-1.2800000000723344E-2</v>
      </c>
      <c r="F82" s="3">
        <f>ETRS89!I82-T10Alentejo!I82</f>
        <v>-0.24000000000000909</v>
      </c>
    </row>
    <row r="83" spans="1:6" x14ac:dyDescent="0.25">
      <c r="A83">
        <v>82</v>
      </c>
      <c r="B83" s="1">
        <f>ETRS89!C83+ETRS89!D83/60+ETRS89!E83/3600</f>
        <v>38.566161388888887</v>
      </c>
      <c r="C83" s="1">
        <f>ETRS89!F83-ETRS89!G83/60-ETRS89!H83/3600</f>
        <v>-8.9002702777777785</v>
      </c>
      <c r="D83" s="2">
        <f>(B83-(T10Alentejo!C83+T10Alentejo!D83/60+T10Alentejo!E83/3600))*3600</f>
        <v>-5.3999999863663106E-3</v>
      </c>
      <c r="E83" s="2">
        <f>(C83-(T10Alentejo!F83-T10Alentejo!G83/60-T10Alentejo!H83/3600))*3600</f>
        <v>1.430000000013365E-2</v>
      </c>
      <c r="F83" s="3">
        <f>ETRS89!I83-T10Alentejo!I83</f>
        <v>-0.17000000000001592</v>
      </c>
    </row>
    <row r="84" spans="1:6" x14ac:dyDescent="0.25">
      <c r="A84">
        <v>83</v>
      </c>
      <c r="B84" s="1">
        <f>ETRS89!C84+ETRS89!D84/60+ETRS89!E84/3600</f>
        <v>38.452798611111113</v>
      </c>
      <c r="C84" s="1">
        <f>ETRS89!F84-ETRS89!G84/60-ETRS89!H84/3600</f>
        <v>-9.1067797222222211</v>
      </c>
      <c r="D84" s="2">
        <f>(B84-(T10Alentejo!C84+T10Alentejo!D84/60+T10Alentejo!E84/3600))*3600</f>
        <v>-4.5000000142181307E-3</v>
      </c>
      <c r="E84" s="2">
        <f>(C84-(T10Alentejo!F84-T10Alentejo!G84/60-T10Alentejo!H84/3600))*3600</f>
        <v>1.6100000001983972E-2</v>
      </c>
      <c r="F84" s="3">
        <f>ETRS89!I84-T10Alentejo!I84</f>
        <v>-0.19999999999998863</v>
      </c>
    </row>
    <row r="85" spans="1:6" x14ac:dyDescent="0.25">
      <c r="A85">
        <v>84</v>
      </c>
      <c r="B85" s="1">
        <f>ETRS89!C85+ETRS89!D85/60+ETRS89!E85/3600</f>
        <v>38.491898333333332</v>
      </c>
      <c r="C85" s="1">
        <f>ETRS89!F85-ETRS89!G85/60-ETRS89!H85/3600</f>
        <v>-8.5231011111111119</v>
      </c>
      <c r="D85" s="2">
        <f>(B85-(T10Alentejo!C85+T10Alentejo!D85/60+T10Alentejo!E85/3600))*3600</f>
        <v>-6.7999999998846761E-3</v>
      </c>
      <c r="E85" s="2">
        <f>(C85-(T10Alentejo!F85-T10Alentejo!G85/60-T10Alentejo!H85/3600))*3600</f>
        <v>3.6999999991849108E-3</v>
      </c>
      <c r="F85" s="3">
        <f>ETRS89!I85-T10Alentejo!I85</f>
        <v>-0.15000000000000568</v>
      </c>
    </row>
    <row r="86" spans="1:6" x14ac:dyDescent="0.25">
      <c r="A86">
        <v>85</v>
      </c>
      <c r="B86" s="1">
        <f>ETRS89!C86+ETRS89!D86/60+ETRS89!E86/3600</f>
        <v>38.569146666666668</v>
      </c>
      <c r="C86" s="1">
        <f>ETRS89!F86-ETRS89!G86/60-ETRS89!H86/3600</f>
        <v>-8.1899455555555551</v>
      </c>
      <c r="D86" s="2">
        <f>(B86-(T10Alentejo!C86+T10Alentejo!D86/60+T10Alentejo!E86/3600))*3600</f>
        <v>-6.7000000171901775E-3</v>
      </c>
      <c r="E86" s="2">
        <f>(C86-(T10Alentejo!F86-T10Alentejo!G86/60-T10Alentejo!H86/3600))*3600</f>
        <v>-9.9999999960687092E-4</v>
      </c>
      <c r="F86" s="3">
        <f>ETRS89!I86-T10Alentejo!I86</f>
        <v>0.22000000000002728</v>
      </c>
    </row>
    <row r="87" spans="1:6" x14ac:dyDescent="0.25">
      <c r="A87">
        <v>86</v>
      </c>
      <c r="B87" s="1">
        <f>ETRS89!C87+ETRS89!D87/60+ETRS89!E87/3600</f>
        <v>38.245824444444445</v>
      </c>
      <c r="C87" s="1">
        <f>ETRS89!F87-ETRS89!G87/60-ETRS89!H87/3600</f>
        <v>-8.2347869444444441</v>
      </c>
      <c r="D87" s="2">
        <f>(B87-(T10Alentejo!C87+T10Alentejo!D87/60+T10Alentejo!E87/3600))*3600</f>
        <v>-7.0000000675918272E-4</v>
      </c>
      <c r="E87" s="2">
        <f>(C87-(T10Alentejo!F87-T10Alentejo!G87/60-T10Alentejo!H87/3600))*3600</f>
        <v>1.2999999988494437E-3</v>
      </c>
      <c r="F87" s="3">
        <f>ETRS89!I87-T10Alentejo!I87</f>
        <v>2.0000000000010232E-2</v>
      </c>
    </row>
    <row r="88" spans="1:6" x14ac:dyDescent="0.25">
      <c r="A88">
        <v>87</v>
      </c>
      <c r="B88" s="1">
        <f>ETRS89!C88+ETRS89!D88/60+ETRS89!E88/3600</f>
        <v>38.448276666666665</v>
      </c>
      <c r="C88" s="1">
        <f>ETRS89!F88-ETRS89!G88/60-ETRS89!H88/3600</f>
        <v>-7.8008747222222219</v>
      </c>
      <c r="D88" s="2">
        <f>(B88-(T10Alentejo!C88+T10Alentejo!D88/60+T10Alentejo!E88/3600))*3600</f>
        <v>-3.7999999818794095E-3</v>
      </c>
      <c r="E88" s="2">
        <f>(C88-(T10Alentejo!F88-T10Alentejo!G88/60-T10Alentejo!H88/3600))*3600</f>
        <v>-3.4999999986240482E-3</v>
      </c>
      <c r="F88" s="3">
        <f>ETRS89!I88-T10Alentejo!I88</f>
        <v>-0.29000000000002046</v>
      </c>
    </row>
    <row r="89" spans="1:6" x14ac:dyDescent="0.25">
      <c r="A89">
        <v>88</v>
      </c>
      <c r="B89" s="1">
        <f>ETRS89!C89+ETRS89!D89/60+ETRS89!E89/3600</f>
        <v>38.246176111111112</v>
      </c>
      <c r="C89" s="1">
        <f>ETRS89!F89-ETRS89!G89/60-ETRS89!H89/3600</f>
        <v>-7.7839144444444441</v>
      </c>
      <c r="D89" s="2">
        <f>(B89-(T10Alentejo!C89+T10Alentejo!D89/60+T10Alentejo!E89/3600))*3600</f>
        <v>-7.9999998945368134E-4</v>
      </c>
      <c r="E89" s="2">
        <f>(C89-(T10Alentejo!F89-T10Alentejo!G89/60-T10Alentejo!H89/3600))*3600</f>
        <v>-3.1999999993814754E-3</v>
      </c>
      <c r="F89" s="3">
        <f>ETRS89!I89-T10Alentejo!I89</f>
        <v>-2.9999999999972715E-2</v>
      </c>
    </row>
    <row r="90" spans="1:6" x14ac:dyDescent="0.25">
      <c r="A90">
        <v>89</v>
      </c>
      <c r="B90" s="1">
        <f>ETRS89!C90+ETRS89!D90/60+ETRS89!E90/3600</f>
        <v>38.322137222222224</v>
      </c>
      <c r="C90" s="1">
        <f>ETRS89!F90-ETRS89!G90/60-ETRS89!H90/3600</f>
        <v>-8.0051519444444441</v>
      </c>
      <c r="D90" s="2">
        <f>(B90-(T10Alentejo!C90+T10Alentejo!D90/60+T10Alentejo!E90/3600))*3600</f>
        <v>-2.0000000120035111E-3</v>
      </c>
      <c r="E90" s="2">
        <f>(C90-(T10Alentejo!F90-T10Alentejo!G90/60-T10Alentejo!H90/3600))*3600</f>
        <v>-1.4000000007285962E-3</v>
      </c>
      <c r="F90" s="3">
        <f>ETRS89!I90-T10Alentejo!I90</f>
        <v>9.0000000000031832E-2</v>
      </c>
    </row>
    <row r="91" spans="1:6" x14ac:dyDescent="0.25">
      <c r="A91">
        <v>90</v>
      </c>
      <c r="B91" s="1">
        <f>ETRS89!C91+ETRS89!D91/60+ETRS89!E91/3600</f>
        <v>38.442370833333328</v>
      </c>
      <c r="C91" s="1">
        <f>ETRS89!F91-ETRS89!G91/60-ETRS89!H91/3600</f>
        <v>-7.3815897222222215</v>
      </c>
      <c r="D91" s="2">
        <f>(B91-(T10Alentejo!C91+T10Alentejo!D91/60+T10Alentejo!E91/3600))*3600</f>
        <v>-3.0000000180052666E-3</v>
      </c>
      <c r="E91" s="2">
        <f>(C91-(T10Alentejo!F91-T10Alentejo!G91/60-T10Alentejo!H91/3600))*3600</f>
        <v>-7.5999999989306843E-3</v>
      </c>
      <c r="F91" s="3">
        <f>ETRS89!I91-T10Alentejo!I91</f>
        <v>-0.40999999999996817</v>
      </c>
    </row>
    <row r="92" spans="1:6" x14ac:dyDescent="0.25">
      <c r="A92">
        <v>91</v>
      </c>
      <c r="B92" s="1">
        <f>ETRS89!C92+ETRS89!D92/60+ETRS89!E92/3600</f>
        <v>38.228474722222224</v>
      </c>
      <c r="C92" s="1">
        <f>ETRS89!F92-ETRS89!G92/60-ETRS89!H92/3600</f>
        <v>-7.1538430555555559</v>
      </c>
      <c r="D92" s="2">
        <f>(B92-(T10Alentejo!C92+T10Alentejo!D92/60+T10Alentejo!E92/3600))*3600</f>
        <v>-1.9999999096853571E-4</v>
      </c>
      <c r="E92" s="2">
        <f>(C92-(T10Alentejo!F92-T10Alentejo!G92/60-T10Alentejo!H92/3600))*3600</f>
        <v>-8.4000000011741349E-3</v>
      </c>
      <c r="F92" s="3">
        <f>ETRS89!I92-T10Alentejo!I92</f>
        <v>-0.33999999999997499</v>
      </c>
    </row>
    <row r="93" spans="1:6" x14ac:dyDescent="0.25">
      <c r="A93">
        <v>92</v>
      </c>
      <c r="B93" s="1">
        <f>ETRS89!C93+ETRS89!D93/60+ETRS89!E93/3600</f>
        <v>38.169257500000001</v>
      </c>
      <c r="C93" s="1">
        <f>ETRS89!F93-ETRS89!G93/60-ETRS89!H93/3600</f>
        <v>-8.6455661111111102</v>
      </c>
      <c r="D93" s="2">
        <f>(B93-(T10Alentejo!C93+T10Alentejo!D93/60+T10Alentejo!E93/3600))*3600</f>
        <v>5.0000001579064701E-4</v>
      </c>
      <c r="E93" s="2">
        <f>(C93-(T10Alentejo!F93-T10Alentejo!G93/60-T10Alentejo!H93/3600))*3600</f>
        <v>7.3000000028855538E-3</v>
      </c>
      <c r="F93" s="3">
        <f>ETRS89!I93-T10Alentejo!I93</f>
        <v>0.12999999999999545</v>
      </c>
    </row>
    <row r="94" spans="1:6" x14ac:dyDescent="0.25">
      <c r="A94">
        <v>93</v>
      </c>
      <c r="B94" s="1">
        <f>ETRS89!C94+ETRS89!D94/60+ETRS89!E94/3600</f>
        <v>38.051360277777775</v>
      </c>
      <c r="C94" s="1">
        <f>ETRS89!F94-ETRS89!G94/60-ETRS89!H94/3600</f>
        <v>-8.4356011111111115</v>
      </c>
      <c r="D94" s="2">
        <f>(B94-(T10Alentejo!C94+T10Alentejo!D94/60+T10Alentejo!E94/3600))*3600</f>
        <v>2.0000000120035111E-3</v>
      </c>
      <c r="E94" s="2">
        <f>(C94-(T10Alentejo!F94-T10Alentejo!G94/60-T10Alentejo!H94/3600))*3600</f>
        <v>1.1999999969702912E-3</v>
      </c>
      <c r="F94" s="3">
        <f>ETRS89!I94-T10Alentejo!I94</f>
        <v>-1.0000000000019327E-2</v>
      </c>
    </row>
    <row r="95" spans="1:6" x14ac:dyDescent="0.25">
      <c r="A95">
        <v>94</v>
      </c>
      <c r="B95" s="1">
        <f>ETRS89!C95+ETRS89!D95/60+ETRS89!E95/3600</f>
        <v>37.881578055555558</v>
      </c>
      <c r="C95" s="1">
        <f>ETRS89!F95-ETRS89!G95/60-ETRS89!H95/3600</f>
        <v>-8.1675377777777776</v>
      </c>
      <c r="D95" s="2">
        <f>(B95-(T10Alentejo!C95+T10Alentejo!D95/60+T10Alentejo!E95/3600))*3600</f>
        <v>1.1999999969702912E-3</v>
      </c>
      <c r="E95" s="2">
        <f>(C95-(T10Alentejo!F95-T10Alentejo!G95/60-T10Alentejo!H95/3600))*3600</f>
        <v>-2.9999999988206127E-3</v>
      </c>
      <c r="F95" s="3">
        <f>ETRS89!I95-T10Alentejo!I95</f>
        <v>-6.9999999999993179E-2</v>
      </c>
    </row>
    <row r="96" spans="1:6" x14ac:dyDescent="0.25">
      <c r="A96">
        <v>95</v>
      </c>
      <c r="B96" s="1">
        <f>ETRS89!C96+ETRS89!D96/60+ETRS89!E96/3600</f>
        <v>38.094166388888894</v>
      </c>
      <c r="C96" s="1">
        <f>ETRS89!F96-ETRS89!G96/60-ETRS89!H96/3600</f>
        <v>-7.4461069444444448</v>
      </c>
      <c r="D96" s="2">
        <f>(B96-(T10Alentejo!C96+T10Alentejo!D96/60+T10Alentejo!E96/3600))*3600</f>
        <v>-1.9999999096853571E-4</v>
      </c>
      <c r="E96" s="2">
        <f>(C96-(T10Alentejo!F96-T10Alentejo!G96/60-T10Alentejo!H96/3600))*3600</f>
        <v>-2.6999999995780399E-3</v>
      </c>
      <c r="F96" s="3">
        <f>ETRS89!I96-T10Alentejo!I96</f>
        <v>-0.14999999999997726</v>
      </c>
    </row>
    <row r="97" spans="1:6" x14ac:dyDescent="0.25">
      <c r="A97">
        <v>96</v>
      </c>
      <c r="B97" s="1">
        <f>ETRS89!C97+ETRS89!D97/60+ETRS89!E97/3600</f>
        <v>38.017319999999998</v>
      </c>
      <c r="C97" s="1">
        <f>ETRS89!F97-ETRS89!G97/60-ETRS89!H97/3600</f>
        <v>-7.8655533333333327</v>
      </c>
      <c r="D97" s="2">
        <f>(B97-(T10Alentejo!C97+T10Alentejo!D97/60+T10Alentejo!E97/3600))*3600</f>
        <v>0</v>
      </c>
      <c r="E97" s="2">
        <f>(C97-(T10Alentejo!F97-T10Alentejo!G97/60-T10Alentejo!H97/3600))*3600</f>
        <v>-2.4000000003354671E-3</v>
      </c>
      <c r="F97" s="3">
        <f>ETRS89!I97-T10Alentejo!I97</f>
        <v>-3.0000000000029559E-2</v>
      </c>
    </row>
    <row r="98" spans="1:6" x14ac:dyDescent="0.25">
      <c r="A98">
        <v>97</v>
      </c>
      <c r="B98" s="1">
        <f>ETRS89!C98+ETRS89!D98/60+ETRS89!E98/3600</f>
        <v>37.929697777777776</v>
      </c>
      <c r="C98" s="1">
        <f>ETRS89!F98-ETRS89!G98/60-ETRS89!H98/3600</f>
        <v>-7.5934855555555556</v>
      </c>
      <c r="D98" s="2">
        <f>(B98-(T10Alentejo!C98+T10Alentejo!D98/60+T10Alentejo!E98/3600))*3600</f>
        <v>5.9999999848514562E-4</v>
      </c>
      <c r="E98" s="2">
        <f>(C98-(T10Alentejo!F98-T10Alentejo!G98/60-T10Alentejo!H98/3600))*3600</f>
        <v>1.4999999994103064E-3</v>
      </c>
      <c r="F98" s="3">
        <f>ETRS89!I98-T10Alentejo!I98</f>
        <v>-7.9999999999984084E-2</v>
      </c>
    </row>
    <row r="99" spans="1:6" x14ac:dyDescent="0.25">
      <c r="A99">
        <v>98</v>
      </c>
      <c r="B99" s="1">
        <f>ETRS89!C99+ETRS89!D99/60+ETRS89!E99/3600</f>
        <v>37.96436805555556</v>
      </c>
      <c r="C99" s="1">
        <f>ETRS89!F99-ETRS89!G99/60-ETRS89!H99/3600</f>
        <v>-7.2843527777777775</v>
      </c>
      <c r="D99" s="2">
        <f>(B99-(T10Alentejo!C99+T10Alentejo!D99/60+T10Alentejo!E99/3600))*3600</f>
        <v>7.0000000675918272E-4</v>
      </c>
      <c r="E99" s="2">
        <f>(C99-(T10Alentejo!F99-T10Alentejo!G99/60-T10Alentejo!H99/3600))*3600</f>
        <v>-1.9000000005320317E-3</v>
      </c>
      <c r="F99" s="3">
        <f>ETRS89!I99-T10Alentejo!I99</f>
        <v>0.64999999999997726</v>
      </c>
    </row>
    <row r="100" spans="1:6" x14ac:dyDescent="0.25">
      <c r="A100">
        <v>99</v>
      </c>
      <c r="B100" s="1">
        <f>ETRS89!C100+ETRS89!D100/60+ETRS89!E100/3600</f>
        <v>37.794392777777773</v>
      </c>
      <c r="C100" s="1">
        <f>ETRS89!F100-ETRS89!G100/60-ETRS89!H100/3600</f>
        <v>-8.7187461111111109</v>
      </c>
      <c r="D100" s="2">
        <f>(B100-(T10Alentejo!C100+T10Alentejo!D100/60+T10Alentejo!E100/3600))*3600</f>
        <v>3.7999999818794095E-3</v>
      </c>
      <c r="E100" s="2">
        <f>(C100-(T10Alentejo!F100-T10Alentejo!G100/60-T10Alentejo!H100/3600))*3600</f>
        <v>-4.0000000112172529E-4</v>
      </c>
      <c r="F100" s="3">
        <f>ETRS89!I100-T10Alentejo!I100</f>
        <v>1.999999999998181E-2</v>
      </c>
    </row>
    <row r="101" spans="1:6" x14ac:dyDescent="0.25">
      <c r="A101">
        <v>100</v>
      </c>
      <c r="B101" s="1">
        <f>ETRS89!C101+ETRS89!D101/60+ETRS89!E101/3600</f>
        <v>37.866005277777781</v>
      </c>
      <c r="C101" s="1">
        <f>ETRS89!F101-ETRS89!G101/60-ETRS89!H101/3600</f>
        <v>-8.4248733333333323</v>
      </c>
      <c r="D101" s="2">
        <f>(B101-(T10Alentejo!C101+T10Alentejo!D101/60+T10Alentejo!E101/3600))*3600</f>
        <v>1.000000082740371E-4</v>
      </c>
      <c r="E101" s="2">
        <f>(C101-(T10Alentejo!F101-T10Alentejo!G101/60-T10Alentejo!H101/3600))*3600</f>
        <v>5.0000000300087777E-4</v>
      </c>
      <c r="F101" s="3">
        <f>ETRS89!I101-T10Alentejo!I101</f>
        <v>0</v>
      </c>
    </row>
    <row r="102" spans="1:6" x14ac:dyDescent="0.25">
      <c r="A102">
        <v>101</v>
      </c>
      <c r="B102" s="1">
        <f>ETRS89!C102+ETRS89!D102/60+ETRS89!E102/3600</f>
        <v>37.507285000000003</v>
      </c>
      <c r="C102" s="1">
        <f>ETRS89!F102-ETRS89!G102/60-ETRS89!H102/3600</f>
        <v>-8.7167277777777787</v>
      </c>
      <c r="D102" s="2">
        <f>(B102-(T10Alentejo!C102+T10Alentejo!D102/60+T10Alentejo!E102/3600))*3600</f>
        <v>4.300000023249595E-3</v>
      </c>
      <c r="E102" s="2">
        <f>(C102-(T10Alentejo!F102-T10Alentejo!G102/60-T10Alentejo!H102/3600))*3600</f>
        <v>-6.7000000044004082E-3</v>
      </c>
      <c r="F102" s="3">
        <f>ETRS89!I102-T10Alentejo!I102</f>
        <v>0.16999999999995907</v>
      </c>
    </row>
    <row r="103" spans="1:6" x14ac:dyDescent="0.25">
      <c r="A103">
        <v>102</v>
      </c>
      <c r="B103" s="1">
        <f>ETRS89!C103+ETRS89!D103/60+ETRS89!E103/3600</f>
        <v>37.615039444444449</v>
      </c>
      <c r="C103" s="1">
        <f>ETRS89!F103-ETRS89!G103/60-ETRS89!H103/3600</f>
        <v>-8.386397777777777</v>
      </c>
      <c r="D103" s="2">
        <f>(B103-(T10Alentejo!C103+T10Alentejo!D103/60+T10Alentejo!E103/3600))*3600</f>
        <v>3.2000000089738023E-3</v>
      </c>
      <c r="E103" s="2">
        <f>(C103-(T10Alentejo!F103-T10Alentejo!G103/60-T10Alentejo!H103/3600))*3600</f>
        <v>0</v>
      </c>
      <c r="F103" s="3">
        <f>ETRS89!I103-T10Alentejo!I103</f>
        <v>6.0000000000002274E-2</v>
      </c>
    </row>
    <row r="104" spans="1:6" x14ac:dyDescent="0.25">
      <c r="A104">
        <v>103</v>
      </c>
      <c r="B104" s="1">
        <f>ETRS89!C104+ETRS89!D104/60+ETRS89!E104/3600</f>
        <v>37.794739444444446</v>
      </c>
      <c r="C104" s="1">
        <f>ETRS89!F104-ETRS89!G104/60-ETRS89!H104/3600</f>
        <v>-7.4505208333333339</v>
      </c>
      <c r="D104" s="2">
        <f>(B104-(T10Alentejo!C104+T10Alentejo!D104/60+T10Alentejo!E104/3600))*3600</f>
        <v>2.9999999924257281E-4</v>
      </c>
      <c r="E104" s="2">
        <f>(C104-(T10Alentejo!F104-T10Alentejo!G104/60-T10Alentejo!H104/3600))*3600</f>
        <v>9.9999999960687092E-4</v>
      </c>
      <c r="F104" s="3">
        <f>ETRS89!I104-T10Alentejo!I104</f>
        <v>-0.16000000000002501</v>
      </c>
    </row>
    <row r="105" spans="1:6" x14ac:dyDescent="0.25">
      <c r="A105">
        <v>104</v>
      </c>
      <c r="B105" s="1">
        <f>ETRS89!C105+ETRS89!D105/60+ETRS89!E105/3600</f>
        <v>37.700381666666672</v>
      </c>
      <c r="C105" s="1">
        <f>ETRS89!F105-ETRS89!G105/60-ETRS89!H105/3600</f>
        <v>-7.761629444444444</v>
      </c>
      <c r="D105" s="2">
        <f>(B105-(T10Alentejo!C105+T10Alentejo!D105/60+T10Alentejo!E105/3600))*3600</f>
        <v>-1.8999999781499355E-3</v>
      </c>
      <c r="E105" s="2">
        <f>(C105-(T10Alentejo!F105-T10Alentejo!G105/60-T10Alentejo!H105/3600))*3600</f>
        <v>3.0000000244001512E-4</v>
      </c>
      <c r="F105" s="3">
        <f>ETRS89!I105-T10Alentejo!I105</f>
        <v>-9.9999999999909051E-3</v>
      </c>
    </row>
    <row r="106" spans="1:6" x14ac:dyDescent="0.25">
      <c r="A106">
        <v>105</v>
      </c>
      <c r="B106" s="1">
        <f>ETRS89!C106+ETRS89!D106/60+ETRS89!E106/3600</f>
        <v>37.618397222222221</v>
      </c>
      <c r="C106" s="1">
        <f>ETRS89!F106-ETRS89!G106/60-ETRS89!H106/3600</f>
        <v>-8.0726819444444438</v>
      </c>
      <c r="D106" s="2">
        <f>(B106-(T10Alentejo!C106+T10Alentejo!D106/60+T10Alentejo!E106/3600))*3600</f>
        <v>-1.1999999969702912E-3</v>
      </c>
      <c r="E106" s="2">
        <f>(C106-(T10Alentejo!F106-T10Alentejo!G106/60-T10Alentejo!H106/3600))*3600</f>
        <v>3.9000000029432158E-3</v>
      </c>
      <c r="F106" s="3">
        <f>ETRS89!I106-T10Alentejo!I106</f>
        <v>-9.0000000000031832E-2</v>
      </c>
    </row>
    <row r="107" spans="1:6" x14ac:dyDescent="0.25">
      <c r="A107">
        <v>106</v>
      </c>
      <c r="B107" s="1">
        <f>ETRS89!C107+ETRS89!D107/60+ETRS89!E107/3600</f>
        <v>37.538728333333331</v>
      </c>
      <c r="C107" s="1">
        <f>ETRS89!F107-ETRS89!G107/60-ETRS89!H107/3600</f>
        <v>-7.4508863888888888</v>
      </c>
      <c r="D107" s="2">
        <f>(B107-(T10Alentejo!C107+T10Alentejo!D107/60+T10Alentejo!E107/3600))*3600</f>
        <v>-3.399999999942338E-3</v>
      </c>
      <c r="E107" s="2">
        <f>(C107-(T10Alentejo!F107-T10Alentejo!G107/60-T10Alentejo!H107/3600))*3600</f>
        <v>-1.0999999982885811E-3</v>
      </c>
      <c r="F107" s="3">
        <f>ETRS89!I107-T10Alentejo!I107</f>
        <v>-0.87999999999999545</v>
      </c>
    </row>
    <row r="108" spans="1:6" x14ac:dyDescent="0.25">
      <c r="A108">
        <v>107</v>
      </c>
      <c r="B108" s="1">
        <f>ETRS89!C108+ETRS89!D108/60+ETRS89!E108/3600</f>
        <v>37.283535000000001</v>
      </c>
      <c r="C108" s="1">
        <f>ETRS89!F108-ETRS89!G108/60-ETRS89!H108/3600</f>
        <v>-8.8601627777777772</v>
      </c>
      <c r="D108" s="2">
        <f>(B108-(T10Alentejo!C108+T10Alentejo!D108/60+T10Alentejo!E108/3600))*3600</f>
        <v>9.10000001113076E-3</v>
      </c>
      <c r="E108" s="2">
        <f>(C108-(T10Alentejo!F108-T10Alentejo!G108/60-T10Alentejo!H108/3600))*3600</f>
        <v>-8.9999999964618382E-3</v>
      </c>
      <c r="F108" s="3">
        <f>ETRS89!I108-T10Alentejo!I108</f>
        <v>0.34999999999999432</v>
      </c>
    </row>
    <row r="109" spans="1:6" x14ac:dyDescent="0.25">
      <c r="A109">
        <v>108</v>
      </c>
      <c r="B109" s="1">
        <f>ETRS89!C109+ETRS89!D109/60+ETRS89!E109/3600</f>
        <v>37.315560277777777</v>
      </c>
      <c r="C109" s="1">
        <f>ETRS89!F109-ETRS89!G109/60-ETRS89!H109/3600</f>
        <v>-8.5963908333333343</v>
      </c>
      <c r="D109" s="2">
        <f>(B109-(T10Alentejo!C109+T10Alentejo!D109/60+T10Alentejo!E109/3600))*3600</f>
        <v>5.800000019462459E-3</v>
      </c>
      <c r="E109" s="2">
        <f>(C109-(T10Alentejo!F109-T10Alentejo!G109/60-T10Alentejo!H109/3600))*3600</f>
        <v>-5.6999999983986527E-3</v>
      </c>
      <c r="F109" s="3">
        <f>ETRS89!I109-T10Alentejo!I109</f>
        <v>0.75</v>
      </c>
    </row>
    <row r="110" spans="1:6" x14ac:dyDescent="0.25">
      <c r="A110">
        <v>109</v>
      </c>
      <c r="B110" s="1">
        <f>ETRS89!C110+ETRS89!D110/60+ETRS89!E110/3600</f>
        <v>37.219263888888889</v>
      </c>
      <c r="C110" s="1">
        <f>ETRS89!F110-ETRS89!G110/60-ETRS89!H110/3600</f>
        <v>-8.7802419444444446</v>
      </c>
      <c r="D110" s="2">
        <f>(B110-(T10Alentejo!C110+T10Alentejo!D110/60+T10Alentejo!E110/3600))*3600</f>
        <v>8.199999987823503E-3</v>
      </c>
      <c r="E110" s="2">
        <f>(C110-(T10Alentejo!F110-T10Alentejo!G110/60-T10Alentejo!H110/3600))*3600</f>
        <v>-1.1199999999433885E-2</v>
      </c>
      <c r="F110" s="3">
        <f>ETRS89!I110-T10Alentejo!I110</f>
        <v>0.22999999999996135</v>
      </c>
    </row>
    <row r="111" spans="1:6" x14ac:dyDescent="0.25">
      <c r="A111">
        <v>110</v>
      </c>
      <c r="B111" s="1">
        <f>ETRS89!C111+ETRS89!D111/60+ETRS89!E111/3600</f>
        <v>37.370736388888886</v>
      </c>
      <c r="C111" s="1">
        <f>ETRS89!F111-ETRS89!G111/60-ETRS89!H111/3600</f>
        <v>-8.0803572222222222</v>
      </c>
      <c r="D111" s="2">
        <f>(B111-(T10Alentejo!C111+T10Alentejo!D111/60+T10Alentejo!E111/3600))*3600</f>
        <v>2.2999999856665454E-3</v>
      </c>
      <c r="E111" s="2">
        <f>(C111-(T10Alentejo!F111-T10Alentejo!G111/60-T10Alentejo!H111/3600))*3600</f>
        <v>2.5000000022146196E-3</v>
      </c>
      <c r="F111" s="3">
        <f>ETRS89!I111-T10Alentejo!I111</f>
        <v>0.45000000000004547</v>
      </c>
    </row>
    <row r="112" spans="1:6" x14ac:dyDescent="0.25">
      <c r="A112">
        <v>111</v>
      </c>
      <c r="B112" s="1">
        <f>ETRS89!C112+ETRS89!D112/60+ETRS89!E112/3600</f>
        <v>37.482961111111116</v>
      </c>
      <c r="C112" s="1">
        <f>ETRS89!F112-ETRS89!G112/60-ETRS89!H112/3600</f>
        <v>-7.851305</v>
      </c>
      <c r="D112" s="2">
        <f>(B112-(T10Alentejo!C112+T10Alentejo!D112/60+T10Alentejo!E112/3600))*3600</f>
        <v>-5.9999999848514562E-4</v>
      </c>
      <c r="E112" s="2">
        <f>(C112-(T10Alentejo!F112-T10Alentejo!G112/60-T10Alentejo!H112/3600))*3600</f>
        <v>-1.0000000187915248E-4</v>
      </c>
      <c r="F112" s="3">
        <f>ETRS89!I112-T10Alentejo!I112</f>
        <v>0.16000000000002501</v>
      </c>
    </row>
    <row r="113" spans="1:6" x14ac:dyDescent="0.25">
      <c r="A113">
        <v>112</v>
      </c>
      <c r="B113" s="1">
        <f>ETRS89!C113+ETRS89!D113/60+ETRS89!E113/3600</f>
        <v>37.331733888888891</v>
      </c>
      <c r="C113" s="1">
        <f>ETRS89!F113-ETRS89!G113/60-ETRS89!H113/3600</f>
        <v>-7.4082141666666672</v>
      </c>
      <c r="D113" s="2">
        <f>(B113-(T10Alentejo!C113+T10Alentejo!D113/60+T10Alentejo!E113/3600))*3600</f>
        <v>-7.6999999976123945E-3</v>
      </c>
      <c r="E113" s="2">
        <f>(C113-(T10Alentejo!F113-T10Alentejo!G113/60-T10Alentejo!H113/3600))*3600</f>
        <v>-1.9000000005320317E-3</v>
      </c>
      <c r="F113" s="3">
        <f>ETRS89!I113-T10Alentejo!I113</f>
        <v>-0.96000000000000796</v>
      </c>
    </row>
    <row r="114" spans="1:6" x14ac:dyDescent="0.25">
      <c r="A114">
        <v>113</v>
      </c>
      <c r="B114" s="1">
        <f>ETRS89!C114+ETRS89!D114/60+ETRS89!E114/3600</f>
        <v>37.24346222222222</v>
      </c>
      <c r="C114" s="1">
        <f>ETRS89!F114-ETRS89!G114/60-ETRS89!H114/3600</f>
        <v>-7.739052222222222</v>
      </c>
      <c r="D114" s="2">
        <f>(B114-(T10Alentejo!C114+T10Alentejo!D114/60+T10Alentejo!E114/3600))*3600</f>
        <v>-8.9999999772771844E-4</v>
      </c>
      <c r="E114" s="2">
        <f>(C114-(T10Alentejo!F114-T10Alentejo!G114/60-T10Alentejo!H114/3600))*3600</f>
        <v>-3.2999999980631856E-3</v>
      </c>
      <c r="F114" s="3">
        <f>ETRS89!I114-T10Alentejo!I114</f>
        <v>-0.16999999999995907</v>
      </c>
    </row>
    <row r="115" spans="1:6" x14ac:dyDescent="0.25">
      <c r="A115">
        <v>114</v>
      </c>
      <c r="B115" s="1">
        <f>ETRS89!C115+ETRS89!D115/60+ETRS89!E115/3600</f>
        <v>37.186563055555553</v>
      </c>
      <c r="C115" s="1">
        <f>ETRS89!F115-ETRS89!G115/60-ETRS89!H115/3600</f>
        <v>-7.4873563888888892</v>
      </c>
      <c r="D115" s="2">
        <f>(B115-(T10Alentejo!C115+T10Alentejo!D115/60+T10Alentejo!E115/3600))*3600</f>
        <v>-4.1000000067015208E-3</v>
      </c>
      <c r="E115" s="2">
        <f>(C115-(T10Alentejo!F115-T10Alentejo!G115/60-T10Alentejo!H115/3600))*3600</f>
        <v>-9.499999999462716E-3</v>
      </c>
      <c r="F115" s="3">
        <f>ETRS89!I115-T10Alentejo!I115</f>
        <v>-0.91999999999998749</v>
      </c>
    </row>
    <row r="116" spans="1:6" x14ac:dyDescent="0.25">
      <c r="A116">
        <v>115</v>
      </c>
      <c r="B116" s="1">
        <f>ETRS89!C116+ETRS89!D116/60+ETRS89!E116/3600</f>
        <v>37.085511388888889</v>
      </c>
      <c r="C116" s="1">
        <f>ETRS89!F116-ETRS89!G116/60-ETRS89!H116/3600</f>
        <v>-8.9517644444444429</v>
      </c>
      <c r="D116" s="2">
        <f>(B116-(T10Alentejo!C116+T10Alentejo!D116/60+T10Alentejo!E116/3600))*3600</f>
        <v>6.7999999998846761E-3</v>
      </c>
      <c r="E116" s="2">
        <f>(C116-(T10Alentejo!F116-T10Alentejo!G116/60-T10Alentejo!H116/3600))*3600</f>
        <v>-1.6499999996710812E-2</v>
      </c>
      <c r="F116" s="3">
        <f>ETRS89!I116-T10Alentejo!I116</f>
        <v>0.28000000000000114</v>
      </c>
    </row>
    <row r="117" spans="1:6" x14ac:dyDescent="0.25">
      <c r="A117">
        <v>116</v>
      </c>
      <c r="B117" s="1">
        <f>ETRS89!C117+ETRS89!D117/60+ETRS89!E117/3600</f>
        <v>37.088152222222227</v>
      </c>
      <c r="C117" s="1">
        <f>ETRS89!F117-ETRS89!G117/60-ETRS89!H117/3600</f>
        <v>-8.7185400000000008</v>
      </c>
      <c r="D117" s="2">
        <f>(B117-(T10Alentejo!C117+T10Alentejo!D117/60+T10Alentejo!E117/3600))*3600</f>
        <v>5.1000000127032763E-3</v>
      </c>
      <c r="E117" s="2">
        <f>(C117-(T10Alentejo!F117-T10Alentejo!G117/60-T10Alentejo!H117/3600))*3600</f>
        <v>-7.4000000047647063E-3</v>
      </c>
      <c r="F117" s="3">
        <f>ETRS89!I117-T10Alentejo!I117</f>
        <v>9.0000000000003411E-2</v>
      </c>
    </row>
    <row r="118" spans="1:6" x14ac:dyDescent="0.25">
      <c r="A118">
        <v>117</v>
      </c>
      <c r="B118" s="1">
        <f>ETRS89!C118+ETRS89!D118/60+ETRS89!E118/3600</f>
        <v>37.138357777777777</v>
      </c>
      <c r="C118" s="1">
        <f>ETRS89!F118-ETRS89!G118/60-ETRS89!H118/3600</f>
        <v>-8.3945702777777775</v>
      </c>
      <c r="D118" s="2">
        <f>(B118-(T10Alentejo!C118+T10Alentejo!D118/60+T10Alentejo!E118/3600))*3600</f>
        <v>3.2999999916683009E-3</v>
      </c>
      <c r="E118" s="2">
        <f>(C118-(T10Alentejo!F118-T10Alentejo!G118/60-T10Alentejo!H118/3600))*3600</f>
        <v>-3.9000000029432158E-3</v>
      </c>
      <c r="F118" s="3">
        <f>ETRS89!I118-T10Alentejo!I118</f>
        <v>-0.18999999999999773</v>
      </c>
    </row>
    <row r="119" spans="1:6" x14ac:dyDescent="0.25">
      <c r="A119">
        <v>118</v>
      </c>
      <c r="B119" s="1">
        <f>ETRS89!C119+ETRS89!D119/60+ETRS89!E119/3600</f>
        <v>37.101177499999999</v>
      </c>
      <c r="C119" s="1">
        <f>ETRS89!F119-ETRS89!G119/60-ETRS89!H119/3600</f>
        <v>-7.9330436111111116</v>
      </c>
      <c r="D119" s="2">
        <f>(B119-(T10Alentejo!C119+T10Alentejo!D119/60+T10Alentejo!E119/3600))*3600</f>
        <v>4.9999999021110852E-4</v>
      </c>
      <c r="E119" s="2">
        <f>(C119-(T10Alentejo!F119-T10Alentejo!G119/60-T10Alentejo!H119/3600))*3600</f>
        <v>-3.8000000010640633E-3</v>
      </c>
      <c r="F119" s="3">
        <f>ETRS89!I119-T10Alentejo!I119</f>
        <v>-0.31999999999999318</v>
      </c>
    </row>
    <row r="120" spans="1:6" x14ac:dyDescent="0.25">
      <c r="A120">
        <v>119</v>
      </c>
      <c r="B120" s="1">
        <f>ETRS89!C120+ETRS89!D120/60+ETRS89!E120/3600</f>
        <v>36.974597777777781</v>
      </c>
      <c r="C120" s="1">
        <f>ETRS89!F120-ETRS89!G120/60-ETRS89!H120/3600</f>
        <v>-7.8651769444444444</v>
      </c>
      <c r="D120" s="2">
        <f>(B120-(T10Alentejo!C120+T10Alentejo!D120/60+T10Alentejo!E120/3600))*3600</f>
        <v>5.0000000044292392E-3</v>
      </c>
      <c r="E120" s="2">
        <f>(C120-(T10Alentejo!F120-T10Alentejo!G120/60-T10Alentejo!H120/3600))*3600</f>
        <v>-2.1999999997746045E-3</v>
      </c>
      <c r="F120" s="3">
        <f>ETRS89!I120-T10Alentejo!I120</f>
        <v>-0.42000000000000171</v>
      </c>
    </row>
    <row r="122" spans="1:6" x14ac:dyDescent="0.25">
      <c r="C122" t="s">
        <v>141</v>
      </c>
      <c r="D122">
        <f>AVERAGE(D2:D120)</f>
        <v>-3.1399159662403676E-2</v>
      </c>
      <c r="E122">
        <f>AVERAGE(E2:E120)</f>
        <v>-3.3352941176282694E-2</v>
      </c>
      <c r="F122">
        <f>AVERAGE(F2:F120)</f>
        <v>-0.12277310924369651</v>
      </c>
    </row>
    <row r="123" spans="1:6" x14ac:dyDescent="0.25">
      <c r="C123" t="s">
        <v>142</v>
      </c>
      <c r="D123">
        <f>_xlfn.STDEV.P(D2:D120)</f>
        <v>3.5395120244882804E-2</v>
      </c>
      <c r="E123">
        <f>_xlfn.STDEV.P(E2:E120)</f>
        <v>4.4843302945697383E-2</v>
      </c>
      <c r="F123">
        <f>_xlfn.STDEV.P(F2:F120)</f>
        <v>0.36003950383105315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opLeftCell="A94" workbookViewId="0">
      <selection activeCell="D122" sqref="D122:G128"/>
    </sheetView>
  </sheetViews>
  <sheetFormatPr defaultRowHeight="15" x14ac:dyDescent="0.25"/>
  <sheetData>
    <row r="1" spans="1:6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</row>
    <row r="2" spans="1:6" x14ac:dyDescent="0.25">
      <c r="A2">
        <v>1</v>
      </c>
      <c r="B2" s="1">
        <f>ETRS89!C2+ETRS89!D2/60+ETRS89!E2/3600</f>
        <v>42.135619444444444</v>
      </c>
      <c r="C2" s="1">
        <f>ETRS89!F2-ETRS89!G2/60-ETRS89!H2/3600</f>
        <v>-8.7010597222222223</v>
      </c>
      <c r="D2" s="4">
        <f>(B2-(T10Gb!C2+T10Gb!D2/60+T10Gb!E2/3600))*3600</f>
        <v>-2.7999999988992386E-2</v>
      </c>
      <c r="E2" s="4">
        <f>(C2-(T10Gb!F2-T10Gb!G2/60-T10Gb!H2/3600))*3600</f>
        <v>-3.2800000002453089E-2</v>
      </c>
      <c r="F2" s="3">
        <f>ETRS89!I2-T10Gb!I2</f>
        <v>-0.86000000000001364</v>
      </c>
    </row>
    <row r="3" spans="1:6" x14ac:dyDescent="0.25">
      <c r="A3">
        <v>2</v>
      </c>
      <c r="B3" s="1">
        <f>ETRS89!C3+ETRS89!D3/60+ETRS89!E3/3600</f>
        <v>42.134709166666667</v>
      </c>
      <c r="C3" s="1">
        <f>ETRS89!F3-ETRS89!G3/60-ETRS89!H3/3600</f>
        <v>-8.4130008333333333</v>
      </c>
      <c r="D3" s="4">
        <f>(B3-(T10Gb!C3+T10Gb!D3/60+T10Gb!E3/3600))*3600</f>
        <v>-1.8300000004956019E-2</v>
      </c>
      <c r="E3" s="4">
        <f>(C3-(T10Gb!F3-T10Gb!G3/60-T10Gb!H3/3600))*3600</f>
        <v>-3.1399999995329608E-2</v>
      </c>
      <c r="F3" s="3">
        <f>ETRS89!I3-T10Gb!I3</f>
        <v>-0.30999999999994543</v>
      </c>
    </row>
    <row r="4" spans="1:6" x14ac:dyDescent="0.25">
      <c r="A4">
        <v>3</v>
      </c>
      <c r="B4" s="1">
        <f>ETRS89!C4+ETRS89!D4/60+ETRS89!E4/3600</f>
        <v>41.921568055555554</v>
      </c>
      <c r="C4" s="1">
        <f>ETRS89!F4-ETRS89!G4/60-ETRS89!H4/3600</f>
        <v>-8.7147277777777763</v>
      </c>
      <c r="D4" s="4">
        <f>(B4-(T10Gb!C4+T10Gb!D4/60+T10Gb!E4/3600))*3600</f>
        <v>-2.7099999991264667E-2</v>
      </c>
      <c r="E4" s="4">
        <f>(C4-(T10Gb!F4-T10Gb!G4/60-T10Gb!H4/3600))*3600</f>
        <v>-2.0199999995895723E-2</v>
      </c>
      <c r="F4" s="3">
        <f>ETRS89!I4-T10Gb!I4</f>
        <v>0.42999999999994998</v>
      </c>
    </row>
    <row r="5" spans="1:6" x14ac:dyDescent="0.25">
      <c r="A5">
        <v>4</v>
      </c>
      <c r="B5" s="1">
        <f>ETRS89!C5+ETRS89!D5/60+ETRS89!E5/3600</f>
        <v>41.888023611111109</v>
      </c>
      <c r="C5" s="1">
        <f>ETRS89!F5-ETRS89!G5/60-ETRS89!H5/3600</f>
        <v>-8.8714169444444444</v>
      </c>
      <c r="D5" s="4">
        <f>(B5-(T10Gb!C5+T10Gb!D5/60+T10Gb!E5/3600))*3600</f>
        <v>-3.2000000012999408E-2</v>
      </c>
      <c r="E5" s="4">
        <f>(C5-(T10Gb!F5-T10Gb!G5/60-T10Gb!H5/3600))*3600</f>
        <v>-2.0299999997774876E-2</v>
      </c>
      <c r="F5" s="3">
        <f>ETRS89!I5-T10Gb!I5</f>
        <v>0.34999999999996589</v>
      </c>
    </row>
    <row r="6" spans="1:6" x14ac:dyDescent="0.25">
      <c r="A6">
        <v>5</v>
      </c>
      <c r="B6" s="1">
        <f>ETRS89!C6+ETRS89!D6/60+ETRS89!E6/3600</f>
        <v>41.969077500000004</v>
      </c>
      <c r="C6" s="1">
        <f>ETRS89!F6-ETRS89!G6/60-ETRS89!H6/3600</f>
        <v>-8.3076202777777777</v>
      </c>
      <c r="D6" s="4">
        <f>(B6-(T10Gb!C6+T10Gb!D6/60+T10Gb!E6/3600))*3600</f>
        <v>-2.1999999978561391E-2</v>
      </c>
      <c r="E6" s="4">
        <f>(C6-(T10Gb!F6-T10Gb!G6/60-T10Gb!H6/3600))*3600</f>
        <v>-2.4799999999203237E-2</v>
      </c>
      <c r="F6" s="3">
        <f>ETRS89!I6-T10Gb!I6</f>
        <v>0.63999999999987267</v>
      </c>
    </row>
    <row r="7" spans="1:6" x14ac:dyDescent="0.25">
      <c r="A7">
        <v>6</v>
      </c>
      <c r="B7" s="1">
        <f>ETRS89!C7+ETRS89!D7/60+ETRS89!E7/3600</f>
        <v>41.880379444444443</v>
      </c>
      <c r="C7" s="1">
        <f>ETRS89!F7-ETRS89!G7/60-ETRS89!H7/3600</f>
        <v>-7.7203155555555556</v>
      </c>
      <c r="D7" s="4">
        <f>(B7-(T10Gb!C7+T10Gb!D7/60+T10Gb!E7/3600))*3600</f>
        <v>-1.0900000006586197E-2</v>
      </c>
      <c r="E7" s="4">
        <f>(C7-(T10Gb!F7-T10Gb!G7/60-T10Gb!H7/3600))*3600</f>
        <v>-3.6800000000880573E-2</v>
      </c>
      <c r="F7" s="3">
        <f>ETRS89!I7-T10Gb!I7</f>
        <v>0.35000000000013642</v>
      </c>
    </row>
    <row r="8" spans="1:6" x14ac:dyDescent="0.25">
      <c r="A8">
        <v>7</v>
      </c>
      <c r="B8" s="1">
        <f>ETRS89!C8+ETRS89!D8/60+ETRS89!E8/3600</f>
        <v>41.91482527777778</v>
      </c>
      <c r="C8" s="1">
        <f>ETRS89!F8-ETRS89!G8/60-ETRS89!H8/3600</f>
        <v>-7.0036038888888887</v>
      </c>
      <c r="D8" s="4">
        <f>(B8-(T10Gb!C8+T10Gb!D8/60+T10Gb!E8/3600))*3600</f>
        <v>1.4200000023834036E-2</v>
      </c>
      <c r="E8" s="4">
        <f>(C8-(T10Gb!F8-T10Gb!G8/60-T10Gb!H8/3600))*3600</f>
        <v>-3.5299999998272824E-2</v>
      </c>
      <c r="F8" s="3">
        <f>ETRS89!I8-T10Gb!I8</f>
        <v>0.18000000000006366</v>
      </c>
    </row>
    <row r="9" spans="1:6" x14ac:dyDescent="0.25">
      <c r="A9">
        <v>8</v>
      </c>
      <c r="B9" s="1">
        <f>ETRS89!C9+ETRS89!D9/60+ETRS89!E9/3600</f>
        <v>41.848597777777783</v>
      </c>
      <c r="C9" s="1">
        <f>ETRS89!F9-ETRS89!G9/60-ETRS89!H9/3600</f>
        <v>-7.3332188888888883</v>
      </c>
      <c r="D9" s="4">
        <f>(B9-(T10Gb!C9+T10Gb!D9/60+T10Gb!E9/3600))*3600</f>
        <v>3.3000000172478394E-3</v>
      </c>
      <c r="E9" s="4">
        <f>(C9-(T10Gb!F9-T10Gb!G9/60-T10Gb!H9/3600))*3600</f>
        <v>-3.949999999726117E-2</v>
      </c>
      <c r="F9" s="3">
        <f>ETRS89!I9-T10Gb!I9</f>
        <v>-1.999999999998181E-2</v>
      </c>
    </row>
    <row r="10" spans="1:6" x14ac:dyDescent="0.25">
      <c r="A10">
        <v>9</v>
      </c>
      <c r="B10" s="1">
        <f>ETRS89!C10+ETRS89!D10/60+ETRS89!E10/3600</f>
        <v>41.849435277777779</v>
      </c>
      <c r="C10" s="1">
        <f>ETRS89!F10-ETRS89!G10/60-ETRS89!H10/3600</f>
        <v>-6.5910944444444439</v>
      </c>
      <c r="D10" s="4">
        <f>(B10-(T10Gb!C10+T10Gb!D10/60+T10Gb!E10/3600))*3600</f>
        <v>1.9999999992137418E-2</v>
      </c>
      <c r="E10" s="4">
        <f>(C10-(T10Gb!F10-T10Gb!G10/60-T10Gb!H10/3600))*3600</f>
        <v>-3.5199999999591114E-2</v>
      </c>
      <c r="F10" s="3">
        <f>ETRS89!I10-T10Gb!I10</f>
        <v>0.19000000000005457</v>
      </c>
    </row>
    <row r="11" spans="1:6" x14ac:dyDescent="0.25">
      <c r="A11">
        <v>10</v>
      </c>
      <c r="B11" s="1">
        <f>ETRS89!C11+ETRS89!D11/60+ETRS89!E11/3600</f>
        <v>41.762953888888887</v>
      </c>
      <c r="C11" s="1">
        <f>ETRS89!F11-ETRS89!G11/60-ETRS89!H11/3600</f>
        <v>-8.8077975000000013</v>
      </c>
      <c r="D11" s="4">
        <f>(B11-(T10Gb!C11+T10Gb!D11/60+T10Gb!E11/3600))*3600</f>
        <v>-3.5900000003152854E-2</v>
      </c>
      <c r="E11" s="4">
        <f>(C11-(T10Gb!F11-T10Gb!G11/60-T10Gb!H11/3600))*3600</f>
        <v>-1.4500000003891955E-2</v>
      </c>
      <c r="F11" s="3">
        <f>ETRS89!I11-T10Gb!I11</f>
        <v>0.27999999999997272</v>
      </c>
    </row>
    <row r="12" spans="1:6" x14ac:dyDescent="0.25">
      <c r="A12">
        <v>11</v>
      </c>
      <c r="B12" s="1">
        <f>ETRS89!C12+ETRS89!D12/60+ETRS89!E12/3600</f>
        <v>41.728706666666668</v>
      </c>
      <c r="C12" s="1">
        <f>ETRS89!F12-ETRS89!G12/60-ETRS89!H12/3600</f>
        <v>-8.4593736111111095</v>
      </c>
      <c r="D12" s="4">
        <f>(B12-(T10Gb!C12+T10Gb!D12/60+T10Gb!E12/3600))*3600</f>
        <v>-2.1599999996624319E-2</v>
      </c>
      <c r="E12" s="4">
        <f>(C12-(T10Gb!F12-T10Gb!G12/60-T10Gb!H12/3600))*3600</f>
        <v>-1.9999999998532303E-2</v>
      </c>
      <c r="F12" s="3">
        <f>ETRS89!I12-T10Gb!I12</f>
        <v>-4.0000000000077307E-2</v>
      </c>
    </row>
    <row r="13" spans="1:6" x14ac:dyDescent="0.25">
      <c r="A13">
        <v>12</v>
      </c>
      <c r="B13" s="1">
        <f>ETRS89!C13+ETRS89!D13/60+ETRS89!E13/3600</f>
        <v>41.638966944444441</v>
      </c>
      <c r="C13" s="1">
        <f>ETRS89!F13-ETRS89!G13/60-ETRS89!H13/3600</f>
        <v>-8.0432861111111116</v>
      </c>
      <c r="D13" s="4">
        <f>(B13-(T10Gb!C13+T10Gb!D13/60+T10Gb!E13/3600))*3600</f>
        <v>-1.0400000016375088E-2</v>
      </c>
      <c r="E13" s="4">
        <f>(C13-(T10Gb!F13-T10Gb!G13/60-T10Gb!H13/3600))*3600</f>
        <v>-1.9900000003048035E-2</v>
      </c>
      <c r="F13" s="3">
        <f>ETRS89!I13-T10Gb!I13</f>
        <v>0.24000000000000909</v>
      </c>
    </row>
    <row r="14" spans="1:6" x14ac:dyDescent="0.25">
      <c r="A14">
        <v>13</v>
      </c>
      <c r="B14" s="1">
        <f>ETRS89!C14+ETRS89!D14/60+ETRS89!E14/3600</f>
        <v>41.562213611111112</v>
      </c>
      <c r="C14" s="1">
        <f>ETRS89!F14-ETRS89!G14/60-ETRS89!H14/3600</f>
        <v>-7.5170938888888887</v>
      </c>
      <c r="D14" s="4">
        <f>(B14-(T10Gb!C14+T10Gb!D14/60+T10Gb!E14/3600))*3600</f>
        <v>7.0000000675918272E-4</v>
      </c>
      <c r="E14" s="4">
        <f>(C14-(T10Gb!F14-T10Gb!G14/60-T10Gb!H14/3600))*3600</f>
        <v>-2.4499999999960664E-2</v>
      </c>
      <c r="F14" s="3">
        <f>ETRS89!I14-T10Gb!I14</f>
        <v>0.27999999999997272</v>
      </c>
    </row>
    <row r="15" spans="1:6" x14ac:dyDescent="0.25">
      <c r="A15">
        <v>14</v>
      </c>
      <c r="B15" s="1">
        <f>ETRS89!C15+ETRS89!D15/60+ETRS89!E15/3600</f>
        <v>41.717282222222224</v>
      </c>
      <c r="C15" s="1">
        <f>ETRS89!F15-ETRS89!G15/60-ETRS89!H15/3600</f>
        <v>-6.855505833333333</v>
      </c>
      <c r="D15" s="4">
        <f>(B15-(T10Gb!C15+T10Gb!D15/60+T10Gb!E15/3600))*3600</f>
        <v>1.7499999989922799E-2</v>
      </c>
      <c r="E15" s="4">
        <f>(C15-(T10Gb!F15-T10Gb!G15/60-T10Gb!H15/3600))*3600</f>
        <v>-2.9000000001389026E-2</v>
      </c>
      <c r="F15" s="3">
        <f>ETRS89!I15-T10Gb!I15</f>
        <v>9.0000000000145519E-2</v>
      </c>
    </row>
    <row r="16" spans="1:6" x14ac:dyDescent="0.25">
      <c r="A16">
        <v>15</v>
      </c>
      <c r="B16" s="1">
        <f>ETRS89!C16+ETRS89!D16/60+ETRS89!E16/3600</f>
        <v>41.662983333333329</v>
      </c>
      <c r="C16" s="1">
        <f>ETRS89!F16-ETRS89!G16/60-ETRS89!H16/3600</f>
        <v>-6.3070174999999997</v>
      </c>
      <c r="D16" s="4">
        <f>(B16-(T10Gb!C16+T10Gb!D16/60+T10Gb!E16/3600))*3600</f>
        <v>2.2099999986835428E-2</v>
      </c>
      <c r="E16" s="4">
        <f>(C16-(T10Gb!F16-T10Gb!G16/60-T10Gb!H16/3600))*3600</f>
        <v>-2.8899999999509873E-2</v>
      </c>
      <c r="F16" s="3">
        <f>ETRS89!I16-T10Gb!I16</f>
        <v>0.13999999999998636</v>
      </c>
    </row>
    <row r="17" spans="1:6" x14ac:dyDescent="0.25">
      <c r="A17">
        <v>16</v>
      </c>
      <c r="B17" s="1">
        <f>ETRS89!C17+ETRS89!D17/60+ETRS89!E17/3600</f>
        <v>41.531155277777778</v>
      </c>
      <c r="C17" s="1">
        <f>ETRS89!F17-ETRS89!G17/60-ETRS89!H17/3600</f>
        <v>-6.5633991666666667</v>
      </c>
      <c r="D17" s="4">
        <f>(B17-(T10Gb!C17+T10Gb!D17/60+T10Gb!E17/3600))*3600</f>
        <v>2.4399999998081512E-2</v>
      </c>
      <c r="E17" s="4">
        <f>(C17-(T10Gb!F17-T10Gb!G17/60-T10Gb!H17/3600))*3600</f>
        <v>-2.6499999999174406E-2</v>
      </c>
      <c r="F17" s="3">
        <f>ETRS89!I17-T10Gb!I17</f>
        <v>-3.0000000000086402E-2</v>
      </c>
    </row>
    <row r="18" spans="1:6" x14ac:dyDescent="0.25">
      <c r="A18">
        <v>17</v>
      </c>
      <c r="B18" s="1">
        <f>ETRS89!C18+ETRS89!D18/60+ETRS89!E18/3600</f>
        <v>41.434965277777778</v>
      </c>
      <c r="C18" s="1">
        <f>ETRS89!F18-ETRS89!G18/60-ETRS89!H18/3600</f>
        <v>-8.7152949999999993</v>
      </c>
      <c r="D18" s="4">
        <f>(B18-(T10Gb!C18+T10Gb!D18/60+T10Gb!E18/3600))*3600</f>
        <v>-1.8499999995924554E-2</v>
      </c>
      <c r="E18" s="4">
        <f>(C18-(T10Gb!F18-T10Gb!G18/60-T10Gb!H18/3600))*3600</f>
        <v>-5.6999999983986527E-3</v>
      </c>
      <c r="F18" s="3">
        <f>ETRS89!I18-T10Gb!I18</f>
        <v>0.19999999999998863</v>
      </c>
    </row>
    <row r="19" spans="1:6" x14ac:dyDescent="0.25">
      <c r="A19">
        <v>18</v>
      </c>
      <c r="B19" s="1">
        <f>ETRS89!C19+ETRS89!D19/60+ETRS89!E19/3600</f>
        <v>41.323862777777784</v>
      </c>
      <c r="C19" s="1">
        <f>ETRS89!F19-ETRS89!G19/60-ETRS89!H19/3600</f>
        <v>-8.3859966666666654</v>
      </c>
      <c r="D19" s="4">
        <f>(B19-(T10Gb!C19+T10Gb!D19/60+T10Gb!E19/3600))*3600</f>
        <v>-1.039999999079555E-2</v>
      </c>
      <c r="E19" s="4">
        <f>(C19-(T10Gb!F19-T10Gb!G19/60-T10Gb!H19/3600))*3600</f>
        <v>-1.099999999567558E-2</v>
      </c>
      <c r="F19" s="3">
        <f>ETRS89!I19-T10Gb!I19</f>
        <v>-0.37999999999999545</v>
      </c>
    </row>
    <row r="20" spans="1:6" x14ac:dyDescent="0.25">
      <c r="A20">
        <v>19</v>
      </c>
      <c r="B20" s="1">
        <f>ETRS89!C20+ETRS89!D20/60+ETRS89!E20/3600</f>
        <v>41.167496666666665</v>
      </c>
      <c r="C20" s="1">
        <f>ETRS89!F20-ETRS89!G20/60-ETRS89!H20/3600</f>
        <v>-8.2634047222222229</v>
      </c>
      <c r="D20" s="4">
        <f>(B20-(T10Gb!C20+T10Gb!D20/60+T10Gb!E20/3600))*3600</f>
        <v>-8.1000000051290044E-3</v>
      </c>
      <c r="E20" s="4">
        <f>(C20-(T10Gb!F20-T10Gb!G20/60-T10Gb!H20/3600))*3600</f>
        <v>-7.1000000055221335E-3</v>
      </c>
      <c r="F20" s="3">
        <f>ETRS89!I20-T10Gb!I20</f>
        <v>-0.48000000000001819</v>
      </c>
    </row>
    <row r="21" spans="1:6" x14ac:dyDescent="0.25">
      <c r="A21">
        <v>20</v>
      </c>
      <c r="B21" s="1">
        <f>ETRS89!C21+ETRS89!D21/60+ETRS89!E21/3600</f>
        <v>41.248469999999998</v>
      </c>
      <c r="C21" s="1">
        <f>ETRS89!F21-ETRS89!G21/60-ETRS89!H21/3600</f>
        <v>-7.8869141666666662</v>
      </c>
      <c r="D21" s="4">
        <f>(B21-(T10Gb!C21+T10Gb!D21/60+T10Gb!E21/3600))*3600</f>
        <v>-2.9000000097312295E-3</v>
      </c>
      <c r="E21" s="4">
        <f>(C21-(T10Gb!F21-T10Gb!G21/60-T10Gb!H21/3600))*3600</f>
        <v>-7.0000000004455387E-3</v>
      </c>
      <c r="F21" s="3">
        <f>ETRS89!I21-T10Gb!I21</f>
        <v>-0.10999999999989996</v>
      </c>
    </row>
    <row r="22" spans="1:6" x14ac:dyDescent="0.25">
      <c r="A22">
        <v>21</v>
      </c>
      <c r="B22" s="1">
        <f>ETRS89!C22+ETRS89!D22/60+ETRS89!E22/3600</f>
        <v>41.434053333333331</v>
      </c>
      <c r="C22" s="1">
        <f>ETRS89!F22-ETRS89!G22/60-ETRS89!H22/3600</f>
        <v>-7.0069774999999996</v>
      </c>
      <c r="D22" s="4">
        <f>(B22-(T10Gb!C22+T10Gb!D22/60+T10Gb!E22/3600))*3600</f>
        <v>1.3899999999011925E-2</v>
      </c>
      <c r="E22" s="4">
        <f>(C22-(T10Gb!F22-T10Gb!G22/60-T10Gb!H22/3600))*3600</f>
        <v>-2.0899999999457464E-2</v>
      </c>
      <c r="F22" s="3">
        <f>ETRS89!I22-T10Gb!I22</f>
        <v>9.9999999999909051E-3</v>
      </c>
    </row>
    <row r="23" spans="1:6" x14ac:dyDescent="0.25">
      <c r="A23">
        <v>22</v>
      </c>
      <c r="B23" s="1">
        <f>ETRS89!C23+ETRS89!D23/60+ETRS89!E23/3600</f>
        <v>41.234816666666667</v>
      </c>
      <c r="C23" s="1">
        <f>ETRS89!F23-ETRS89!G23/60-ETRS89!H23/3600</f>
        <v>-7.2598327777777776</v>
      </c>
      <c r="D23" s="4">
        <f>(B23-(T10Gb!C23+T10Gb!D23/60+T10Gb!E23/3600))*3600</f>
        <v>4.799999987881165E-3</v>
      </c>
      <c r="E23" s="4">
        <f>(C23-(T10Gb!F23-T10Gb!G23/60-T10Gb!H23/3600))*3600</f>
        <v>-1.8499999999121997E-2</v>
      </c>
      <c r="F23" s="3">
        <f>ETRS89!I23-T10Gb!I23</f>
        <v>0.10000000000002274</v>
      </c>
    </row>
    <row r="24" spans="1:6" x14ac:dyDescent="0.25">
      <c r="A24">
        <v>23</v>
      </c>
      <c r="B24" s="1">
        <f>ETRS89!C24+ETRS89!D24/60+ETRS89!E24/3600</f>
        <v>41.210680833333335</v>
      </c>
      <c r="C24" s="1">
        <f>ETRS89!F24-ETRS89!G24/60-ETRS89!H24/3600</f>
        <v>-6.7585352777777778</v>
      </c>
      <c r="D24" s="4">
        <f>(B24-(T10Gb!C24+T10Gb!D24/60+T10Gb!E24/3600))*3600</f>
        <v>1.9800000001168883E-2</v>
      </c>
      <c r="E24" s="4">
        <f>(C24-(T10Gb!F24-T10Gb!G24/60-T10Gb!H24/3600))*3600</f>
        <v>-2.3200000001111221E-2</v>
      </c>
      <c r="F24" s="3">
        <f>ETRS89!I24-T10Gb!I24</f>
        <v>-0.12999999999999545</v>
      </c>
    </row>
    <row r="25" spans="1:6" x14ac:dyDescent="0.25">
      <c r="A25">
        <v>24</v>
      </c>
      <c r="B25" s="1">
        <f>ETRS89!C25+ETRS89!D25/60+ETRS89!E25/3600</f>
        <v>41.357722500000001</v>
      </c>
      <c r="C25" s="1">
        <f>ETRS89!F25-ETRS89!G25/60-ETRS89!H25/3600</f>
        <v>-6.3215030555555556</v>
      </c>
      <c r="D25" s="4">
        <f>(B25-(T10Gb!C25+T10Gb!D25/60+T10Gb!E25/3600))*3600</f>
        <v>2.6600000001053559E-2</v>
      </c>
      <c r="E25" s="4">
        <f>(C25-(T10Gb!F25-T10Gb!G25/60-T10Gb!H25/3600))*3600</f>
        <v>-1.9700000002487172E-2</v>
      </c>
      <c r="F25" s="3">
        <f>ETRS89!I25-T10Gb!I25</f>
        <v>-1.3000000000000682</v>
      </c>
    </row>
    <row r="26" spans="1:6" x14ac:dyDescent="0.25">
      <c r="A26">
        <v>25</v>
      </c>
      <c r="B26" s="1">
        <f>ETRS89!C26+ETRS89!D26/60+ETRS89!E26/3600</f>
        <v>41.107918055555558</v>
      </c>
      <c r="C26" s="1">
        <f>ETRS89!F26-ETRS89!G26/60-ETRS89!H26/3600</f>
        <v>-8.587211388888889</v>
      </c>
      <c r="D26" s="4">
        <f>(B26-(T10Gb!C26+T10Gb!D26/60+T10Gb!E26/3600))*3600</f>
        <v>-1.0699999990038123E-2</v>
      </c>
      <c r="E26" s="4">
        <f>(C26-(T10Gb!F26-T10Gb!G26/60-T10Gb!H26/3600))*3600</f>
        <v>-1.2999999988494437E-3</v>
      </c>
      <c r="F26" s="3">
        <f>ETRS89!I26-T10Gb!I26</f>
        <v>-0.25999999999999091</v>
      </c>
    </row>
    <row r="27" spans="1:6" x14ac:dyDescent="0.25">
      <c r="A27">
        <v>26</v>
      </c>
      <c r="B27" s="1">
        <f>ETRS89!C27+ETRS89!D27/60+ETRS89!E27/3600</f>
        <v>40.875165277777775</v>
      </c>
      <c r="C27" s="1">
        <f>ETRS89!F27-ETRS89!G27/60-ETRS89!H27/3600</f>
        <v>-8.280746111111112</v>
      </c>
      <c r="D27" s="4">
        <f>(B27-(T10Gb!C27+T10Gb!D27/60+T10Gb!E27/3600))*3600</f>
        <v>-3.3000000172478394E-3</v>
      </c>
      <c r="E27" s="4">
        <f>(C27-(T10Gb!F27-T10Gb!G27/60-T10Gb!H27/3600))*3600</f>
        <v>-2.5000000022146196E-3</v>
      </c>
      <c r="F27" s="3">
        <f>ETRS89!I27-T10Gb!I27</f>
        <v>-9.9999999999909051E-3</v>
      </c>
    </row>
    <row r="28" spans="1:6" x14ac:dyDescent="0.25">
      <c r="A28">
        <v>27</v>
      </c>
      <c r="B28" s="1">
        <f>ETRS89!C28+ETRS89!D28/60+ETRS89!E28/3600</f>
        <v>40.974047777777777</v>
      </c>
      <c r="C28" s="1">
        <f>ETRS89!F28-ETRS89!G28/60-ETRS89!H28/3600</f>
        <v>-7.9878225</v>
      </c>
      <c r="D28" s="4">
        <f>(B28-(T10Gb!C28+T10Gb!D28/60+T10Gb!E28/3600))*3600</f>
        <v>-2.000000165480742E-4</v>
      </c>
      <c r="E28" s="4">
        <f>(C28-(T10Gb!F28-T10Gb!G28/60-T10Gb!H28/3600))*3600</f>
        <v>-5.9999999848514562E-4</v>
      </c>
      <c r="F28" s="3">
        <f>ETRS89!I28-T10Gb!I28</f>
        <v>0.33999999999991815</v>
      </c>
    </row>
    <row r="29" spans="1:6" x14ac:dyDescent="0.25">
      <c r="A29">
        <v>28</v>
      </c>
      <c r="B29" s="1">
        <f>ETRS89!C29+ETRS89!D29/60+ETRS89!E29/3600</f>
        <v>40.955637222222222</v>
      </c>
      <c r="C29" s="1">
        <f>ETRS89!F29-ETRS89!G29/60-ETRS89!H29/3600</f>
        <v>-7.6561675000000005</v>
      </c>
      <c r="D29" s="4">
        <f>(B29-(T10Gb!C29+T10Gb!D29/60+T10Gb!E29/3600))*3600</f>
        <v>4.6999999796071279E-3</v>
      </c>
      <c r="E29" s="4">
        <f>(C29-(T10Gb!F29-T10Gb!G29/60-T10Gb!H29/3600))*3600</f>
        <v>-1.699999999971169E-3</v>
      </c>
      <c r="F29" s="3">
        <f>ETRS89!I29-T10Gb!I29</f>
        <v>0.32000000000016371</v>
      </c>
    </row>
    <row r="30" spans="1:6" x14ac:dyDescent="0.25">
      <c r="A30">
        <v>29</v>
      </c>
      <c r="B30" s="1">
        <f>ETRS89!C30+ETRS89!D30/60+ETRS89!E30/3600</f>
        <v>40.770236666666669</v>
      </c>
      <c r="C30" s="1">
        <f>ETRS89!F30-ETRS89!G30/60-ETRS89!H30/3600</f>
        <v>-7.4241408333333334</v>
      </c>
      <c r="D30" s="4">
        <f>(B30-(T10Gb!C30+T10Gb!D30/60+T10Gb!E30/3600))*3600</f>
        <v>7.0000000164327503E-3</v>
      </c>
      <c r="E30" s="4">
        <f>(C30-(T10Gb!F30-T10Gb!G30/60-T10Gb!H30/3600))*3600</f>
        <v>2.6000000008963298E-3</v>
      </c>
      <c r="F30" s="3">
        <f>ETRS89!I30-T10Gb!I30</f>
        <v>0.38999999999987267</v>
      </c>
    </row>
    <row r="31" spans="1:6" x14ac:dyDescent="0.25">
      <c r="A31">
        <v>30</v>
      </c>
      <c r="B31" s="1">
        <f>ETRS89!C31+ETRS89!D31/60+ETRS89!E31/3600</f>
        <v>40.864121666666669</v>
      </c>
      <c r="C31" s="1">
        <f>ETRS89!F31-ETRS89!G31/60-ETRS89!H31/3600</f>
        <v>-6.9917288888888889</v>
      </c>
      <c r="D31" s="4">
        <f>(B31-(T10Gb!C31+T10Gb!D31/60+T10Gb!E31/3600))*3600</f>
        <v>1.5399999995224789E-2</v>
      </c>
      <c r="E31" s="4">
        <f>(C31-(T10Gb!F31-T10Gb!G31/60-T10Gb!H31/3600))*3600</f>
        <v>-8.7000000004167077E-3</v>
      </c>
      <c r="F31" s="3">
        <f>ETRS89!I31-T10Gb!I31</f>
        <v>0.10000000000013642</v>
      </c>
    </row>
    <row r="32" spans="1:6" x14ac:dyDescent="0.25">
      <c r="A32">
        <v>31</v>
      </c>
      <c r="B32" s="1">
        <f>ETRS89!C32+ETRS89!D32/60+ETRS89!E32/3600</f>
        <v>40.642827500000003</v>
      </c>
      <c r="C32" s="1">
        <f>ETRS89!F32-ETRS89!G32/60-ETRS89!H32/3600</f>
        <v>-8.7478430555555544</v>
      </c>
      <c r="D32" s="4">
        <f>(B32-(T10Gb!C32+T10Gb!D32/60+T10Gb!E32/3600))*3600</f>
        <v>-7.8999999885809302E-3</v>
      </c>
      <c r="E32" s="4">
        <f>(C32-(T10Gb!F32-T10Gb!G32/60-T10Gb!H32/3600))*3600</f>
        <v>6.3999999987629508E-3</v>
      </c>
      <c r="F32" s="3">
        <f>ETRS89!I32-T10Gb!I32</f>
        <v>-0.36999999999999034</v>
      </c>
    </row>
    <row r="33" spans="1:6" x14ac:dyDescent="0.25">
      <c r="A33">
        <v>32</v>
      </c>
      <c r="B33" s="1">
        <f>ETRS89!C33+ETRS89!D33/60+ETRS89!E33/3600</f>
        <v>40.459688333333339</v>
      </c>
      <c r="C33" s="1">
        <f>ETRS89!F33-ETRS89!G33/60-ETRS89!H33/3600</f>
        <v>-8.8018722222222223</v>
      </c>
      <c r="D33" s="4">
        <f>(B33-(T10Gb!C33+T10Gb!D33/60+T10Gb!E33/3600))*3600</f>
        <v>-5.9999999848514562E-4</v>
      </c>
      <c r="E33" s="4">
        <f>(C33-(T10Gb!F33-T10Gb!G33/60-T10Gb!H33/3600))*3600</f>
        <v>1.1899999999798183E-2</v>
      </c>
      <c r="F33" s="3">
        <f>ETRS89!I33-T10Gb!I33</f>
        <v>-0.20999999999999375</v>
      </c>
    </row>
    <row r="34" spans="1:6" x14ac:dyDescent="0.25">
      <c r="A34">
        <v>33</v>
      </c>
      <c r="B34" s="1">
        <f>ETRS89!C34+ETRS89!D34/60+ETRS89!E34/3600</f>
        <v>40.547271666666667</v>
      </c>
      <c r="C34" s="1">
        <f>ETRS89!F34-ETRS89!G34/60-ETRS89!H34/3600</f>
        <v>-8.2020455555555554</v>
      </c>
      <c r="D34" s="4">
        <f>(B34-(T10Gb!C34+T10Gb!D34/60+T10Gb!E34/3600))*3600</f>
        <v>-1.6000000044869012E-3</v>
      </c>
      <c r="E34" s="4">
        <f>(C34-(T10Gb!F34-T10Gb!G34/60-T10Gb!H34/3600))*3600</f>
        <v>7.2000000010064014E-3</v>
      </c>
      <c r="F34" s="3">
        <f>ETRS89!I34-T10Gb!I34</f>
        <v>6.9999999999936335E-2</v>
      </c>
    </row>
    <row r="35" spans="1:6" x14ac:dyDescent="0.25">
      <c r="A35">
        <v>34</v>
      </c>
      <c r="B35" s="1">
        <f>ETRS89!C35+ETRS89!D35/60+ETRS89!E35/3600</f>
        <v>40.612428888888893</v>
      </c>
      <c r="C35" s="1">
        <f>ETRS89!F35-ETRS89!G35/60-ETRS89!H35/3600</f>
        <v>-7.7435708333333331</v>
      </c>
      <c r="D35" s="4">
        <f>(B35-(T10Gb!C35+T10Gb!D35/60+T10Gb!E35/3600))*3600</f>
        <v>1.2600000019347135E-2</v>
      </c>
      <c r="E35" s="4">
        <f>(C35-(T10Gb!F35-T10Gb!G35/60-T10Gb!H35/3600))*3600</f>
        <v>1.9000000002122874E-2</v>
      </c>
      <c r="F35" s="3">
        <f>ETRS89!I35-T10Gb!I35</f>
        <v>-0.24000000000000909</v>
      </c>
    </row>
    <row r="36" spans="1:6" x14ac:dyDescent="0.25">
      <c r="A36">
        <v>35</v>
      </c>
      <c r="B36" s="1">
        <f>ETRS89!C36+ETRS89!D36/60+ETRS89!E36/3600</f>
        <v>40.53377583333333</v>
      </c>
      <c r="C36" s="1">
        <f>ETRS89!F36-ETRS89!G36/60-ETRS89!H36/3600</f>
        <v>-7.4252163888888889</v>
      </c>
      <c r="D36" s="4">
        <f>(B36-(T10Gb!C36+T10Gb!D36/60+T10Gb!E36/3600))*3600</f>
        <v>1.3399999983221278E-2</v>
      </c>
      <c r="E36" s="4">
        <f>(C36-(T10Gb!F36-T10Gb!G36/60-T10Gb!H36/3600))*3600</f>
        <v>3.0000000020180551E-3</v>
      </c>
      <c r="F36" s="3">
        <f>ETRS89!I36-T10Gb!I36</f>
        <v>0.37999999999988177</v>
      </c>
    </row>
    <row r="37" spans="1:6" x14ac:dyDescent="0.25">
      <c r="A37">
        <v>36</v>
      </c>
      <c r="B37" s="1">
        <f>ETRS89!C37+ETRS89!D37/60+ETRS89!E37/3600</f>
        <v>40.591230000000003</v>
      </c>
      <c r="C37" s="1">
        <f>ETRS89!F37-ETRS89!G37/60-ETRS89!H37/3600</f>
        <v>-7.1327872222222215</v>
      </c>
      <c r="D37" s="4">
        <f>(B37-(T10Gb!C37+T10Gb!D37/60+T10Gb!E37/3600))*3600</f>
        <v>1.5900000011015436E-2</v>
      </c>
      <c r="E37" s="4">
        <f>(C37-(T10Gb!F37-T10Gb!G37/60-T10Gb!H37/3600))*3600</f>
        <v>3.0000000244001512E-4</v>
      </c>
      <c r="F37" s="3">
        <f>ETRS89!I37-T10Gb!I37</f>
        <v>0.25999999999999091</v>
      </c>
    </row>
    <row r="38" spans="1:6" x14ac:dyDescent="0.25">
      <c r="A38">
        <v>37</v>
      </c>
      <c r="B38" s="1">
        <f>ETRS89!C38+ETRS89!D38/60+ETRS89!E38/3600</f>
        <v>40.604435000000002</v>
      </c>
      <c r="C38" s="1">
        <f>ETRS89!F38-ETRS89!G38/60-ETRS89!H38/3600</f>
        <v>-6.8558758333333332</v>
      </c>
      <c r="D38" s="4">
        <f>(B38-(T10Gb!C38+T10Gb!D38/60+T10Gb!E38/3600))*3600</f>
        <v>2.0800000007170638E-2</v>
      </c>
      <c r="E38" s="4">
        <f>(C38-(T10Gb!F38-T10Gb!G38/60-T10Gb!H38/3600))*3600</f>
        <v>1.7999999986528792E-3</v>
      </c>
      <c r="F38" s="3">
        <f>ETRS89!I38-T10Gb!I38</f>
        <v>6.9999999999936335E-2</v>
      </c>
    </row>
    <row r="39" spans="1:6" x14ac:dyDescent="0.25">
      <c r="A39">
        <v>38</v>
      </c>
      <c r="B39" s="1">
        <f>ETRS89!C39+ETRS89!D39/60+ETRS89!E39/3600</f>
        <v>40.454841388888894</v>
      </c>
      <c r="C39" s="1">
        <f>ETRS89!F39-ETRS89!G39/60-ETRS89!H39/3600</f>
        <v>-6.878259166666667</v>
      </c>
      <c r="D39" s="4">
        <f>(B39-(T10Gb!C39+T10Gb!D39/60+T10Gb!E39/3600))*3600</f>
        <v>1.990000000944292E-2</v>
      </c>
      <c r="E39" s="4">
        <f>(C39-(T10Gb!F39-T10Gb!G39/60-T10Gb!H39/3600))*3600</f>
        <v>5.5000000010352323E-3</v>
      </c>
      <c r="F39" s="3">
        <f>ETRS89!I39-T10Gb!I39</f>
        <v>9.0000000000031832E-2</v>
      </c>
    </row>
    <row r="40" spans="1:6" x14ac:dyDescent="0.25">
      <c r="A40">
        <v>39</v>
      </c>
      <c r="B40" s="1">
        <f>ETRS89!C40+ETRS89!D40/60+ETRS89!E40/3600</f>
        <v>40.361856666666668</v>
      </c>
      <c r="C40" s="1">
        <f>ETRS89!F40-ETRS89!G40/60-ETRS89!H40/3600</f>
        <v>-8.3546836111111116</v>
      </c>
      <c r="D40" s="4">
        <f>(B40-(T10Gb!C40+T10Gb!D40/60+T10Gb!E40/3600))*3600</f>
        <v>1.0999999886962541E-3</v>
      </c>
      <c r="E40" s="4">
        <f>(C40-(T10Gb!F40-T10Gb!G40/60-T10Gb!H40/3600))*3600</f>
        <v>1.2600000000162481E-2</v>
      </c>
      <c r="F40" s="3">
        <f>ETRS89!I40-T10Gb!I40</f>
        <v>0.20000000000004547</v>
      </c>
    </row>
    <row r="41" spans="1:6" x14ac:dyDescent="0.25">
      <c r="A41">
        <v>40</v>
      </c>
      <c r="B41" s="1">
        <f>ETRS89!C41+ETRS89!D41/60+ETRS89!E41/3600</f>
        <v>40.195573611111108</v>
      </c>
      <c r="C41" s="1">
        <f>ETRS89!F41-ETRS89!G41/60-ETRS89!H41/3600</f>
        <v>-8.8540047222222213</v>
      </c>
      <c r="D41" s="4">
        <f>(B41-(T10Gb!C41+T10Gb!D41/60+T10Gb!E41/3600))*3600</f>
        <v>-7.9999998945368134E-4</v>
      </c>
      <c r="E41" s="4">
        <f>(C41-(T10Gb!F41-T10Gb!G41/60-T10Gb!H41/3600))*3600</f>
        <v>1.7100000001590843E-2</v>
      </c>
      <c r="F41" s="3">
        <f>ETRS89!I41-T10Gb!I41</f>
        <v>-0.41000000000002501</v>
      </c>
    </row>
    <row r="42" spans="1:6" x14ac:dyDescent="0.25">
      <c r="A42">
        <v>41</v>
      </c>
      <c r="B42" s="1">
        <f>ETRS89!C42+ETRS89!D42/60+ETRS89!E42/3600</f>
        <v>40.089643888888894</v>
      </c>
      <c r="C42" s="1">
        <f>ETRS89!F42-ETRS89!G42/60-ETRS89!H42/3600</f>
        <v>-8.1791333333333327</v>
      </c>
      <c r="D42" s="4">
        <f>(B42-(T10Gb!C42+T10Gb!D42/60+T10Gb!E42/3600))*3600</f>
        <v>6.0000000104309947E-3</v>
      </c>
      <c r="E42" s="4">
        <f>(C42-(T10Gb!F42-T10Gb!G42/60-T10Gb!H42/3600))*3600</f>
        <v>9.499999999462716E-3</v>
      </c>
      <c r="F42" s="3">
        <f>ETRS89!I42-T10Gb!I42</f>
        <v>0.12000000000011823</v>
      </c>
    </row>
    <row r="43" spans="1:6" x14ac:dyDescent="0.25">
      <c r="A43">
        <v>42</v>
      </c>
      <c r="B43" s="1">
        <f>ETRS89!C43+ETRS89!D43/60+ETRS89!E43/3600</f>
        <v>40.385840000000002</v>
      </c>
      <c r="C43" s="1">
        <f>ETRS89!F43-ETRS89!G43/60-ETRS89!H43/3600</f>
        <v>-7.939079722222222</v>
      </c>
      <c r="D43" s="4">
        <f>(B43-(T10Gb!C43+T10Gb!D43/60+T10Gb!E43/3600))*3600</f>
        <v>4.8000000134607035E-3</v>
      </c>
      <c r="E43" s="4">
        <f>(C43-(T10Gb!F43-T10Gb!G43/60-T10Gb!H43/3600))*3600</f>
        <v>1.0700000002827892E-2</v>
      </c>
      <c r="F43" s="3">
        <f>ETRS89!I43-T10Gb!I43</f>
        <v>-8.0000000000040927E-2</v>
      </c>
    </row>
    <row r="44" spans="1:6" x14ac:dyDescent="0.25">
      <c r="A44">
        <v>43</v>
      </c>
      <c r="B44" s="1">
        <f>ETRS89!C44+ETRS89!D44/60+ETRS89!E44/3600</f>
        <v>40.215579722222223</v>
      </c>
      <c r="C44" s="1">
        <f>ETRS89!F44-ETRS89!G44/60-ETRS89!H44/3600</f>
        <v>-7.8180261111111111</v>
      </c>
      <c r="D44" s="4">
        <f>(B44-(T10Gb!C44+T10Gb!D44/60+T10Gb!E44/3600))*3600</f>
        <v>1.2199999986250987E-2</v>
      </c>
      <c r="E44" s="4">
        <f>(C44-(T10Gb!F44-T10Gb!G44/60-T10Gb!H44/3600))*3600</f>
        <v>9.9999999992661515E-3</v>
      </c>
      <c r="F44" s="3">
        <f>ETRS89!I44-T10Gb!I44</f>
        <v>0.45000000000004547</v>
      </c>
    </row>
    <row r="45" spans="1:6" x14ac:dyDescent="0.25">
      <c r="A45">
        <v>44</v>
      </c>
      <c r="B45" s="1">
        <f>ETRS89!C45+ETRS89!D45/60+ETRS89!E45/3600</f>
        <v>40.321896388888895</v>
      </c>
      <c r="C45" s="1">
        <f>ETRS89!F45-ETRS89!G45/60-ETRS89!H45/3600</f>
        <v>-7.6129205555555552</v>
      </c>
      <c r="D45" s="4">
        <f>(B45-(T10Gb!C45+T10Gb!D45/60+T10Gb!E45/3600))*3600</f>
        <v>1.1700000021619417E-2</v>
      </c>
      <c r="E45" s="4">
        <f>(C45-(T10Gb!F45-T10Gb!G45/60-T10Gb!H45/3600))*3600</f>
        <v>8.4000000011741349E-3</v>
      </c>
      <c r="F45" s="3">
        <f>ETRS89!I45-T10Gb!I45</f>
        <v>1.0300000000002001</v>
      </c>
    </row>
    <row r="46" spans="1:6" x14ac:dyDescent="0.25">
      <c r="A46">
        <v>45</v>
      </c>
      <c r="B46" s="1">
        <f>ETRS89!C46+ETRS89!D46/60+ETRS89!E46/3600</f>
        <v>40.080573333333334</v>
      </c>
      <c r="C46" s="1">
        <f>ETRS89!F46-ETRS89!G46/60-ETRS89!H46/3600</f>
        <v>-7.5250022222222226</v>
      </c>
      <c r="D46" s="4">
        <f>(B46-(T10Gb!C46+T10Gb!D46/60+T10Gb!E46/3600))*3600</f>
        <v>9.2999999765197572E-3</v>
      </c>
      <c r="E46" s="4">
        <f>(C46-(T10Gb!F46-T10Gb!G46/60-T10Gb!H46/3600))*3600</f>
        <v>1.3099999999965917E-2</v>
      </c>
      <c r="F46" s="3">
        <f>ETRS89!I46-T10Gb!I46</f>
        <v>0.37999999999988177</v>
      </c>
    </row>
    <row r="47" spans="1:6" x14ac:dyDescent="0.25">
      <c r="A47">
        <v>46</v>
      </c>
      <c r="B47" s="1">
        <f>ETRS89!C47+ETRS89!D47/60+ETRS89!E47/3600</f>
        <v>40.351397777777777</v>
      </c>
      <c r="C47" s="1">
        <f>ETRS89!F47-ETRS89!G47/60-ETRS89!H47/3600</f>
        <v>-7.1808238888888889</v>
      </c>
      <c r="D47" s="4">
        <f>(B47-(T10Gb!C47+T10Gb!D47/60+T10Gb!E47/3600))*3600</f>
        <v>1.2400000002799061E-2</v>
      </c>
      <c r="E47" s="4">
        <f>(C47-(T10Gb!F47-T10Gb!G47/60-T10Gb!H47/3600))*3600</f>
        <v>9.2000000002201432E-3</v>
      </c>
      <c r="F47" s="3">
        <f>ETRS89!I47-T10Gb!I47</f>
        <v>0.20000000000004547</v>
      </c>
    </row>
    <row r="48" spans="1:6" x14ac:dyDescent="0.25">
      <c r="A48">
        <v>47</v>
      </c>
      <c r="B48" s="1">
        <f>ETRS89!C48+ETRS89!D48/60+ETRS89!E48/3600</f>
        <v>40.272190555555554</v>
      </c>
      <c r="C48" s="1">
        <f>ETRS89!F48-ETRS89!G48/60-ETRS89!H48/3600</f>
        <v>-6.8602297222222219</v>
      </c>
      <c r="D48" s="4">
        <f>(B48-(T10Gb!C48+T10Gb!D48/60+T10Gb!E48/3600))*3600</f>
        <v>1.7299999998954263E-2</v>
      </c>
      <c r="E48" s="4">
        <f>(C48-(T10Gb!F48-T10Gb!G48/60-T10Gb!H48/3600))*3600</f>
        <v>1.3000000001284207E-2</v>
      </c>
      <c r="F48" s="3">
        <f>ETRS89!I48-T10Gb!I48</f>
        <v>-8.9999999999918145E-2</v>
      </c>
    </row>
    <row r="49" spans="1:6" x14ac:dyDescent="0.25">
      <c r="A49">
        <v>48</v>
      </c>
      <c r="B49" s="1">
        <f>ETRS89!C49+ETRS89!D49/60+ETRS89!E49/3600</f>
        <v>40.035768888888889</v>
      </c>
      <c r="C49" s="1">
        <f>ETRS89!F49-ETRS89!G49/60-ETRS89!H49/3600</f>
        <v>-7.1144049999999996</v>
      </c>
      <c r="D49" s="4">
        <f>(B49-(T10Gb!C49+T10Gb!D49/60+T10Gb!E49/3600))*3600</f>
        <v>1.8499999995924554E-2</v>
      </c>
      <c r="E49" s="4">
        <f>(C49-(T10Gb!F49-T10Gb!G49/60-T10Gb!H49/3600))*3600</f>
        <v>1.5500000000301384E-2</v>
      </c>
      <c r="F49" s="3">
        <f>ETRS89!I49-T10Gb!I49</f>
        <v>-0.10000000000002274</v>
      </c>
    </row>
    <row r="50" spans="1:6" x14ac:dyDescent="0.25">
      <c r="A50">
        <v>49</v>
      </c>
      <c r="B50" s="1">
        <f>ETRS89!C50+ETRS89!D50/60+ETRS89!E50/3600</f>
        <v>39.687167777777773</v>
      </c>
      <c r="C50" s="1">
        <f>ETRS89!F50-ETRS89!G50/60-ETRS89!H50/3600</f>
        <v>-9.0025430555555559</v>
      </c>
      <c r="D50" s="4">
        <f>(B50-(T10Gb!C50+T10Gb!D50/60+T10Gb!E50/3600))*3600</f>
        <v>1.5899999985435898E-2</v>
      </c>
      <c r="E50" s="4">
        <f>(C50-(T10Gb!F50-T10Gb!G50/60-T10Gb!H50/3600))*3600</f>
        <v>1.9299999998168005E-2</v>
      </c>
      <c r="F50" s="3">
        <f>ETRS89!I50-T10Gb!I50</f>
        <v>-0.24000000000000909</v>
      </c>
    </row>
    <row r="51" spans="1:6" x14ac:dyDescent="0.25">
      <c r="A51">
        <v>50</v>
      </c>
      <c r="B51" s="1">
        <f>ETRS89!C51+ETRS89!D51/60+ETRS89!E51/3600</f>
        <v>39.892073611111108</v>
      </c>
      <c r="C51" s="1">
        <f>ETRS89!F51-ETRS89!G51/60-ETRS89!H51/3600</f>
        <v>-8.8429175000000004</v>
      </c>
      <c r="D51" s="4">
        <f>(B51-(T10Gb!C51+T10Gb!D51/60+T10Gb!E51/3600))*3600</f>
        <v>6.5999999833366019E-3</v>
      </c>
      <c r="E51" s="4">
        <f>(C51-(T10Gb!F51-T10Gb!G51/60-T10Gb!H51/3600))*3600</f>
        <v>1.2600000000162481E-2</v>
      </c>
      <c r="F51" s="3">
        <f>ETRS89!I51-T10Gb!I51</f>
        <v>-0.28000000000000114</v>
      </c>
    </row>
    <row r="52" spans="1:6" x14ac:dyDescent="0.25">
      <c r="A52">
        <v>51</v>
      </c>
      <c r="B52" s="1">
        <f>ETRS89!C52+ETRS89!D52/60+ETRS89!E52/3600</f>
        <v>39.920387222222217</v>
      </c>
      <c r="C52" s="1">
        <f>ETRS89!F52-ETRS89!G52/60-ETRS89!H52/3600</f>
        <v>-8.5399349999999998</v>
      </c>
      <c r="D52" s="4">
        <f>(B52-(T10Gb!C52+T10Gb!D52/60+T10Gb!E52/3600))*3600</f>
        <v>9.0999999855512215E-3</v>
      </c>
      <c r="E52" s="4">
        <f>(C52-(T10Gb!F52-T10Gb!G52/60-T10Gb!H52/3600))*3600</f>
        <v>5.5000000010352323E-3</v>
      </c>
      <c r="F52" s="3">
        <f>ETRS89!I52-T10Gb!I52</f>
        <v>-0.42999999999994998</v>
      </c>
    </row>
    <row r="53" spans="1:6" x14ac:dyDescent="0.25">
      <c r="A53">
        <v>52</v>
      </c>
      <c r="B53" s="1">
        <f>ETRS89!C53+ETRS89!D53/60+ETRS89!E53/3600</f>
        <v>39.848586666666669</v>
      </c>
      <c r="C53" s="1">
        <f>ETRS89!F53-ETRS89!G53/60-ETRS89!H53/3600</f>
        <v>-7.9256111111111114</v>
      </c>
      <c r="D53" s="4">
        <f>(B53-(T10Gb!C53+T10Gb!D53/60+T10Gb!E53/3600))*3600</f>
        <v>1.1300000014102807E-2</v>
      </c>
      <c r="E53" s="4">
        <f>(C53-(T10Gb!F53-T10Gb!G53/60-T10Gb!H53/3600))*3600</f>
        <v>1.2300000000919908E-2</v>
      </c>
      <c r="F53" s="3">
        <f>ETRS89!I53-T10Gb!I53</f>
        <v>0.23000000000001819</v>
      </c>
    </row>
    <row r="54" spans="1:6" x14ac:dyDescent="0.25">
      <c r="A54">
        <v>53</v>
      </c>
      <c r="B54" s="1">
        <f>ETRS89!C54+ETRS89!D54/60+ETRS89!E54/3600</f>
        <v>39.694139999999997</v>
      </c>
      <c r="C54" s="1">
        <f>ETRS89!F54-ETRS89!G54/60-ETRS89!H54/3600</f>
        <v>-8.130146388888889</v>
      </c>
      <c r="D54" s="4">
        <f>(B54-(T10Gb!C54+T10Gb!D54/60+T10Gb!E54/3600))*3600</f>
        <v>1.2599999993767597E-2</v>
      </c>
      <c r="E54" s="4">
        <f>(C54-(T10Gb!F54-T10Gb!G54/60-T10Gb!H54/3600))*3600</f>
        <v>1.9800000001168883E-2</v>
      </c>
      <c r="F54" s="3">
        <f>ETRS89!I54-T10Gb!I54</f>
        <v>-1.0000000000104592E-2</v>
      </c>
    </row>
    <row r="55" spans="1:6" x14ac:dyDescent="0.25">
      <c r="A55">
        <v>54</v>
      </c>
      <c r="B55" s="1">
        <f>ETRS89!C55+ETRS89!D55/60+ETRS89!E55/3600</f>
        <v>39.802965555555552</v>
      </c>
      <c r="C55" s="1">
        <f>ETRS89!F55-ETRS89!G55/60-ETRS89!H55/3600</f>
        <v>-7.4636211111111113</v>
      </c>
      <c r="D55" s="4">
        <f>(B55-(T10Gb!C55+T10Gb!D55/60+T10Gb!E55/3600))*3600</f>
        <v>1.0000000008858478E-2</v>
      </c>
      <c r="E55" s="4">
        <f>(C55-(T10Gb!F55-T10Gb!G55/60-T10Gb!H55/3600))*3600</f>
        <v>1.7499999999515126E-2</v>
      </c>
      <c r="F55" s="3">
        <f>ETRS89!I55-T10Gb!I55</f>
        <v>5.0000000000011369E-2</v>
      </c>
    </row>
    <row r="56" spans="1:6" x14ac:dyDescent="0.25">
      <c r="A56">
        <v>55</v>
      </c>
      <c r="B56" s="1">
        <f>ETRS89!C56+ETRS89!D56/60+ETRS89!E56/3600</f>
        <v>39.734487222222221</v>
      </c>
      <c r="C56" s="1">
        <f>ETRS89!F56-ETRS89!G56/60-ETRS89!H56/3600</f>
        <v>-7.0399775</v>
      </c>
      <c r="D56" s="4">
        <f>(B56-(T10Gb!C56+T10Gb!D56/60+T10Gb!E56/3600))*3600</f>
        <v>1.8399999987650517E-2</v>
      </c>
      <c r="E56" s="4">
        <f>(C56-(T10Gb!F56-T10Gb!G56/60-T10Gb!H56/3600))*3600</f>
        <v>2.2799999999989495E-2</v>
      </c>
      <c r="F56" s="3">
        <f>ETRS89!I56-T10Gb!I56</f>
        <v>-0.15999999999996817</v>
      </c>
    </row>
    <row r="57" spans="1:6" x14ac:dyDescent="0.25">
      <c r="A57">
        <v>56</v>
      </c>
      <c r="B57" s="1">
        <f>ETRS89!C57+ETRS89!D57/60+ETRS89!E57/3600</f>
        <v>39.360600277777777</v>
      </c>
      <c r="C57" s="1">
        <f>ETRS89!F57-ETRS89!G57/60-ETRS89!H57/3600</f>
        <v>-9.407790277777778</v>
      </c>
      <c r="D57" s="4">
        <f>(B57-(T10Gb!C57+T10Gb!D57/60+T10Gb!E57/3600))*3600</f>
        <v>1.7099999982406189E-2</v>
      </c>
      <c r="E57" s="4">
        <f>(C57-(T10Gb!F57-T10Gb!G57/60-T10Gb!H57/3600))*3600</f>
        <v>2.7400000003297009E-2</v>
      </c>
      <c r="F57" s="3">
        <f>ETRS89!I57-T10Gb!I57</f>
        <v>-0.21999999999999886</v>
      </c>
    </row>
    <row r="58" spans="1:6" x14ac:dyDescent="0.25">
      <c r="A58">
        <v>57</v>
      </c>
      <c r="B58" s="1">
        <f>ETRS89!C58+ETRS89!D58/60+ETRS89!E58/3600</f>
        <v>39.453859444444447</v>
      </c>
      <c r="C58" s="1">
        <f>ETRS89!F58-ETRS89!G58/60-ETRS89!H58/3600</f>
        <v>-9.2011483333333324</v>
      </c>
      <c r="D58" s="4">
        <f>(B58-(T10Gb!C58+T10Gb!D58/60+T10Gb!E58/3600))*3600</f>
        <v>1.3899999999011925E-2</v>
      </c>
      <c r="E58" s="4">
        <f>(C58-(T10Gb!F58-T10Gb!G58/60-T10Gb!H58/3600))*3600</f>
        <v>3.129999999984534E-2</v>
      </c>
      <c r="F58" s="3">
        <f>ETRS89!I58-T10Gb!I58</f>
        <v>-0.42000000000001592</v>
      </c>
    </row>
    <row r="59" spans="1:6" x14ac:dyDescent="0.25">
      <c r="A59">
        <v>58</v>
      </c>
      <c r="B59" s="1">
        <f>ETRS89!C59+ETRS89!D59/60+ETRS89!E59/3600</f>
        <v>39.437416666666664</v>
      </c>
      <c r="C59" s="1">
        <f>ETRS89!F59-ETRS89!G59/60-ETRS89!H59/3600</f>
        <v>-8.9185874999999992</v>
      </c>
      <c r="D59" s="4">
        <f>(B59-(T10Gb!C59+T10Gb!D59/60+T10Gb!E59/3600))*3600</f>
        <v>1.120000000582877E-2</v>
      </c>
      <c r="E59" s="4">
        <f>(C59-(T10Gb!F59-T10Gb!G59/60-T10Gb!H59/3600))*3600</f>
        <v>2.1300000003776631E-2</v>
      </c>
      <c r="F59" s="3">
        <f>ETRS89!I59-T10Gb!I59</f>
        <v>-0.12999999999999545</v>
      </c>
    </row>
    <row r="60" spans="1:6" x14ac:dyDescent="0.25">
      <c r="A60">
        <v>59</v>
      </c>
      <c r="B60" s="1">
        <f>ETRS89!C60+ETRS89!D60/60+ETRS89!E60/3600</f>
        <v>39.535796666666663</v>
      </c>
      <c r="C60" s="1">
        <f>ETRS89!F60-ETRS89!G60/60-ETRS89!H60/3600</f>
        <v>-8.6365986111111113</v>
      </c>
      <c r="D60" s="4">
        <f>(B60-(T10Gb!C60+T10Gb!D60/60+T10Gb!E60/3600))*3600</f>
        <v>1.1899999987008414E-2</v>
      </c>
      <c r="E60" s="4">
        <f>(C60-(T10Gb!F60-T10Gb!G60/60-T10Gb!H60/3600))*3600</f>
        <v>1.2499999998283329E-2</v>
      </c>
      <c r="F60" s="3">
        <f>ETRS89!I60-T10Gb!I60</f>
        <v>0.13999999999998636</v>
      </c>
    </row>
    <row r="61" spans="1:6" x14ac:dyDescent="0.25">
      <c r="A61">
        <v>60</v>
      </c>
      <c r="B61" s="1">
        <f>ETRS89!C61+ETRS89!D61/60+ETRS89!E61/3600</f>
        <v>39.520927777777779</v>
      </c>
      <c r="C61" s="1">
        <f>ETRS89!F61-ETRS89!G61/60-ETRS89!H61/3600</f>
        <v>-8.2929841666666668</v>
      </c>
      <c r="D61" s="4">
        <f>(B61-(T10Gb!C61+T10Gb!D61/60+T10Gb!E61/3600))*3600</f>
        <v>1.1000000014860234E-2</v>
      </c>
      <c r="E61" s="4">
        <f>(C61-(T10Gb!F61-T10Gb!G61/60-T10Gb!H61/3600))*3600</f>
        <v>1.5299999999740521E-2</v>
      </c>
      <c r="F61" s="3">
        <f>ETRS89!I61-T10Gb!I61</f>
        <v>-0.10000000000002274</v>
      </c>
    </row>
    <row r="62" spans="1:6" x14ac:dyDescent="0.25">
      <c r="A62">
        <v>61</v>
      </c>
      <c r="B62" s="1">
        <f>ETRS89!C62+ETRS89!D62/60+ETRS89!E62/3600</f>
        <v>39.33470916666667</v>
      </c>
      <c r="C62" s="1">
        <f>ETRS89!F62-ETRS89!G62/60-ETRS89!H62/3600</f>
        <v>-8.7504330555555558</v>
      </c>
      <c r="D62" s="4">
        <f>(B62-(T10Gb!C62+T10Gb!D62/60+T10Gb!E62/3600))*3600</f>
        <v>1.2200000011830525E-2</v>
      </c>
      <c r="E62" s="4">
        <f>(C62-(T10Gb!F62-T10Gb!G62/60-T10Gb!H62/3600))*3600</f>
        <v>1.4499999997497071E-2</v>
      </c>
      <c r="F62" s="3">
        <f>ETRS89!I62-T10Gb!I62</f>
        <v>-0.28999999999999204</v>
      </c>
    </row>
    <row r="63" spans="1:6" x14ac:dyDescent="0.25">
      <c r="A63">
        <v>62</v>
      </c>
      <c r="B63" s="1">
        <f>ETRS89!C63+ETRS89!D63/60+ETRS89!E63/3600</f>
        <v>39.33616388888889</v>
      </c>
      <c r="C63" s="1">
        <f>ETRS89!F63-ETRS89!G63/60-ETRS89!H63/3600</f>
        <v>-8.417326666666666</v>
      </c>
      <c r="D63" s="4">
        <f>(B63-(T10Gb!C63+T10Gb!D63/60+T10Gb!E63/3600))*3600</f>
        <v>1.1999999995282451E-2</v>
      </c>
      <c r="E63" s="4">
        <f>(C63-(T10Gb!F63-T10Gb!G63/60-T10Gb!H63/3600))*3600</f>
        <v>1.6100000001983972E-2</v>
      </c>
      <c r="F63" s="3">
        <f>ETRS89!I63-T10Gb!I63</f>
        <v>-0.24000000000000909</v>
      </c>
    </row>
    <row r="64" spans="1:6" x14ac:dyDescent="0.25">
      <c r="A64">
        <v>63</v>
      </c>
      <c r="B64" s="1">
        <f>ETRS89!C64+ETRS89!D64/60+ETRS89!E64/3600</f>
        <v>39.575306111111118</v>
      </c>
      <c r="C64" s="1">
        <f>ETRS89!F64-ETRS89!G64/60-ETRS89!H64/3600</f>
        <v>-7.6300533333333336</v>
      </c>
      <c r="D64" s="4">
        <f>(B64-(T10Gb!C64+T10Gb!D64/60+T10Gb!E64/3600))*3600</f>
        <v>1.5500000003498826E-2</v>
      </c>
      <c r="E64" s="4">
        <f>(C64-(T10Gb!F64-T10Gb!G64/60-T10Gb!H64/3600))*3600</f>
        <v>2.2599999999428633E-2</v>
      </c>
      <c r="F64" s="3">
        <f>ETRS89!I64-T10Gb!I64</f>
        <v>0.13999999999998636</v>
      </c>
    </row>
    <row r="65" spans="1:6" x14ac:dyDescent="0.25">
      <c r="A65">
        <v>64</v>
      </c>
      <c r="B65" s="1">
        <f>ETRS89!C65+ETRS89!D65/60+ETRS89!E65/3600</f>
        <v>39.36705388888889</v>
      </c>
      <c r="C65" s="1">
        <f>ETRS89!F65-ETRS89!G65/60-ETRS89!H65/3600</f>
        <v>-8.0114049999999999</v>
      </c>
      <c r="D65" s="4">
        <f>(B65-(T10Gb!C65+T10Gb!D65/60+T10Gb!E65/3600))*3600</f>
        <v>1.0999999989280695E-2</v>
      </c>
      <c r="E65" s="4">
        <f>(C65-(T10Gb!F65-T10Gb!G65/60-T10Gb!H65/3600))*3600</f>
        <v>1.8999999998925432E-2</v>
      </c>
      <c r="F65" s="3">
        <f>ETRS89!I65-T10Gb!I65</f>
        <v>-9.9999999999965894E-2</v>
      </c>
    </row>
    <row r="66" spans="1:6" x14ac:dyDescent="0.25">
      <c r="A66">
        <v>65</v>
      </c>
      <c r="B66" s="1">
        <f>ETRS89!C66+ETRS89!D66/60+ETRS89!E66/3600</f>
        <v>39.60400666666667</v>
      </c>
      <c r="C66" s="1">
        <f>ETRS89!F66-ETRS89!G66/60-ETRS89!H66/3600</f>
        <v>-7.2163122222222222</v>
      </c>
      <c r="D66" s="4">
        <f>(B66-(T10Gb!C66+T10Gb!D66/60+T10Gb!E66/3600))*3600</f>
        <v>1.1300000014102807E-2</v>
      </c>
      <c r="E66" s="4">
        <f>(C66-(T10Gb!F66-T10Gb!G66/60-T10Gb!H66/3600))*3600</f>
        <v>3.1099999999284478E-2</v>
      </c>
      <c r="F66" s="3">
        <f>ETRS89!I66-T10Gb!I66</f>
        <v>1.3799999999999955</v>
      </c>
    </row>
    <row r="67" spans="1:6" x14ac:dyDescent="0.25">
      <c r="A67">
        <v>66</v>
      </c>
      <c r="B67" s="1">
        <f>ETRS89!C67+ETRS89!D67/60+ETRS89!E67/3600</f>
        <v>39.313503611111109</v>
      </c>
      <c r="C67" s="1">
        <f>ETRS89!F67-ETRS89!G67/60-ETRS89!H67/3600</f>
        <v>-7.3605663888888886</v>
      </c>
      <c r="D67" s="4">
        <f>(B67-(T10Gb!C67+T10Gb!D67/60+T10Gb!E67/3600))*3600</f>
        <v>1.2800000010315671E-2</v>
      </c>
      <c r="E67" s="4">
        <f>(C67-(T10Gb!F67-T10Gb!G67/60-T10Gb!H67/3600))*3600</f>
        <v>2.8100000000463865E-2</v>
      </c>
      <c r="F67" s="3">
        <f>ETRS89!I67-T10Gb!I67</f>
        <v>0.45000000000004547</v>
      </c>
    </row>
    <row r="68" spans="1:6" x14ac:dyDescent="0.25">
      <c r="A68">
        <v>67</v>
      </c>
      <c r="B68" s="1">
        <f>ETRS89!C68+ETRS89!D68/60+ETRS89!E68/3600</f>
        <v>39.173376388888883</v>
      </c>
      <c r="C68" s="1">
        <f>ETRS89!F68-ETRS89!G68/60-ETRS89!H68/3600</f>
        <v>-9.0485436111111106</v>
      </c>
      <c r="D68" s="4">
        <f>(B68-(T10Gb!C68+T10Gb!D68/60+T10Gb!E68/3600))*3600</f>
        <v>1.4399999989223033E-2</v>
      </c>
      <c r="E68" s="4">
        <f>(C68-(T10Gb!F68-T10Gb!G68/60-T10Gb!H68/3600))*3600</f>
        <v>2.2700000004505227E-2</v>
      </c>
      <c r="F68" s="3">
        <f>ETRS89!I68-T10Gb!I68</f>
        <v>-7.0000000000050022E-2</v>
      </c>
    </row>
    <row r="69" spans="1:6" x14ac:dyDescent="0.25">
      <c r="A69">
        <v>68</v>
      </c>
      <c r="B69" s="1">
        <f>ETRS89!C69+ETRS89!D69/60+ETRS89!E69/3600</f>
        <v>39.012337222222222</v>
      </c>
      <c r="C69" s="1">
        <f>ETRS89!F69-ETRS89!G69/60-ETRS89!H69/3600</f>
        <v>-9.3165811111111125</v>
      </c>
      <c r="D69" s="4">
        <f>(B69-(T10Gb!C69+T10Gb!D69/60+T10Gb!E69/3600))*3600</f>
        <v>1.7599999998196836E-2</v>
      </c>
      <c r="E69" s="4">
        <f>(C69-(T10Gb!F69-T10Gb!G69/60-T10Gb!H69/3600))*3600</f>
        <v>1.5899999998225667E-2</v>
      </c>
      <c r="F69" s="3">
        <f>ETRS89!I69-T10Gb!I69</f>
        <v>-0.19999999999998863</v>
      </c>
    </row>
    <row r="70" spans="1:6" x14ac:dyDescent="0.25">
      <c r="A70">
        <v>69</v>
      </c>
      <c r="B70" s="1">
        <f>ETRS89!C70+ETRS89!D70/60+ETRS89!E70/3600</f>
        <v>39.142242777777774</v>
      </c>
      <c r="C70" s="1">
        <f>ETRS89!F70-ETRS89!G70/60-ETRS89!H70/3600</f>
        <v>-8.5866469444444444</v>
      </c>
      <c r="D70" s="4">
        <f>(B70-(T10Gb!C70+T10Gb!D70/60+T10Gb!E70/3600))*3600</f>
        <v>1.209999997797695E-2</v>
      </c>
      <c r="E70" s="4">
        <f>(C70-(T10Gb!F70-T10Gb!G70/60-T10Gb!H70/3600))*3600</f>
        <v>1.699999999971169E-2</v>
      </c>
      <c r="F70" s="3">
        <f>ETRS89!I70-T10Gb!I70</f>
        <v>-0.21999999999999886</v>
      </c>
    </row>
    <row r="71" spans="1:6" x14ac:dyDescent="0.25">
      <c r="A71">
        <v>70</v>
      </c>
      <c r="B71" s="1">
        <f>ETRS89!C71+ETRS89!D71/60+ETRS89!E71/3600</f>
        <v>39.077305277777782</v>
      </c>
      <c r="C71" s="1">
        <f>ETRS89!F71-ETRS89!G71/60-ETRS89!H71/3600</f>
        <v>-8.1873313888888894</v>
      </c>
      <c r="D71" s="4">
        <f>(B71-(T10Gb!C71+T10Gb!D71/60+T10Gb!E71/3600))*3600</f>
        <v>9.9000000005844413E-3</v>
      </c>
      <c r="E71" s="4">
        <f>(C71-(T10Gb!F71-T10Gb!G71/60-T10Gb!H71/3600))*3600</f>
        <v>1.8599999997803707E-2</v>
      </c>
      <c r="F71" s="3">
        <f>ETRS89!I71-T10Gb!I71</f>
        <v>-9.9999999999909051E-3</v>
      </c>
    </row>
    <row r="72" spans="1:6" x14ac:dyDescent="0.25">
      <c r="A72">
        <v>71</v>
      </c>
      <c r="B72" s="1">
        <f>ETRS89!C72+ETRS89!D72/60+ETRS89!E72/3600</f>
        <v>39.189131944444441</v>
      </c>
      <c r="C72" s="1">
        <f>ETRS89!F72-ETRS89!G72/60-ETRS89!H72/3600</f>
        <v>-7.6227322222222229</v>
      </c>
      <c r="D72" s="4">
        <f>(B72-(T10Gb!C72+T10Gb!D72/60+T10Gb!E72/3600))*3600</f>
        <v>8.4999999870660758E-3</v>
      </c>
      <c r="E72" s="4">
        <f>(C72-(T10Gb!F72-T10Gb!G72/60-T10Gb!H72/3600))*3600</f>
        <v>2.4700000000521527E-2</v>
      </c>
      <c r="F72" s="3">
        <f>ETRS89!I72-T10Gb!I72</f>
        <v>-4.0000000000020464E-2</v>
      </c>
    </row>
    <row r="73" spans="1:6" x14ac:dyDescent="0.25">
      <c r="A73">
        <v>72</v>
      </c>
      <c r="B73" s="1">
        <f>ETRS89!C73+ETRS89!D73/60+ETRS89!E73/3600</f>
        <v>39.031108055555556</v>
      </c>
      <c r="C73" s="1">
        <f>ETRS89!F73-ETRS89!G73/60-ETRS89!H73/3600</f>
        <v>-7.1071549999999997</v>
      </c>
      <c r="D73" s="4">
        <f>(B73-(T10Gb!C73+T10Gb!D73/60+T10Gb!E73/3600))*3600</f>
        <v>5.7000000111884219E-3</v>
      </c>
      <c r="E73" s="4">
        <f>(C73-(T10Gb!F73-T10Gb!G73/60-T10Gb!H73/3600))*3600</f>
        <v>3.2700000000573937E-2</v>
      </c>
      <c r="F73" s="3">
        <f>ETRS89!I73-T10Gb!I73</f>
        <v>-0.54000000000002046</v>
      </c>
    </row>
    <row r="74" spans="1:6" x14ac:dyDescent="0.25">
      <c r="A74">
        <v>73</v>
      </c>
      <c r="B74" s="1">
        <f>ETRS89!C74+ETRS89!D74/60+ETRS89!E74/3600</f>
        <v>38.774324444444446</v>
      </c>
      <c r="C74" s="1">
        <f>ETRS89!F74-ETRS89!G74/60-ETRS89!H74/3600</f>
        <v>-9.4414877777777786</v>
      </c>
      <c r="D74" s="4">
        <f>(B74-(T10Gb!C74+T10Gb!D74/60+T10Gb!E74/3600))*3600</f>
        <v>1.6900000017017192E-2</v>
      </c>
      <c r="E74" s="4">
        <f>(C74-(T10Gb!F74-T10Gb!G74/60-T10Gb!H74/3600))*3600</f>
        <v>1.0399999997190434E-2</v>
      </c>
      <c r="F74" s="3">
        <f>ETRS89!I74-T10Gb!I74</f>
        <v>-2.9999999999972715E-2</v>
      </c>
    </row>
    <row r="75" spans="1:6" x14ac:dyDescent="0.25">
      <c r="A75">
        <v>74</v>
      </c>
      <c r="B75" s="1">
        <f>ETRS89!C75+ETRS89!D75/60+ETRS89!E75/3600</f>
        <v>38.894236388888885</v>
      </c>
      <c r="C75" s="1">
        <f>ETRS89!F75-ETRS89!G75/60-ETRS89!H75/3600</f>
        <v>-9.091018611111112</v>
      </c>
      <c r="D75" s="4">
        <f>(B75-(T10Gb!C75+T10Gb!D75/60+T10Gb!E75/3600))*3600</f>
        <v>1.659999999219508E-2</v>
      </c>
      <c r="E75" s="4">
        <f>(C75-(T10Gb!F75-T10Gb!G75/60-T10Gb!H75/3600))*3600</f>
        <v>1.4499999997497071E-2</v>
      </c>
      <c r="F75" s="3">
        <f>ETRS89!I75-T10Gb!I75</f>
        <v>-0.15000000000003411</v>
      </c>
    </row>
    <row r="76" spans="1:6" x14ac:dyDescent="0.25">
      <c r="A76">
        <v>75</v>
      </c>
      <c r="B76" s="1">
        <f>ETRS89!C76+ETRS89!D76/60+ETRS89!E76/3600</f>
        <v>38.713696388888891</v>
      </c>
      <c r="C76" s="1">
        <f>ETRS89!F76-ETRS89!G76/60-ETRS89!H76/3600</f>
        <v>-9.1331602777777778</v>
      </c>
      <c r="D76" s="4">
        <f>(B76-(T10Gb!C76+T10Gb!D76/60+T10Gb!E76/3600))*3600</f>
        <v>1.4399999989223033E-2</v>
      </c>
      <c r="E76" s="4">
        <f>(C76-(T10Gb!F76-T10Gb!G76/60-T10Gb!H76/3600))*3600</f>
        <v>9.7999999987052888E-3</v>
      </c>
      <c r="F76" s="3">
        <f>ETRS89!I76-T10Gb!I76</f>
        <v>-0.40999999999999659</v>
      </c>
    </row>
    <row r="77" spans="1:6" x14ac:dyDescent="0.25">
      <c r="A77">
        <v>76</v>
      </c>
      <c r="B77" s="1">
        <f>ETRS89!C77+ETRS89!D77/60+ETRS89!E77/3600</f>
        <v>38.84057416666667</v>
      </c>
      <c r="C77" s="1">
        <f>ETRS89!F77-ETRS89!G77/60-ETRS89!H77/3600</f>
        <v>-8.5190463888888903</v>
      </c>
      <c r="D77" s="4">
        <f>(B77-(T10Gb!C77+T10Gb!D77/60+T10Gb!E77/3600))*3600</f>
        <v>1.160000001334538E-2</v>
      </c>
      <c r="E77" s="4">
        <f>(C77-(T10Gb!F77-T10Gb!G77/60-T10Gb!H77/3600))*3600</f>
        <v>1.7199999997075111E-2</v>
      </c>
      <c r="F77" s="3">
        <f>ETRS89!I77-T10Gb!I77</f>
        <v>-0.3200000000000216</v>
      </c>
    </row>
    <row r="78" spans="1:6" x14ac:dyDescent="0.25">
      <c r="A78">
        <v>77</v>
      </c>
      <c r="B78" s="1">
        <f>ETRS89!C78+ETRS89!D78/60+ETRS89!E78/3600</f>
        <v>38.688746111111108</v>
      </c>
      <c r="C78" s="1">
        <f>ETRS89!F78-ETRS89!G78/60-ETRS89!H78/3600</f>
        <v>-8.5401166666666661</v>
      </c>
      <c r="D78" s="4">
        <f>(B78-(T10Gb!C78+T10Gb!D78/60+T10Gb!E78/3600))*3600</f>
        <v>1.3599999999769352E-2</v>
      </c>
      <c r="E78" s="4">
        <f>(C78-(T10Gb!F78-T10Gb!G78/60-T10Gb!H78/3600))*3600</f>
        <v>1.1499999998676458E-2</v>
      </c>
      <c r="F78" s="3">
        <f>ETRS89!I78-T10Gb!I78</f>
        <v>-0.24000000000000909</v>
      </c>
    </row>
    <row r="79" spans="1:6" x14ac:dyDescent="0.25">
      <c r="A79">
        <v>78</v>
      </c>
      <c r="B79" s="1">
        <f>ETRS89!C79+ETRS89!D79/60+ETRS89!E79/3600</f>
        <v>38.916339444444446</v>
      </c>
      <c r="C79" s="1">
        <f>ETRS89!F79-ETRS89!G79/60-ETRS89!H79/3600</f>
        <v>-7.6540802777777781</v>
      </c>
      <c r="D79" s="4">
        <f>(B79-(T10Gb!C79+T10Gb!D79/60+T10Gb!E79/3600))*3600</f>
        <v>8.3000000216770786E-3</v>
      </c>
      <c r="E79" s="4">
        <f>(C79-(T10Gb!F79-T10Gb!G79/60-T10Gb!H79/3600))*3600</f>
        <v>2.3400000001672083E-2</v>
      </c>
      <c r="F79" s="3">
        <f>ETRS89!I79-T10Gb!I79</f>
        <v>-0.42000000000007276</v>
      </c>
    </row>
    <row r="80" spans="1:6" x14ac:dyDescent="0.25">
      <c r="A80">
        <v>79</v>
      </c>
      <c r="B80" s="1">
        <f>ETRS89!C80+ETRS89!D80/60+ETRS89!E80/3600</f>
        <v>38.725702777777776</v>
      </c>
      <c r="C80" s="1">
        <f>ETRS89!F80-ETRS89!G80/60-ETRS89!H80/3600</f>
        <v>-7.9881297222222223</v>
      </c>
      <c r="D80" s="4">
        <f>(B80-(T10Gb!C80+T10Gb!D80/60+T10Gb!E80/3600))*3600</f>
        <v>9.0999999855512215E-3</v>
      </c>
      <c r="E80" s="4">
        <f>(C80-(T10Gb!F80-T10Gb!G80/60-T10Gb!H80/3600))*3600</f>
        <v>1.8199999999879424E-2</v>
      </c>
      <c r="F80" s="3">
        <f>ETRS89!I80-T10Gb!I80</f>
        <v>2.9999999999972715E-2</v>
      </c>
    </row>
    <row r="81" spans="1:6" x14ac:dyDescent="0.25">
      <c r="A81">
        <v>80</v>
      </c>
      <c r="B81" s="1">
        <f>ETRS89!C81+ETRS89!D81/60+ETRS89!E81/3600</f>
        <v>38.739513611111114</v>
      </c>
      <c r="C81" s="1">
        <f>ETRS89!F81-ETRS89!G81/60-ETRS89!H81/3600</f>
        <v>-7.5840366666666661</v>
      </c>
      <c r="D81" s="4">
        <f>(B81-(T10Gb!C81+T10Gb!D81/60+T10Gb!E81/3600))*3600</f>
        <v>4.5000000142181307E-3</v>
      </c>
      <c r="E81" s="4">
        <f>(C81-(T10Gb!F81-T10Gb!G81/60-T10Gb!H81/3600))*3600</f>
        <v>2.3799999999596366E-2</v>
      </c>
      <c r="F81" s="3">
        <f>ETRS89!I81-T10Gb!I81</f>
        <v>0</v>
      </c>
    </row>
    <row r="82" spans="1:6" x14ac:dyDescent="0.25">
      <c r="A82">
        <v>81</v>
      </c>
      <c r="B82" s="1">
        <f>ETRS89!C82+ETRS89!D82/60+ETRS89!E82/3600</f>
        <v>38.839886666666672</v>
      </c>
      <c r="C82" s="1">
        <f>ETRS89!F82-ETRS89!G82/60-ETRS89!H82/3600</f>
        <v>-7.2587461111111109</v>
      </c>
      <c r="D82" s="4">
        <f>(B82-(T10Gb!C82+T10Gb!D82/60+T10Gb!E82/3600))*3600</f>
        <v>5.300000003671812E-3</v>
      </c>
      <c r="E82" s="4">
        <f>(C82-(T10Gb!F82-T10Gb!G82/60-T10Gb!H82/3600))*3600</f>
        <v>2.6699999999735269E-2</v>
      </c>
      <c r="F82" s="3">
        <f>ETRS89!I82-T10Gb!I82</f>
        <v>-0.16000000000008185</v>
      </c>
    </row>
    <row r="83" spans="1:6" x14ac:dyDescent="0.25">
      <c r="A83">
        <v>82</v>
      </c>
      <c r="B83" s="1">
        <f>ETRS89!C83+ETRS89!D83/60+ETRS89!E83/3600</f>
        <v>38.566161388888887</v>
      </c>
      <c r="C83" s="1">
        <f>ETRS89!F83-ETRS89!G83/60-ETRS89!H83/3600</f>
        <v>-8.9002702777777785</v>
      </c>
      <c r="D83" s="4">
        <f>(B83-(T10Gb!C83+T10Gb!D83/60+T10Gb!E83/3600))*3600</f>
        <v>1.5600000011772863E-2</v>
      </c>
      <c r="E83" s="4">
        <f>(C83-(T10Gb!F83-T10Gb!G83/60-T10Gb!H83/3600))*3600</f>
        <v>9.9999999960687092E-3</v>
      </c>
      <c r="F83" s="3">
        <f>ETRS89!I83-T10Gb!I83</f>
        <v>-0.26999999999998181</v>
      </c>
    </row>
    <row r="84" spans="1:6" x14ac:dyDescent="0.25">
      <c r="A84">
        <v>83</v>
      </c>
      <c r="B84" s="1">
        <f>ETRS89!C84+ETRS89!D84/60+ETRS89!E84/3600</f>
        <v>38.452798611111113</v>
      </c>
      <c r="C84" s="1">
        <f>ETRS89!F84-ETRS89!G84/60-ETRS89!H84/3600</f>
        <v>-9.1067797222222211</v>
      </c>
      <c r="D84" s="4">
        <f>(B84-(T10Gb!C84+T10Gb!D84/60+T10Gb!E84/3600))*3600</f>
        <v>1.6200000010258009E-2</v>
      </c>
      <c r="E84" s="4">
        <f>(C84-(T10Gb!F84-T10Gb!G84/60-T10Gb!H84/3600))*3600</f>
        <v>4.9000000025500867E-3</v>
      </c>
      <c r="F84" s="3">
        <f>ETRS89!I84-T10Gb!I84</f>
        <v>-0.32999999999998408</v>
      </c>
    </row>
    <row r="85" spans="1:6" x14ac:dyDescent="0.25">
      <c r="A85">
        <v>84</v>
      </c>
      <c r="B85" s="1">
        <f>ETRS89!C85+ETRS89!D85/60+ETRS89!E85/3600</f>
        <v>38.491898333333332</v>
      </c>
      <c r="C85" s="1">
        <f>ETRS89!F85-ETRS89!G85/60-ETRS89!H85/3600</f>
        <v>-8.5231011111111119</v>
      </c>
      <c r="D85" s="4">
        <f>(B85-(T10Gb!C85+T10Gb!D85/60+T10Gb!E85/3600))*3600</f>
        <v>8.3999999787920387E-3</v>
      </c>
      <c r="E85" s="4">
        <f>(C85-(T10Gb!F85-T10Gb!G85/60-T10Gb!H85/3600))*3600</f>
        <v>7.0999999991272489E-3</v>
      </c>
      <c r="F85" s="3">
        <f>ETRS89!I85-T10Gb!I85</f>
        <v>-0.21999999999999886</v>
      </c>
    </row>
    <row r="86" spans="1:6" x14ac:dyDescent="0.25">
      <c r="A86">
        <v>85</v>
      </c>
      <c r="B86" s="1">
        <f>ETRS89!C86+ETRS89!D86/60+ETRS89!E86/3600</f>
        <v>38.569146666666668</v>
      </c>
      <c r="C86" s="1">
        <f>ETRS89!F86-ETRS89!G86/60-ETRS89!H86/3600</f>
        <v>-8.1899455555555551</v>
      </c>
      <c r="D86" s="4">
        <f>(B86-(T10Gb!C86+T10Gb!D86/60+T10Gb!E86/3600))*3600</f>
        <v>6.5999999833366019E-3</v>
      </c>
      <c r="E86" s="4">
        <f>(C86-(T10Gb!F86-T10Gb!G86/60-T10Gb!H86/3600))*3600</f>
        <v>1.1700000002434763E-2</v>
      </c>
      <c r="F86" s="3">
        <f>ETRS89!I86-T10Gb!I86</f>
        <v>0.18000000000000682</v>
      </c>
    </row>
    <row r="87" spans="1:6" x14ac:dyDescent="0.25">
      <c r="A87">
        <v>86</v>
      </c>
      <c r="B87" s="1">
        <f>ETRS89!C87+ETRS89!D87/60+ETRS89!E87/3600</f>
        <v>38.245824444444445</v>
      </c>
      <c r="C87" s="1">
        <f>ETRS89!F87-ETRS89!G87/60-ETRS89!H87/3600</f>
        <v>-8.2347869444444441</v>
      </c>
      <c r="D87" s="4">
        <f>(B87-(T10Gb!C87+T10Gb!D87/60+T10Gb!E87/3600))*3600</f>
        <v>5.6000000029143848E-3</v>
      </c>
      <c r="E87" s="4">
        <f>(C87-(T10Gb!F87-T10Gb!G87/60-T10Gb!H87/3600))*3600</f>
        <v>7.0999999991272489E-3</v>
      </c>
      <c r="F87" s="3">
        <f>ETRS89!I87-T10Gb!I87</f>
        <v>-3.9999999999992042E-2</v>
      </c>
    </row>
    <row r="88" spans="1:6" x14ac:dyDescent="0.25">
      <c r="A88">
        <v>87</v>
      </c>
      <c r="B88" s="1">
        <f>ETRS89!C88+ETRS89!D88/60+ETRS89!E88/3600</f>
        <v>38.448276666666665</v>
      </c>
      <c r="C88" s="1">
        <f>ETRS89!F88-ETRS89!G88/60-ETRS89!H88/3600</f>
        <v>-7.8008747222222219</v>
      </c>
      <c r="D88" s="4">
        <f>(B88-(T10Gb!C88+T10Gb!D88/60+T10Gb!E88/3600))*3600</f>
        <v>2.3999999939405825E-3</v>
      </c>
      <c r="E88" s="4">
        <f>(C88-(T10Gb!F88-T10Gb!G88/60-T10Gb!H88/3600))*3600</f>
        <v>1.6100000001983972E-2</v>
      </c>
      <c r="F88" s="3">
        <f>ETRS89!I88-T10Gb!I88</f>
        <v>-0.29000000000002046</v>
      </c>
    </row>
    <row r="89" spans="1:6" x14ac:dyDescent="0.25">
      <c r="A89">
        <v>88</v>
      </c>
      <c r="B89" s="1">
        <f>ETRS89!C89+ETRS89!D89/60+ETRS89!E89/3600</f>
        <v>38.246176111111112</v>
      </c>
      <c r="C89" s="1">
        <f>ETRS89!F89-ETRS89!G89/60-ETRS89!H89/3600</f>
        <v>-7.7839144444444441</v>
      </c>
      <c r="D89" s="4">
        <f>(B89-(T10Gb!C89+T10Gb!D89/60+T10Gb!E89/3600))*3600</f>
        <v>4.9999999021110852E-4</v>
      </c>
      <c r="E89" s="4">
        <f>(C89-(T10Gb!F89-T10Gb!G89/60-T10Gb!H89/3600))*3600</f>
        <v>1.3200000001845069E-2</v>
      </c>
      <c r="F89" s="3">
        <f>ETRS89!I89-T10Gb!I89</f>
        <v>-3.999999999996362E-2</v>
      </c>
    </row>
    <row r="90" spans="1:6" x14ac:dyDescent="0.25">
      <c r="A90">
        <v>89</v>
      </c>
      <c r="B90" s="1">
        <f>ETRS89!C90+ETRS89!D90/60+ETRS89!E90/3600</f>
        <v>38.322137222222224</v>
      </c>
      <c r="C90" s="1">
        <f>ETRS89!F90-ETRS89!G90/60-ETRS89!H90/3600</f>
        <v>-8.0051519444444441</v>
      </c>
      <c r="D90" s="4">
        <f>(B90-(T10Gb!C90+T10Gb!D90/60+T10Gb!E90/3600))*3600</f>
        <v>3.5000000082163751E-3</v>
      </c>
      <c r="E90" s="4">
        <f>(C90-(T10Gb!F90-T10Gb!G90/60-T10Gb!H90/3600))*3600</f>
        <v>1.1100000003949617E-2</v>
      </c>
      <c r="F90" s="3">
        <f>ETRS89!I90-T10Gb!I90</f>
        <v>6.0000000000002274E-2</v>
      </c>
    </row>
    <row r="91" spans="1:6" x14ac:dyDescent="0.25">
      <c r="A91">
        <v>90</v>
      </c>
      <c r="B91" s="1">
        <f>ETRS89!C91+ETRS89!D91/60+ETRS89!E91/3600</f>
        <v>38.442370833333328</v>
      </c>
      <c r="C91" s="1">
        <f>ETRS89!F91-ETRS89!G91/60-ETRS89!H91/3600</f>
        <v>-7.3815897222222215</v>
      </c>
      <c r="D91" s="4">
        <f>(B91-(T10Gb!C91+T10Gb!D91/60+T10Gb!E91/3600))*3600</f>
        <v>-1.6000000044869012E-3</v>
      </c>
      <c r="E91" s="4">
        <f>(C91-(T10Gb!F91-T10Gb!G91/60-T10Gb!H91/3600))*3600</f>
        <v>2.1800000000382624E-2</v>
      </c>
      <c r="F91" s="3">
        <f>ETRS89!I91-T10Gb!I91</f>
        <v>-0.37000000000000455</v>
      </c>
    </row>
    <row r="92" spans="1:6" x14ac:dyDescent="0.25">
      <c r="A92">
        <v>91</v>
      </c>
      <c r="B92" s="1">
        <f>ETRS89!C92+ETRS89!D92/60+ETRS89!E92/3600</f>
        <v>38.228474722222224</v>
      </c>
      <c r="C92" s="1">
        <f>ETRS89!F92-ETRS89!G92/60-ETRS89!H92/3600</f>
        <v>-7.1538430555555559</v>
      </c>
      <c r="D92" s="4">
        <f>(B92-(T10Gb!C92+T10Gb!D92/60+T10Gb!E92/3600))*3600</f>
        <v>-6.3000000096735675E-3</v>
      </c>
      <c r="E92" s="4">
        <f>(C92-(T10Gb!F92-T10Gb!G92/60-T10Gb!H92/3600))*3600</f>
        <v>2.2500000000746923E-2</v>
      </c>
      <c r="F92" s="3">
        <f>ETRS89!I92-T10Gb!I92</f>
        <v>-0.28999999999996362</v>
      </c>
    </row>
    <row r="93" spans="1:6" x14ac:dyDescent="0.25">
      <c r="A93">
        <v>92</v>
      </c>
      <c r="B93" s="1">
        <f>ETRS89!C93+ETRS89!D93/60+ETRS89!E93/3600</f>
        <v>38.169257500000001</v>
      </c>
      <c r="C93" s="1">
        <f>ETRS89!F93-ETRS89!G93/60-ETRS89!H93/3600</f>
        <v>-8.6455661111111102</v>
      </c>
      <c r="D93" s="4">
        <f>(B93-(T10Gb!C93+T10Gb!D93/60+T10Gb!E93/3600))*3600</f>
        <v>9.4000000103733328E-3</v>
      </c>
      <c r="E93" s="4">
        <f>(C93-(T10Gb!F93-T10Gb!G93/60-T10Gb!H93/3600))*3600</f>
        <v>2.1000000010928943E-3</v>
      </c>
      <c r="F93" s="3">
        <f>ETRS89!I93-T10Gb!I93</f>
        <v>3.0000000000029559E-2</v>
      </c>
    </row>
    <row r="94" spans="1:6" x14ac:dyDescent="0.25">
      <c r="A94">
        <v>93</v>
      </c>
      <c r="B94" s="1">
        <f>ETRS89!C94+ETRS89!D94/60+ETRS89!E94/3600</f>
        <v>38.051360277777775</v>
      </c>
      <c r="C94" s="1">
        <f>ETRS89!F94-ETRS89!G94/60-ETRS89!H94/3600</f>
        <v>-8.4356011111111115</v>
      </c>
      <c r="D94" s="4">
        <f>(B94-(T10Gb!C94+T10Gb!D94/60+T10Gb!E94/3600))*3600</f>
        <v>5.9000000021569576E-3</v>
      </c>
      <c r="E94" s="4">
        <f>(C94-(T10Gb!F94-T10Gb!G94/60-T10Gb!H94/3600))*3600</f>
        <v>-1.2000000033651759E-3</v>
      </c>
      <c r="F94" s="3">
        <f>ETRS89!I94-T10Gb!I94</f>
        <v>-0.11000000000001364</v>
      </c>
    </row>
    <row r="95" spans="1:6" x14ac:dyDescent="0.25">
      <c r="A95">
        <v>94</v>
      </c>
      <c r="B95" s="1">
        <f>ETRS89!C95+ETRS89!D95/60+ETRS89!E95/3600</f>
        <v>37.881578055555558</v>
      </c>
      <c r="C95" s="1">
        <f>ETRS89!F95-ETRS89!G95/60-ETRS89!H95/3600</f>
        <v>-8.1675377777777776</v>
      </c>
      <c r="D95" s="4">
        <f>(B95-(T10Gb!C95+T10Gb!D95/60+T10Gb!E95/3600))*3600</f>
        <v>-1.900000003729474E-3</v>
      </c>
      <c r="E95" s="4">
        <f>(C95-(T10Gb!F95-T10Gb!G95/60-T10Gb!H95/3600))*3600</f>
        <v>-2.1000000010928943E-3</v>
      </c>
      <c r="F95" s="3">
        <f>ETRS89!I95-T10Gb!I95</f>
        <v>-0.15000000000003411</v>
      </c>
    </row>
    <row r="96" spans="1:6" x14ac:dyDescent="0.25">
      <c r="A96">
        <v>95</v>
      </c>
      <c r="B96" s="1">
        <f>ETRS89!C96+ETRS89!D96/60+ETRS89!E96/3600</f>
        <v>38.094166388888894</v>
      </c>
      <c r="C96" s="1">
        <f>ETRS89!F96-ETRS89!G96/60-ETRS89!H96/3600</f>
        <v>-7.4461069444444448</v>
      </c>
      <c r="D96" s="4">
        <f>(B96-(T10Gb!C96+T10Gb!D96/60+T10Gb!E96/3600))*3600</f>
        <v>-6.2999999840940291E-3</v>
      </c>
      <c r="E96" s="4">
        <f>(C96-(T10Gb!F96-T10Gb!G96/60-T10Gb!H96/3600))*3600</f>
        <v>1.8999999998925432E-2</v>
      </c>
      <c r="F96" s="3">
        <f>ETRS89!I96-T10Gb!I96</f>
        <v>-0.13999999999998636</v>
      </c>
    </row>
    <row r="97" spans="1:6" x14ac:dyDescent="0.25">
      <c r="A97">
        <v>96</v>
      </c>
      <c r="B97" s="1">
        <f>ETRS89!C97+ETRS89!D97/60+ETRS89!E97/3600</f>
        <v>38.017319999999998</v>
      </c>
      <c r="C97" s="1">
        <f>ETRS89!F97-ETRS89!G97/60-ETRS89!H97/3600</f>
        <v>-7.8655533333333327</v>
      </c>
      <c r="D97" s="4">
        <f>(B97-(T10Gb!C97+T10Gb!D97/60+T10Gb!E97/3600))*3600</f>
        <v>-3.2000000089738023E-3</v>
      </c>
      <c r="E97" s="4">
        <f>(C97-(T10Gb!F97-T10Gb!G97/60-T10Gb!H97/3600))*3600</f>
        <v>8.1000000019315621E-3</v>
      </c>
      <c r="F97" s="3">
        <f>ETRS89!I97-T10Gb!I97</f>
        <v>-6.9999999999993179E-2</v>
      </c>
    </row>
    <row r="98" spans="1:6" x14ac:dyDescent="0.25">
      <c r="A98">
        <v>97</v>
      </c>
      <c r="B98" s="1">
        <f>ETRS89!C98+ETRS89!D98/60+ETRS89!E98/3600</f>
        <v>37.929697777777776</v>
      </c>
      <c r="C98" s="1">
        <f>ETRS89!F98-ETRS89!G98/60-ETRS89!H98/3600</f>
        <v>-7.5934855555555556</v>
      </c>
      <c r="D98" s="4">
        <f>(B98-(T10Gb!C98+T10Gb!D98/60+T10Gb!E98/3600))*3600</f>
        <v>-7.6999999976123945E-3</v>
      </c>
      <c r="E98" s="4">
        <f>(C98-(T10Gb!F98-T10Gb!G98/60-T10Gb!H98/3600))*3600</f>
        <v>1.6799999999150828E-2</v>
      </c>
      <c r="F98" s="3">
        <f>ETRS89!I98-T10Gb!I98</f>
        <v>-0.10000000000002274</v>
      </c>
    </row>
    <row r="99" spans="1:6" x14ac:dyDescent="0.25">
      <c r="A99">
        <v>98</v>
      </c>
      <c r="B99" s="1">
        <f>ETRS89!C99+ETRS89!D99/60+ETRS89!E99/3600</f>
        <v>37.96436805555556</v>
      </c>
      <c r="C99" s="1">
        <f>ETRS89!F99-ETRS89!G99/60-ETRS89!H99/3600</f>
        <v>-7.2843527777777775</v>
      </c>
      <c r="D99" s="4">
        <f>(B99-(T10Gb!C99+T10Gb!D99/60+T10Gb!E99/3600))*3600</f>
        <v>-1.0199999999827014E-2</v>
      </c>
      <c r="E99" s="4">
        <f>(C99-(T10Gb!F99-T10Gb!G99/60-T10Gb!H99/3600))*3600</f>
        <v>2.1200000001897479E-2</v>
      </c>
      <c r="F99" s="3">
        <f>ETRS89!I99-T10Gb!I99</f>
        <v>0.66999999999995907</v>
      </c>
    </row>
    <row r="100" spans="1:6" x14ac:dyDescent="0.25">
      <c r="A100">
        <v>99</v>
      </c>
      <c r="B100" s="1">
        <f>ETRS89!C100+ETRS89!D100/60+ETRS89!E100/3600</f>
        <v>37.794392777777773</v>
      </c>
      <c r="C100" s="1">
        <f>ETRS89!F100-ETRS89!G100/60-ETRS89!H100/3600</f>
        <v>-8.7187461111111109</v>
      </c>
      <c r="D100" s="4">
        <f>(B100-(T10Gb!C100+T10Gb!D100/60+T10Gb!E100/3600))*3600</f>
        <v>4.6999999796071279E-3</v>
      </c>
      <c r="E100" s="4">
        <f>(C100-(T10Gb!F100-T10Gb!G100/60-T10Gb!H100/3600))*3600</f>
        <v>-1.3799999997132772E-2</v>
      </c>
      <c r="F100" s="3">
        <f>ETRS89!I100-T10Gb!I100</f>
        <v>-0.11000000000001364</v>
      </c>
    </row>
    <row r="101" spans="1:6" x14ac:dyDescent="0.25">
      <c r="A101">
        <v>100</v>
      </c>
      <c r="B101" s="1">
        <f>ETRS89!C101+ETRS89!D101/60+ETRS89!E101/3600</f>
        <v>37.866005277777781</v>
      </c>
      <c r="C101" s="1">
        <f>ETRS89!F101-ETRS89!G101/60-ETRS89!H101/3600</f>
        <v>-8.4248733333333323</v>
      </c>
      <c r="D101" s="4">
        <f>(B101-(T10Gb!C101+T10Gb!D101/60+T10Gb!E101/3600))*3600</f>
        <v>-4.9999999021110852E-4</v>
      </c>
      <c r="E101" s="4">
        <f>(C101-(T10Gb!F101-T10Gb!G101/60-T10Gb!H101/3600))*3600</f>
        <v>-4.8999999961552021E-3</v>
      </c>
      <c r="F101" s="3">
        <f>ETRS89!I101-T10Gb!I101</f>
        <v>-9.9999999999994316E-2</v>
      </c>
    </row>
    <row r="102" spans="1:6" x14ac:dyDescent="0.25">
      <c r="A102">
        <v>101</v>
      </c>
      <c r="B102" s="1">
        <f>ETRS89!C102+ETRS89!D102/60+ETRS89!E102/3600</f>
        <v>37.507285000000003</v>
      </c>
      <c r="C102" s="1">
        <f>ETRS89!F102-ETRS89!G102/60-ETRS89!H102/3600</f>
        <v>-8.7167277777777787</v>
      </c>
      <c r="D102" s="4">
        <f>(B102-(T10Gb!C102+T10Gb!D102/60+T10Gb!E102/3600))*3600</f>
        <v>-1.4999999962128641E-3</v>
      </c>
      <c r="E102" s="4">
        <f>(C102-(T10Gb!F102-T10Gb!G102/60-T10Gb!H102/3600))*3600</f>
        <v>-2.5100000004840695E-2</v>
      </c>
      <c r="F102" s="3">
        <f>ETRS89!I102-T10Gb!I102</f>
        <v>1.999999999998181E-2</v>
      </c>
    </row>
    <row r="103" spans="1:6" x14ac:dyDescent="0.25">
      <c r="A103">
        <v>102</v>
      </c>
      <c r="B103" s="1">
        <f>ETRS89!C103+ETRS89!D103/60+ETRS89!E103/3600</f>
        <v>37.615039444444449</v>
      </c>
      <c r="C103" s="1">
        <f>ETRS89!F103-ETRS89!G103/60-ETRS89!H103/3600</f>
        <v>-8.386397777777777</v>
      </c>
      <c r="D103" s="4">
        <f>(B103-(T10Gb!C103+T10Gb!D103/60+T10Gb!E103/3600))*3600</f>
        <v>-3.6999999991849108E-3</v>
      </c>
      <c r="E103" s="4">
        <f>(C103-(T10Gb!F103-T10Gb!G103/60-T10Gb!H103/3600))*3600</f>
        <v>-8.7999999990984179E-3</v>
      </c>
      <c r="F103" s="3">
        <f>ETRS89!I103-T10Gb!I103</f>
        <v>-5.0000000000011369E-2</v>
      </c>
    </row>
    <row r="104" spans="1:6" x14ac:dyDescent="0.25">
      <c r="A104">
        <v>103</v>
      </c>
      <c r="B104" s="1">
        <f>ETRS89!C104+ETRS89!D104/60+ETRS89!E104/3600</f>
        <v>37.794739444444446</v>
      </c>
      <c r="C104" s="1">
        <f>ETRS89!F104-ETRS89!G104/60-ETRS89!H104/3600</f>
        <v>-7.4505208333333339</v>
      </c>
      <c r="D104" s="4">
        <f>(B104-(T10Gb!C104+T10Gb!D104/60+T10Gb!E104/3600))*3600</f>
        <v>-1.2699999976462095E-2</v>
      </c>
      <c r="E104" s="4">
        <f>(C104-(T10Gb!F104-T10Gb!G104/60-T10Gb!H104/3600))*3600</f>
        <v>1.7199999997075111E-2</v>
      </c>
      <c r="F104" s="3">
        <f>ETRS89!I104-T10Gb!I104</f>
        <v>-0.17000000000001592</v>
      </c>
    </row>
    <row r="105" spans="1:6" x14ac:dyDescent="0.25">
      <c r="A105">
        <v>104</v>
      </c>
      <c r="B105" s="1">
        <f>ETRS89!C105+ETRS89!D105/60+ETRS89!E105/3600</f>
        <v>37.700381666666672</v>
      </c>
      <c r="C105" s="1">
        <f>ETRS89!F105-ETRS89!G105/60-ETRS89!H105/3600</f>
        <v>-7.761629444444444</v>
      </c>
      <c r="D105" s="4">
        <f>(B105-(T10Gb!C105+T10Gb!D105/60+T10Gb!E105/3600))*3600</f>
        <v>-1.3699999982463851E-2</v>
      </c>
      <c r="E105" s="4">
        <f>(C105-(T10Gb!F105-T10Gb!G105/60-T10Gb!H105/3600))*3600</f>
        <v>7.6000000021281267E-3</v>
      </c>
      <c r="F105" s="3">
        <f>ETRS89!I105-T10Gb!I105</f>
        <v>-6.0000000000002274E-2</v>
      </c>
    </row>
    <row r="106" spans="1:6" x14ac:dyDescent="0.25">
      <c r="A106">
        <v>105</v>
      </c>
      <c r="B106" s="1">
        <f>ETRS89!C106+ETRS89!D106/60+ETRS89!E106/3600</f>
        <v>37.618397222222221</v>
      </c>
      <c r="C106" s="1">
        <f>ETRS89!F106-ETRS89!G106/60-ETRS89!H106/3600</f>
        <v>-8.0726819444444438</v>
      </c>
      <c r="D106" s="4">
        <f>(B106-(T10Gb!C106+T10Gb!D106/60+T10Gb!E106/3600))*3600</f>
        <v>-1.1500000005071342E-2</v>
      </c>
      <c r="E106" s="4">
        <f>(C106-(T10Gb!F106-T10Gb!G106/60-T10Gb!H106/3600))*3600</f>
        <v>2.5000000022146196E-3</v>
      </c>
      <c r="F106" s="3">
        <f>ETRS89!I106-T10Gb!I106</f>
        <v>-0.17000000000001592</v>
      </c>
    </row>
    <row r="107" spans="1:6" x14ac:dyDescent="0.25">
      <c r="A107">
        <v>106</v>
      </c>
      <c r="B107" s="1">
        <f>ETRS89!C107+ETRS89!D107/60+ETRS89!E107/3600</f>
        <v>37.538728333333331</v>
      </c>
      <c r="C107" s="1">
        <f>ETRS89!F107-ETRS89!G107/60-ETRS89!H107/3600</f>
        <v>-7.4508863888888888</v>
      </c>
      <c r="D107" s="4">
        <f>(B107-(T10Gb!C107+T10Gb!D107/60+T10Gb!E107/3600))*3600</f>
        <v>-2.2400000011657539E-2</v>
      </c>
      <c r="E107" s="4">
        <f>(C107-(T10Gb!F107-T10Gb!G107/60-T10Gb!H107/3600))*3600</f>
        <v>1.0600000000948739E-2</v>
      </c>
      <c r="F107" s="3">
        <f>ETRS89!I107-T10Gb!I107</f>
        <v>-0.91000000000002501</v>
      </c>
    </row>
    <row r="108" spans="1:6" x14ac:dyDescent="0.25">
      <c r="A108">
        <v>107</v>
      </c>
      <c r="B108" s="1">
        <f>ETRS89!C108+ETRS89!D108/60+ETRS89!E108/3600</f>
        <v>37.283535000000001</v>
      </c>
      <c r="C108" s="1">
        <f>ETRS89!F108-ETRS89!G108/60-ETRS89!H108/3600</f>
        <v>-8.8601627777777772</v>
      </c>
      <c r="D108" s="4">
        <f>(B108-(T10Gb!C108+T10Gb!D108/60+T10Gb!E108/3600))*3600</f>
        <v>-3.9999998193707142E-4</v>
      </c>
      <c r="E108" s="4">
        <f>(C108-(T10Gb!F108-T10Gb!G108/60-T10Gb!H108/3600))*3600</f>
        <v>-3.4499999996029374E-2</v>
      </c>
      <c r="F108" s="3">
        <f>ETRS89!I108-T10Gb!I108</f>
        <v>0.17000000000001592</v>
      </c>
    </row>
    <row r="109" spans="1:6" x14ac:dyDescent="0.25">
      <c r="A109">
        <v>108</v>
      </c>
      <c r="B109" s="1">
        <f>ETRS89!C109+ETRS89!D109/60+ETRS89!E109/3600</f>
        <v>37.315560277777777</v>
      </c>
      <c r="C109" s="1">
        <f>ETRS89!F109-ETRS89!G109/60-ETRS89!H109/3600</f>
        <v>-8.5963908333333343</v>
      </c>
      <c r="D109" s="4">
        <f>(B109-(T10Gb!C109+T10Gb!D109/60+T10Gb!E109/3600))*3600</f>
        <v>-5.9000000021569576E-3</v>
      </c>
      <c r="E109" s="4">
        <f>(C109-(T10Gb!F109-T10Gb!G109/60-T10Gb!H109/3600))*3600</f>
        <v>-2.4600000001839817E-2</v>
      </c>
      <c r="F109" s="3">
        <f>ETRS89!I109-T10Gb!I109</f>
        <v>0.61000000000001364</v>
      </c>
    </row>
    <row r="110" spans="1:6" x14ac:dyDescent="0.25">
      <c r="A110">
        <v>109</v>
      </c>
      <c r="B110" s="1">
        <f>ETRS89!C110+ETRS89!D110/60+ETRS89!E110/3600</f>
        <v>37.219263888888889</v>
      </c>
      <c r="C110" s="1">
        <f>ETRS89!F110-ETRS89!G110/60-ETRS89!H110/3600</f>
        <v>-8.7802419444444446</v>
      </c>
      <c r="D110" s="4">
        <f>(B110-(T10Gb!C110+T10Gb!D110/60+T10Gb!E110/3600))*3600</f>
        <v>-3.6999999991849108E-3</v>
      </c>
      <c r="E110" s="4">
        <f>(C110-(T10Gb!F110-T10Gb!G110/60-T10Gb!H110/3600))*3600</f>
        <v>-3.589999999675797E-2</v>
      </c>
      <c r="F110" s="3">
        <f>ETRS89!I110-T10Gb!I110</f>
        <v>6.0000000000002274E-2</v>
      </c>
    </row>
    <row r="111" spans="1:6" x14ac:dyDescent="0.25">
      <c r="A111">
        <v>110</v>
      </c>
      <c r="B111" s="1">
        <f>ETRS89!C111+ETRS89!D111/60+ETRS89!E111/3600</f>
        <v>37.370736388888886</v>
      </c>
      <c r="C111" s="1">
        <f>ETRS89!F111-ETRS89!G111/60-ETRS89!H111/3600</f>
        <v>-8.0803572222222222</v>
      </c>
      <c r="D111" s="4">
        <f>(B111-(T10Gb!C111+T10Gb!D111/60+T10Gb!E111/3600))*3600</f>
        <v>-1.3700000008043389E-2</v>
      </c>
      <c r="E111" s="4">
        <f>(C111-(T10Gb!F111-T10Gb!G111/60-T10Gb!H111/3600))*3600</f>
        <v>-3.2999999980631856E-3</v>
      </c>
      <c r="F111" s="3">
        <f>ETRS89!I111-T10Gb!I111</f>
        <v>0.35000000000002274</v>
      </c>
    </row>
    <row r="112" spans="1:6" x14ac:dyDescent="0.25">
      <c r="A112">
        <v>111</v>
      </c>
      <c r="B112" s="1">
        <f>ETRS89!C112+ETRS89!D112/60+ETRS89!E112/3600</f>
        <v>37.482961111111116</v>
      </c>
      <c r="C112" s="1">
        <f>ETRS89!F112-ETRS89!G112/60-ETRS89!H112/3600</f>
        <v>-7.851305</v>
      </c>
      <c r="D112" s="4">
        <f>(B112-(T10Gb!C112+T10Gb!D112/60+T10Gb!E112/3600))*3600</f>
        <v>-1.6499999983921043E-2</v>
      </c>
      <c r="E112" s="4">
        <f>(C112-(T10Gb!F112-T10Gb!G112/60-T10Gb!H112/3600))*3600</f>
        <v>1.2999999988494437E-3</v>
      </c>
      <c r="F112" s="3">
        <f>ETRS89!I112-T10Gb!I112</f>
        <v>9.0000000000031832E-2</v>
      </c>
    </row>
    <row r="113" spans="1:7" x14ac:dyDescent="0.25">
      <c r="A113">
        <v>112</v>
      </c>
      <c r="B113" s="1">
        <f>ETRS89!C113+ETRS89!D113/60+ETRS89!E113/3600</f>
        <v>37.331733888888891</v>
      </c>
      <c r="C113" s="1">
        <f>ETRS89!F113-ETRS89!G113/60-ETRS89!H113/3600</f>
        <v>-7.4082141666666672</v>
      </c>
      <c r="D113" s="4">
        <f>(B113-(T10Gb!C113+T10Gb!D113/60+T10Gb!E113/3600))*3600</f>
        <v>-3.2000000012999408E-2</v>
      </c>
      <c r="E113" s="4">
        <f>(C113-(T10Gb!F113-T10Gb!G113/60-T10Gb!H113/3600))*3600</f>
        <v>7.1999999978089591E-3</v>
      </c>
      <c r="F113" s="3">
        <f>ETRS89!I113-T10Gb!I113</f>
        <v>-0.99000000000000909</v>
      </c>
    </row>
    <row r="114" spans="1:7" x14ac:dyDescent="0.25">
      <c r="A114">
        <v>113</v>
      </c>
      <c r="B114" s="1">
        <f>ETRS89!C114+ETRS89!D114/60+ETRS89!E114/3600</f>
        <v>37.24346222222222</v>
      </c>
      <c r="C114" s="1">
        <f>ETRS89!F114-ETRS89!G114/60-ETRS89!H114/3600</f>
        <v>-7.739052222222222</v>
      </c>
      <c r="D114" s="4">
        <f>(B114-(T10Gb!C114+T10Gb!D114/60+T10Gb!E114/3600))*3600</f>
        <v>-2.3600000008627831E-2</v>
      </c>
      <c r="E114" s="4">
        <f>(C114-(T10Gb!F114-T10Gb!G114/60-T10Gb!H114/3600))*3600</f>
        <v>-3.399999999942338E-3</v>
      </c>
      <c r="F114" s="3">
        <f>ETRS89!I114-T10Gb!I114</f>
        <v>-0.23999999999989541</v>
      </c>
    </row>
    <row r="115" spans="1:7" x14ac:dyDescent="0.25">
      <c r="A115">
        <v>114</v>
      </c>
      <c r="B115" s="1">
        <f>ETRS89!C115+ETRS89!D115/60+ETRS89!E115/3600</f>
        <v>37.186563055555553</v>
      </c>
      <c r="C115" s="1">
        <f>ETRS89!F115-ETRS89!G115/60-ETRS89!H115/3600</f>
        <v>-7.4873563888888892</v>
      </c>
      <c r="D115" s="4">
        <f>(B115-(T10Gb!C115+T10Gb!D115/60+T10Gb!E115/3600))*3600</f>
        <v>-3.1000000006997652E-2</v>
      </c>
      <c r="E115" s="4">
        <f>(C115-(T10Gb!F115-T10Gb!G115/60-T10Gb!H115/3600))*3600</f>
        <v>-4.7000000019892241E-3</v>
      </c>
      <c r="F115" s="3">
        <f>ETRS89!I115-T10Gb!I115</f>
        <v>-0.95999999999999375</v>
      </c>
    </row>
    <row r="116" spans="1:7" x14ac:dyDescent="0.25">
      <c r="A116">
        <v>115</v>
      </c>
      <c r="B116" s="1">
        <f>ETRS89!C116+ETRS89!D116/60+ETRS89!E116/3600</f>
        <v>37.085511388888889</v>
      </c>
      <c r="C116" s="1">
        <f>ETRS89!F116-ETRS89!G116/60-ETRS89!H116/3600</f>
        <v>-8.9517644444444429</v>
      </c>
      <c r="D116" s="4">
        <f>(B116-(T10Gb!C116+T10Gb!D116/60+T10Gb!E116/3600))*3600</f>
        <v>-6.4000000179476046E-3</v>
      </c>
      <c r="E116" s="4">
        <f>(C116-(T10Gb!F116-T10Gb!G116/60-T10Gb!H116/3600))*3600</f>
        <v>-4.749999999731358E-2</v>
      </c>
      <c r="F116" s="3">
        <f>ETRS89!I116-T10Gb!I116</f>
        <v>7.9999999999984084E-2</v>
      </c>
    </row>
    <row r="117" spans="1:7" x14ac:dyDescent="0.25">
      <c r="A117">
        <v>116</v>
      </c>
      <c r="B117" s="1">
        <f>ETRS89!C117+ETRS89!D117/60+ETRS89!E117/3600</f>
        <v>37.088152222222227</v>
      </c>
      <c r="C117" s="1">
        <f>ETRS89!F117-ETRS89!G117/60-ETRS89!H117/3600</f>
        <v>-8.7185400000000008</v>
      </c>
      <c r="D117" s="4">
        <f>(B117-(T10Gb!C117+T10Gb!D117/60+T10Gb!E117/3600))*3600</f>
        <v>-1.0599999981764086E-2</v>
      </c>
      <c r="E117" s="4">
        <f>(C117-(T10Gb!F117-T10Gb!G117/60-T10Gb!H117/3600))*3600</f>
        <v>-3.2999999999816509E-2</v>
      </c>
      <c r="F117" s="3">
        <f>ETRS89!I117-T10Gb!I117</f>
        <v>-9.0000000000003411E-2</v>
      </c>
    </row>
    <row r="118" spans="1:7" x14ac:dyDescent="0.25">
      <c r="A118">
        <v>117</v>
      </c>
      <c r="B118" s="1">
        <f>ETRS89!C118+ETRS89!D118/60+ETRS89!E118/3600</f>
        <v>37.138357777777777</v>
      </c>
      <c r="C118" s="1">
        <f>ETRS89!F118-ETRS89!G118/60-ETRS89!H118/3600</f>
        <v>-8.3945702777777775</v>
      </c>
      <c r="D118" s="4">
        <f>(B118-(T10Gb!C118+T10Gb!D118/60+T10Gb!E118/3600))*3600</f>
        <v>-1.4699999988465606E-2</v>
      </c>
      <c r="E118" s="4">
        <f>(C118-(T10Gb!F118-T10Gb!G118/60-T10Gb!H118/3600))*3600</f>
        <v>-2.0999999998139174E-2</v>
      </c>
      <c r="F118" s="3">
        <f>ETRS89!I118-T10Gb!I118</f>
        <v>-0.34000000000000341</v>
      </c>
    </row>
    <row r="119" spans="1:7" x14ac:dyDescent="0.25">
      <c r="A119">
        <v>118</v>
      </c>
      <c r="B119" s="1">
        <f>ETRS89!C119+ETRS89!D119/60+ETRS89!E119/3600</f>
        <v>37.101177499999999</v>
      </c>
      <c r="C119" s="1">
        <f>ETRS89!F119-ETRS89!G119/60-ETRS89!H119/3600</f>
        <v>-7.9330436111111116</v>
      </c>
      <c r="D119" s="4">
        <f>(B119-(T10Gb!C119+T10Gb!D119/60+T10Gb!E119/3600))*3600</f>
        <v>-2.3500000000353793E-2</v>
      </c>
      <c r="E119" s="4">
        <f>(C119-(T10Gb!F119-T10Gb!G119/60-T10Gb!H119/3600))*3600</f>
        <v>-1.0800000001509602E-2</v>
      </c>
      <c r="F119" s="3">
        <f>ETRS89!I119-T10Gb!I119</f>
        <v>-0.40999999999996817</v>
      </c>
    </row>
    <row r="120" spans="1:7" x14ac:dyDescent="0.25">
      <c r="A120">
        <v>119</v>
      </c>
      <c r="B120" s="1">
        <f>ETRS89!C120+ETRS89!D120/60+ETRS89!E120/3600</f>
        <v>36.974597777777781</v>
      </c>
      <c r="C120" s="1">
        <f>ETRS89!F120-ETRS89!G120/60-ETRS89!H120/3600</f>
        <v>-7.8651769444444444</v>
      </c>
      <c r="D120" s="4">
        <f>(B120-(T10Gb!C120+T10Gb!D120/60+T10Gb!E120/3600))*3600</f>
        <v>-2.2699999985320574E-2</v>
      </c>
      <c r="E120" s="4">
        <f>(C120-(T10Gb!F120-T10Gb!G120/60-T10Gb!H120/3600))*3600</f>
        <v>-9.8000000019027311E-3</v>
      </c>
      <c r="F120" s="3">
        <f>ETRS89!I120-T10Gb!I120</f>
        <v>-0.51999999999999602</v>
      </c>
    </row>
    <row r="121" spans="1:7" ht="15.75" thickBot="1" x14ac:dyDescent="0.3"/>
    <row r="122" spans="1:7" x14ac:dyDescent="0.25">
      <c r="D122" s="5" t="s">
        <v>143</v>
      </c>
      <c r="E122" s="6">
        <f>AVERAGE(D2:D120)</f>
        <v>2.2042016807676526E-3</v>
      </c>
      <c r="F122" s="6">
        <f>AVERAGE(E2:E120)</f>
        <v>1.6815126052837726E-3</v>
      </c>
      <c r="G122" s="6">
        <f>AVERAGE(F2:F120)</f>
        <v>-4.8571428571427384E-2</v>
      </c>
    </row>
    <row r="123" spans="1:7" x14ac:dyDescent="0.25">
      <c r="D123" s="7" t="s">
        <v>144</v>
      </c>
      <c r="E123" s="8">
        <f>_xlfn.STDEV.P(D2:D120)</f>
        <v>1.4021126885324234E-2</v>
      </c>
      <c r="F123" s="8">
        <f t="shared" ref="F123:G123" si="0">_xlfn.STDEV.P(E2:E120)</f>
        <v>1.8799534977066958E-2</v>
      </c>
      <c r="G123" s="8">
        <f t="shared" si="0"/>
        <v>0.3600473491604389</v>
      </c>
    </row>
    <row r="124" spans="1:7" ht="15.75" thickBot="1" x14ac:dyDescent="0.3">
      <c r="D124" s="9" t="s">
        <v>145</v>
      </c>
      <c r="E124" s="8">
        <f>E123/3600*PI()/180*6371000</f>
        <v>0.43307727096879961</v>
      </c>
      <c r="F124" s="10">
        <f>F123/3600*PI()/180*6371000*COS(E127)</f>
        <v>0.44790133906177476</v>
      </c>
      <c r="G124" s="11"/>
    </row>
    <row r="127" spans="1:7" x14ac:dyDescent="0.25">
      <c r="D127" s="12" t="s">
        <v>146</v>
      </c>
      <c r="E127">
        <v>0.68983300000000003</v>
      </c>
    </row>
    <row r="128" spans="1:7" x14ac:dyDescent="0.25">
      <c r="E128" t="s">
        <v>147</v>
      </c>
    </row>
    <row r="140" ht="14.2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opLeftCell="A106" workbookViewId="0">
      <selection activeCell="G129" sqref="G129"/>
    </sheetView>
  </sheetViews>
  <sheetFormatPr defaultRowHeight="15" x14ac:dyDescent="0.25"/>
  <sheetData>
    <row r="1" spans="1:9" x14ac:dyDescent="0.25">
      <c r="B1" t="s">
        <v>0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119</v>
      </c>
      <c r="I1" t="s">
        <v>122</v>
      </c>
    </row>
    <row r="2" spans="1:9" x14ac:dyDescent="0.25">
      <c r="A2">
        <v>1</v>
      </c>
      <c r="B2" t="s">
        <v>7</v>
      </c>
      <c r="C2">
        <v>42</v>
      </c>
      <c r="D2">
        <v>8</v>
      </c>
      <c r="E2">
        <v>8.2579999999999991</v>
      </c>
      <c r="F2">
        <v>-8</v>
      </c>
      <c r="G2">
        <v>42</v>
      </c>
      <c r="H2">
        <v>3.7822</v>
      </c>
      <c r="I2">
        <v>765.15</v>
      </c>
    </row>
    <row r="3" spans="1:9" x14ac:dyDescent="0.25">
      <c r="A3">
        <v>2</v>
      </c>
      <c r="B3" t="s">
        <v>8</v>
      </c>
      <c r="C3">
        <v>42</v>
      </c>
      <c r="D3">
        <v>8</v>
      </c>
      <c r="E3">
        <v>4.9713000000000003</v>
      </c>
      <c r="F3">
        <v>-8</v>
      </c>
      <c r="G3">
        <v>24</v>
      </c>
      <c r="H3">
        <v>46.771599999999999</v>
      </c>
      <c r="I3">
        <v>750.51</v>
      </c>
    </row>
    <row r="4" spans="1:9" x14ac:dyDescent="0.25">
      <c r="A4">
        <v>3</v>
      </c>
      <c r="B4" t="s">
        <v>9</v>
      </c>
      <c r="C4">
        <v>41</v>
      </c>
      <c r="D4">
        <v>55</v>
      </c>
      <c r="E4">
        <v>17.6721</v>
      </c>
      <c r="F4">
        <v>-8</v>
      </c>
      <c r="G4">
        <v>42</v>
      </c>
      <c r="H4">
        <v>52.9998</v>
      </c>
      <c r="I4">
        <v>701.35</v>
      </c>
    </row>
    <row r="5" spans="1:9" x14ac:dyDescent="0.25">
      <c r="A5">
        <v>4</v>
      </c>
      <c r="B5" t="s">
        <v>10</v>
      </c>
      <c r="C5">
        <v>41</v>
      </c>
      <c r="D5">
        <v>53</v>
      </c>
      <c r="E5">
        <v>16.917000000000002</v>
      </c>
      <c r="F5">
        <v>-8</v>
      </c>
      <c r="G5">
        <v>52</v>
      </c>
      <c r="H5">
        <v>17.0807</v>
      </c>
      <c r="I5">
        <v>398.68</v>
      </c>
    </row>
    <row r="6" spans="1:9" x14ac:dyDescent="0.25">
      <c r="A6">
        <v>5</v>
      </c>
      <c r="B6" t="s">
        <v>11</v>
      </c>
      <c r="C6">
        <v>41</v>
      </c>
      <c r="D6">
        <v>58</v>
      </c>
      <c r="E6">
        <v>8.7010000000000005</v>
      </c>
      <c r="F6">
        <v>-8</v>
      </c>
      <c r="G6">
        <v>18</v>
      </c>
      <c r="H6">
        <v>27.408200000000001</v>
      </c>
      <c r="I6">
        <v>1430.47</v>
      </c>
    </row>
    <row r="7" spans="1:9" x14ac:dyDescent="0.25">
      <c r="A7">
        <v>6</v>
      </c>
      <c r="B7" t="s">
        <v>12</v>
      </c>
      <c r="C7">
        <v>41</v>
      </c>
      <c r="D7">
        <v>52</v>
      </c>
      <c r="E7">
        <v>49.376899999999999</v>
      </c>
      <c r="F7">
        <v>-7</v>
      </c>
      <c r="G7">
        <v>43</v>
      </c>
      <c r="H7">
        <v>13.0992</v>
      </c>
      <c r="I7">
        <v>1584.37</v>
      </c>
    </row>
    <row r="8" spans="1:9" x14ac:dyDescent="0.25">
      <c r="A8">
        <v>7</v>
      </c>
      <c r="B8" t="s">
        <v>13</v>
      </c>
      <c r="C8">
        <v>41</v>
      </c>
      <c r="D8">
        <v>54</v>
      </c>
      <c r="E8">
        <v>53.3568</v>
      </c>
      <c r="F8">
        <v>-7</v>
      </c>
      <c r="G8">
        <v>0</v>
      </c>
      <c r="H8">
        <v>12.938700000000001</v>
      </c>
      <c r="I8">
        <v>1338.59</v>
      </c>
    </row>
    <row r="9" spans="1:9" x14ac:dyDescent="0.25">
      <c r="A9">
        <v>8</v>
      </c>
      <c r="B9" t="s">
        <v>14</v>
      </c>
      <c r="C9">
        <v>41</v>
      </c>
      <c r="D9">
        <v>50</v>
      </c>
      <c r="E9">
        <v>54.948700000000002</v>
      </c>
      <c r="F9">
        <v>-7</v>
      </c>
      <c r="G9">
        <v>19</v>
      </c>
      <c r="H9">
        <v>59.548499999999997</v>
      </c>
      <c r="I9">
        <v>1148.43</v>
      </c>
    </row>
    <row r="10" spans="1:9" x14ac:dyDescent="0.25">
      <c r="A10">
        <v>9</v>
      </c>
      <c r="B10" t="s">
        <v>15</v>
      </c>
      <c r="C10">
        <v>41</v>
      </c>
      <c r="D10">
        <v>50</v>
      </c>
      <c r="E10">
        <v>57.947000000000003</v>
      </c>
      <c r="F10">
        <v>-6</v>
      </c>
      <c r="G10">
        <v>35</v>
      </c>
      <c r="H10">
        <v>27.904800000000002</v>
      </c>
      <c r="I10">
        <v>1016.31</v>
      </c>
    </row>
    <row r="11" spans="1:9" x14ac:dyDescent="0.25">
      <c r="A11">
        <v>10</v>
      </c>
      <c r="B11" t="s">
        <v>16</v>
      </c>
      <c r="C11">
        <v>41</v>
      </c>
      <c r="D11">
        <v>45</v>
      </c>
      <c r="E11">
        <v>46.669899999999998</v>
      </c>
      <c r="F11">
        <v>-8</v>
      </c>
      <c r="G11">
        <v>48</v>
      </c>
      <c r="H11">
        <v>28.0565</v>
      </c>
      <c r="I11">
        <v>612.9</v>
      </c>
    </row>
    <row r="12" spans="1:9" x14ac:dyDescent="0.25">
      <c r="A12">
        <v>11</v>
      </c>
      <c r="B12" t="s">
        <v>17</v>
      </c>
      <c r="C12">
        <v>41</v>
      </c>
      <c r="D12">
        <v>43</v>
      </c>
      <c r="E12">
        <v>43.365600000000001</v>
      </c>
      <c r="F12">
        <v>-8</v>
      </c>
      <c r="G12">
        <v>27</v>
      </c>
      <c r="H12">
        <v>33.725000000000001</v>
      </c>
      <c r="I12">
        <v>778.09</v>
      </c>
    </row>
    <row r="13" spans="1:9" x14ac:dyDescent="0.25">
      <c r="A13">
        <v>12</v>
      </c>
      <c r="B13" t="s">
        <v>18</v>
      </c>
      <c r="C13">
        <v>41</v>
      </c>
      <c r="D13">
        <v>38</v>
      </c>
      <c r="E13">
        <v>20.291399999999999</v>
      </c>
      <c r="F13">
        <v>-8</v>
      </c>
      <c r="G13">
        <v>2</v>
      </c>
      <c r="H13">
        <v>35.810099999999998</v>
      </c>
      <c r="I13">
        <v>1327.26</v>
      </c>
    </row>
    <row r="14" spans="1:9" x14ac:dyDescent="0.25">
      <c r="A14">
        <v>13</v>
      </c>
      <c r="B14" t="s">
        <v>19</v>
      </c>
      <c r="C14">
        <v>41</v>
      </c>
      <c r="D14">
        <v>33</v>
      </c>
      <c r="E14">
        <v>43.968299999999999</v>
      </c>
      <c r="F14">
        <v>-7</v>
      </c>
      <c r="G14">
        <v>31</v>
      </c>
      <c r="H14">
        <v>1.5135000000000001</v>
      </c>
      <c r="I14">
        <v>1212.92</v>
      </c>
    </row>
    <row r="15" spans="1:9" x14ac:dyDescent="0.25">
      <c r="A15">
        <v>14</v>
      </c>
      <c r="B15" t="s">
        <v>20</v>
      </c>
      <c r="C15">
        <v>41</v>
      </c>
      <c r="D15">
        <v>43</v>
      </c>
      <c r="E15">
        <v>2.1985000000000001</v>
      </c>
      <c r="F15">
        <v>-6</v>
      </c>
      <c r="G15">
        <v>51</v>
      </c>
      <c r="H15">
        <v>19.792000000000002</v>
      </c>
      <c r="I15">
        <v>1377.35</v>
      </c>
    </row>
    <row r="16" spans="1:9" x14ac:dyDescent="0.25">
      <c r="A16">
        <v>15</v>
      </c>
      <c r="B16" t="s">
        <v>21</v>
      </c>
      <c r="C16">
        <v>41</v>
      </c>
      <c r="D16">
        <v>39</v>
      </c>
      <c r="E16">
        <v>46.7179</v>
      </c>
      <c r="F16">
        <v>-6</v>
      </c>
      <c r="G16">
        <v>18</v>
      </c>
      <c r="H16">
        <v>25.234100000000002</v>
      </c>
      <c r="I16">
        <v>974.89</v>
      </c>
    </row>
    <row r="17" spans="1:9" x14ac:dyDescent="0.25">
      <c r="A17">
        <v>16</v>
      </c>
      <c r="B17" t="s">
        <v>123</v>
      </c>
      <c r="C17">
        <v>41</v>
      </c>
      <c r="D17">
        <v>31</v>
      </c>
      <c r="E17">
        <v>52.134599999999999</v>
      </c>
      <c r="F17">
        <v>-6</v>
      </c>
      <c r="G17">
        <v>33</v>
      </c>
      <c r="H17">
        <v>48.210500000000003</v>
      </c>
      <c r="I17">
        <v>810.08</v>
      </c>
    </row>
    <row r="18" spans="1:9" x14ac:dyDescent="0.25">
      <c r="A18">
        <v>17</v>
      </c>
      <c r="B18" t="s">
        <v>22</v>
      </c>
      <c r="C18">
        <v>41</v>
      </c>
      <c r="D18">
        <v>26</v>
      </c>
      <c r="E18">
        <v>5.8935000000000004</v>
      </c>
      <c r="F18">
        <v>-8</v>
      </c>
      <c r="G18">
        <v>42</v>
      </c>
      <c r="H18">
        <v>55.0563</v>
      </c>
      <c r="I18">
        <v>257.66000000000003</v>
      </c>
    </row>
    <row r="19" spans="1:9" x14ac:dyDescent="0.25">
      <c r="A19">
        <v>18</v>
      </c>
      <c r="B19" t="s">
        <v>23</v>
      </c>
      <c r="C19">
        <v>41</v>
      </c>
      <c r="D19">
        <v>19</v>
      </c>
      <c r="E19">
        <v>25.916399999999999</v>
      </c>
      <c r="F19">
        <v>-8</v>
      </c>
      <c r="G19">
        <v>23</v>
      </c>
      <c r="H19">
        <v>9.577</v>
      </c>
      <c r="I19">
        <v>632.55999999999995</v>
      </c>
    </row>
    <row r="20" spans="1:9" x14ac:dyDescent="0.25">
      <c r="A20">
        <v>19</v>
      </c>
      <c r="B20" t="s">
        <v>24</v>
      </c>
      <c r="C20">
        <v>41</v>
      </c>
      <c r="D20">
        <v>10</v>
      </c>
      <c r="E20">
        <v>2.9961000000000002</v>
      </c>
      <c r="F20">
        <v>-8</v>
      </c>
      <c r="G20">
        <v>15</v>
      </c>
      <c r="H20">
        <v>48.249899999999997</v>
      </c>
      <c r="I20">
        <v>612.89</v>
      </c>
    </row>
    <row r="21" spans="1:9" x14ac:dyDescent="0.25">
      <c r="A21">
        <v>20</v>
      </c>
      <c r="B21" t="s">
        <v>25</v>
      </c>
      <c r="C21">
        <v>41</v>
      </c>
      <c r="D21">
        <v>14</v>
      </c>
      <c r="E21">
        <v>54.494900000000001</v>
      </c>
      <c r="F21">
        <v>-7</v>
      </c>
      <c r="G21">
        <v>53</v>
      </c>
      <c r="H21">
        <v>12.884</v>
      </c>
      <c r="I21">
        <v>1473.79</v>
      </c>
    </row>
    <row r="22" spans="1:9" x14ac:dyDescent="0.25">
      <c r="A22">
        <v>21</v>
      </c>
      <c r="B22" t="s">
        <v>26</v>
      </c>
      <c r="C22">
        <v>41</v>
      </c>
      <c r="D22">
        <v>26</v>
      </c>
      <c r="E22">
        <v>2.5781000000000001</v>
      </c>
      <c r="F22">
        <v>-7</v>
      </c>
      <c r="G22">
        <v>0</v>
      </c>
      <c r="H22">
        <v>25.098099999999999</v>
      </c>
      <c r="I22">
        <v>1263.76</v>
      </c>
    </row>
    <row r="23" spans="1:9" x14ac:dyDescent="0.25">
      <c r="A23">
        <v>22</v>
      </c>
      <c r="B23" t="s">
        <v>27</v>
      </c>
      <c r="C23">
        <v>41</v>
      </c>
      <c r="D23">
        <v>14</v>
      </c>
      <c r="E23">
        <v>5.3352000000000004</v>
      </c>
      <c r="F23">
        <v>-7</v>
      </c>
      <c r="G23">
        <v>15</v>
      </c>
      <c r="H23">
        <v>35.3795</v>
      </c>
      <c r="I23">
        <v>941.23</v>
      </c>
    </row>
    <row r="24" spans="1:9" x14ac:dyDescent="0.25">
      <c r="A24">
        <v>23</v>
      </c>
      <c r="B24" t="s">
        <v>28</v>
      </c>
      <c r="C24">
        <v>41</v>
      </c>
      <c r="D24">
        <v>12</v>
      </c>
      <c r="E24">
        <v>38.431199999999997</v>
      </c>
      <c r="F24">
        <v>-6</v>
      </c>
      <c r="G24">
        <v>45</v>
      </c>
      <c r="H24">
        <v>30.703800000000001</v>
      </c>
      <c r="I24">
        <v>949.3</v>
      </c>
    </row>
    <row r="25" spans="1:9" x14ac:dyDescent="0.25">
      <c r="A25">
        <v>24</v>
      </c>
      <c r="B25" t="s">
        <v>29</v>
      </c>
      <c r="C25">
        <v>41</v>
      </c>
      <c r="D25">
        <v>21</v>
      </c>
      <c r="E25">
        <v>27.7744</v>
      </c>
      <c r="F25">
        <v>-6</v>
      </c>
      <c r="G25">
        <v>19</v>
      </c>
      <c r="H25">
        <v>17.391300000000001</v>
      </c>
      <c r="I25">
        <v>849.61</v>
      </c>
    </row>
    <row r="26" spans="1:9" x14ac:dyDescent="0.25">
      <c r="A26">
        <v>25</v>
      </c>
      <c r="B26" t="s">
        <v>30</v>
      </c>
      <c r="C26">
        <v>41</v>
      </c>
      <c r="D26">
        <v>6</v>
      </c>
      <c r="E26">
        <v>28.515699999999999</v>
      </c>
      <c r="F26">
        <v>-8</v>
      </c>
      <c r="G26">
        <v>35</v>
      </c>
      <c r="H26">
        <v>13.9597</v>
      </c>
      <c r="I26">
        <v>301.45999999999998</v>
      </c>
    </row>
    <row r="27" spans="1:9" x14ac:dyDescent="0.25">
      <c r="A27">
        <v>26</v>
      </c>
      <c r="B27" t="s">
        <v>31</v>
      </c>
      <c r="C27">
        <v>40</v>
      </c>
      <c r="D27">
        <v>52</v>
      </c>
      <c r="E27">
        <v>30.598299999999998</v>
      </c>
      <c r="F27">
        <v>-8</v>
      </c>
      <c r="G27">
        <v>16</v>
      </c>
      <c r="H27">
        <v>50.683500000000002</v>
      </c>
      <c r="I27">
        <v>1138.27</v>
      </c>
    </row>
    <row r="28" spans="1:9" x14ac:dyDescent="0.25">
      <c r="A28">
        <v>27</v>
      </c>
      <c r="B28" t="s">
        <v>32</v>
      </c>
      <c r="C28">
        <v>40</v>
      </c>
      <c r="D28">
        <v>58</v>
      </c>
      <c r="E28">
        <v>26.572199999999999</v>
      </c>
      <c r="F28">
        <v>-7</v>
      </c>
      <c r="G28">
        <v>59</v>
      </c>
      <c r="H28">
        <v>16.160399999999999</v>
      </c>
      <c r="I28">
        <v>1438.26</v>
      </c>
    </row>
    <row r="29" spans="1:9" x14ac:dyDescent="0.25">
      <c r="A29">
        <v>28</v>
      </c>
      <c r="B29" t="s">
        <v>33</v>
      </c>
      <c r="C29">
        <v>40</v>
      </c>
      <c r="D29">
        <v>57</v>
      </c>
      <c r="E29">
        <v>20.289300000000001</v>
      </c>
      <c r="F29">
        <v>-7</v>
      </c>
      <c r="G29">
        <v>39</v>
      </c>
      <c r="H29">
        <v>22.2013</v>
      </c>
      <c r="I29">
        <v>1068.0899999999999</v>
      </c>
    </row>
    <row r="30" spans="1:9" x14ac:dyDescent="0.25">
      <c r="A30">
        <v>29</v>
      </c>
      <c r="B30" t="s">
        <v>34</v>
      </c>
      <c r="C30">
        <v>40</v>
      </c>
      <c r="D30">
        <v>46</v>
      </c>
      <c r="E30">
        <v>12.845000000000001</v>
      </c>
      <c r="F30">
        <v>-7</v>
      </c>
      <c r="G30">
        <v>25</v>
      </c>
      <c r="H30">
        <v>26.909600000000001</v>
      </c>
      <c r="I30">
        <v>1045.6600000000001</v>
      </c>
    </row>
    <row r="31" spans="1:9" x14ac:dyDescent="0.25">
      <c r="A31">
        <v>30</v>
      </c>
      <c r="B31" t="s">
        <v>35</v>
      </c>
      <c r="C31">
        <v>40</v>
      </c>
      <c r="D31">
        <v>51</v>
      </c>
      <c r="E31">
        <v>50.822600000000001</v>
      </c>
      <c r="F31">
        <v>-6</v>
      </c>
      <c r="G31">
        <v>59</v>
      </c>
      <c r="H31">
        <v>30.215299999999999</v>
      </c>
      <c r="I31">
        <v>1038.78</v>
      </c>
    </row>
    <row r="32" spans="1:9" x14ac:dyDescent="0.25">
      <c r="A32">
        <v>31</v>
      </c>
      <c r="B32" t="s">
        <v>36</v>
      </c>
      <c r="C32">
        <v>40</v>
      </c>
      <c r="D32">
        <v>38</v>
      </c>
      <c r="E32">
        <v>34.186900000000001</v>
      </c>
      <c r="F32">
        <v>-8</v>
      </c>
      <c r="G32">
        <v>44</v>
      </c>
      <c r="H32">
        <v>52.241399999999999</v>
      </c>
      <c r="I32">
        <v>112.96</v>
      </c>
    </row>
    <row r="33" spans="1:9" x14ac:dyDescent="0.25">
      <c r="A33">
        <v>32</v>
      </c>
      <c r="B33" t="s">
        <v>37</v>
      </c>
      <c r="C33">
        <v>40</v>
      </c>
      <c r="D33">
        <v>27</v>
      </c>
      <c r="E33">
        <v>34.878599999999999</v>
      </c>
      <c r="F33">
        <v>-8</v>
      </c>
      <c r="G33">
        <v>48</v>
      </c>
      <c r="H33">
        <v>6.7519</v>
      </c>
      <c r="I33">
        <v>74.13</v>
      </c>
    </row>
    <row r="34" spans="1:9" x14ac:dyDescent="0.25">
      <c r="A34">
        <v>33</v>
      </c>
      <c r="B34" t="s">
        <v>38</v>
      </c>
      <c r="C34">
        <v>40</v>
      </c>
      <c r="D34">
        <v>32</v>
      </c>
      <c r="E34">
        <v>50.179600000000001</v>
      </c>
      <c r="F34">
        <v>-8</v>
      </c>
      <c r="G34">
        <v>12</v>
      </c>
      <c r="H34">
        <v>7.3712</v>
      </c>
      <c r="I34">
        <v>1132.03</v>
      </c>
    </row>
    <row r="35" spans="1:9" x14ac:dyDescent="0.25">
      <c r="A35">
        <v>34</v>
      </c>
      <c r="B35" t="s">
        <v>124</v>
      </c>
      <c r="C35">
        <v>40</v>
      </c>
      <c r="D35">
        <v>36</v>
      </c>
      <c r="E35">
        <v>44.731400000000001</v>
      </c>
      <c r="F35">
        <v>-7</v>
      </c>
      <c r="G35">
        <v>44</v>
      </c>
      <c r="H35">
        <v>36.874000000000002</v>
      </c>
      <c r="I35">
        <v>684.52</v>
      </c>
    </row>
    <row r="36" spans="1:9" x14ac:dyDescent="0.25">
      <c r="A36">
        <v>35</v>
      </c>
      <c r="B36" t="s">
        <v>39</v>
      </c>
      <c r="C36">
        <v>40</v>
      </c>
      <c r="D36">
        <v>32</v>
      </c>
      <c r="E36">
        <v>1.5795999999999999</v>
      </c>
      <c r="F36">
        <v>-7</v>
      </c>
      <c r="G36">
        <v>25</v>
      </c>
      <c r="H36">
        <v>30.782</v>
      </c>
      <c r="I36">
        <v>1344.17</v>
      </c>
    </row>
    <row r="37" spans="1:9" x14ac:dyDescent="0.25">
      <c r="A37">
        <v>36</v>
      </c>
      <c r="B37" t="s">
        <v>40</v>
      </c>
      <c r="C37">
        <v>40</v>
      </c>
      <c r="D37">
        <v>35</v>
      </c>
      <c r="E37">
        <v>28.412099999999999</v>
      </c>
      <c r="F37">
        <v>-7</v>
      </c>
      <c r="G37">
        <v>7</v>
      </c>
      <c r="H37">
        <v>58.034300000000002</v>
      </c>
      <c r="I37">
        <v>999.96</v>
      </c>
    </row>
    <row r="38" spans="1:9" x14ac:dyDescent="0.25">
      <c r="A38">
        <v>37</v>
      </c>
      <c r="B38" t="s">
        <v>41</v>
      </c>
      <c r="C38">
        <v>40</v>
      </c>
      <c r="D38">
        <v>36</v>
      </c>
      <c r="E38">
        <v>15.9452</v>
      </c>
      <c r="F38">
        <v>-6</v>
      </c>
      <c r="G38">
        <v>51</v>
      </c>
      <c r="H38">
        <v>21.154800000000002</v>
      </c>
      <c r="I38">
        <v>882.58</v>
      </c>
    </row>
    <row r="39" spans="1:9" x14ac:dyDescent="0.25">
      <c r="A39">
        <v>38</v>
      </c>
      <c r="B39" t="s">
        <v>42</v>
      </c>
      <c r="C39">
        <v>40</v>
      </c>
      <c r="D39">
        <v>27</v>
      </c>
      <c r="E39">
        <v>17.409099999999999</v>
      </c>
      <c r="F39">
        <v>-6</v>
      </c>
      <c r="G39">
        <v>52</v>
      </c>
      <c r="H39">
        <v>41.738500000000002</v>
      </c>
      <c r="I39">
        <v>943.1</v>
      </c>
    </row>
    <row r="40" spans="1:9" x14ac:dyDescent="0.25">
      <c r="A40">
        <v>39</v>
      </c>
      <c r="B40" t="s">
        <v>43</v>
      </c>
      <c r="C40">
        <v>40</v>
      </c>
      <c r="D40">
        <v>21</v>
      </c>
      <c r="E40">
        <v>42.682899999999997</v>
      </c>
      <c r="F40">
        <v>-8</v>
      </c>
      <c r="G40">
        <v>21</v>
      </c>
      <c r="H40">
        <v>16.8736</v>
      </c>
      <c r="I40">
        <v>616.37</v>
      </c>
    </row>
    <row r="41" spans="1:9" x14ac:dyDescent="0.25">
      <c r="A41">
        <v>40</v>
      </c>
      <c r="B41" t="s">
        <v>44</v>
      </c>
      <c r="C41">
        <v>40</v>
      </c>
      <c r="D41">
        <v>11</v>
      </c>
      <c r="E41">
        <v>44.065800000000003</v>
      </c>
      <c r="F41">
        <v>-8</v>
      </c>
      <c r="G41">
        <v>51</v>
      </c>
      <c r="H41">
        <v>14.434100000000001</v>
      </c>
      <c r="I41">
        <v>268.60000000000002</v>
      </c>
    </row>
    <row r="42" spans="1:9" x14ac:dyDescent="0.25">
      <c r="A42">
        <v>41</v>
      </c>
      <c r="B42" t="s">
        <v>45</v>
      </c>
      <c r="C42">
        <v>40</v>
      </c>
      <c r="D42">
        <v>5</v>
      </c>
      <c r="E42">
        <v>22.712</v>
      </c>
      <c r="F42">
        <v>-8</v>
      </c>
      <c r="G42">
        <v>10</v>
      </c>
      <c r="H42">
        <v>44.889499999999998</v>
      </c>
      <c r="I42">
        <v>1261.6099999999999</v>
      </c>
    </row>
    <row r="43" spans="1:9" x14ac:dyDescent="0.25">
      <c r="A43">
        <v>42</v>
      </c>
      <c r="B43" t="s">
        <v>125</v>
      </c>
      <c r="C43">
        <v>40</v>
      </c>
      <c r="D43">
        <v>23</v>
      </c>
      <c r="E43">
        <v>9.0191999999999997</v>
      </c>
      <c r="F43">
        <v>-7</v>
      </c>
      <c r="G43">
        <v>56</v>
      </c>
      <c r="H43">
        <v>20.697700000000001</v>
      </c>
      <c r="I43">
        <v>450.79</v>
      </c>
    </row>
    <row r="44" spans="1:9" x14ac:dyDescent="0.25">
      <c r="A44">
        <v>43</v>
      </c>
      <c r="B44" t="s">
        <v>126</v>
      </c>
      <c r="C44">
        <v>40</v>
      </c>
      <c r="D44">
        <v>12</v>
      </c>
      <c r="E44">
        <v>56.074800000000003</v>
      </c>
      <c r="F44">
        <v>-7</v>
      </c>
      <c r="G44">
        <v>49</v>
      </c>
      <c r="H44">
        <v>4.9039999999999999</v>
      </c>
      <c r="I44">
        <v>1398.96</v>
      </c>
    </row>
    <row r="45" spans="1:9" x14ac:dyDescent="0.25">
      <c r="A45">
        <v>44</v>
      </c>
      <c r="B45" t="s">
        <v>46</v>
      </c>
      <c r="C45">
        <v>40</v>
      </c>
      <c r="D45">
        <v>19</v>
      </c>
      <c r="E45">
        <v>18.815300000000001</v>
      </c>
      <c r="F45">
        <v>-7</v>
      </c>
      <c r="G45">
        <v>36</v>
      </c>
      <c r="H45">
        <v>46.522399999999998</v>
      </c>
      <c r="I45">
        <v>2056.54</v>
      </c>
    </row>
    <row r="46" spans="1:9" x14ac:dyDescent="0.25">
      <c r="A46">
        <v>45</v>
      </c>
      <c r="B46" t="s">
        <v>47</v>
      </c>
      <c r="C46">
        <v>40</v>
      </c>
      <c r="D46">
        <v>4</v>
      </c>
      <c r="E46">
        <v>50.054699999999997</v>
      </c>
      <c r="F46">
        <v>-7</v>
      </c>
      <c r="G46">
        <v>31</v>
      </c>
      <c r="H46">
        <v>30.021100000000001</v>
      </c>
      <c r="I46">
        <v>1282.9100000000001</v>
      </c>
    </row>
    <row r="47" spans="1:9" x14ac:dyDescent="0.25">
      <c r="A47">
        <v>46</v>
      </c>
      <c r="B47" t="s">
        <v>48</v>
      </c>
      <c r="C47">
        <v>40</v>
      </c>
      <c r="D47">
        <v>21</v>
      </c>
      <c r="E47">
        <v>5.0195999999999996</v>
      </c>
      <c r="F47">
        <v>-7</v>
      </c>
      <c r="G47">
        <v>10</v>
      </c>
      <c r="H47">
        <v>50.975200000000001</v>
      </c>
      <c r="I47">
        <v>1070.98</v>
      </c>
    </row>
    <row r="48" spans="1:9" x14ac:dyDescent="0.25">
      <c r="A48">
        <v>47</v>
      </c>
      <c r="B48" t="s">
        <v>49</v>
      </c>
      <c r="C48">
        <v>40</v>
      </c>
      <c r="D48">
        <v>16</v>
      </c>
      <c r="E48">
        <v>19.8687</v>
      </c>
      <c r="F48">
        <v>-6</v>
      </c>
      <c r="G48">
        <v>51</v>
      </c>
      <c r="H48">
        <v>36.840000000000003</v>
      </c>
      <c r="I48">
        <v>1318.23</v>
      </c>
    </row>
    <row r="49" spans="1:9" x14ac:dyDescent="0.25">
      <c r="A49">
        <v>48</v>
      </c>
      <c r="B49" t="s">
        <v>50</v>
      </c>
      <c r="C49">
        <v>40</v>
      </c>
      <c r="D49">
        <v>2</v>
      </c>
      <c r="E49">
        <v>8.7494999999999994</v>
      </c>
      <c r="F49">
        <v>-7</v>
      </c>
      <c r="G49">
        <v>6</v>
      </c>
      <c r="H49">
        <v>51.8735</v>
      </c>
      <c r="I49">
        <v>818.41</v>
      </c>
    </row>
    <row r="50" spans="1:9" x14ac:dyDescent="0.25">
      <c r="A50">
        <v>49</v>
      </c>
      <c r="B50" t="s">
        <v>51</v>
      </c>
      <c r="C50">
        <v>39</v>
      </c>
      <c r="D50">
        <v>41</v>
      </c>
      <c r="E50">
        <v>13.7881</v>
      </c>
      <c r="F50">
        <v>-9</v>
      </c>
      <c r="G50">
        <v>0</v>
      </c>
      <c r="H50">
        <v>9.1743000000000006</v>
      </c>
      <c r="I50">
        <v>203.88</v>
      </c>
    </row>
    <row r="51" spans="1:9" x14ac:dyDescent="0.25">
      <c r="A51">
        <v>50</v>
      </c>
      <c r="B51" t="s">
        <v>127</v>
      </c>
      <c r="C51">
        <v>39</v>
      </c>
      <c r="D51">
        <v>53</v>
      </c>
      <c r="E51">
        <v>31.458400000000001</v>
      </c>
      <c r="F51">
        <v>-8</v>
      </c>
      <c r="G51">
        <v>50</v>
      </c>
      <c r="H51">
        <v>34.515599999999999</v>
      </c>
      <c r="I51">
        <v>144.94</v>
      </c>
    </row>
    <row r="52" spans="1:9" x14ac:dyDescent="0.25">
      <c r="A52">
        <v>51</v>
      </c>
      <c r="B52" t="s">
        <v>52</v>
      </c>
      <c r="C52">
        <v>39</v>
      </c>
      <c r="D52">
        <v>55</v>
      </c>
      <c r="E52">
        <v>13.3849</v>
      </c>
      <c r="F52">
        <v>-8</v>
      </c>
      <c r="G52">
        <v>32</v>
      </c>
      <c r="H52">
        <v>23.7715</v>
      </c>
      <c r="I52">
        <v>608.75</v>
      </c>
    </row>
    <row r="53" spans="1:9" x14ac:dyDescent="0.25">
      <c r="A53">
        <v>52</v>
      </c>
      <c r="B53" t="s">
        <v>128</v>
      </c>
      <c r="C53">
        <v>39</v>
      </c>
      <c r="D53">
        <v>50</v>
      </c>
      <c r="E53">
        <v>54.900700000000001</v>
      </c>
      <c r="F53">
        <v>-7</v>
      </c>
      <c r="G53">
        <v>55</v>
      </c>
      <c r="H53">
        <v>32.212299999999999</v>
      </c>
      <c r="I53">
        <v>1140.43</v>
      </c>
    </row>
    <row r="54" spans="1:9" x14ac:dyDescent="0.25">
      <c r="A54">
        <v>53</v>
      </c>
      <c r="B54" t="s">
        <v>53</v>
      </c>
      <c r="C54">
        <v>39</v>
      </c>
      <c r="D54">
        <v>41</v>
      </c>
      <c r="E54">
        <v>38.891399999999997</v>
      </c>
      <c r="F54">
        <v>-8</v>
      </c>
      <c r="G54">
        <v>7</v>
      </c>
      <c r="H54">
        <v>48.546799999999998</v>
      </c>
      <c r="I54">
        <v>650.44000000000005</v>
      </c>
    </row>
    <row r="55" spans="1:9" x14ac:dyDescent="0.25">
      <c r="A55">
        <v>54</v>
      </c>
      <c r="B55" t="s">
        <v>54</v>
      </c>
      <c r="C55">
        <v>39</v>
      </c>
      <c r="D55">
        <v>48</v>
      </c>
      <c r="E55">
        <v>10.666</v>
      </c>
      <c r="F55">
        <v>-7</v>
      </c>
      <c r="G55">
        <v>27</v>
      </c>
      <c r="H55">
        <v>49.0535</v>
      </c>
      <c r="I55">
        <v>491.55</v>
      </c>
    </row>
    <row r="56" spans="1:9" x14ac:dyDescent="0.25">
      <c r="A56">
        <v>55</v>
      </c>
      <c r="B56" t="s">
        <v>55</v>
      </c>
      <c r="C56">
        <v>39</v>
      </c>
      <c r="D56">
        <v>44</v>
      </c>
      <c r="E56">
        <v>4.1356000000000002</v>
      </c>
      <c r="F56">
        <v>-7</v>
      </c>
      <c r="G56">
        <v>2</v>
      </c>
      <c r="H56">
        <v>23.941800000000001</v>
      </c>
      <c r="I56">
        <v>466.4</v>
      </c>
    </row>
    <row r="57" spans="1:9" x14ac:dyDescent="0.25">
      <c r="A57">
        <v>56</v>
      </c>
      <c r="B57" t="s">
        <v>56</v>
      </c>
      <c r="C57">
        <v>39</v>
      </c>
      <c r="D57">
        <v>21</v>
      </c>
      <c r="E57">
        <v>38.143900000000002</v>
      </c>
      <c r="F57">
        <v>-9</v>
      </c>
      <c r="G57">
        <v>24</v>
      </c>
      <c r="H57">
        <v>28.072399999999998</v>
      </c>
      <c r="I57">
        <v>107.92</v>
      </c>
    </row>
    <row r="58" spans="1:9" x14ac:dyDescent="0.25">
      <c r="A58">
        <v>57</v>
      </c>
      <c r="B58" t="s">
        <v>57</v>
      </c>
      <c r="C58">
        <v>39</v>
      </c>
      <c r="D58">
        <v>27</v>
      </c>
      <c r="E58">
        <v>13.880100000000001</v>
      </c>
      <c r="F58">
        <v>-9</v>
      </c>
      <c r="G58">
        <v>12</v>
      </c>
      <c r="H58">
        <v>4.1653000000000002</v>
      </c>
      <c r="I58">
        <v>221.49</v>
      </c>
    </row>
    <row r="59" spans="1:9" x14ac:dyDescent="0.25">
      <c r="A59">
        <v>58</v>
      </c>
      <c r="B59" t="s">
        <v>58</v>
      </c>
      <c r="C59">
        <v>39</v>
      </c>
      <c r="D59">
        <v>26</v>
      </c>
      <c r="E59">
        <v>14.688800000000001</v>
      </c>
      <c r="F59">
        <v>-8</v>
      </c>
      <c r="G59">
        <v>55</v>
      </c>
      <c r="H59">
        <v>6.9363000000000001</v>
      </c>
      <c r="I59">
        <v>551.24</v>
      </c>
    </row>
    <row r="60" spans="1:9" x14ac:dyDescent="0.25">
      <c r="A60">
        <v>59</v>
      </c>
      <c r="B60" t="s">
        <v>59</v>
      </c>
      <c r="C60">
        <v>39</v>
      </c>
      <c r="D60">
        <v>32</v>
      </c>
      <c r="E60">
        <v>8.8560999999999996</v>
      </c>
      <c r="F60">
        <v>-8</v>
      </c>
      <c r="G60">
        <v>38</v>
      </c>
      <c r="H60">
        <v>11.7675</v>
      </c>
      <c r="I60">
        <v>733.52</v>
      </c>
    </row>
    <row r="61" spans="1:9" x14ac:dyDescent="0.25">
      <c r="A61">
        <v>60</v>
      </c>
      <c r="B61" t="s">
        <v>60</v>
      </c>
      <c r="C61">
        <v>39</v>
      </c>
      <c r="D61">
        <v>31</v>
      </c>
      <c r="E61">
        <v>15.329000000000001</v>
      </c>
      <c r="F61">
        <v>-8</v>
      </c>
      <c r="G61">
        <v>17</v>
      </c>
      <c r="H61">
        <v>34.758299999999998</v>
      </c>
      <c r="I61">
        <v>338.24</v>
      </c>
    </row>
    <row r="62" spans="1:9" x14ac:dyDescent="0.25">
      <c r="A62">
        <v>61</v>
      </c>
      <c r="B62" t="s">
        <v>61</v>
      </c>
      <c r="C62">
        <v>39</v>
      </c>
      <c r="D62">
        <v>20</v>
      </c>
      <c r="E62">
        <v>4.9408000000000003</v>
      </c>
      <c r="F62">
        <v>-8</v>
      </c>
      <c r="G62">
        <v>45</v>
      </c>
      <c r="H62">
        <v>1.5734999999999999</v>
      </c>
      <c r="I62">
        <v>226.29</v>
      </c>
    </row>
    <row r="63" spans="1:9" x14ac:dyDescent="0.25">
      <c r="A63">
        <v>62</v>
      </c>
      <c r="B63" t="s">
        <v>62</v>
      </c>
      <c r="C63">
        <v>39</v>
      </c>
      <c r="D63">
        <v>20</v>
      </c>
      <c r="E63">
        <v>10.178000000000001</v>
      </c>
      <c r="F63">
        <v>-8</v>
      </c>
      <c r="G63">
        <v>25</v>
      </c>
      <c r="H63">
        <v>2.3921000000000001</v>
      </c>
      <c r="I63">
        <v>259.83</v>
      </c>
    </row>
    <row r="64" spans="1:9" x14ac:dyDescent="0.25">
      <c r="A64">
        <v>63</v>
      </c>
      <c r="B64" t="s">
        <v>129</v>
      </c>
      <c r="C64">
        <v>39</v>
      </c>
      <c r="D64">
        <v>34</v>
      </c>
      <c r="E64">
        <v>31.086500000000001</v>
      </c>
      <c r="F64">
        <v>-7</v>
      </c>
      <c r="G64">
        <v>37</v>
      </c>
      <c r="H64">
        <v>48.214599999999997</v>
      </c>
      <c r="I64">
        <v>518.36</v>
      </c>
    </row>
    <row r="65" spans="1:9" x14ac:dyDescent="0.25">
      <c r="A65">
        <v>64</v>
      </c>
      <c r="B65" t="s">
        <v>64</v>
      </c>
      <c r="C65">
        <v>39</v>
      </c>
      <c r="D65">
        <v>22</v>
      </c>
      <c r="E65">
        <v>1.383</v>
      </c>
      <c r="F65">
        <v>-8</v>
      </c>
      <c r="G65">
        <v>0</v>
      </c>
      <c r="H65">
        <v>41.076999999999998</v>
      </c>
      <c r="I65">
        <v>348.95</v>
      </c>
    </row>
    <row r="66" spans="1:9" x14ac:dyDescent="0.25">
      <c r="A66">
        <v>65</v>
      </c>
      <c r="B66" t="s">
        <v>65</v>
      </c>
      <c r="C66">
        <v>39</v>
      </c>
      <c r="D66">
        <v>36</v>
      </c>
      <c r="E66">
        <v>14.412699999999999</v>
      </c>
      <c r="F66">
        <v>-7</v>
      </c>
      <c r="G66">
        <v>12</v>
      </c>
      <c r="H66">
        <v>58.755099999999999</v>
      </c>
      <c r="I66">
        <v>678.73</v>
      </c>
    </row>
    <row r="67" spans="1:9" x14ac:dyDescent="0.25">
      <c r="A67">
        <v>66</v>
      </c>
      <c r="B67" t="s">
        <v>66</v>
      </c>
      <c r="C67">
        <v>39</v>
      </c>
      <c r="D67">
        <v>18</v>
      </c>
      <c r="E67">
        <v>48.600200000000001</v>
      </c>
      <c r="F67">
        <v>-7</v>
      </c>
      <c r="G67">
        <v>21</v>
      </c>
      <c r="H67">
        <v>38.067100000000003</v>
      </c>
      <c r="I67">
        <v>1082.45</v>
      </c>
    </row>
    <row r="68" spans="1:9" x14ac:dyDescent="0.25">
      <c r="A68">
        <v>67</v>
      </c>
      <c r="B68" t="s">
        <v>67</v>
      </c>
      <c r="C68">
        <v>39</v>
      </c>
      <c r="D68">
        <v>10</v>
      </c>
      <c r="E68">
        <v>24.140599999999999</v>
      </c>
      <c r="F68">
        <v>-9</v>
      </c>
      <c r="G68">
        <v>2</v>
      </c>
      <c r="H68">
        <v>54.779699999999998</v>
      </c>
      <c r="I68">
        <v>720.97</v>
      </c>
    </row>
    <row r="69" spans="1:9" x14ac:dyDescent="0.25">
      <c r="A69">
        <v>68</v>
      </c>
      <c r="B69" t="s">
        <v>68</v>
      </c>
      <c r="C69">
        <v>39</v>
      </c>
      <c r="D69">
        <v>0</v>
      </c>
      <c r="E69">
        <v>44.3964</v>
      </c>
      <c r="F69">
        <v>-9</v>
      </c>
      <c r="G69">
        <v>18</v>
      </c>
      <c r="H69">
        <v>59.707900000000002</v>
      </c>
      <c r="I69">
        <v>270.95999999999998</v>
      </c>
    </row>
    <row r="70" spans="1:9" x14ac:dyDescent="0.25">
      <c r="A70">
        <v>69</v>
      </c>
      <c r="B70" t="s">
        <v>69</v>
      </c>
      <c r="C70">
        <v>39</v>
      </c>
      <c r="D70">
        <v>8</v>
      </c>
      <c r="E70">
        <v>32.061900000000001</v>
      </c>
      <c r="F70">
        <v>-8</v>
      </c>
      <c r="G70">
        <v>35</v>
      </c>
      <c r="H70">
        <v>11.946</v>
      </c>
      <c r="I70">
        <v>231.8</v>
      </c>
    </row>
    <row r="71" spans="1:9" x14ac:dyDescent="0.25">
      <c r="A71">
        <v>70</v>
      </c>
      <c r="B71" t="s">
        <v>70</v>
      </c>
      <c r="C71">
        <v>39</v>
      </c>
      <c r="D71">
        <v>4</v>
      </c>
      <c r="E71">
        <v>38.289099999999998</v>
      </c>
      <c r="F71">
        <v>-8</v>
      </c>
      <c r="G71">
        <v>11</v>
      </c>
      <c r="H71">
        <v>14.4116</v>
      </c>
      <c r="I71">
        <v>291.14</v>
      </c>
    </row>
    <row r="72" spans="1:9" x14ac:dyDescent="0.25">
      <c r="A72">
        <v>71</v>
      </c>
      <c r="B72" t="s">
        <v>71</v>
      </c>
      <c r="C72">
        <v>39</v>
      </c>
      <c r="D72">
        <v>11</v>
      </c>
      <c r="E72">
        <v>20.866499999999998</v>
      </c>
      <c r="F72">
        <v>-7</v>
      </c>
      <c r="G72">
        <v>37</v>
      </c>
      <c r="H72">
        <v>21.860700000000001</v>
      </c>
      <c r="I72">
        <v>475.86</v>
      </c>
    </row>
    <row r="73" spans="1:9" x14ac:dyDescent="0.25">
      <c r="A73">
        <v>72</v>
      </c>
      <c r="B73" t="s">
        <v>130</v>
      </c>
      <c r="C73">
        <v>39</v>
      </c>
      <c r="D73">
        <v>1</v>
      </c>
      <c r="E73">
        <v>51.9833</v>
      </c>
      <c r="F73">
        <v>-7</v>
      </c>
      <c r="G73">
        <v>6</v>
      </c>
      <c r="H73">
        <v>25.790700000000001</v>
      </c>
      <c r="I73">
        <v>399.16</v>
      </c>
    </row>
    <row r="74" spans="1:9" x14ac:dyDescent="0.25">
      <c r="A74">
        <v>73</v>
      </c>
      <c r="B74" t="s">
        <v>72</v>
      </c>
      <c r="C74">
        <v>38</v>
      </c>
      <c r="D74">
        <v>46</v>
      </c>
      <c r="E74">
        <v>27.551100000000002</v>
      </c>
      <c r="F74">
        <v>-9</v>
      </c>
      <c r="G74">
        <v>26</v>
      </c>
      <c r="H74">
        <v>29.366399999999999</v>
      </c>
      <c r="I74">
        <v>554.53</v>
      </c>
    </row>
    <row r="75" spans="1:9" x14ac:dyDescent="0.25">
      <c r="A75">
        <v>74</v>
      </c>
      <c r="B75" t="s">
        <v>73</v>
      </c>
      <c r="C75">
        <v>38</v>
      </c>
      <c r="D75">
        <v>53</v>
      </c>
      <c r="E75">
        <v>39.234400000000001</v>
      </c>
      <c r="F75">
        <v>-9</v>
      </c>
      <c r="G75">
        <v>5</v>
      </c>
      <c r="H75">
        <v>27.6815</v>
      </c>
      <c r="I75">
        <v>405.68</v>
      </c>
    </row>
    <row r="76" spans="1:9" x14ac:dyDescent="0.25">
      <c r="A76">
        <v>75</v>
      </c>
      <c r="B76" t="s">
        <v>74</v>
      </c>
      <c r="C76">
        <v>38</v>
      </c>
      <c r="D76">
        <v>42</v>
      </c>
      <c r="E76">
        <v>49.2926</v>
      </c>
      <c r="F76">
        <v>-9</v>
      </c>
      <c r="G76">
        <v>7</v>
      </c>
      <c r="H76">
        <v>59.386800000000001</v>
      </c>
      <c r="I76">
        <v>166.12</v>
      </c>
    </row>
    <row r="77" spans="1:9" x14ac:dyDescent="0.25">
      <c r="A77">
        <v>76</v>
      </c>
      <c r="B77" t="s">
        <v>75</v>
      </c>
      <c r="C77">
        <v>38</v>
      </c>
      <c r="D77">
        <v>50</v>
      </c>
      <c r="E77">
        <v>26.055399999999999</v>
      </c>
      <c r="F77">
        <v>-8</v>
      </c>
      <c r="G77">
        <v>31</v>
      </c>
      <c r="H77">
        <v>8.5841999999999992</v>
      </c>
      <c r="I77">
        <v>199.52</v>
      </c>
    </row>
    <row r="78" spans="1:9" x14ac:dyDescent="0.25">
      <c r="A78">
        <v>77</v>
      </c>
      <c r="B78" t="s">
        <v>76</v>
      </c>
      <c r="C78">
        <v>38</v>
      </c>
      <c r="D78">
        <v>41</v>
      </c>
      <c r="E78">
        <v>19.4724</v>
      </c>
      <c r="F78">
        <v>-8</v>
      </c>
      <c r="G78">
        <v>32</v>
      </c>
      <c r="H78">
        <v>24.4315</v>
      </c>
      <c r="I78">
        <v>198.78</v>
      </c>
    </row>
    <row r="79" spans="1:9" x14ac:dyDescent="0.25">
      <c r="A79">
        <v>78</v>
      </c>
      <c r="B79" t="s">
        <v>77</v>
      </c>
      <c r="C79">
        <v>38</v>
      </c>
      <c r="D79">
        <v>54</v>
      </c>
      <c r="E79">
        <v>58.813699999999997</v>
      </c>
      <c r="F79">
        <v>-7</v>
      </c>
      <c r="G79">
        <v>39</v>
      </c>
      <c r="H79">
        <v>14.712400000000001</v>
      </c>
      <c r="I79">
        <v>518.07000000000005</v>
      </c>
    </row>
    <row r="80" spans="1:9" x14ac:dyDescent="0.25">
      <c r="A80">
        <v>79</v>
      </c>
      <c r="B80" t="s">
        <v>78</v>
      </c>
      <c r="C80">
        <v>38</v>
      </c>
      <c r="D80">
        <v>43</v>
      </c>
      <c r="E80">
        <v>32.520899999999997</v>
      </c>
      <c r="F80">
        <v>-7</v>
      </c>
      <c r="G80">
        <v>59</v>
      </c>
      <c r="H80">
        <v>17.2852</v>
      </c>
      <c r="I80">
        <v>467.47</v>
      </c>
    </row>
    <row r="81" spans="1:9" x14ac:dyDescent="0.25">
      <c r="A81">
        <v>80</v>
      </c>
      <c r="B81" t="s">
        <v>79</v>
      </c>
      <c r="C81">
        <v>38</v>
      </c>
      <c r="D81">
        <v>44</v>
      </c>
      <c r="E81">
        <v>22.244499999999999</v>
      </c>
      <c r="F81">
        <v>-7</v>
      </c>
      <c r="G81">
        <v>35</v>
      </c>
      <c r="H81">
        <v>2.5558000000000001</v>
      </c>
      <c r="I81">
        <v>708.5</v>
      </c>
    </row>
    <row r="82" spans="1:9" x14ac:dyDescent="0.25">
      <c r="A82">
        <v>81</v>
      </c>
      <c r="B82" t="s">
        <v>80</v>
      </c>
      <c r="C82">
        <v>38</v>
      </c>
      <c r="D82">
        <v>50</v>
      </c>
      <c r="E82">
        <v>23.5867</v>
      </c>
      <c r="F82">
        <v>-7</v>
      </c>
      <c r="G82">
        <v>15</v>
      </c>
      <c r="H82">
        <v>31.512699999999999</v>
      </c>
      <c r="I82">
        <v>530.84</v>
      </c>
    </row>
    <row r="83" spans="1:9" x14ac:dyDescent="0.25">
      <c r="A83">
        <v>82</v>
      </c>
      <c r="B83" t="s">
        <v>81</v>
      </c>
      <c r="C83">
        <v>38</v>
      </c>
      <c r="D83">
        <v>33</v>
      </c>
      <c r="E83">
        <v>58.165399999999998</v>
      </c>
      <c r="F83">
        <v>-8</v>
      </c>
      <c r="G83">
        <v>54</v>
      </c>
      <c r="H83">
        <v>0.98299999999999998</v>
      </c>
      <c r="I83">
        <v>328.01</v>
      </c>
    </row>
    <row r="84" spans="1:9" x14ac:dyDescent="0.25">
      <c r="A84">
        <v>83</v>
      </c>
      <c r="B84" t="s">
        <v>82</v>
      </c>
      <c r="C84">
        <v>38</v>
      </c>
      <c r="D84">
        <v>27</v>
      </c>
      <c r="E84">
        <v>10.0588</v>
      </c>
      <c r="F84">
        <v>-9</v>
      </c>
      <c r="G84">
        <v>6</v>
      </c>
      <c r="H84">
        <v>24.411899999999999</v>
      </c>
      <c r="I84">
        <v>308.31</v>
      </c>
    </row>
    <row r="85" spans="1:9" x14ac:dyDescent="0.25">
      <c r="A85">
        <v>84</v>
      </c>
      <c r="B85" t="s">
        <v>83</v>
      </c>
      <c r="C85">
        <v>38</v>
      </c>
      <c r="D85">
        <v>29</v>
      </c>
      <c r="E85">
        <v>30.825600000000001</v>
      </c>
      <c r="F85">
        <v>-8</v>
      </c>
      <c r="G85">
        <v>31</v>
      </c>
      <c r="H85">
        <v>23.171099999999999</v>
      </c>
      <c r="I85">
        <v>240.85</v>
      </c>
    </row>
    <row r="86" spans="1:9" x14ac:dyDescent="0.25">
      <c r="A86">
        <v>85</v>
      </c>
      <c r="B86" t="s">
        <v>84</v>
      </c>
      <c r="C86">
        <v>38</v>
      </c>
      <c r="D86">
        <v>34</v>
      </c>
      <c r="E86">
        <v>8.9214000000000002</v>
      </c>
      <c r="F86">
        <v>-8</v>
      </c>
      <c r="G86">
        <v>11</v>
      </c>
      <c r="H86">
        <v>23.8157</v>
      </c>
      <c r="I86">
        <v>480.3</v>
      </c>
    </row>
    <row r="87" spans="1:9" x14ac:dyDescent="0.25">
      <c r="A87">
        <v>86</v>
      </c>
      <c r="B87" t="s">
        <v>85</v>
      </c>
      <c r="C87">
        <v>38</v>
      </c>
      <c r="D87">
        <v>14</v>
      </c>
      <c r="E87">
        <v>44.962400000000002</v>
      </c>
      <c r="F87">
        <v>-8</v>
      </c>
      <c r="G87">
        <v>14</v>
      </c>
      <c r="H87">
        <v>5.2401</v>
      </c>
      <c r="I87">
        <v>169.37</v>
      </c>
    </row>
    <row r="88" spans="1:9" x14ac:dyDescent="0.25">
      <c r="A88">
        <v>87</v>
      </c>
      <c r="B88" t="s">
        <v>86</v>
      </c>
      <c r="C88">
        <v>38</v>
      </c>
      <c r="D88">
        <v>26</v>
      </c>
      <c r="E88">
        <v>53.793599999999998</v>
      </c>
      <c r="F88">
        <v>-7</v>
      </c>
      <c r="G88">
        <v>48</v>
      </c>
      <c r="H88">
        <v>3.1650999999999998</v>
      </c>
      <c r="I88">
        <v>336.24</v>
      </c>
    </row>
    <row r="89" spans="1:9" x14ac:dyDescent="0.25">
      <c r="A89">
        <v>88</v>
      </c>
      <c r="B89" t="s">
        <v>87</v>
      </c>
      <c r="C89">
        <v>38</v>
      </c>
      <c r="D89">
        <v>14</v>
      </c>
      <c r="E89">
        <v>46.233499999999999</v>
      </c>
      <c r="F89">
        <v>-7</v>
      </c>
      <c r="G89">
        <v>47</v>
      </c>
      <c r="H89">
        <v>2.1052</v>
      </c>
      <c r="I89">
        <v>467.78</v>
      </c>
    </row>
    <row r="90" spans="1:9" x14ac:dyDescent="0.25">
      <c r="A90">
        <v>89</v>
      </c>
      <c r="B90" t="s">
        <v>88</v>
      </c>
      <c r="C90">
        <v>38</v>
      </c>
      <c r="D90">
        <v>19</v>
      </c>
      <c r="E90">
        <v>19.6905</v>
      </c>
      <c r="F90">
        <v>-8</v>
      </c>
      <c r="G90">
        <v>0</v>
      </c>
      <c r="H90">
        <v>18.5581</v>
      </c>
      <c r="I90">
        <v>436.87</v>
      </c>
    </row>
    <row r="91" spans="1:9" x14ac:dyDescent="0.25">
      <c r="A91">
        <v>90</v>
      </c>
      <c r="B91" t="s">
        <v>89</v>
      </c>
      <c r="C91">
        <v>38</v>
      </c>
      <c r="D91">
        <v>26</v>
      </c>
      <c r="E91">
        <v>32.5366</v>
      </c>
      <c r="F91">
        <v>-7</v>
      </c>
      <c r="G91">
        <v>22</v>
      </c>
      <c r="H91">
        <v>53.744799999999998</v>
      </c>
      <c r="I91">
        <v>399.91</v>
      </c>
    </row>
    <row r="92" spans="1:9" x14ac:dyDescent="0.25">
      <c r="A92">
        <v>91</v>
      </c>
      <c r="B92" t="s">
        <v>90</v>
      </c>
      <c r="C92">
        <v>38</v>
      </c>
      <c r="D92">
        <v>13</v>
      </c>
      <c r="E92">
        <v>42.515300000000003</v>
      </c>
      <c r="F92">
        <v>-7</v>
      </c>
      <c r="G92">
        <v>9</v>
      </c>
      <c r="H92">
        <v>13.8575</v>
      </c>
      <c r="I92">
        <v>340.39</v>
      </c>
    </row>
    <row r="93" spans="1:9" x14ac:dyDescent="0.25">
      <c r="A93">
        <v>92</v>
      </c>
      <c r="B93" t="s">
        <v>131</v>
      </c>
      <c r="C93">
        <v>38</v>
      </c>
      <c r="D93">
        <v>10</v>
      </c>
      <c r="E93">
        <v>9.3176000000000005</v>
      </c>
      <c r="F93">
        <v>-8</v>
      </c>
      <c r="G93">
        <v>38</v>
      </c>
      <c r="H93">
        <v>44.040100000000002</v>
      </c>
      <c r="I93">
        <v>380.71</v>
      </c>
    </row>
    <row r="94" spans="1:9" x14ac:dyDescent="0.25">
      <c r="A94">
        <v>93</v>
      </c>
      <c r="B94" t="s">
        <v>91</v>
      </c>
      <c r="C94">
        <v>38</v>
      </c>
      <c r="D94">
        <v>3</v>
      </c>
      <c r="E94">
        <v>4.8910999999999998</v>
      </c>
      <c r="F94">
        <v>-8</v>
      </c>
      <c r="G94">
        <v>26</v>
      </c>
      <c r="H94">
        <v>8.1628000000000007</v>
      </c>
      <c r="I94">
        <v>172.28</v>
      </c>
    </row>
    <row r="95" spans="1:9" x14ac:dyDescent="0.25">
      <c r="A95">
        <v>94</v>
      </c>
      <c r="B95" t="s">
        <v>92</v>
      </c>
      <c r="C95">
        <v>37</v>
      </c>
      <c r="D95">
        <v>52</v>
      </c>
      <c r="E95">
        <v>53.682899999999997</v>
      </c>
      <c r="F95">
        <v>-8</v>
      </c>
      <c r="G95">
        <v>10</v>
      </c>
      <c r="H95">
        <v>3.1339000000000001</v>
      </c>
      <c r="I95">
        <v>302.29000000000002</v>
      </c>
    </row>
    <row r="96" spans="1:9" x14ac:dyDescent="0.25">
      <c r="A96">
        <v>95</v>
      </c>
      <c r="B96" t="s">
        <v>93</v>
      </c>
      <c r="C96">
        <v>38</v>
      </c>
      <c r="D96">
        <v>5</v>
      </c>
      <c r="E96">
        <v>39.005299999999998</v>
      </c>
      <c r="F96">
        <v>-7</v>
      </c>
      <c r="G96">
        <v>26</v>
      </c>
      <c r="H96">
        <v>46.003999999999998</v>
      </c>
      <c r="I96">
        <v>341.87</v>
      </c>
    </row>
    <row r="97" spans="1:9" x14ac:dyDescent="0.25">
      <c r="A97">
        <v>96</v>
      </c>
      <c r="B97" t="s">
        <v>94</v>
      </c>
      <c r="C97">
        <v>38</v>
      </c>
      <c r="D97">
        <v>1</v>
      </c>
      <c r="E97">
        <v>2.3552</v>
      </c>
      <c r="F97">
        <v>-7</v>
      </c>
      <c r="G97">
        <v>51</v>
      </c>
      <c r="H97">
        <v>56.000100000000003</v>
      </c>
      <c r="I97">
        <v>370.03</v>
      </c>
    </row>
    <row r="98" spans="1:9" x14ac:dyDescent="0.25">
      <c r="A98">
        <v>97</v>
      </c>
      <c r="B98" t="s">
        <v>95</v>
      </c>
      <c r="C98">
        <v>37</v>
      </c>
      <c r="D98">
        <v>55</v>
      </c>
      <c r="E98">
        <v>46.919699999999999</v>
      </c>
      <c r="F98">
        <v>-7</v>
      </c>
      <c r="G98">
        <v>35</v>
      </c>
      <c r="H98">
        <v>36.564799999999998</v>
      </c>
      <c r="I98">
        <v>344.05</v>
      </c>
    </row>
    <row r="99" spans="1:9" x14ac:dyDescent="0.25">
      <c r="A99">
        <v>98</v>
      </c>
      <c r="B99" t="s">
        <v>96</v>
      </c>
      <c r="C99">
        <v>37</v>
      </c>
      <c r="D99">
        <v>57</v>
      </c>
      <c r="E99">
        <v>51.735199999999999</v>
      </c>
      <c r="F99">
        <v>-7</v>
      </c>
      <c r="G99">
        <v>17</v>
      </c>
      <c r="H99">
        <v>3.6911999999999998</v>
      </c>
      <c r="I99">
        <v>578.95000000000005</v>
      </c>
    </row>
    <row r="100" spans="1:9" x14ac:dyDescent="0.25">
      <c r="A100">
        <v>99</v>
      </c>
      <c r="B100" t="s">
        <v>97</v>
      </c>
      <c r="C100">
        <v>37</v>
      </c>
      <c r="D100">
        <v>47</v>
      </c>
      <c r="E100">
        <v>39.8093</v>
      </c>
      <c r="F100">
        <v>-8</v>
      </c>
      <c r="G100">
        <v>43</v>
      </c>
      <c r="H100">
        <v>7.4722</v>
      </c>
      <c r="I100">
        <v>395.19</v>
      </c>
    </row>
    <row r="101" spans="1:9" x14ac:dyDescent="0.25">
      <c r="A101">
        <v>100</v>
      </c>
      <c r="B101" t="s">
        <v>98</v>
      </c>
      <c r="C101">
        <v>37</v>
      </c>
      <c r="D101">
        <v>51</v>
      </c>
      <c r="E101">
        <v>57.619500000000002</v>
      </c>
      <c r="F101">
        <v>-8</v>
      </c>
      <c r="G101">
        <v>25</v>
      </c>
      <c r="H101">
        <v>29.539100000000001</v>
      </c>
      <c r="I101">
        <v>145.76</v>
      </c>
    </row>
    <row r="102" spans="1:9" x14ac:dyDescent="0.25">
      <c r="A102">
        <v>101</v>
      </c>
      <c r="B102" t="s">
        <v>99</v>
      </c>
      <c r="C102">
        <v>37</v>
      </c>
      <c r="D102">
        <v>30</v>
      </c>
      <c r="E102">
        <v>26.227499999999999</v>
      </c>
      <c r="F102">
        <v>-8</v>
      </c>
      <c r="G102">
        <v>43</v>
      </c>
      <c r="H102">
        <v>0.19489999999999999</v>
      </c>
      <c r="I102">
        <v>274.88</v>
      </c>
    </row>
    <row r="103" spans="1:9" x14ac:dyDescent="0.25">
      <c r="A103">
        <v>102</v>
      </c>
      <c r="B103" t="s">
        <v>100</v>
      </c>
      <c r="C103">
        <v>37</v>
      </c>
      <c r="D103">
        <v>36</v>
      </c>
      <c r="E103">
        <v>54.145699999999998</v>
      </c>
      <c r="F103">
        <v>-8</v>
      </c>
      <c r="G103">
        <v>23</v>
      </c>
      <c r="H103">
        <v>11.023199999999999</v>
      </c>
      <c r="I103">
        <v>449.11</v>
      </c>
    </row>
    <row r="104" spans="1:9" x14ac:dyDescent="0.25">
      <c r="A104">
        <v>103</v>
      </c>
      <c r="B104" t="s">
        <v>101</v>
      </c>
      <c r="C104">
        <v>37</v>
      </c>
      <c r="D104">
        <v>47</v>
      </c>
      <c r="E104">
        <v>41.0747</v>
      </c>
      <c r="F104">
        <v>-7</v>
      </c>
      <c r="G104">
        <v>27</v>
      </c>
      <c r="H104">
        <v>1.8922000000000001</v>
      </c>
      <c r="I104">
        <v>316.18</v>
      </c>
    </row>
    <row r="105" spans="1:9" x14ac:dyDescent="0.25">
      <c r="A105">
        <v>104</v>
      </c>
      <c r="B105" t="s">
        <v>132</v>
      </c>
      <c r="C105">
        <v>37</v>
      </c>
      <c r="D105">
        <v>42</v>
      </c>
      <c r="E105">
        <v>1.3876999999999999</v>
      </c>
      <c r="F105">
        <v>-7</v>
      </c>
      <c r="G105">
        <v>45</v>
      </c>
      <c r="H105">
        <v>41.873600000000003</v>
      </c>
      <c r="I105">
        <v>427.17</v>
      </c>
    </row>
    <row r="106" spans="1:9" x14ac:dyDescent="0.25">
      <c r="A106">
        <v>105</v>
      </c>
      <c r="B106" t="s">
        <v>102</v>
      </c>
      <c r="C106">
        <v>37</v>
      </c>
      <c r="D106">
        <v>37</v>
      </c>
      <c r="E106">
        <v>6.2415000000000003</v>
      </c>
      <c r="F106">
        <v>-8</v>
      </c>
      <c r="G106">
        <v>4</v>
      </c>
      <c r="H106">
        <v>21.657499999999999</v>
      </c>
      <c r="I106">
        <v>343.74</v>
      </c>
    </row>
    <row r="107" spans="1:9" x14ac:dyDescent="0.25">
      <c r="A107">
        <v>106</v>
      </c>
      <c r="B107" t="s">
        <v>103</v>
      </c>
      <c r="C107">
        <v>37</v>
      </c>
      <c r="D107">
        <v>32</v>
      </c>
      <c r="E107">
        <v>19.444400000000002</v>
      </c>
      <c r="F107">
        <v>-7</v>
      </c>
      <c r="G107">
        <v>27</v>
      </c>
      <c r="H107">
        <v>3.2016</v>
      </c>
      <c r="I107">
        <v>376.41</v>
      </c>
    </row>
    <row r="108" spans="1:9" x14ac:dyDescent="0.25">
      <c r="A108">
        <v>107</v>
      </c>
      <c r="B108" t="s">
        <v>104</v>
      </c>
      <c r="C108">
        <v>37</v>
      </c>
      <c r="D108">
        <v>17</v>
      </c>
      <c r="E108">
        <v>0.72640000000000005</v>
      </c>
      <c r="F108">
        <v>-8</v>
      </c>
      <c r="G108">
        <v>51</v>
      </c>
      <c r="H108">
        <v>36.551499999999997</v>
      </c>
      <c r="I108">
        <v>167.89</v>
      </c>
    </row>
    <row r="109" spans="1:9" x14ac:dyDescent="0.25">
      <c r="A109">
        <v>108</v>
      </c>
      <c r="B109" t="s">
        <v>105</v>
      </c>
      <c r="C109">
        <v>37</v>
      </c>
      <c r="D109">
        <v>18</v>
      </c>
      <c r="E109">
        <v>56.0229</v>
      </c>
      <c r="F109">
        <v>-8</v>
      </c>
      <c r="G109">
        <v>35</v>
      </c>
      <c r="H109">
        <v>46.982399999999998</v>
      </c>
      <c r="I109">
        <v>956.17</v>
      </c>
    </row>
    <row r="110" spans="1:9" x14ac:dyDescent="0.25">
      <c r="A110">
        <v>109</v>
      </c>
      <c r="B110" t="s">
        <v>106</v>
      </c>
      <c r="C110">
        <v>37</v>
      </c>
      <c r="D110">
        <v>13</v>
      </c>
      <c r="E110">
        <v>9.3536999999999999</v>
      </c>
      <c r="F110">
        <v>-8</v>
      </c>
      <c r="G110">
        <v>46</v>
      </c>
      <c r="H110">
        <v>48.835099999999997</v>
      </c>
      <c r="I110">
        <v>307.45999999999998</v>
      </c>
    </row>
    <row r="111" spans="1:9" x14ac:dyDescent="0.25">
      <c r="A111">
        <v>110</v>
      </c>
      <c r="B111" t="s">
        <v>107</v>
      </c>
      <c r="C111">
        <v>37</v>
      </c>
      <c r="D111">
        <v>22</v>
      </c>
      <c r="E111">
        <v>14.6647</v>
      </c>
      <c r="F111">
        <v>-8</v>
      </c>
      <c r="G111">
        <v>4</v>
      </c>
      <c r="H111">
        <v>49.282699999999998</v>
      </c>
      <c r="I111">
        <v>631.97</v>
      </c>
    </row>
    <row r="112" spans="1:9" x14ac:dyDescent="0.25">
      <c r="A112">
        <v>111</v>
      </c>
      <c r="B112" t="s">
        <v>108</v>
      </c>
      <c r="C112">
        <v>37</v>
      </c>
      <c r="D112">
        <v>28</v>
      </c>
      <c r="E112">
        <v>58.676499999999997</v>
      </c>
      <c r="F112">
        <v>-7</v>
      </c>
      <c r="G112">
        <v>51</v>
      </c>
      <c r="H112">
        <v>4.6993</v>
      </c>
      <c r="I112">
        <v>388.78</v>
      </c>
    </row>
    <row r="113" spans="1:9" x14ac:dyDescent="0.25">
      <c r="A113">
        <v>112</v>
      </c>
      <c r="B113" t="s">
        <v>109</v>
      </c>
      <c r="C113">
        <v>37</v>
      </c>
      <c r="D113">
        <v>19</v>
      </c>
      <c r="E113">
        <v>54.274000000000001</v>
      </c>
      <c r="F113">
        <v>-7</v>
      </c>
      <c r="G113">
        <v>24</v>
      </c>
      <c r="H113">
        <v>29.578199999999999</v>
      </c>
      <c r="I113">
        <v>215.16</v>
      </c>
    </row>
    <row r="114" spans="1:9" x14ac:dyDescent="0.25">
      <c r="A114">
        <v>113</v>
      </c>
      <c r="B114" t="s">
        <v>133</v>
      </c>
      <c r="C114">
        <v>37</v>
      </c>
      <c r="D114">
        <v>14</v>
      </c>
      <c r="E114">
        <v>36.4876</v>
      </c>
      <c r="F114">
        <v>-7</v>
      </c>
      <c r="G114">
        <v>44</v>
      </c>
      <c r="H114">
        <v>20.584599999999998</v>
      </c>
      <c r="I114">
        <v>580.05999999999995</v>
      </c>
    </row>
    <row r="115" spans="1:9" x14ac:dyDescent="0.25">
      <c r="A115">
        <v>114</v>
      </c>
      <c r="B115" t="s">
        <v>111</v>
      </c>
      <c r="C115">
        <v>37</v>
      </c>
      <c r="D115">
        <v>11</v>
      </c>
      <c r="E115">
        <v>11.657999999999999</v>
      </c>
      <c r="F115">
        <v>-7</v>
      </c>
      <c r="G115">
        <v>29</v>
      </c>
      <c r="H115">
        <v>14.478300000000001</v>
      </c>
      <c r="I115">
        <v>112.11</v>
      </c>
    </row>
    <row r="116" spans="1:9" x14ac:dyDescent="0.25">
      <c r="A116">
        <v>115</v>
      </c>
      <c r="B116" t="s">
        <v>112</v>
      </c>
      <c r="C116">
        <v>37</v>
      </c>
      <c r="D116">
        <v>5</v>
      </c>
      <c r="E116">
        <v>7.8474000000000004</v>
      </c>
      <c r="F116">
        <v>-8</v>
      </c>
      <c r="G116">
        <v>57</v>
      </c>
      <c r="H116">
        <v>6.3045</v>
      </c>
      <c r="I116">
        <v>209.9</v>
      </c>
    </row>
    <row r="117" spans="1:9" x14ac:dyDescent="0.25">
      <c r="A117">
        <v>116</v>
      </c>
      <c r="B117" t="s">
        <v>113</v>
      </c>
      <c r="C117">
        <v>37</v>
      </c>
      <c r="D117">
        <v>5</v>
      </c>
      <c r="E117">
        <v>17.358599999999999</v>
      </c>
      <c r="F117">
        <v>-8</v>
      </c>
      <c r="G117">
        <v>43</v>
      </c>
      <c r="H117">
        <v>6.7110000000000003</v>
      </c>
      <c r="I117">
        <v>162.41</v>
      </c>
    </row>
    <row r="118" spans="1:9" x14ac:dyDescent="0.25">
      <c r="A118">
        <v>117</v>
      </c>
      <c r="B118" t="s">
        <v>114</v>
      </c>
      <c r="C118">
        <v>37</v>
      </c>
      <c r="D118">
        <v>8</v>
      </c>
      <c r="E118">
        <v>18.102699999999999</v>
      </c>
      <c r="F118">
        <v>-8</v>
      </c>
      <c r="G118">
        <v>23</v>
      </c>
      <c r="H118">
        <v>40.432000000000002</v>
      </c>
      <c r="I118">
        <v>164.49</v>
      </c>
    </row>
    <row r="119" spans="1:9" x14ac:dyDescent="0.25">
      <c r="A119">
        <v>118</v>
      </c>
      <c r="B119" t="s">
        <v>115</v>
      </c>
      <c r="C119">
        <v>37</v>
      </c>
      <c r="D119">
        <v>6</v>
      </c>
      <c r="E119">
        <v>4.2625000000000002</v>
      </c>
      <c r="F119">
        <v>-7</v>
      </c>
      <c r="G119">
        <v>55</v>
      </c>
      <c r="H119">
        <v>58.946199999999997</v>
      </c>
      <c r="I119">
        <v>367.34</v>
      </c>
    </row>
    <row r="120" spans="1:9" x14ac:dyDescent="0.25">
      <c r="A120">
        <v>119</v>
      </c>
      <c r="B120" t="s">
        <v>116</v>
      </c>
      <c r="C120">
        <v>36</v>
      </c>
      <c r="D120">
        <v>58</v>
      </c>
      <c r="E120">
        <v>28.5747</v>
      </c>
      <c r="F120">
        <v>-7</v>
      </c>
      <c r="G120">
        <v>51</v>
      </c>
      <c r="H120">
        <v>54.627200000000002</v>
      </c>
      <c r="I120">
        <v>58.41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91" workbookViewId="0">
      <selection activeCell="B2" sqref="B2"/>
    </sheetView>
  </sheetViews>
  <sheetFormatPr defaultRowHeight="15" x14ac:dyDescent="0.25"/>
  <cols>
    <col min="1" max="6" width="10.85546875" customWidth="1"/>
  </cols>
  <sheetData>
    <row r="1" spans="1:6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</row>
    <row r="2" spans="1:6" x14ac:dyDescent="0.25">
      <c r="A2">
        <v>1</v>
      </c>
      <c r="B2" s="1">
        <f>ETRS89!C2+ETRS89!D2/60+ETRS89!E2/3600</f>
        <v>42.135619444444444</v>
      </c>
      <c r="C2" s="1">
        <f>ETRS89!F2-ETRS89!G2/60-ETRS89!H2/3600</f>
        <v>-8.7010597222222223</v>
      </c>
      <c r="D2" s="4" t="e">
        <f>(B2-(#REF!+#REF!/60+#REF!/3600))*3600</f>
        <v>#REF!</v>
      </c>
      <c r="E2" s="4" t="e">
        <f>(C2-(#REF!-#REF!/60-#REF!/3600))*3600</f>
        <v>#REF!</v>
      </c>
      <c r="F2" s="3" t="e">
        <f>ETRS89!I2-#REF!</f>
        <v>#REF!</v>
      </c>
    </row>
    <row r="3" spans="1:6" x14ac:dyDescent="0.25">
      <c r="A3">
        <v>2</v>
      </c>
      <c r="B3" s="1">
        <f>ETRS89!C3+ETRS89!D3/60+ETRS89!E3/3600</f>
        <v>42.134709166666667</v>
      </c>
      <c r="C3" s="1">
        <f>ETRS89!F3-ETRS89!G3/60-ETRS89!H3/3600</f>
        <v>-8.4130008333333333</v>
      </c>
      <c r="D3" s="4" t="e">
        <f>(B3-(#REF!+#REF!/60+#REF!/3600))*3600</f>
        <v>#REF!</v>
      </c>
      <c r="E3" s="4" t="e">
        <f>(C3-(#REF!-#REF!/60-#REF!/3600))*3600</f>
        <v>#REF!</v>
      </c>
      <c r="F3" s="3" t="e">
        <f>ETRS89!I3-#REF!</f>
        <v>#REF!</v>
      </c>
    </row>
    <row r="4" spans="1:6" x14ac:dyDescent="0.25">
      <c r="A4">
        <v>3</v>
      </c>
      <c r="B4" s="1">
        <f>ETRS89!C4+ETRS89!D4/60+ETRS89!E4/3600</f>
        <v>41.921568055555554</v>
      </c>
      <c r="C4" s="1">
        <f>ETRS89!F4-ETRS89!G4/60-ETRS89!H4/3600</f>
        <v>-8.7147277777777763</v>
      </c>
      <c r="D4" s="4" t="e">
        <f>(B4-(#REF!+#REF!/60+#REF!/3600))*3600</f>
        <v>#REF!</v>
      </c>
      <c r="E4" s="4" t="e">
        <f>(C4-(#REF!-#REF!/60-#REF!/3600))*3600</f>
        <v>#REF!</v>
      </c>
      <c r="F4" s="3" t="e">
        <f>ETRS89!I4-#REF!</f>
        <v>#REF!</v>
      </c>
    </row>
    <row r="5" spans="1:6" x14ac:dyDescent="0.25">
      <c r="A5">
        <v>4</v>
      </c>
      <c r="B5" s="1">
        <f>ETRS89!C5+ETRS89!D5/60+ETRS89!E5/3600</f>
        <v>41.888023611111109</v>
      </c>
      <c r="C5" s="1">
        <f>ETRS89!F5-ETRS89!G5/60-ETRS89!H5/3600</f>
        <v>-8.8714169444444444</v>
      </c>
      <c r="D5" s="4" t="e">
        <f>(B5-(#REF!+#REF!/60+#REF!/3600))*3600</f>
        <v>#REF!</v>
      </c>
      <c r="E5" s="4" t="e">
        <f>(C5-(#REF!-#REF!/60-#REF!/3600))*3600</f>
        <v>#REF!</v>
      </c>
      <c r="F5" s="3" t="e">
        <f>ETRS89!I5-#REF!</f>
        <v>#REF!</v>
      </c>
    </row>
    <row r="6" spans="1:6" x14ac:dyDescent="0.25">
      <c r="A6">
        <v>5</v>
      </c>
      <c r="B6" s="1">
        <f>ETRS89!C6+ETRS89!D6/60+ETRS89!E6/3600</f>
        <v>41.969077500000004</v>
      </c>
      <c r="C6" s="1">
        <f>ETRS89!F6-ETRS89!G6/60-ETRS89!H6/3600</f>
        <v>-8.3076202777777777</v>
      </c>
      <c r="D6" s="4" t="e">
        <f>(B6-(#REF!+#REF!/60+#REF!/3600))*3600</f>
        <v>#REF!</v>
      </c>
      <c r="E6" s="4" t="e">
        <f>(C6-(#REF!-#REF!/60-#REF!/3600))*3600</f>
        <v>#REF!</v>
      </c>
      <c r="F6" s="3" t="e">
        <f>ETRS89!I6-#REF!</f>
        <v>#REF!</v>
      </c>
    </row>
    <row r="7" spans="1:6" x14ac:dyDescent="0.25">
      <c r="A7">
        <v>6</v>
      </c>
      <c r="B7" s="1">
        <f>ETRS89!C7+ETRS89!D7/60+ETRS89!E7/3600</f>
        <v>41.880379444444443</v>
      </c>
      <c r="C7" s="1">
        <f>ETRS89!F7-ETRS89!G7/60-ETRS89!H7/3600</f>
        <v>-7.7203155555555556</v>
      </c>
      <c r="D7" s="4" t="e">
        <f>(B7-(#REF!+#REF!/60+#REF!/3600))*3600</f>
        <v>#REF!</v>
      </c>
      <c r="E7" s="4" t="e">
        <f>(C7-(#REF!-#REF!/60-#REF!/3600))*3600</f>
        <v>#REF!</v>
      </c>
      <c r="F7" s="3" t="e">
        <f>ETRS89!I7-#REF!</f>
        <v>#REF!</v>
      </c>
    </row>
    <row r="8" spans="1:6" x14ac:dyDescent="0.25">
      <c r="A8">
        <v>7</v>
      </c>
      <c r="B8" s="1">
        <f>ETRS89!C8+ETRS89!D8/60+ETRS89!E8/3600</f>
        <v>41.91482527777778</v>
      </c>
      <c r="C8" s="1">
        <f>ETRS89!F8-ETRS89!G8/60-ETRS89!H8/3600</f>
        <v>-7.0036038888888887</v>
      </c>
      <c r="D8" s="4" t="e">
        <f>(B8-(#REF!+#REF!/60+#REF!/3600))*3600</f>
        <v>#REF!</v>
      </c>
      <c r="E8" s="4" t="e">
        <f>(C8-(#REF!-#REF!/60-#REF!/3600))*3600</f>
        <v>#REF!</v>
      </c>
      <c r="F8" s="3" t="e">
        <f>ETRS89!I8-#REF!</f>
        <v>#REF!</v>
      </c>
    </row>
    <row r="9" spans="1:6" x14ac:dyDescent="0.25">
      <c r="A9">
        <v>8</v>
      </c>
      <c r="B9" s="1">
        <f>ETRS89!C9+ETRS89!D9/60+ETRS89!E9/3600</f>
        <v>41.848597777777783</v>
      </c>
      <c r="C9" s="1">
        <f>ETRS89!F9-ETRS89!G9/60-ETRS89!H9/3600</f>
        <v>-7.3332188888888883</v>
      </c>
      <c r="D9" s="4" t="e">
        <f>(B9-(#REF!+#REF!/60+#REF!/3600))*3600</f>
        <v>#REF!</v>
      </c>
      <c r="E9" s="4" t="e">
        <f>(C9-(#REF!-#REF!/60-#REF!/3600))*3600</f>
        <v>#REF!</v>
      </c>
      <c r="F9" s="3" t="e">
        <f>ETRS89!I9-#REF!</f>
        <v>#REF!</v>
      </c>
    </row>
    <row r="10" spans="1:6" x14ac:dyDescent="0.25">
      <c r="A10">
        <v>9</v>
      </c>
      <c r="B10" s="1">
        <f>ETRS89!C10+ETRS89!D10/60+ETRS89!E10/3600</f>
        <v>41.849435277777779</v>
      </c>
      <c r="C10" s="1">
        <f>ETRS89!F10-ETRS89!G10/60-ETRS89!H10/3600</f>
        <v>-6.5910944444444439</v>
      </c>
      <c r="D10" s="4" t="e">
        <f>(B10-(#REF!+#REF!/60+#REF!/3600))*3600</f>
        <v>#REF!</v>
      </c>
      <c r="E10" s="4" t="e">
        <f>(C10-(#REF!-#REF!/60-#REF!/3600))*3600</f>
        <v>#REF!</v>
      </c>
      <c r="F10" s="3" t="e">
        <f>ETRS89!I10-#REF!</f>
        <v>#REF!</v>
      </c>
    </row>
    <row r="11" spans="1:6" x14ac:dyDescent="0.25">
      <c r="A11">
        <v>10</v>
      </c>
      <c r="B11" s="1">
        <f>ETRS89!C11+ETRS89!D11/60+ETRS89!E11/3600</f>
        <v>41.762953888888887</v>
      </c>
      <c r="C11" s="1">
        <f>ETRS89!F11-ETRS89!G11/60-ETRS89!H11/3600</f>
        <v>-8.8077975000000013</v>
      </c>
      <c r="D11" s="4" t="e">
        <f>(B11-(#REF!+#REF!/60+#REF!/3600))*3600</f>
        <v>#REF!</v>
      </c>
      <c r="E11" s="4" t="e">
        <f>(C11-(#REF!-#REF!/60-#REF!/3600))*3600</f>
        <v>#REF!</v>
      </c>
      <c r="F11" s="3" t="e">
        <f>ETRS89!I11-#REF!</f>
        <v>#REF!</v>
      </c>
    </row>
    <row r="12" spans="1:6" x14ac:dyDescent="0.25">
      <c r="A12">
        <v>11</v>
      </c>
      <c r="B12" s="1">
        <f>ETRS89!C12+ETRS89!D12/60+ETRS89!E12/3600</f>
        <v>41.728706666666668</v>
      </c>
      <c r="C12" s="1">
        <f>ETRS89!F12-ETRS89!G12/60-ETRS89!H12/3600</f>
        <v>-8.4593736111111095</v>
      </c>
      <c r="D12" s="4" t="e">
        <f>(B12-(#REF!+#REF!/60+#REF!/3600))*3600</f>
        <v>#REF!</v>
      </c>
      <c r="E12" s="4" t="e">
        <f>(C12-(#REF!-#REF!/60-#REF!/3600))*3600</f>
        <v>#REF!</v>
      </c>
      <c r="F12" s="3" t="e">
        <f>ETRS89!I12-#REF!</f>
        <v>#REF!</v>
      </c>
    </row>
    <row r="13" spans="1:6" x14ac:dyDescent="0.25">
      <c r="A13">
        <v>12</v>
      </c>
      <c r="B13" s="1">
        <f>ETRS89!C13+ETRS89!D13/60+ETRS89!E13/3600</f>
        <v>41.638966944444441</v>
      </c>
      <c r="C13" s="1">
        <f>ETRS89!F13-ETRS89!G13/60-ETRS89!H13/3600</f>
        <v>-8.0432861111111116</v>
      </c>
      <c r="D13" s="4" t="e">
        <f>(B13-(#REF!+#REF!/60+#REF!/3600))*3600</f>
        <v>#REF!</v>
      </c>
      <c r="E13" s="4" t="e">
        <f>(C13-(#REF!-#REF!/60-#REF!/3600))*3600</f>
        <v>#REF!</v>
      </c>
      <c r="F13" s="3" t="e">
        <f>ETRS89!I13-#REF!</f>
        <v>#REF!</v>
      </c>
    </row>
    <row r="14" spans="1:6" x14ac:dyDescent="0.25">
      <c r="A14">
        <v>13</v>
      </c>
      <c r="B14" s="1">
        <f>ETRS89!C14+ETRS89!D14/60+ETRS89!E14/3600</f>
        <v>41.562213611111112</v>
      </c>
      <c r="C14" s="1">
        <f>ETRS89!F14-ETRS89!G14/60-ETRS89!H14/3600</f>
        <v>-7.5170938888888887</v>
      </c>
      <c r="D14" s="4" t="e">
        <f>(B14-(#REF!+#REF!/60+#REF!/3600))*3600</f>
        <v>#REF!</v>
      </c>
      <c r="E14" s="4" t="e">
        <f>(C14-(#REF!-#REF!/60-#REF!/3600))*3600</f>
        <v>#REF!</v>
      </c>
      <c r="F14" s="3" t="e">
        <f>ETRS89!I14-#REF!</f>
        <v>#REF!</v>
      </c>
    </row>
    <row r="15" spans="1:6" x14ac:dyDescent="0.25">
      <c r="A15">
        <v>14</v>
      </c>
      <c r="B15" s="1">
        <f>ETRS89!C15+ETRS89!D15/60+ETRS89!E15/3600</f>
        <v>41.717282222222224</v>
      </c>
      <c r="C15" s="1">
        <f>ETRS89!F15-ETRS89!G15/60-ETRS89!H15/3600</f>
        <v>-6.855505833333333</v>
      </c>
      <c r="D15" s="4" t="e">
        <f>(B15-(#REF!+#REF!/60+#REF!/3600))*3600</f>
        <v>#REF!</v>
      </c>
      <c r="E15" s="4" t="e">
        <f>(C15-(#REF!-#REF!/60-#REF!/3600))*3600</f>
        <v>#REF!</v>
      </c>
      <c r="F15" s="3" t="e">
        <f>ETRS89!I15-#REF!</f>
        <v>#REF!</v>
      </c>
    </row>
    <row r="16" spans="1:6" x14ac:dyDescent="0.25">
      <c r="A16">
        <v>15</v>
      </c>
      <c r="B16" s="1">
        <f>ETRS89!C16+ETRS89!D16/60+ETRS89!E16/3600</f>
        <v>41.662983333333329</v>
      </c>
      <c r="C16" s="1">
        <f>ETRS89!F16-ETRS89!G16/60-ETRS89!H16/3600</f>
        <v>-6.3070174999999997</v>
      </c>
      <c r="D16" s="4" t="e">
        <f>(B16-(#REF!+#REF!/60+#REF!/3600))*3600</f>
        <v>#REF!</v>
      </c>
      <c r="E16" s="4" t="e">
        <f>(C16-(#REF!-#REF!/60-#REF!/3600))*3600</f>
        <v>#REF!</v>
      </c>
      <c r="F16" s="3" t="e">
        <f>ETRS89!I16-#REF!</f>
        <v>#REF!</v>
      </c>
    </row>
    <row r="17" spans="1:6" x14ac:dyDescent="0.25">
      <c r="A17">
        <v>16</v>
      </c>
      <c r="B17" s="1">
        <f>ETRS89!C17+ETRS89!D17/60+ETRS89!E17/3600</f>
        <v>41.531155277777778</v>
      </c>
      <c r="C17" s="1">
        <f>ETRS89!F17-ETRS89!G17/60-ETRS89!H17/3600</f>
        <v>-6.5633991666666667</v>
      </c>
      <c r="D17" s="4" t="e">
        <f>(B17-(#REF!+#REF!/60+#REF!/3600))*3600</f>
        <v>#REF!</v>
      </c>
      <c r="E17" s="4" t="e">
        <f>(C17-(#REF!-#REF!/60-#REF!/3600))*3600</f>
        <v>#REF!</v>
      </c>
      <c r="F17" s="3" t="e">
        <f>ETRS89!I17-#REF!</f>
        <v>#REF!</v>
      </c>
    </row>
    <row r="18" spans="1:6" x14ac:dyDescent="0.25">
      <c r="A18">
        <v>17</v>
      </c>
      <c r="B18" s="1">
        <f>ETRS89!C18+ETRS89!D18/60+ETRS89!E18/3600</f>
        <v>41.434965277777778</v>
      </c>
      <c r="C18" s="1">
        <f>ETRS89!F18-ETRS89!G18/60-ETRS89!H18/3600</f>
        <v>-8.7152949999999993</v>
      </c>
      <c r="D18" s="4" t="e">
        <f>(B18-(#REF!+#REF!/60+#REF!/3600))*3600</f>
        <v>#REF!</v>
      </c>
      <c r="E18" s="4" t="e">
        <f>(C18-(#REF!-#REF!/60-#REF!/3600))*3600</f>
        <v>#REF!</v>
      </c>
      <c r="F18" s="3" t="e">
        <f>ETRS89!I18-#REF!</f>
        <v>#REF!</v>
      </c>
    </row>
    <row r="19" spans="1:6" x14ac:dyDescent="0.25">
      <c r="A19">
        <v>18</v>
      </c>
      <c r="B19" s="1">
        <f>ETRS89!C19+ETRS89!D19/60+ETRS89!E19/3600</f>
        <v>41.323862777777784</v>
      </c>
      <c r="C19" s="1">
        <f>ETRS89!F19-ETRS89!G19/60-ETRS89!H19/3600</f>
        <v>-8.3859966666666654</v>
      </c>
      <c r="D19" s="4" t="e">
        <f>(B19-(#REF!+#REF!/60+#REF!/3600))*3600</f>
        <v>#REF!</v>
      </c>
      <c r="E19" s="4" t="e">
        <f>(C19-(#REF!-#REF!/60-#REF!/3600))*3600</f>
        <v>#REF!</v>
      </c>
      <c r="F19" s="3" t="e">
        <f>ETRS89!I19-#REF!</f>
        <v>#REF!</v>
      </c>
    </row>
    <row r="20" spans="1:6" x14ac:dyDescent="0.25">
      <c r="A20">
        <v>19</v>
      </c>
      <c r="B20" s="1">
        <f>ETRS89!C20+ETRS89!D20/60+ETRS89!E20/3600</f>
        <v>41.167496666666665</v>
      </c>
      <c r="C20" s="1">
        <f>ETRS89!F20-ETRS89!G20/60-ETRS89!H20/3600</f>
        <v>-8.2634047222222229</v>
      </c>
      <c r="D20" s="4" t="e">
        <f>(B20-(#REF!+#REF!/60+#REF!/3600))*3600</f>
        <v>#REF!</v>
      </c>
      <c r="E20" s="4" t="e">
        <f>(C20-(#REF!-#REF!/60-#REF!/3600))*3600</f>
        <v>#REF!</v>
      </c>
      <c r="F20" s="3" t="e">
        <f>ETRS89!I20-#REF!</f>
        <v>#REF!</v>
      </c>
    </row>
    <row r="21" spans="1:6" x14ac:dyDescent="0.25">
      <c r="A21">
        <v>20</v>
      </c>
      <c r="B21" s="1">
        <f>ETRS89!C21+ETRS89!D21/60+ETRS89!E21/3600</f>
        <v>41.248469999999998</v>
      </c>
      <c r="C21" s="1">
        <f>ETRS89!F21-ETRS89!G21/60-ETRS89!H21/3600</f>
        <v>-7.8869141666666662</v>
      </c>
      <c r="D21" s="4" t="e">
        <f>(B21-(#REF!+#REF!/60+#REF!/3600))*3600</f>
        <v>#REF!</v>
      </c>
      <c r="E21" s="4" t="e">
        <f>(C21-(#REF!-#REF!/60-#REF!/3600))*3600</f>
        <v>#REF!</v>
      </c>
      <c r="F21" s="3" t="e">
        <f>ETRS89!I21-#REF!</f>
        <v>#REF!</v>
      </c>
    </row>
    <row r="22" spans="1:6" x14ac:dyDescent="0.25">
      <c r="A22">
        <v>21</v>
      </c>
      <c r="B22" s="1">
        <f>ETRS89!C22+ETRS89!D22/60+ETRS89!E22/3600</f>
        <v>41.434053333333331</v>
      </c>
      <c r="C22" s="1">
        <f>ETRS89!F22-ETRS89!G22/60-ETRS89!H22/3600</f>
        <v>-7.0069774999999996</v>
      </c>
      <c r="D22" s="4" t="e">
        <f>(B22-(#REF!+#REF!/60+#REF!/3600))*3600</f>
        <v>#REF!</v>
      </c>
      <c r="E22" s="4" t="e">
        <f>(C22-(#REF!-#REF!/60-#REF!/3600))*3600</f>
        <v>#REF!</v>
      </c>
      <c r="F22" s="3" t="e">
        <f>ETRS89!I22-#REF!</f>
        <v>#REF!</v>
      </c>
    </row>
    <row r="23" spans="1:6" x14ac:dyDescent="0.25">
      <c r="A23">
        <v>22</v>
      </c>
      <c r="B23" s="1">
        <f>ETRS89!C23+ETRS89!D23/60+ETRS89!E23/3600</f>
        <v>41.234816666666667</v>
      </c>
      <c r="C23" s="1">
        <f>ETRS89!F23-ETRS89!G23/60-ETRS89!H23/3600</f>
        <v>-7.2598327777777776</v>
      </c>
      <c r="D23" s="4" t="e">
        <f>(B23-(#REF!+#REF!/60+#REF!/3600))*3600</f>
        <v>#REF!</v>
      </c>
      <c r="E23" s="4" t="e">
        <f>(C23-(#REF!-#REF!/60-#REF!/3600))*3600</f>
        <v>#REF!</v>
      </c>
      <c r="F23" s="3" t="e">
        <f>ETRS89!I23-#REF!</f>
        <v>#REF!</v>
      </c>
    </row>
    <row r="24" spans="1:6" x14ac:dyDescent="0.25">
      <c r="A24">
        <v>23</v>
      </c>
      <c r="B24" s="1">
        <f>ETRS89!C24+ETRS89!D24/60+ETRS89!E24/3600</f>
        <v>41.210680833333335</v>
      </c>
      <c r="C24" s="1">
        <f>ETRS89!F24-ETRS89!G24/60-ETRS89!H24/3600</f>
        <v>-6.7585352777777778</v>
      </c>
      <c r="D24" s="4" t="e">
        <f>(B24-(#REF!+#REF!/60+#REF!/3600))*3600</f>
        <v>#REF!</v>
      </c>
      <c r="E24" s="4" t="e">
        <f>(C24-(#REF!-#REF!/60-#REF!/3600))*3600</f>
        <v>#REF!</v>
      </c>
      <c r="F24" s="3" t="e">
        <f>ETRS89!I24-#REF!</f>
        <v>#REF!</v>
      </c>
    </row>
    <row r="25" spans="1:6" x14ac:dyDescent="0.25">
      <c r="A25">
        <v>24</v>
      </c>
      <c r="B25" s="1">
        <f>ETRS89!C25+ETRS89!D25/60+ETRS89!E25/3600</f>
        <v>41.357722500000001</v>
      </c>
      <c r="C25" s="1">
        <f>ETRS89!F25-ETRS89!G25/60-ETRS89!H25/3600</f>
        <v>-6.3215030555555556</v>
      </c>
      <c r="D25" s="4" t="e">
        <f>(B25-(#REF!+#REF!/60+#REF!/3600))*3600</f>
        <v>#REF!</v>
      </c>
      <c r="E25" s="4" t="e">
        <f>(C25-(#REF!-#REF!/60-#REF!/3600))*3600</f>
        <v>#REF!</v>
      </c>
      <c r="F25" s="3" t="e">
        <f>ETRS89!I25-#REF!</f>
        <v>#REF!</v>
      </c>
    </row>
    <row r="26" spans="1:6" x14ac:dyDescent="0.25">
      <c r="A26">
        <v>25</v>
      </c>
      <c r="B26" s="1">
        <f>ETRS89!C26+ETRS89!D26/60+ETRS89!E26/3600</f>
        <v>41.107918055555558</v>
      </c>
      <c r="C26" s="1">
        <f>ETRS89!F26-ETRS89!G26/60-ETRS89!H26/3600</f>
        <v>-8.587211388888889</v>
      </c>
      <c r="D26" s="4" t="e">
        <f>(B26-(#REF!+#REF!/60+#REF!/3600))*3600</f>
        <v>#REF!</v>
      </c>
      <c r="E26" s="4" t="e">
        <f>(C26-(#REF!-#REF!/60-#REF!/3600))*3600</f>
        <v>#REF!</v>
      </c>
      <c r="F26" s="3" t="e">
        <f>ETRS89!I26-#REF!</f>
        <v>#REF!</v>
      </c>
    </row>
    <row r="27" spans="1:6" x14ac:dyDescent="0.25">
      <c r="A27">
        <v>26</v>
      </c>
      <c r="B27" s="1">
        <f>ETRS89!C27+ETRS89!D27/60+ETRS89!E27/3600</f>
        <v>40.875165277777775</v>
      </c>
      <c r="C27" s="1">
        <f>ETRS89!F27-ETRS89!G27/60-ETRS89!H27/3600</f>
        <v>-8.280746111111112</v>
      </c>
      <c r="D27" s="4" t="e">
        <f>(B27-(#REF!+#REF!/60+#REF!/3600))*3600</f>
        <v>#REF!</v>
      </c>
      <c r="E27" s="4" t="e">
        <f>(C27-(#REF!-#REF!/60-#REF!/3600))*3600</f>
        <v>#REF!</v>
      </c>
      <c r="F27" s="3" t="e">
        <f>ETRS89!I27-#REF!</f>
        <v>#REF!</v>
      </c>
    </row>
    <row r="28" spans="1:6" x14ac:dyDescent="0.25">
      <c r="A28">
        <v>27</v>
      </c>
      <c r="B28" s="1">
        <f>ETRS89!C28+ETRS89!D28/60+ETRS89!E28/3600</f>
        <v>40.974047777777777</v>
      </c>
      <c r="C28" s="1">
        <f>ETRS89!F28-ETRS89!G28/60-ETRS89!H28/3600</f>
        <v>-7.9878225</v>
      </c>
      <c r="D28" s="4" t="e">
        <f>(B28-(#REF!+#REF!/60+#REF!/3600))*3600</f>
        <v>#REF!</v>
      </c>
      <c r="E28" s="4" t="e">
        <f>(C28-(#REF!-#REF!/60-#REF!/3600))*3600</f>
        <v>#REF!</v>
      </c>
      <c r="F28" s="3" t="e">
        <f>ETRS89!I28-#REF!</f>
        <v>#REF!</v>
      </c>
    </row>
    <row r="29" spans="1:6" x14ac:dyDescent="0.25">
      <c r="A29">
        <v>28</v>
      </c>
      <c r="B29" s="1">
        <f>ETRS89!C29+ETRS89!D29/60+ETRS89!E29/3600</f>
        <v>40.955637222222222</v>
      </c>
      <c r="C29" s="1">
        <f>ETRS89!F29-ETRS89!G29/60-ETRS89!H29/3600</f>
        <v>-7.6561675000000005</v>
      </c>
      <c r="D29" s="4" t="e">
        <f>(B29-(#REF!+#REF!/60+#REF!/3600))*3600</f>
        <v>#REF!</v>
      </c>
      <c r="E29" s="4" t="e">
        <f>(C29-(#REF!-#REF!/60-#REF!/3600))*3600</f>
        <v>#REF!</v>
      </c>
      <c r="F29" s="3" t="e">
        <f>ETRS89!I29-#REF!</f>
        <v>#REF!</v>
      </c>
    </row>
    <row r="30" spans="1:6" x14ac:dyDescent="0.25">
      <c r="A30">
        <v>29</v>
      </c>
      <c r="B30" s="1">
        <f>ETRS89!C30+ETRS89!D30/60+ETRS89!E30/3600</f>
        <v>40.770236666666669</v>
      </c>
      <c r="C30" s="1">
        <f>ETRS89!F30-ETRS89!G30/60-ETRS89!H30/3600</f>
        <v>-7.4241408333333334</v>
      </c>
      <c r="D30" s="4" t="e">
        <f>(B30-(#REF!+#REF!/60+#REF!/3600))*3600</f>
        <v>#REF!</v>
      </c>
      <c r="E30" s="4" t="e">
        <f>(C30-(#REF!-#REF!/60-#REF!/3600))*3600</f>
        <v>#REF!</v>
      </c>
      <c r="F30" s="3" t="e">
        <f>ETRS89!I30-#REF!</f>
        <v>#REF!</v>
      </c>
    </row>
    <row r="31" spans="1:6" x14ac:dyDescent="0.25">
      <c r="A31">
        <v>30</v>
      </c>
      <c r="B31" s="1">
        <f>ETRS89!C31+ETRS89!D31/60+ETRS89!E31/3600</f>
        <v>40.864121666666669</v>
      </c>
      <c r="C31" s="1">
        <f>ETRS89!F31-ETRS89!G31/60-ETRS89!H31/3600</f>
        <v>-6.9917288888888889</v>
      </c>
      <c r="D31" s="4" t="e">
        <f>(B31-(#REF!+#REF!/60+#REF!/3600))*3600</f>
        <v>#REF!</v>
      </c>
      <c r="E31" s="4" t="e">
        <f>(C31-(#REF!-#REF!/60-#REF!/3600))*3600</f>
        <v>#REF!</v>
      </c>
      <c r="F31" s="3" t="e">
        <f>ETRS89!I31-#REF!</f>
        <v>#REF!</v>
      </c>
    </row>
    <row r="32" spans="1:6" x14ac:dyDescent="0.25">
      <c r="A32">
        <v>31</v>
      </c>
      <c r="B32" s="1">
        <f>ETRS89!C32+ETRS89!D32/60+ETRS89!E32/3600</f>
        <v>40.642827500000003</v>
      </c>
      <c r="C32" s="1">
        <f>ETRS89!F32-ETRS89!G32/60-ETRS89!H32/3600</f>
        <v>-8.7478430555555544</v>
      </c>
      <c r="D32" s="4" t="e">
        <f>(B32-(#REF!+#REF!/60+#REF!/3600))*3600</f>
        <v>#REF!</v>
      </c>
      <c r="E32" s="4" t="e">
        <f>(C32-(#REF!-#REF!/60-#REF!/3600))*3600</f>
        <v>#REF!</v>
      </c>
      <c r="F32" s="3" t="e">
        <f>ETRS89!I32-#REF!</f>
        <v>#REF!</v>
      </c>
    </row>
    <row r="33" spans="1:6" x14ac:dyDescent="0.25">
      <c r="A33">
        <v>32</v>
      </c>
      <c r="B33" s="1">
        <f>ETRS89!C33+ETRS89!D33/60+ETRS89!E33/3600</f>
        <v>40.459688333333339</v>
      </c>
      <c r="C33" s="1">
        <f>ETRS89!F33-ETRS89!G33/60-ETRS89!H33/3600</f>
        <v>-8.8018722222222223</v>
      </c>
      <c r="D33" s="4" t="e">
        <f>(B33-(#REF!+#REF!/60+#REF!/3600))*3600</f>
        <v>#REF!</v>
      </c>
      <c r="E33" s="4" t="e">
        <f>(C33-(#REF!-#REF!/60-#REF!/3600))*3600</f>
        <v>#REF!</v>
      </c>
      <c r="F33" s="3" t="e">
        <f>ETRS89!I33-#REF!</f>
        <v>#REF!</v>
      </c>
    </row>
    <row r="34" spans="1:6" x14ac:dyDescent="0.25">
      <c r="A34">
        <v>33</v>
      </c>
      <c r="B34" s="1">
        <f>ETRS89!C34+ETRS89!D34/60+ETRS89!E34/3600</f>
        <v>40.547271666666667</v>
      </c>
      <c r="C34" s="1">
        <f>ETRS89!F34-ETRS89!G34/60-ETRS89!H34/3600</f>
        <v>-8.2020455555555554</v>
      </c>
      <c r="D34" s="4" t="e">
        <f>(B34-(#REF!+#REF!/60+#REF!/3600))*3600</f>
        <v>#REF!</v>
      </c>
      <c r="E34" s="4" t="e">
        <f>(C34-(#REF!-#REF!/60-#REF!/3600))*3600</f>
        <v>#REF!</v>
      </c>
      <c r="F34" s="3" t="e">
        <f>ETRS89!I34-#REF!</f>
        <v>#REF!</v>
      </c>
    </row>
    <row r="35" spans="1:6" x14ac:dyDescent="0.25">
      <c r="A35">
        <v>34</v>
      </c>
      <c r="B35" s="1">
        <f>ETRS89!C35+ETRS89!D35/60+ETRS89!E35/3600</f>
        <v>40.612428888888893</v>
      </c>
      <c r="C35" s="1">
        <f>ETRS89!F35-ETRS89!G35/60-ETRS89!H35/3600</f>
        <v>-7.7435708333333331</v>
      </c>
      <c r="D35" s="4" t="e">
        <f>(B35-(#REF!+#REF!/60+#REF!/3600))*3600</f>
        <v>#REF!</v>
      </c>
      <c r="E35" s="4" t="e">
        <f>(C35-(#REF!-#REF!/60-#REF!/3600))*3600</f>
        <v>#REF!</v>
      </c>
      <c r="F35" s="3" t="e">
        <f>ETRS89!I35-#REF!</f>
        <v>#REF!</v>
      </c>
    </row>
    <row r="36" spans="1:6" x14ac:dyDescent="0.25">
      <c r="A36">
        <v>35</v>
      </c>
      <c r="B36" s="1">
        <f>ETRS89!C36+ETRS89!D36/60+ETRS89!E36/3600</f>
        <v>40.53377583333333</v>
      </c>
      <c r="C36" s="1">
        <f>ETRS89!F36-ETRS89!G36/60-ETRS89!H36/3600</f>
        <v>-7.4252163888888889</v>
      </c>
      <c r="D36" s="4" t="e">
        <f>(B36-(#REF!+#REF!/60+#REF!/3600))*3600</f>
        <v>#REF!</v>
      </c>
      <c r="E36" s="4" t="e">
        <f>(C36-(#REF!-#REF!/60-#REF!/3600))*3600</f>
        <v>#REF!</v>
      </c>
      <c r="F36" s="3" t="e">
        <f>ETRS89!I36-#REF!</f>
        <v>#REF!</v>
      </c>
    </row>
    <row r="37" spans="1:6" x14ac:dyDescent="0.25">
      <c r="A37">
        <v>36</v>
      </c>
      <c r="B37" s="1">
        <f>ETRS89!C37+ETRS89!D37/60+ETRS89!E37/3600</f>
        <v>40.591230000000003</v>
      </c>
      <c r="C37" s="1">
        <f>ETRS89!F37-ETRS89!G37/60-ETRS89!H37/3600</f>
        <v>-7.1327872222222215</v>
      </c>
      <c r="D37" s="4" t="e">
        <f>(B37-(#REF!+#REF!/60+#REF!/3600))*3600</f>
        <v>#REF!</v>
      </c>
      <c r="E37" s="4" t="e">
        <f>(C37-(#REF!-#REF!/60-#REF!/3600))*3600</f>
        <v>#REF!</v>
      </c>
      <c r="F37" s="3" t="e">
        <f>ETRS89!I37-#REF!</f>
        <v>#REF!</v>
      </c>
    </row>
    <row r="38" spans="1:6" x14ac:dyDescent="0.25">
      <c r="A38">
        <v>37</v>
      </c>
      <c r="B38" s="1">
        <f>ETRS89!C38+ETRS89!D38/60+ETRS89!E38/3600</f>
        <v>40.604435000000002</v>
      </c>
      <c r="C38" s="1">
        <f>ETRS89!F38-ETRS89!G38/60-ETRS89!H38/3600</f>
        <v>-6.8558758333333332</v>
      </c>
      <c r="D38" s="4" t="e">
        <f>(B38-(#REF!+#REF!/60+#REF!/3600))*3600</f>
        <v>#REF!</v>
      </c>
      <c r="E38" s="4" t="e">
        <f>(C38-(#REF!-#REF!/60-#REF!/3600))*3600</f>
        <v>#REF!</v>
      </c>
      <c r="F38" s="3" t="e">
        <f>ETRS89!I38-#REF!</f>
        <v>#REF!</v>
      </c>
    </row>
    <row r="39" spans="1:6" x14ac:dyDescent="0.25">
      <c r="A39">
        <v>38</v>
      </c>
      <c r="B39" s="1">
        <f>ETRS89!C39+ETRS89!D39/60+ETRS89!E39/3600</f>
        <v>40.454841388888894</v>
      </c>
      <c r="C39" s="1">
        <f>ETRS89!F39-ETRS89!G39/60-ETRS89!H39/3600</f>
        <v>-6.878259166666667</v>
      </c>
      <c r="D39" s="4" t="e">
        <f>(B39-(#REF!+#REF!/60+#REF!/3600))*3600</f>
        <v>#REF!</v>
      </c>
      <c r="E39" s="4" t="e">
        <f>(C39-(#REF!-#REF!/60-#REF!/3600))*3600</f>
        <v>#REF!</v>
      </c>
      <c r="F39" s="3" t="e">
        <f>ETRS89!I39-#REF!</f>
        <v>#REF!</v>
      </c>
    </row>
    <row r="40" spans="1:6" x14ac:dyDescent="0.25">
      <c r="A40">
        <v>39</v>
      </c>
      <c r="B40" s="1">
        <f>ETRS89!C40+ETRS89!D40/60+ETRS89!E40/3600</f>
        <v>40.361856666666668</v>
      </c>
      <c r="C40" s="1">
        <f>ETRS89!F40-ETRS89!G40/60-ETRS89!H40/3600</f>
        <v>-8.3546836111111116</v>
      </c>
      <c r="D40" s="4" t="e">
        <f>(B40-(#REF!+#REF!/60+#REF!/3600))*3600</f>
        <v>#REF!</v>
      </c>
      <c r="E40" s="4" t="e">
        <f>(C40-(#REF!-#REF!/60-#REF!/3600))*3600</f>
        <v>#REF!</v>
      </c>
      <c r="F40" s="3" t="e">
        <f>ETRS89!I40-#REF!</f>
        <v>#REF!</v>
      </c>
    </row>
    <row r="41" spans="1:6" x14ac:dyDescent="0.25">
      <c r="A41">
        <v>40</v>
      </c>
      <c r="B41" s="1">
        <f>ETRS89!C41+ETRS89!D41/60+ETRS89!E41/3600</f>
        <v>40.195573611111108</v>
      </c>
      <c r="C41" s="1">
        <f>ETRS89!F41-ETRS89!G41/60-ETRS89!H41/3600</f>
        <v>-8.8540047222222213</v>
      </c>
      <c r="D41" s="4" t="e">
        <f>(B41-(#REF!+#REF!/60+#REF!/3600))*3600</f>
        <v>#REF!</v>
      </c>
      <c r="E41" s="4" t="e">
        <f>(C41-(#REF!-#REF!/60-#REF!/3600))*3600</f>
        <v>#REF!</v>
      </c>
      <c r="F41" s="3" t="e">
        <f>ETRS89!I41-#REF!</f>
        <v>#REF!</v>
      </c>
    </row>
    <row r="42" spans="1:6" x14ac:dyDescent="0.25">
      <c r="A42">
        <v>41</v>
      </c>
      <c r="B42" s="1">
        <f>ETRS89!C42+ETRS89!D42/60+ETRS89!E42/3600</f>
        <v>40.089643888888894</v>
      </c>
      <c r="C42" s="1">
        <f>ETRS89!F42-ETRS89!G42/60-ETRS89!H42/3600</f>
        <v>-8.1791333333333327</v>
      </c>
      <c r="D42" s="4" t="e">
        <f>(B42-(#REF!+#REF!/60+#REF!/3600))*3600</f>
        <v>#REF!</v>
      </c>
      <c r="E42" s="4" t="e">
        <f>(C42-(#REF!-#REF!/60-#REF!/3600))*3600</f>
        <v>#REF!</v>
      </c>
      <c r="F42" s="3" t="e">
        <f>ETRS89!I42-#REF!</f>
        <v>#REF!</v>
      </c>
    </row>
    <row r="43" spans="1:6" x14ac:dyDescent="0.25">
      <c r="A43">
        <v>42</v>
      </c>
      <c r="B43" s="1">
        <f>ETRS89!C43+ETRS89!D43/60+ETRS89!E43/3600</f>
        <v>40.385840000000002</v>
      </c>
      <c r="C43" s="1">
        <f>ETRS89!F43-ETRS89!G43/60-ETRS89!H43/3600</f>
        <v>-7.939079722222222</v>
      </c>
      <c r="D43" s="4" t="e">
        <f>(B43-(#REF!+#REF!/60+#REF!/3600))*3600</f>
        <v>#REF!</v>
      </c>
      <c r="E43" s="4" t="e">
        <f>(C43-(#REF!-#REF!/60-#REF!/3600))*3600</f>
        <v>#REF!</v>
      </c>
      <c r="F43" s="3" t="e">
        <f>ETRS89!I43-#REF!</f>
        <v>#REF!</v>
      </c>
    </row>
    <row r="44" spans="1:6" x14ac:dyDescent="0.25">
      <c r="A44">
        <v>43</v>
      </c>
      <c r="B44" s="1">
        <f>ETRS89!C44+ETRS89!D44/60+ETRS89!E44/3600</f>
        <v>40.215579722222223</v>
      </c>
      <c r="C44" s="1">
        <f>ETRS89!F44-ETRS89!G44/60-ETRS89!H44/3600</f>
        <v>-7.8180261111111111</v>
      </c>
      <c r="D44" s="4" t="e">
        <f>(B44-(#REF!+#REF!/60+#REF!/3600))*3600</f>
        <v>#REF!</v>
      </c>
      <c r="E44" s="4" t="e">
        <f>(C44-(#REF!-#REF!/60-#REF!/3600))*3600</f>
        <v>#REF!</v>
      </c>
      <c r="F44" s="3" t="e">
        <f>ETRS89!I44-#REF!</f>
        <v>#REF!</v>
      </c>
    </row>
    <row r="45" spans="1:6" x14ac:dyDescent="0.25">
      <c r="A45">
        <v>44</v>
      </c>
      <c r="B45" s="1">
        <f>ETRS89!C45+ETRS89!D45/60+ETRS89!E45/3600</f>
        <v>40.321896388888895</v>
      </c>
      <c r="C45" s="1">
        <f>ETRS89!F45-ETRS89!G45/60-ETRS89!H45/3600</f>
        <v>-7.6129205555555552</v>
      </c>
      <c r="D45" s="4" t="e">
        <f>(B45-(#REF!+#REF!/60+#REF!/3600))*3600</f>
        <v>#REF!</v>
      </c>
      <c r="E45" s="4" t="e">
        <f>(C45-(#REF!-#REF!/60-#REF!/3600))*3600</f>
        <v>#REF!</v>
      </c>
      <c r="F45" s="3" t="e">
        <f>ETRS89!I45-#REF!</f>
        <v>#REF!</v>
      </c>
    </row>
    <row r="46" spans="1:6" x14ac:dyDescent="0.25">
      <c r="A46">
        <v>45</v>
      </c>
      <c r="B46" s="1">
        <f>ETRS89!C46+ETRS89!D46/60+ETRS89!E46/3600</f>
        <v>40.080573333333334</v>
      </c>
      <c r="C46" s="1">
        <f>ETRS89!F46-ETRS89!G46/60-ETRS89!H46/3600</f>
        <v>-7.5250022222222226</v>
      </c>
      <c r="D46" s="4" t="e">
        <f>(B46-(#REF!+#REF!/60+#REF!/3600))*3600</f>
        <v>#REF!</v>
      </c>
      <c r="E46" s="4" t="e">
        <f>(C46-(#REF!-#REF!/60-#REF!/3600))*3600</f>
        <v>#REF!</v>
      </c>
      <c r="F46" s="3" t="e">
        <f>ETRS89!I46-#REF!</f>
        <v>#REF!</v>
      </c>
    </row>
    <row r="47" spans="1:6" x14ac:dyDescent="0.25">
      <c r="A47">
        <v>46</v>
      </c>
      <c r="B47" s="1">
        <f>ETRS89!C47+ETRS89!D47/60+ETRS89!E47/3600</f>
        <v>40.351397777777777</v>
      </c>
      <c r="C47" s="1">
        <f>ETRS89!F47-ETRS89!G47/60-ETRS89!H47/3600</f>
        <v>-7.1808238888888889</v>
      </c>
      <c r="D47" s="4" t="e">
        <f>(B47-(#REF!+#REF!/60+#REF!/3600))*3600</f>
        <v>#REF!</v>
      </c>
      <c r="E47" s="4" t="e">
        <f>(C47-(#REF!-#REF!/60-#REF!/3600))*3600</f>
        <v>#REF!</v>
      </c>
      <c r="F47" s="3" t="e">
        <f>ETRS89!I47-#REF!</f>
        <v>#REF!</v>
      </c>
    </row>
    <row r="48" spans="1:6" x14ac:dyDescent="0.25">
      <c r="A48">
        <v>47</v>
      </c>
      <c r="B48" s="1">
        <f>ETRS89!C48+ETRS89!D48/60+ETRS89!E48/3600</f>
        <v>40.272190555555554</v>
      </c>
      <c r="C48" s="1">
        <f>ETRS89!F48-ETRS89!G48/60-ETRS89!H48/3600</f>
        <v>-6.8602297222222219</v>
      </c>
      <c r="D48" s="4" t="e">
        <f>(B48-(#REF!+#REF!/60+#REF!/3600))*3600</f>
        <v>#REF!</v>
      </c>
      <c r="E48" s="4" t="e">
        <f>(C48-(#REF!-#REF!/60-#REF!/3600))*3600</f>
        <v>#REF!</v>
      </c>
      <c r="F48" s="3" t="e">
        <f>ETRS89!I48-#REF!</f>
        <v>#REF!</v>
      </c>
    </row>
    <row r="49" spans="1:6" x14ac:dyDescent="0.25">
      <c r="A49">
        <v>48</v>
      </c>
      <c r="B49" s="1">
        <f>ETRS89!C49+ETRS89!D49/60+ETRS89!E49/3600</f>
        <v>40.035768888888889</v>
      </c>
      <c r="C49" s="1">
        <f>ETRS89!F49-ETRS89!G49/60-ETRS89!H49/3600</f>
        <v>-7.1144049999999996</v>
      </c>
      <c r="D49" s="4" t="e">
        <f>(B49-(#REF!+#REF!/60+#REF!/3600))*3600</f>
        <v>#REF!</v>
      </c>
      <c r="E49" s="4" t="e">
        <f>(C49-(#REF!-#REF!/60-#REF!/3600))*3600</f>
        <v>#REF!</v>
      </c>
      <c r="F49" s="3" t="e">
        <f>ETRS89!I49-#REF!</f>
        <v>#REF!</v>
      </c>
    </row>
    <row r="50" spans="1:6" x14ac:dyDescent="0.25">
      <c r="A50">
        <v>49</v>
      </c>
      <c r="B50" s="1">
        <f>ETRS89!C50+ETRS89!D50/60+ETRS89!E50/3600</f>
        <v>39.687167777777773</v>
      </c>
      <c r="C50" s="1">
        <f>ETRS89!F50-ETRS89!G50/60-ETRS89!H50/3600</f>
        <v>-9.0025430555555559</v>
      </c>
      <c r="D50" s="4" t="e">
        <f>(B50-(#REF!+#REF!/60+#REF!/3600))*3600</f>
        <v>#REF!</v>
      </c>
      <c r="E50" s="4" t="e">
        <f>(C50-(#REF!-#REF!/60-#REF!/3600))*3600</f>
        <v>#REF!</v>
      </c>
      <c r="F50" s="3" t="e">
        <f>ETRS89!I50-#REF!</f>
        <v>#REF!</v>
      </c>
    </row>
    <row r="51" spans="1:6" x14ac:dyDescent="0.25">
      <c r="A51">
        <v>50</v>
      </c>
      <c r="B51" s="1">
        <f>ETRS89!C51+ETRS89!D51/60+ETRS89!E51/3600</f>
        <v>39.892073611111108</v>
      </c>
      <c r="C51" s="1">
        <f>ETRS89!F51-ETRS89!G51/60-ETRS89!H51/3600</f>
        <v>-8.8429175000000004</v>
      </c>
      <c r="D51" s="4" t="e">
        <f>(B51-(#REF!+#REF!/60+#REF!/3600))*3600</f>
        <v>#REF!</v>
      </c>
      <c r="E51" s="4" t="e">
        <f>(C51-(#REF!-#REF!/60-#REF!/3600))*3600</f>
        <v>#REF!</v>
      </c>
      <c r="F51" s="3" t="e">
        <f>ETRS89!I51-#REF!</f>
        <v>#REF!</v>
      </c>
    </row>
    <row r="52" spans="1:6" x14ac:dyDescent="0.25">
      <c r="A52">
        <v>51</v>
      </c>
      <c r="B52" s="1">
        <f>ETRS89!C52+ETRS89!D52/60+ETRS89!E52/3600</f>
        <v>39.920387222222217</v>
      </c>
      <c r="C52" s="1">
        <f>ETRS89!F52-ETRS89!G52/60-ETRS89!H52/3600</f>
        <v>-8.5399349999999998</v>
      </c>
      <c r="D52" s="4" t="e">
        <f>(B52-(#REF!+#REF!/60+#REF!/3600))*3600</f>
        <v>#REF!</v>
      </c>
      <c r="E52" s="4" t="e">
        <f>(C52-(#REF!-#REF!/60-#REF!/3600))*3600</f>
        <v>#REF!</v>
      </c>
      <c r="F52" s="3" t="e">
        <f>ETRS89!I52-#REF!</f>
        <v>#REF!</v>
      </c>
    </row>
    <row r="53" spans="1:6" x14ac:dyDescent="0.25">
      <c r="A53">
        <v>52</v>
      </c>
      <c r="B53" s="1">
        <f>ETRS89!C53+ETRS89!D53/60+ETRS89!E53/3600</f>
        <v>39.848586666666669</v>
      </c>
      <c r="C53" s="1">
        <f>ETRS89!F53-ETRS89!G53/60-ETRS89!H53/3600</f>
        <v>-7.9256111111111114</v>
      </c>
      <c r="D53" s="4" t="e">
        <f>(B53-(#REF!+#REF!/60+#REF!/3600))*3600</f>
        <v>#REF!</v>
      </c>
      <c r="E53" s="4" t="e">
        <f>(C53-(#REF!-#REF!/60-#REF!/3600))*3600</f>
        <v>#REF!</v>
      </c>
      <c r="F53" s="3" t="e">
        <f>ETRS89!I53-#REF!</f>
        <v>#REF!</v>
      </c>
    </row>
    <row r="54" spans="1:6" x14ac:dyDescent="0.25">
      <c r="A54">
        <v>53</v>
      </c>
      <c r="B54" s="1">
        <f>ETRS89!C54+ETRS89!D54/60+ETRS89!E54/3600</f>
        <v>39.694139999999997</v>
      </c>
      <c r="C54" s="1">
        <f>ETRS89!F54-ETRS89!G54/60-ETRS89!H54/3600</f>
        <v>-8.130146388888889</v>
      </c>
      <c r="D54" s="4" t="e">
        <f>(B54-(#REF!+#REF!/60+#REF!/3600))*3600</f>
        <v>#REF!</v>
      </c>
      <c r="E54" s="4" t="e">
        <f>(C54-(#REF!-#REF!/60-#REF!/3600))*3600</f>
        <v>#REF!</v>
      </c>
      <c r="F54" s="3" t="e">
        <f>ETRS89!I54-#REF!</f>
        <v>#REF!</v>
      </c>
    </row>
    <row r="55" spans="1:6" x14ac:dyDescent="0.25">
      <c r="A55">
        <v>54</v>
      </c>
      <c r="B55" s="1">
        <f>ETRS89!C55+ETRS89!D55/60+ETRS89!E55/3600</f>
        <v>39.802965555555552</v>
      </c>
      <c r="C55" s="1">
        <f>ETRS89!F55-ETRS89!G55/60-ETRS89!H55/3600</f>
        <v>-7.4636211111111113</v>
      </c>
      <c r="D55" s="4" t="e">
        <f>(B55-(#REF!+#REF!/60+#REF!/3600))*3600</f>
        <v>#REF!</v>
      </c>
      <c r="E55" s="4" t="e">
        <f>(C55-(#REF!-#REF!/60-#REF!/3600))*3600</f>
        <v>#REF!</v>
      </c>
      <c r="F55" s="3" t="e">
        <f>ETRS89!I55-#REF!</f>
        <v>#REF!</v>
      </c>
    </row>
    <row r="56" spans="1:6" x14ac:dyDescent="0.25">
      <c r="A56">
        <v>55</v>
      </c>
      <c r="B56" s="1">
        <f>ETRS89!C56+ETRS89!D56/60+ETRS89!E56/3600</f>
        <v>39.734487222222221</v>
      </c>
      <c r="C56" s="1">
        <f>ETRS89!F56-ETRS89!G56/60-ETRS89!H56/3600</f>
        <v>-7.0399775</v>
      </c>
      <c r="D56" s="4" t="e">
        <f>(B56-(#REF!+#REF!/60+#REF!/3600))*3600</f>
        <v>#REF!</v>
      </c>
      <c r="E56" s="4" t="e">
        <f>(C56-(#REF!-#REF!/60-#REF!/3600))*3600</f>
        <v>#REF!</v>
      </c>
      <c r="F56" s="3" t="e">
        <f>ETRS89!I56-#REF!</f>
        <v>#REF!</v>
      </c>
    </row>
    <row r="57" spans="1:6" x14ac:dyDescent="0.25">
      <c r="A57">
        <v>56</v>
      </c>
      <c r="B57" s="1">
        <f>ETRS89!C57+ETRS89!D57/60+ETRS89!E57/3600</f>
        <v>39.360600277777777</v>
      </c>
      <c r="C57" s="1">
        <f>ETRS89!F57-ETRS89!G57/60-ETRS89!H57/3600</f>
        <v>-9.407790277777778</v>
      </c>
      <c r="D57" s="4" t="e">
        <f>(B57-(#REF!+#REF!/60+#REF!/3600))*3600</f>
        <v>#REF!</v>
      </c>
      <c r="E57" s="4" t="e">
        <f>(C57-(#REF!-#REF!/60-#REF!/3600))*3600</f>
        <v>#REF!</v>
      </c>
      <c r="F57" s="3" t="e">
        <f>ETRS89!I57-#REF!</f>
        <v>#REF!</v>
      </c>
    </row>
    <row r="58" spans="1:6" x14ac:dyDescent="0.25">
      <c r="A58">
        <v>57</v>
      </c>
      <c r="B58" s="1">
        <f>ETRS89!C58+ETRS89!D58/60+ETRS89!E58/3600</f>
        <v>39.453859444444447</v>
      </c>
      <c r="C58" s="1">
        <f>ETRS89!F58-ETRS89!G58/60-ETRS89!H58/3600</f>
        <v>-9.2011483333333324</v>
      </c>
      <c r="D58" s="4" t="e">
        <f>(B58-(#REF!+#REF!/60+#REF!/3600))*3600</f>
        <v>#REF!</v>
      </c>
      <c r="E58" s="4" t="e">
        <f>(C58-(#REF!-#REF!/60-#REF!/3600))*3600</f>
        <v>#REF!</v>
      </c>
      <c r="F58" s="3" t="e">
        <f>ETRS89!I58-#REF!</f>
        <v>#REF!</v>
      </c>
    </row>
    <row r="59" spans="1:6" x14ac:dyDescent="0.25">
      <c r="A59">
        <v>58</v>
      </c>
      <c r="B59" s="1">
        <f>ETRS89!C59+ETRS89!D59/60+ETRS89!E59/3600</f>
        <v>39.437416666666664</v>
      </c>
      <c r="C59" s="1">
        <f>ETRS89!F59-ETRS89!G59/60-ETRS89!H59/3600</f>
        <v>-8.9185874999999992</v>
      </c>
      <c r="D59" s="4" t="e">
        <f>(B59-(#REF!+#REF!/60+#REF!/3600))*3600</f>
        <v>#REF!</v>
      </c>
      <c r="E59" s="4" t="e">
        <f>(C59-(#REF!-#REF!/60-#REF!/3600))*3600</f>
        <v>#REF!</v>
      </c>
      <c r="F59" s="3" t="e">
        <f>ETRS89!I59-#REF!</f>
        <v>#REF!</v>
      </c>
    </row>
    <row r="60" spans="1:6" x14ac:dyDescent="0.25">
      <c r="A60">
        <v>59</v>
      </c>
      <c r="B60" s="1">
        <f>ETRS89!C60+ETRS89!D60/60+ETRS89!E60/3600</f>
        <v>39.535796666666663</v>
      </c>
      <c r="C60" s="1">
        <f>ETRS89!F60-ETRS89!G60/60-ETRS89!H60/3600</f>
        <v>-8.6365986111111113</v>
      </c>
      <c r="D60" s="4" t="e">
        <f>(B60-(#REF!+#REF!/60+#REF!/3600))*3600</f>
        <v>#REF!</v>
      </c>
      <c r="E60" s="4" t="e">
        <f>(C60-(#REF!-#REF!/60-#REF!/3600))*3600</f>
        <v>#REF!</v>
      </c>
      <c r="F60" s="3" t="e">
        <f>ETRS89!I60-#REF!</f>
        <v>#REF!</v>
      </c>
    </row>
    <row r="61" spans="1:6" x14ac:dyDescent="0.25">
      <c r="A61">
        <v>60</v>
      </c>
      <c r="B61" s="1">
        <f>ETRS89!C61+ETRS89!D61/60+ETRS89!E61/3600</f>
        <v>39.520927777777779</v>
      </c>
      <c r="C61" s="1">
        <f>ETRS89!F61-ETRS89!G61/60-ETRS89!H61/3600</f>
        <v>-8.2929841666666668</v>
      </c>
      <c r="D61" s="4" t="e">
        <f>(B61-(#REF!+#REF!/60+#REF!/3600))*3600</f>
        <v>#REF!</v>
      </c>
      <c r="E61" s="4" t="e">
        <f>(C61-(#REF!-#REF!/60-#REF!/3600))*3600</f>
        <v>#REF!</v>
      </c>
      <c r="F61" s="3" t="e">
        <f>ETRS89!I61-#REF!</f>
        <v>#REF!</v>
      </c>
    </row>
    <row r="62" spans="1:6" x14ac:dyDescent="0.25">
      <c r="A62">
        <v>61</v>
      </c>
      <c r="B62" s="1">
        <f>ETRS89!C62+ETRS89!D62/60+ETRS89!E62/3600</f>
        <v>39.33470916666667</v>
      </c>
      <c r="C62" s="1">
        <f>ETRS89!F62-ETRS89!G62/60-ETRS89!H62/3600</f>
        <v>-8.7504330555555558</v>
      </c>
      <c r="D62" s="4" t="e">
        <f>(B62-(#REF!+#REF!/60+#REF!/3600))*3600</f>
        <v>#REF!</v>
      </c>
      <c r="E62" s="4" t="e">
        <f>(C62-(#REF!-#REF!/60-#REF!/3600))*3600</f>
        <v>#REF!</v>
      </c>
      <c r="F62" s="3" t="e">
        <f>ETRS89!I62-#REF!</f>
        <v>#REF!</v>
      </c>
    </row>
    <row r="63" spans="1:6" x14ac:dyDescent="0.25">
      <c r="A63">
        <v>62</v>
      </c>
      <c r="B63" s="1">
        <f>ETRS89!C63+ETRS89!D63/60+ETRS89!E63/3600</f>
        <v>39.33616388888889</v>
      </c>
      <c r="C63" s="1">
        <f>ETRS89!F63-ETRS89!G63/60-ETRS89!H63/3600</f>
        <v>-8.417326666666666</v>
      </c>
      <c r="D63" s="4" t="e">
        <f>(B63-(#REF!+#REF!/60+#REF!/3600))*3600</f>
        <v>#REF!</v>
      </c>
      <c r="E63" s="4" t="e">
        <f>(C63-(#REF!-#REF!/60-#REF!/3600))*3600</f>
        <v>#REF!</v>
      </c>
      <c r="F63" s="3" t="e">
        <f>ETRS89!I63-#REF!</f>
        <v>#REF!</v>
      </c>
    </row>
    <row r="64" spans="1:6" x14ac:dyDescent="0.25">
      <c r="A64">
        <v>63</v>
      </c>
      <c r="B64" s="1">
        <f>ETRS89!C64+ETRS89!D64/60+ETRS89!E64/3600</f>
        <v>39.575306111111118</v>
      </c>
      <c r="C64" s="1">
        <f>ETRS89!F64-ETRS89!G64/60-ETRS89!H64/3600</f>
        <v>-7.6300533333333336</v>
      </c>
      <c r="D64" s="4" t="e">
        <f>(B64-(#REF!+#REF!/60+#REF!/3600))*3600</f>
        <v>#REF!</v>
      </c>
      <c r="E64" s="4" t="e">
        <f>(C64-(#REF!-#REF!/60-#REF!/3600))*3600</f>
        <v>#REF!</v>
      </c>
      <c r="F64" s="3" t="e">
        <f>ETRS89!I64-#REF!</f>
        <v>#REF!</v>
      </c>
    </row>
    <row r="65" spans="1:6" x14ac:dyDescent="0.25">
      <c r="A65">
        <v>64</v>
      </c>
      <c r="B65" s="1">
        <f>ETRS89!C65+ETRS89!D65/60+ETRS89!E65/3600</f>
        <v>39.36705388888889</v>
      </c>
      <c r="C65" s="1">
        <f>ETRS89!F65-ETRS89!G65/60-ETRS89!H65/3600</f>
        <v>-8.0114049999999999</v>
      </c>
      <c r="D65" s="4" t="e">
        <f>(B65-(#REF!+#REF!/60+#REF!/3600))*3600</f>
        <v>#REF!</v>
      </c>
      <c r="E65" s="4" t="e">
        <f>(C65-(#REF!-#REF!/60-#REF!/3600))*3600</f>
        <v>#REF!</v>
      </c>
      <c r="F65" s="3" t="e">
        <f>ETRS89!I65-#REF!</f>
        <v>#REF!</v>
      </c>
    </row>
    <row r="66" spans="1:6" x14ac:dyDescent="0.25">
      <c r="A66">
        <v>65</v>
      </c>
      <c r="B66" s="1">
        <f>ETRS89!C66+ETRS89!D66/60+ETRS89!E66/3600</f>
        <v>39.60400666666667</v>
      </c>
      <c r="C66" s="1">
        <f>ETRS89!F66-ETRS89!G66/60-ETRS89!H66/3600</f>
        <v>-7.2163122222222222</v>
      </c>
      <c r="D66" s="4" t="e">
        <f>(B66-(#REF!+#REF!/60+#REF!/3600))*3600</f>
        <v>#REF!</v>
      </c>
      <c r="E66" s="4" t="e">
        <f>(C66-(#REF!-#REF!/60-#REF!/3600))*3600</f>
        <v>#REF!</v>
      </c>
      <c r="F66" s="3" t="e">
        <f>ETRS89!I66-#REF!</f>
        <v>#REF!</v>
      </c>
    </row>
    <row r="67" spans="1:6" x14ac:dyDescent="0.25">
      <c r="A67">
        <v>66</v>
      </c>
      <c r="B67" s="1">
        <f>ETRS89!C67+ETRS89!D67/60+ETRS89!E67/3600</f>
        <v>39.313503611111109</v>
      </c>
      <c r="C67" s="1">
        <f>ETRS89!F67-ETRS89!G67/60-ETRS89!H67/3600</f>
        <v>-7.3605663888888886</v>
      </c>
      <c r="D67" s="4" t="e">
        <f>(B67-(#REF!+#REF!/60+#REF!/3600))*3600</f>
        <v>#REF!</v>
      </c>
      <c r="E67" s="4" t="e">
        <f>(C67-(#REF!-#REF!/60-#REF!/3600))*3600</f>
        <v>#REF!</v>
      </c>
      <c r="F67" s="3" t="e">
        <f>ETRS89!I67-#REF!</f>
        <v>#REF!</v>
      </c>
    </row>
    <row r="68" spans="1:6" x14ac:dyDescent="0.25">
      <c r="A68">
        <v>67</v>
      </c>
      <c r="B68" s="1">
        <f>ETRS89!C68+ETRS89!D68/60+ETRS89!E68/3600</f>
        <v>39.173376388888883</v>
      </c>
      <c r="C68" s="1">
        <f>ETRS89!F68-ETRS89!G68/60-ETRS89!H68/3600</f>
        <v>-9.0485436111111106</v>
      </c>
      <c r="D68" s="4" t="e">
        <f>(B68-(#REF!+#REF!/60+#REF!/3600))*3600</f>
        <v>#REF!</v>
      </c>
      <c r="E68" s="4" t="e">
        <f>(C68-(#REF!-#REF!/60-#REF!/3600))*3600</f>
        <v>#REF!</v>
      </c>
      <c r="F68" s="3" t="e">
        <f>ETRS89!I68-#REF!</f>
        <v>#REF!</v>
      </c>
    </row>
    <row r="69" spans="1:6" x14ac:dyDescent="0.25">
      <c r="A69">
        <v>68</v>
      </c>
      <c r="B69" s="1">
        <f>ETRS89!C69+ETRS89!D69/60+ETRS89!E69/3600</f>
        <v>39.012337222222222</v>
      </c>
      <c r="C69" s="1">
        <f>ETRS89!F69-ETRS89!G69/60-ETRS89!H69/3600</f>
        <v>-9.3165811111111125</v>
      </c>
      <c r="D69" s="4" t="e">
        <f>(B69-(#REF!+#REF!/60+#REF!/3600))*3600</f>
        <v>#REF!</v>
      </c>
      <c r="E69" s="4" t="e">
        <f>(C69-(#REF!-#REF!/60-#REF!/3600))*3600</f>
        <v>#REF!</v>
      </c>
      <c r="F69" s="3" t="e">
        <f>ETRS89!I69-#REF!</f>
        <v>#REF!</v>
      </c>
    </row>
    <row r="70" spans="1:6" x14ac:dyDescent="0.25">
      <c r="A70">
        <v>69</v>
      </c>
      <c r="B70" s="1">
        <f>ETRS89!C70+ETRS89!D70/60+ETRS89!E70/3600</f>
        <v>39.142242777777774</v>
      </c>
      <c r="C70" s="1">
        <f>ETRS89!F70-ETRS89!G70/60-ETRS89!H70/3600</f>
        <v>-8.5866469444444444</v>
      </c>
      <c r="D70" s="4" t="e">
        <f>(B70-(#REF!+#REF!/60+#REF!/3600))*3600</f>
        <v>#REF!</v>
      </c>
      <c r="E70" s="4" t="e">
        <f>(C70-(#REF!-#REF!/60-#REF!/3600))*3600</f>
        <v>#REF!</v>
      </c>
      <c r="F70" s="3" t="e">
        <f>ETRS89!I70-#REF!</f>
        <v>#REF!</v>
      </c>
    </row>
    <row r="71" spans="1:6" x14ac:dyDescent="0.25">
      <c r="A71">
        <v>70</v>
      </c>
      <c r="B71" s="1">
        <f>ETRS89!C71+ETRS89!D71/60+ETRS89!E71/3600</f>
        <v>39.077305277777782</v>
      </c>
      <c r="C71" s="1">
        <f>ETRS89!F71-ETRS89!G71/60-ETRS89!H71/3600</f>
        <v>-8.1873313888888894</v>
      </c>
      <c r="D71" s="4" t="e">
        <f>(B71-(#REF!+#REF!/60+#REF!/3600))*3600</f>
        <v>#REF!</v>
      </c>
      <c r="E71" s="4" t="e">
        <f>(C71-(#REF!-#REF!/60-#REF!/3600))*3600</f>
        <v>#REF!</v>
      </c>
      <c r="F71" s="3" t="e">
        <f>ETRS89!I71-#REF!</f>
        <v>#REF!</v>
      </c>
    </row>
    <row r="72" spans="1:6" x14ac:dyDescent="0.25">
      <c r="A72">
        <v>71</v>
      </c>
      <c r="B72" s="1">
        <f>ETRS89!C72+ETRS89!D72/60+ETRS89!E72/3600</f>
        <v>39.189131944444441</v>
      </c>
      <c r="C72" s="1">
        <f>ETRS89!F72-ETRS89!G72/60-ETRS89!H72/3600</f>
        <v>-7.6227322222222229</v>
      </c>
      <c r="D72" s="4" t="e">
        <f>(B72-(#REF!+#REF!/60+#REF!/3600))*3600</f>
        <v>#REF!</v>
      </c>
      <c r="E72" s="4" t="e">
        <f>(C72-(#REF!-#REF!/60-#REF!/3600))*3600</f>
        <v>#REF!</v>
      </c>
      <c r="F72" s="3" t="e">
        <f>ETRS89!I72-#REF!</f>
        <v>#REF!</v>
      </c>
    </row>
    <row r="73" spans="1:6" x14ac:dyDescent="0.25">
      <c r="A73">
        <v>72</v>
      </c>
      <c r="B73" s="1">
        <f>ETRS89!C73+ETRS89!D73/60+ETRS89!E73/3600</f>
        <v>39.031108055555556</v>
      </c>
      <c r="C73" s="1">
        <f>ETRS89!F73-ETRS89!G73/60-ETRS89!H73/3600</f>
        <v>-7.1071549999999997</v>
      </c>
      <c r="D73" s="4" t="e">
        <f>(B73-(#REF!+#REF!/60+#REF!/3600))*3600</f>
        <v>#REF!</v>
      </c>
      <c r="E73" s="4" t="e">
        <f>(C73-(#REF!-#REF!/60-#REF!/3600))*3600</f>
        <v>#REF!</v>
      </c>
      <c r="F73" s="3" t="e">
        <f>ETRS89!I73-#REF!</f>
        <v>#REF!</v>
      </c>
    </row>
    <row r="74" spans="1:6" x14ac:dyDescent="0.25">
      <c r="A74">
        <v>73</v>
      </c>
      <c r="B74" s="1">
        <f>ETRS89!C74+ETRS89!D74/60+ETRS89!E74/3600</f>
        <v>38.774324444444446</v>
      </c>
      <c r="C74" s="1">
        <f>ETRS89!F74-ETRS89!G74/60-ETRS89!H74/3600</f>
        <v>-9.4414877777777786</v>
      </c>
      <c r="D74" s="4" t="e">
        <f>(B74-(#REF!+#REF!/60+#REF!/3600))*3600</f>
        <v>#REF!</v>
      </c>
      <c r="E74" s="4" t="e">
        <f>(C74-(#REF!-#REF!/60-#REF!/3600))*3600</f>
        <v>#REF!</v>
      </c>
      <c r="F74" s="3" t="e">
        <f>ETRS89!I74-#REF!</f>
        <v>#REF!</v>
      </c>
    </row>
    <row r="75" spans="1:6" x14ac:dyDescent="0.25">
      <c r="A75">
        <v>74</v>
      </c>
      <c r="B75" s="1">
        <f>ETRS89!C75+ETRS89!D75/60+ETRS89!E75/3600</f>
        <v>38.894236388888885</v>
      </c>
      <c r="C75" s="1">
        <f>ETRS89!F75-ETRS89!G75/60-ETRS89!H75/3600</f>
        <v>-9.091018611111112</v>
      </c>
      <c r="D75" s="4" t="e">
        <f>(B75-(#REF!+#REF!/60+#REF!/3600))*3600</f>
        <v>#REF!</v>
      </c>
      <c r="E75" s="4" t="e">
        <f>(C75-(#REF!-#REF!/60-#REF!/3600))*3600</f>
        <v>#REF!</v>
      </c>
      <c r="F75" s="3" t="e">
        <f>ETRS89!I75-#REF!</f>
        <v>#REF!</v>
      </c>
    </row>
    <row r="76" spans="1:6" x14ac:dyDescent="0.25">
      <c r="A76">
        <v>75</v>
      </c>
      <c r="B76" s="1">
        <f>ETRS89!C76+ETRS89!D76/60+ETRS89!E76/3600</f>
        <v>38.713696388888891</v>
      </c>
      <c r="C76" s="1">
        <f>ETRS89!F76-ETRS89!G76/60-ETRS89!H76/3600</f>
        <v>-9.1331602777777778</v>
      </c>
      <c r="D76" s="4" t="e">
        <f>(B76-(#REF!+#REF!/60+#REF!/3600))*3600</f>
        <v>#REF!</v>
      </c>
      <c r="E76" s="4" t="e">
        <f>(C76-(#REF!-#REF!/60-#REF!/3600))*3600</f>
        <v>#REF!</v>
      </c>
      <c r="F76" s="3" t="e">
        <f>ETRS89!I76-#REF!</f>
        <v>#REF!</v>
      </c>
    </row>
    <row r="77" spans="1:6" x14ac:dyDescent="0.25">
      <c r="A77">
        <v>76</v>
      </c>
      <c r="B77" s="1">
        <f>ETRS89!C77+ETRS89!D77/60+ETRS89!E77/3600</f>
        <v>38.84057416666667</v>
      </c>
      <c r="C77" s="1">
        <f>ETRS89!F77-ETRS89!G77/60-ETRS89!H77/3600</f>
        <v>-8.5190463888888903</v>
      </c>
      <c r="D77" s="4" t="e">
        <f>(B77-(#REF!+#REF!/60+#REF!/3600))*3600</f>
        <v>#REF!</v>
      </c>
      <c r="E77" s="4" t="e">
        <f>(C77-(#REF!-#REF!/60-#REF!/3600))*3600</f>
        <v>#REF!</v>
      </c>
      <c r="F77" s="3" t="e">
        <f>ETRS89!I77-#REF!</f>
        <v>#REF!</v>
      </c>
    </row>
    <row r="78" spans="1:6" x14ac:dyDescent="0.25">
      <c r="A78">
        <v>77</v>
      </c>
      <c r="B78" s="1">
        <f>ETRS89!C78+ETRS89!D78/60+ETRS89!E78/3600</f>
        <v>38.688746111111108</v>
      </c>
      <c r="C78" s="1">
        <f>ETRS89!F78-ETRS89!G78/60-ETRS89!H78/3600</f>
        <v>-8.5401166666666661</v>
      </c>
      <c r="D78" s="4" t="e">
        <f>(B78-(#REF!+#REF!/60+#REF!/3600))*3600</f>
        <v>#REF!</v>
      </c>
      <c r="E78" s="4" t="e">
        <f>(C78-(#REF!-#REF!/60-#REF!/3600))*3600</f>
        <v>#REF!</v>
      </c>
      <c r="F78" s="3" t="e">
        <f>ETRS89!I78-#REF!</f>
        <v>#REF!</v>
      </c>
    </row>
    <row r="79" spans="1:6" x14ac:dyDescent="0.25">
      <c r="A79">
        <v>78</v>
      </c>
      <c r="B79" s="1">
        <f>ETRS89!C79+ETRS89!D79/60+ETRS89!E79/3600</f>
        <v>38.916339444444446</v>
      </c>
      <c r="C79" s="1">
        <f>ETRS89!F79-ETRS89!G79/60-ETRS89!H79/3600</f>
        <v>-7.6540802777777781</v>
      </c>
      <c r="D79" s="4" t="e">
        <f>(B79-(#REF!+#REF!/60+#REF!/3600))*3600</f>
        <v>#REF!</v>
      </c>
      <c r="E79" s="4" t="e">
        <f>(C79-(#REF!-#REF!/60-#REF!/3600))*3600</f>
        <v>#REF!</v>
      </c>
      <c r="F79" s="3" t="e">
        <f>ETRS89!I79-#REF!</f>
        <v>#REF!</v>
      </c>
    </row>
    <row r="80" spans="1:6" x14ac:dyDescent="0.25">
      <c r="A80">
        <v>79</v>
      </c>
      <c r="B80" s="1">
        <f>ETRS89!C80+ETRS89!D80/60+ETRS89!E80/3600</f>
        <v>38.725702777777776</v>
      </c>
      <c r="C80" s="1">
        <f>ETRS89!F80-ETRS89!G80/60-ETRS89!H80/3600</f>
        <v>-7.9881297222222223</v>
      </c>
      <c r="D80" s="4" t="e">
        <f>(B80-(#REF!+#REF!/60+#REF!/3600))*3600</f>
        <v>#REF!</v>
      </c>
      <c r="E80" s="4" t="e">
        <f>(C80-(#REF!-#REF!/60-#REF!/3600))*3600</f>
        <v>#REF!</v>
      </c>
      <c r="F80" s="3" t="e">
        <f>ETRS89!I80-#REF!</f>
        <v>#REF!</v>
      </c>
    </row>
    <row r="81" spans="1:6" x14ac:dyDescent="0.25">
      <c r="A81">
        <v>80</v>
      </c>
      <c r="B81" s="1">
        <f>ETRS89!C81+ETRS89!D81/60+ETRS89!E81/3600</f>
        <v>38.739513611111114</v>
      </c>
      <c r="C81" s="1">
        <f>ETRS89!F81-ETRS89!G81/60-ETRS89!H81/3600</f>
        <v>-7.5840366666666661</v>
      </c>
      <c r="D81" s="4" t="e">
        <f>(B81-(#REF!+#REF!/60+#REF!/3600))*3600</f>
        <v>#REF!</v>
      </c>
      <c r="E81" s="4" t="e">
        <f>(C81-(#REF!-#REF!/60-#REF!/3600))*3600</f>
        <v>#REF!</v>
      </c>
      <c r="F81" s="3" t="e">
        <f>ETRS89!I81-#REF!</f>
        <v>#REF!</v>
      </c>
    </row>
    <row r="82" spans="1:6" x14ac:dyDescent="0.25">
      <c r="A82">
        <v>81</v>
      </c>
      <c r="B82" s="1">
        <f>ETRS89!C82+ETRS89!D82/60+ETRS89!E82/3600</f>
        <v>38.839886666666672</v>
      </c>
      <c r="C82" s="1">
        <f>ETRS89!F82-ETRS89!G82/60-ETRS89!H82/3600</f>
        <v>-7.2587461111111109</v>
      </c>
      <c r="D82" s="4" t="e">
        <f>(B82-(#REF!+#REF!/60+#REF!/3600))*3600</f>
        <v>#REF!</v>
      </c>
      <c r="E82" s="4" t="e">
        <f>(C82-(#REF!-#REF!/60-#REF!/3600))*3600</f>
        <v>#REF!</v>
      </c>
      <c r="F82" s="3" t="e">
        <f>ETRS89!I82-#REF!</f>
        <v>#REF!</v>
      </c>
    </row>
    <row r="83" spans="1:6" x14ac:dyDescent="0.25">
      <c r="A83">
        <v>82</v>
      </c>
      <c r="B83" s="1">
        <f>ETRS89!C83+ETRS89!D83/60+ETRS89!E83/3600</f>
        <v>38.566161388888887</v>
      </c>
      <c r="C83" s="1">
        <f>ETRS89!F83-ETRS89!G83/60-ETRS89!H83/3600</f>
        <v>-8.9002702777777785</v>
      </c>
      <c r="D83" s="4" t="e">
        <f>(B83-(#REF!+#REF!/60+#REF!/3600))*3600</f>
        <v>#REF!</v>
      </c>
      <c r="E83" s="4" t="e">
        <f>(C83-(#REF!-#REF!/60-#REF!/3600))*3600</f>
        <v>#REF!</v>
      </c>
      <c r="F83" s="3" t="e">
        <f>ETRS89!I83-#REF!</f>
        <v>#REF!</v>
      </c>
    </row>
    <row r="84" spans="1:6" x14ac:dyDescent="0.25">
      <c r="A84">
        <v>83</v>
      </c>
      <c r="B84" s="1">
        <f>ETRS89!C84+ETRS89!D84/60+ETRS89!E84/3600</f>
        <v>38.452798611111113</v>
      </c>
      <c r="C84" s="1">
        <f>ETRS89!F84-ETRS89!G84/60-ETRS89!H84/3600</f>
        <v>-9.1067797222222211</v>
      </c>
      <c r="D84" s="4" t="e">
        <f>(B84-(#REF!+#REF!/60+#REF!/3600))*3600</f>
        <v>#REF!</v>
      </c>
      <c r="E84" s="4" t="e">
        <f>(C84-(#REF!-#REF!/60-#REF!/3600))*3600</f>
        <v>#REF!</v>
      </c>
      <c r="F84" s="3" t="e">
        <f>ETRS89!I84-#REF!</f>
        <v>#REF!</v>
      </c>
    </row>
    <row r="85" spans="1:6" x14ac:dyDescent="0.25">
      <c r="A85">
        <v>84</v>
      </c>
      <c r="B85" s="1">
        <f>ETRS89!C85+ETRS89!D85/60+ETRS89!E85/3600</f>
        <v>38.491898333333332</v>
      </c>
      <c r="C85" s="1">
        <f>ETRS89!F85-ETRS89!G85/60-ETRS89!H85/3600</f>
        <v>-8.5231011111111119</v>
      </c>
      <c r="D85" s="4" t="e">
        <f>(B85-(#REF!+#REF!/60+#REF!/3600))*3600</f>
        <v>#REF!</v>
      </c>
      <c r="E85" s="4" t="e">
        <f>(C85-(#REF!-#REF!/60-#REF!/3600))*3600</f>
        <v>#REF!</v>
      </c>
      <c r="F85" s="3" t="e">
        <f>ETRS89!I85-#REF!</f>
        <v>#REF!</v>
      </c>
    </row>
    <row r="86" spans="1:6" x14ac:dyDescent="0.25">
      <c r="A86">
        <v>85</v>
      </c>
      <c r="B86" s="1">
        <f>ETRS89!C86+ETRS89!D86/60+ETRS89!E86/3600</f>
        <v>38.569146666666668</v>
      </c>
      <c r="C86" s="1">
        <f>ETRS89!F86-ETRS89!G86/60-ETRS89!H86/3600</f>
        <v>-8.1899455555555551</v>
      </c>
      <c r="D86" s="4" t="e">
        <f>(B86-(#REF!+#REF!/60+#REF!/3600))*3600</f>
        <v>#REF!</v>
      </c>
      <c r="E86" s="4" t="e">
        <f>(C86-(#REF!-#REF!/60-#REF!/3600))*3600</f>
        <v>#REF!</v>
      </c>
      <c r="F86" s="3" t="e">
        <f>ETRS89!I86-#REF!</f>
        <v>#REF!</v>
      </c>
    </row>
    <row r="87" spans="1:6" x14ac:dyDescent="0.25">
      <c r="A87">
        <v>86</v>
      </c>
      <c r="B87" s="1">
        <f>ETRS89!C87+ETRS89!D87/60+ETRS89!E87/3600</f>
        <v>38.245824444444445</v>
      </c>
      <c r="C87" s="1">
        <f>ETRS89!F87-ETRS89!G87/60-ETRS89!H87/3600</f>
        <v>-8.2347869444444441</v>
      </c>
      <c r="D87" s="4" t="e">
        <f>(B87-(#REF!+#REF!/60+#REF!/3600))*3600</f>
        <v>#REF!</v>
      </c>
      <c r="E87" s="4" t="e">
        <f>(C87-(#REF!-#REF!/60-#REF!/3600))*3600</f>
        <v>#REF!</v>
      </c>
      <c r="F87" s="3" t="e">
        <f>ETRS89!I87-#REF!</f>
        <v>#REF!</v>
      </c>
    </row>
    <row r="88" spans="1:6" x14ac:dyDescent="0.25">
      <c r="A88">
        <v>87</v>
      </c>
      <c r="B88" s="1">
        <f>ETRS89!C88+ETRS89!D88/60+ETRS89!E88/3600</f>
        <v>38.448276666666665</v>
      </c>
      <c r="C88" s="1">
        <f>ETRS89!F88-ETRS89!G88/60-ETRS89!H88/3600</f>
        <v>-7.8008747222222219</v>
      </c>
      <c r="D88" s="4" t="e">
        <f>(B88-(#REF!+#REF!/60+#REF!/3600))*3600</f>
        <v>#REF!</v>
      </c>
      <c r="E88" s="4" t="e">
        <f>(C88-(#REF!-#REF!/60-#REF!/3600))*3600</f>
        <v>#REF!</v>
      </c>
      <c r="F88" s="3" t="e">
        <f>ETRS89!I88-#REF!</f>
        <v>#REF!</v>
      </c>
    </row>
    <row r="89" spans="1:6" x14ac:dyDescent="0.25">
      <c r="A89">
        <v>88</v>
      </c>
      <c r="B89" s="1">
        <f>ETRS89!C89+ETRS89!D89/60+ETRS89!E89/3600</f>
        <v>38.246176111111112</v>
      </c>
      <c r="C89" s="1">
        <f>ETRS89!F89-ETRS89!G89/60-ETRS89!H89/3600</f>
        <v>-7.7839144444444441</v>
      </c>
      <c r="D89" s="4" t="e">
        <f>(B89-(#REF!+#REF!/60+#REF!/3600))*3600</f>
        <v>#REF!</v>
      </c>
      <c r="E89" s="4" t="e">
        <f>(C89-(#REF!-#REF!/60-#REF!/3600))*3600</f>
        <v>#REF!</v>
      </c>
      <c r="F89" s="3" t="e">
        <f>ETRS89!I89-#REF!</f>
        <v>#REF!</v>
      </c>
    </row>
    <row r="90" spans="1:6" x14ac:dyDescent="0.25">
      <c r="A90">
        <v>89</v>
      </c>
      <c r="B90" s="1">
        <f>ETRS89!C90+ETRS89!D90/60+ETRS89!E90/3600</f>
        <v>38.322137222222224</v>
      </c>
      <c r="C90" s="1">
        <f>ETRS89!F90-ETRS89!G90/60-ETRS89!H90/3600</f>
        <v>-8.0051519444444441</v>
      </c>
      <c r="D90" s="4" t="e">
        <f>(B90-(#REF!+#REF!/60+#REF!/3600))*3600</f>
        <v>#REF!</v>
      </c>
      <c r="E90" s="4" t="e">
        <f>(C90-(#REF!-#REF!/60-#REF!/3600))*3600</f>
        <v>#REF!</v>
      </c>
      <c r="F90" s="3" t="e">
        <f>ETRS89!I90-#REF!</f>
        <v>#REF!</v>
      </c>
    </row>
    <row r="91" spans="1:6" x14ac:dyDescent="0.25">
      <c r="A91">
        <v>90</v>
      </c>
      <c r="B91" s="1">
        <f>ETRS89!C91+ETRS89!D91/60+ETRS89!E91/3600</f>
        <v>38.442370833333328</v>
      </c>
      <c r="C91" s="1">
        <f>ETRS89!F91-ETRS89!G91/60-ETRS89!H91/3600</f>
        <v>-7.3815897222222215</v>
      </c>
      <c r="D91" s="4" t="e">
        <f>(B91-(#REF!+#REF!/60+#REF!/3600))*3600</f>
        <v>#REF!</v>
      </c>
      <c r="E91" s="4" t="e">
        <f>(C91-(#REF!-#REF!/60-#REF!/3600))*3600</f>
        <v>#REF!</v>
      </c>
      <c r="F91" s="3" t="e">
        <f>ETRS89!I91-#REF!</f>
        <v>#REF!</v>
      </c>
    </row>
    <row r="92" spans="1:6" x14ac:dyDescent="0.25">
      <c r="A92">
        <v>91</v>
      </c>
      <c r="B92" s="1">
        <f>ETRS89!C92+ETRS89!D92/60+ETRS89!E92/3600</f>
        <v>38.228474722222224</v>
      </c>
      <c r="C92" s="1">
        <f>ETRS89!F92-ETRS89!G92/60-ETRS89!H92/3600</f>
        <v>-7.1538430555555559</v>
      </c>
      <c r="D92" s="4" t="e">
        <f>(B92-(#REF!+#REF!/60+#REF!/3600))*3600</f>
        <v>#REF!</v>
      </c>
      <c r="E92" s="4" t="e">
        <f>(C92-(#REF!-#REF!/60-#REF!/3600))*3600</f>
        <v>#REF!</v>
      </c>
      <c r="F92" s="3" t="e">
        <f>ETRS89!I92-#REF!</f>
        <v>#REF!</v>
      </c>
    </row>
    <row r="93" spans="1:6" x14ac:dyDescent="0.25">
      <c r="A93">
        <v>92</v>
      </c>
      <c r="B93" s="1">
        <f>ETRS89!C93+ETRS89!D93/60+ETRS89!E93/3600</f>
        <v>38.169257500000001</v>
      </c>
      <c r="C93" s="1">
        <f>ETRS89!F93-ETRS89!G93/60-ETRS89!H93/3600</f>
        <v>-8.6455661111111102</v>
      </c>
      <c r="D93" s="4" t="e">
        <f>(B93-(#REF!+#REF!/60+#REF!/3600))*3600</f>
        <v>#REF!</v>
      </c>
      <c r="E93" s="4" t="e">
        <f>(C93-(#REF!-#REF!/60-#REF!/3600))*3600</f>
        <v>#REF!</v>
      </c>
      <c r="F93" s="3" t="e">
        <f>ETRS89!I93-#REF!</f>
        <v>#REF!</v>
      </c>
    </row>
    <row r="94" spans="1:6" x14ac:dyDescent="0.25">
      <c r="A94">
        <v>93</v>
      </c>
      <c r="B94" s="1">
        <f>ETRS89!C94+ETRS89!D94/60+ETRS89!E94/3600</f>
        <v>38.051360277777775</v>
      </c>
      <c r="C94" s="1">
        <f>ETRS89!F94-ETRS89!G94/60-ETRS89!H94/3600</f>
        <v>-8.4356011111111115</v>
      </c>
      <c r="D94" s="4" t="e">
        <f>(B94-(#REF!+#REF!/60+#REF!/3600))*3600</f>
        <v>#REF!</v>
      </c>
      <c r="E94" s="4" t="e">
        <f>(C94-(#REF!-#REF!/60-#REF!/3600))*3600</f>
        <v>#REF!</v>
      </c>
      <c r="F94" s="3" t="e">
        <f>ETRS89!I94-#REF!</f>
        <v>#REF!</v>
      </c>
    </row>
    <row r="95" spans="1:6" x14ac:dyDescent="0.25">
      <c r="A95">
        <v>94</v>
      </c>
      <c r="B95" s="1">
        <f>ETRS89!C95+ETRS89!D95/60+ETRS89!E95/3600</f>
        <v>37.881578055555558</v>
      </c>
      <c r="C95" s="1">
        <f>ETRS89!F95-ETRS89!G95/60-ETRS89!H95/3600</f>
        <v>-8.1675377777777776</v>
      </c>
      <c r="D95" s="4" t="e">
        <f>(B95-(#REF!+#REF!/60+#REF!/3600))*3600</f>
        <v>#REF!</v>
      </c>
      <c r="E95" s="4" t="e">
        <f>(C95-(#REF!-#REF!/60-#REF!/3600))*3600</f>
        <v>#REF!</v>
      </c>
      <c r="F95" s="3" t="e">
        <f>ETRS89!I95-#REF!</f>
        <v>#REF!</v>
      </c>
    </row>
    <row r="96" spans="1:6" x14ac:dyDescent="0.25">
      <c r="A96">
        <v>95</v>
      </c>
      <c r="B96" s="1">
        <f>ETRS89!C96+ETRS89!D96/60+ETRS89!E96/3600</f>
        <v>38.094166388888894</v>
      </c>
      <c r="C96" s="1">
        <f>ETRS89!F96-ETRS89!G96/60-ETRS89!H96/3600</f>
        <v>-7.4461069444444448</v>
      </c>
      <c r="D96" s="4" t="e">
        <f>(B96-(#REF!+#REF!/60+#REF!/3600))*3600</f>
        <v>#REF!</v>
      </c>
      <c r="E96" s="4" t="e">
        <f>(C96-(#REF!-#REF!/60-#REF!/3600))*3600</f>
        <v>#REF!</v>
      </c>
      <c r="F96" s="3" t="e">
        <f>ETRS89!I96-#REF!</f>
        <v>#REF!</v>
      </c>
    </row>
    <row r="97" spans="1:6" x14ac:dyDescent="0.25">
      <c r="A97">
        <v>96</v>
      </c>
      <c r="B97" s="1">
        <f>ETRS89!C97+ETRS89!D97/60+ETRS89!E97/3600</f>
        <v>38.017319999999998</v>
      </c>
      <c r="C97" s="1">
        <f>ETRS89!F97-ETRS89!G97/60-ETRS89!H97/3600</f>
        <v>-7.8655533333333327</v>
      </c>
      <c r="D97" s="4" t="e">
        <f>(B97-(#REF!+#REF!/60+#REF!/3600))*3600</f>
        <v>#REF!</v>
      </c>
      <c r="E97" s="4" t="e">
        <f>(C97-(#REF!-#REF!/60-#REF!/3600))*3600</f>
        <v>#REF!</v>
      </c>
      <c r="F97" s="3" t="e">
        <f>ETRS89!I97-#REF!</f>
        <v>#REF!</v>
      </c>
    </row>
    <row r="98" spans="1:6" x14ac:dyDescent="0.25">
      <c r="A98">
        <v>97</v>
      </c>
      <c r="B98" s="1">
        <f>ETRS89!C98+ETRS89!D98/60+ETRS89!E98/3600</f>
        <v>37.929697777777776</v>
      </c>
      <c r="C98" s="1">
        <f>ETRS89!F98-ETRS89!G98/60-ETRS89!H98/3600</f>
        <v>-7.5934855555555556</v>
      </c>
      <c r="D98" s="4" t="e">
        <f>(B98-(#REF!+#REF!/60+#REF!/3600))*3600</f>
        <v>#REF!</v>
      </c>
      <c r="E98" s="4" t="e">
        <f>(C98-(#REF!-#REF!/60-#REF!/3600))*3600</f>
        <v>#REF!</v>
      </c>
      <c r="F98" s="3" t="e">
        <f>ETRS89!I98-#REF!</f>
        <v>#REF!</v>
      </c>
    </row>
    <row r="99" spans="1:6" x14ac:dyDescent="0.25">
      <c r="A99">
        <v>98</v>
      </c>
      <c r="B99" s="1">
        <f>ETRS89!C99+ETRS89!D99/60+ETRS89!E99/3600</f>
        <v>37.96436805555556</v>
      </c>
      <c r="C99" s="1">
        <f>ETRS89!F99-ETRS89!G99/60-ETRS89!H99/3600</f>
        <v>-7.2843527777777775</v>
      </c>
      <c r="D99" s="4" t="e">
        <f>(B99-(#REF!+#REF!/60+#REF!/3600))*3600</f>
        <v>#REF!</v>
      </c>
      <c r="E99" s="4" t="e">
        <f>(C99-(#REF!-#REF!/60-#REF!/3600))*3600</f>
        <v>#REF!</v>
      </c>
      <c r="F99" s="3" t="e">
        <f>ETRS89!I99-#REF!</f>
        <v>#REF!</v>
      </c>
    </row>
    <row r="100" spans="1:6" x14ac:dyDescent="0.25">
      <c r="A100">
        <v>99</v>
      </c>
      <c r="B100" s="1">
        <f>ETRS89!C100+ETRS89!D100/60+ETRS89!E100/3600</f>
        <v>37.794392777777773</v>
      </c>
      <c r="C100" s="1">
        <f>ETRS89!F100-ETRS89!G100/60-ETRS89!H100/3600</f>
        <v>-8.7187461111111109</v>
      </c>
      <c r="D100" s="4" t="e">
        <f>(B100-(#REF!+#REF!/60+#REF!/3600))*3600</f>
        <v>#REF!</v>
      </c>
      <c r="E100" s="4" t="e">
        <f>(C100-(#REF!-#REF!/60-#REF!/3600))*3600</f>
        <v>#REF!</v>
      </c>
      <c r="F100" s="3" t="e">
        <f>ETRS89!I100-#REF!</f>
        <v>#REF!</v>
      </c>
    </row>
    <row r="101" spans="1:6" x14ac:dyDescent="0.25">
      <c r="A101">
        <v>100</v>
      </c>
      <c r="B101" s="1">
        <f>ETRS89!C101+ETRS89!D101/60+ETRS89!E101/3600</f>
        <v>37.866005277777781</v>
      </c>
      <c r="C101" s="1">
        <f>ETRS89!F101-ETRS89!G101/60-ETRS89!H101/3600</f>
        <v>-8.4248733333333323</v>
      </c>
      <c r="D101" s="4" t="e">
        <f>(B101-(#REF!+#REF!/60+#REF!/3600))*3600</f>
        <v>#REF!</v>
      </c>
      <c r="E101" s="4" t="e">
        <f>(C101-(#REF!-#REF!/60-#REF!/3600))*3600</f>
        <v>#REF!</v>
      </c>
      <c r="F101" s="3" t="e">
        <f>ETRS89!I101-#REF!</f>
        <v>#REF!</v>
      </c>
    </row>
    <row r="102" spans="1:6" x14ac:dyDescent="0.25">
      <c r="A102">
        <v>101</v>
      </c>
      <c r="B102" s="1">
        <f>ETRS89!C102+ETRS89!D102/60+ETRS89!E102/3600</f>
        <v>37.507285000000003</v>
      </c>
      <c r="C102" s="1">
        <f>ETRS89!F102-ETRS89!G102/60-ETRS89!H102/3600</f>
        <v>-8.7167277777777787</v>
      </c>
      <c r="D102" s="4" t="e">
        <f>(B102-(#REF!+#REF!/60+#REF!/3600))*3600</f>
        <v>#REF!</v>
      </c>
      <c r="E102" s="4" t="e">
        <f>(C102-(#REF!-#REF!/60-#REF!/3600))*3600</f>
        <v>#REF!</v>
      </c>
      <c r="F102" s="3" t="e">
        <f>ETRS89!I102-#REF!</f>
        <v>#REF!</v>
      </c>
    </row>
    <row r="103" spans="1:6" x14ac:dyDescent="0.25">
      <c r="A103">
        <v>102</v>
      </c>
      <c r="B103" s="1">
        <f>ETRS89!C103+ETRS89!D103/60+ETRS89!E103/3600</f>
        <v>37.615039444444449</v>
      </c>
      <c r="C103" s="1">
        <f>ETRS89!F103-ETRS89!G103/60-ETRS89!H103/3600</f>
        <v>-8.386397777777777</v>
      </c>
      <c r="D103" s="4" t="e">
        <f>(B103-(#REF!+#REF!/60+#REF!/3600))*3600</f>
        <v>#REF!</v>
      </c>
      <c r="E103" s="4" t="e">
        <f>(C103-(#REF!-#REF!/60-#REF!/3600))*3600</f>
        <v>#REF!</v>
      </c>
      <c r="F103" s="3" t="e">
        <f>ETRS89!I103-#REF!</f>
        <v>#REF!</v>
      </c>
    </row>
    <row r="104" spans="1:6" x14ac:dyDescent="0.25">
      <c r="A104">
        <v>103</v>
      </c>
      <c r="B104" s="1">
        <f>ETRS89!C104+ETRS89!D104/60+ETRS89!E104/3600</f>
        <v>37.794739444444446</v>
      </c>
      <c r="C104" s="1">
        <f>ETRS89!F104-ETRS89!G104/60-ETRS89!H104/3600</f>
        <v>-7.4505208333333339</v>
      </c>
      <c r="D104" s="4" t="e">
        <f>(B104-(#REF!+#REF!/60+#REF!/3600))*3600</f>
        <v>#REF!</v>
      </c>
      <c r="E104" s="4" t="e">
        <f>(C104-(#REF!-#REF!/60-#REF!/3600))*3600</f>
        <v>#REF!</v>
      </c>
      <c r="F104" s="3" t="e">
        <f>ETRS89!I104-#REF!</f>
        <v>#REF!</v>
      </c>
    </row>
    <row r="105" spans="1:6" x14ac:dyDescent="0.25">
      <c r="A105">
        <v>104</v>
      </c>
      <c r="B105" s="1">
        <f>ETRS89!C105+ETRS89!D105/60+ETRS89!E105/3600</f>
        <v>37.700381666666672</v>
      </c>
      <c r="C105" s="1">
        <f>ETRS89!F105-ETRS89!G105/60-ETRS89!H105/3600</f>
        <v>-7.761629444444444</v>
      </c>
      <c r="D105" s="4" t="e">
        <f>(B105-(#REF!+#REF!/60+#REF!/3600))*3600</f>
        <v>#REF!</v>
      </c>
      <c r="E105" s="4" t="e">
        <f>(C105-(#REF!-#REF!/60-#REF!/3600))*3600</f>
        <v>#REF!</v>
      </c>
      <c r="F105" s="3" t="e">
        <f>ETRS89!I105-#REF!</f>
        <v>#REF!</v>
      </c>
    </row>
    <row r="106" spans="1:6" x14ac:dyDescent="0.25">
      <c r="A106">
        <v>105</v>
      </c>
      <c r="B106" s="1">
        <f>ETRS89!C106+ETRS89!D106/60+ETRS89!E106/3600</f>
        <v>37.618397222222221</v>
      </c>
      <c r="C106" s="1">
        <f>ETRS89!F106-ETRS89!G106/60-ETRS89!H106/3600</f>
        <v>-8.0726819444444438</v>
      </c>
      <c r="D106" s="4" t="e">
        <f>(B106-(#REF!+#REF!/60+#REF!/3600))*3600</f>
        <v>#REF!</v>
      </c>
      <c r="E106" s="4" t="e">
        <f>(C106-(#REF!-#REF!/60-#REF!/3600))*3600</f>
        <v>#REF!</v>
      </c>
      <c r="F106" s="3" t="e">
        <f>ETRS89!I106-#REF!</f>
        <v>#REF!</v>
      </c>
    </row>
    <row r="107" spans="1:6" x14ac:dyDescent="0.25">
      <c r="A107">
        <v>106</v>
      </c>
      <c r="B107" s="1">
        <f>ETRS89!C107+ETRS89!D107/60+ETRS89!E107/3600</f>
        <v>37.538728333333331</v>
      </c>
      <c r="C107" s="1">
        <f>ETRS89!F107-ETRS89!G107/60-ETRS89!H107/3600</f>
        <v>-7.4508863888888888</v>
      </c>
      <c r="D107" s="4" t="e">
        <f>(B107-(#REF!+#REF!/60+#REF!/3600))*3600</f>
        <v>#REF!</v>
      </c>
      <c r="E107" s="4" t="e">
        <f>(C107-(#REF!-#REF!/60-#REF!/3600))*3600</f>
        <v>#REF!</v>
      </c>
      <c r="F107" s="3" t="e">
        <f>ETRS89!I107-#REF!</f>
        <v>#REF!</v>
      </c>
    </row>
    <row r="108" spans="1:6" x14ac:dyDescent="0.25">
      <c r="A108">
        <v>107</v>
      </c>
      <c r="B108" s="1">
        <f>ETRS89!C108+ETRS89!D108/60+ETRS89!E108/3600</f>
        <v>37.283535000000001</v>
      </c>
      <c r="C108" s="1">
        <f>ETRS89!F108-ETRS89!G108/60-ETRS89!H108/3600</f>
        <v>-8.8601627777777772</v>
      </c>
      <c r="D108" s="4" t="e">
        <f>(B108-(#REF!+#REF!/60+#REF!/3600))*3600</f>
        <v>#REF!</v>
      </c>
      <c r="E108" s="4" t="e">
        <f>(C108-(#REF!-#REF!/60-#REF!/3600))*3600</f>
        <v>#REF!</v>
      </c>
      <c r="F108" s="3" t="e">
        <f>ETRS89!I108-#REF!</f>
        <v>#REF!</v>
      </c>
    </row>
    <row r="109" spans="1:6" x14ac:dyDescent="0.25">
      <c r="A109">
        <v>108</v>
      </c>
      <c r="B109" s="1">
        <f>ETRS89!C109+ETRS89!D109/60+ETRS89!E109/3600</f>
        <v>37.315560277777777</v>
      </c>
      <c r="C109" s="1">
        <f>ETRS89!F109-ETRS89!G109/60-ETRS89!H109/3600</f>
        <v>-8.5963908333333343</v>
      </c>
      <c r="D109" s="4" t="e">
        <f>(B109-(#REF!+#REF!/60+#REF!/3600))*3600</f>
        <v>#REF!</v>
      </c>
      <c r="E109" s="4" t="e">
        <f>(C109-(#REF!-#REF!/60-#REF!/3600))*3600</f>
        <v>#REF!</v>
      </c>
      <c r="F109" s="3" t="e">
        <f>ETRS89!I109-#REF!</f>
        <v>#REF!</v>
      </c>
    </row>
    <row r="110" spans="1:6" x14ac:dyDescent="0.25">
      <c r="A110">
        <v>109</v>
      </c>
      <c r="B110" s="1">
        <f>ETRS89!C110+ETRS89!D110/60+ETRS89!E110/3600</f>
        <v>37.219263888888889</v>
      </c>
      <c r="C110" s="1">
        <f>ETRS89!F110-ETRS89!G110/60-ETRS89!H110/3600</f>
        <v>-8.7802419444444446</v>
      </c>
      <c r="D110" s="4" t="e">
        <f>(B110-(#REF!+#REF!/60+#REF!/3600))*3600</f>
        <v>#REF!</v>
      </c>
      <c r="E110" s="4" t="e">
        <f>(C110-(#REF!-#REF!/60-#REF!/3600))*3600</f>
        <v>#REF!</v>
      </c>
      <c r="F110" s="3" t="e">
        <f>ETRS89!I110-#REF!</f>
        <v>#REF!</v>
      </c>
    </row>
    <row r="111" spans="1:6" x14ac:dyDescent="0.25">
      <c r="A111">
        <v>110</v>
      </c>
      <c r="B111" s="1">
        <f>ETRS89!C111+ETRS89!D111/60+ETRS89!E111/3600</f>
        <v>37.370736388888886</v>
      </c>
      <c r="C111" s="1">
        <f>ETRS89!F111-ETRS89!G111/60-ETRS89!H111/3600</f>
        <v>-8.0803572222222222</v>
      </c>
      <c r="D111" s="4" t="e">
        <f>(B111-(#REF!+#REF!/60+#REF!/3600))*3600</f>
        <v>#REF!</v>
      </c>
      <c r="E111" s="4" t="e">
        <f>(C111-(#REF!-#REF!/60-#REF!/3600))*3600</f>
        <v>#REF!</v>
      </c>
      <c r="F111" s="3" t="e">
        <f>ETRS89!I111-#REF!</f>
        <v>#REF!</v>
      </c>
    </row>
    <row r="112" spans="1:6" x14ac:dyDescent="0.25">
      <c r="A112">
        <v>111</v>
      </c>
      <c r="B112" s="1">
        <f>ETRS89!C112+ETRS89!D112/60+ETRS89!E112/3600</f>
        <v>37.482961111111116</v>
      </c>
      <c r="C112" s="1">
        <f>ETRS89!F112-ETRS89!G112/60-ETRS89!H112/3600</f>
        <v>-7.851305</v>
      </c>
      <c r="D112" s="4" t="e">
        <f>(B112-(#REF!+#REF!/60+#REF!/3600))*3600</f>
        <v>#REF!</v>
      </c>
      <c r="E112" s="4" t="e">
        <f>(C112-(#REF!-#REF!/60-#REF!/3600))*3600</f>
        <v>#REF!</v>
      </c>
      <c r="F112" s="3" t="e">
        <f>ETRS89!I112-#REF!</f>
        <v>#REF!</v>
      </c>
    </row>
    <row r="113" spans="1:6" x14ac:dyDescent="0.25">
      <c r="A113">
        <v>112</v>
      </c>
      <c r="B113" s="1">
        <f>ETRS89!C113+ETRS89!D113/60+ETRS89!E113/3600</f>
        <v>37.331733888888891</v>
      </c>
      <c r="C113" s="1">
        <f>ETRS89!F113-ETRS89!G113/60-ETRS89!H113/3600</f>
        <v>-7.4082141666666672</v>
      </c>
      <c r="D113" s="4" t="e">
        <f>(B113-(#REF!+#REF!/60+#REF!/3600))*3600</f>
        <v>#REF!</v>
      </c>
      <c r="E113" s="4" t="e">
        <f>(C113-(#REF!-#REF!/60-#REF!/3600))*3600</f>
        <v>#REF!</v>
      </c>
      <c r="F113" s="3" t="e">
        <f>ETRS89!I113-#REF!</f>
        <v>#REF!</v>
      </c>
    </row>
    <row r="114" spans="1:6" x14ac:dyDescent="0.25">
      <c r="A114">
        <v>113</v>
      </c>
      <c r="B114" s="1">
        <f>ETRS89!C114+ETRS89!D114/60+ETRS89!E114/3600</f>
        <v>37.24346222222222</v>
      </c>
      <c r="C114" s="1">
        <f>ETRS89!F114-ETRS89!G114/60-ETRS89!H114/3600</f>
        <v>-7.739052222222222</v>
      </c>
      <c r="D114" s="4" t="e">
        <f>(B114-(#REF!+#REF!/60+#REF!/3600))*3600</f>
        <v>#REF!</v>
      </c>
      <c r="E114" s="4" t="e">
        <f>(C114-(#REF!-#REF!/60-#REF!/3600))*3600</f>
        <v>#REF!</v>
      </c>
      <c r="F114" s="3" t="e">
        <f>ETRS89!I114-#REF!</f>
        <v>#REF!</v>
      </c>
    </row>
    <row r="115" spans="1:6" x14ac:dyDescent="0.25">
      <c r="A115">
        <v>114</v>
      </c>
      <c r="B115" s="1">
        <f>ETRS89!C115+ETRS89!D115/60+ETRS89!E115/3600</f>
        <v>37.186563055555553</v>
      </c>
      <c r="C115" s="1">
        <f>ETRS89!F115-ETRS89!G115/60-ETRS89!H115/3600</f>
        <v>-7.4873563888888892</v>
      </c>
      <c r="D115" s="4" t="e">
        <f>(B115-(#REF!+#REF!/60+#REF!/3600))*3600</f>
        <v>#REF!</v>
      </c>
      <c r="E115" s="4" t="e">
        <f>(C115-(#REF!-#REF!/60-#REF!/3600))*3600</f>
        <v>#REF!</v>
      </c>
      <c r="F115" s="3" t="e">
        <f>ETRS89!I115-#REF!</f>
        <v>#REF!</v>
      </c>
    </row>
    <row r="116" spans="1:6" x14ac:dyDescent="0.25">
      <c r="A116">
        <v>115</v>
      </c>
      <c r="B116" s="1">
        <f>ETRS89!C116+ETRS89!D116/60+ETRS89!E116/3600</f>
        <v>37.085511388888889</v>
      </c>
      <c r="C116" s="1">
        <f>ETRS89!F116-ETRS89!G116/60-ETRS89!H116/3600</f>
        <v>-8.9517644444444429</v>
      </c>
      <c r="D116" s="4" t="e">
        <f>(B116-(#REF!+#REF!/60+#REF!/3600))*3600</f>
        <v>#REF!</v>
      </c>
      <c r="E116" s="4" t="e">
        <f>(C116-(#REF!-#REF!/60-#REF!/3600))*3600</f>
        <v>#REF!</v>
      </c>
      <c r="F116" s="3" t="e">
        <f>ETRS89!I116-#REF!</f>
        <v>#REF!</v>
      </c>
    </row>
    <row r="117" spans="1:6" x14ac:dyDescent="0.25">
      <c r="A117">
        <v>116</v>
      </c>
      <c r="B117" s="1">
        <f>ETRS89!C117+ETRS89!D117/60+ETRS89!E117/3600</f>
        <v>37.088152222222227</v>
      </c>
      <c r="C117" s="1">
        <f>ETRS89!F117-ETRS89!G117/60-ETRS89!H117/3600</f>
        <v>-8.7185400000000008</v>
      </c>
      <c r="D117" s="4" t="e">
        <f>(B117-(#REF!+#REF!/60+#REF!/3600))*3600</f>
        <v>#REF!</v>
      </c>
      <c r="E117" s="4" t="e">
        <f>(C117-(#REF!-#REF!/60-#REF!/3600))*3600</f>
        <v>#REF!</v>
      </c>
      <c r="F117" s="3" t="e">
        <f>ETRS89!I117-#REF!</f>
        <v>#REF!</v>
      </c>
    </row>
    <row r="118" spans="1:6" x14ac:dyDescent="0.25">
      <c r="A118">
        <v>117</v>
      </c>
      <c r="B118" s="1">
        <f>ETRS89!C118+ETRS89!D118/60+ETRS89!E118/3600</f>
        <v>37.138357777777777</v>
      </c>
      <c r="C118" s="1">
        <f>ETRS89!F118-ETRS89!G118/60-ETRS89!H118/3600</f>
        <v>-8.3945702777777775</v>
      </c>
      <c r="D118" s="4" t="e">
        <f>(B118-(#REF!+#REF!/60+#REF!/3600))*3600</f>
        <v>#REF!</v>
      </c>
      <c r="E118" s="4" t="e">
        <f>(C118-(#REF!-#REF!/60-#REF!/3600))*3600</f>
        <v>#REF!</v>
      </c>
      <c r="F118" s="3" t="e">
        <f>ETRS89!I118-#REF!</f>
        <v>#REF!</v>
      </c>
    </row>
    <row r="119" spans="1:6" x14ac:dyDescent="0.25">
      <c r="A119">
        <v>118</v>
      </c>
      <c r="B119" s="1">
        <f>ETRS89!C119+ETRS89!D119/60+ETRS89!E119/3600</f>
        <v>37.101177499999999</v>
      </c>
      <c r="C119" s="1">
        <f>ETRS89!F119-ETRS89!G119/60-ETRS89!H119/3600</f>
        <v>-7.9330436111111116</v>
      </c>
      <c r="D119" s="4" t="e">
        <f>(B119-(#REF!+#REF!/60+#REF!/3600))*3600</f>
        <v>#REF!</v>
      </c>
      <c r="E119" s="4" t="e">
        <f>(C119-(#REF!-#REF!/60-#REF!/3600))*3600</f>
        <v>#REF!</v>
      </c>
      <c r="F119" s="3" t="e">
        <f>ETRS89!I119-#REF!</f>
        <v>#REF!</v>
      </c>
    </row>
    <row r="120" spans="1:6" x14ac:dyDescent="0.25">
      <c r="A120">
        <v>119</v>
      </c>
      <c r="B120" s="1">
        <f>ETRS89!C120+ETRS89!D120/60+ETRS89!E120/3600</f>
        <v>36.974597777777781</v>
      </c>
      <c r="C120" s="1">
        <f>ETRS89!F120-ETRS89!G120/60-ETRS89!H120/3600</f>
        <v>-7.8651769444444444</v>
      </c>
      <c r="D120" s="4" t="e">
        <f>(B120-(#REF!+#REF!/60+#REF!/3600))*3600</f>
        <v>#REF!</v>
      </c>
      <c r="E120" s="4" t="e">
        <f>(C120-(#REF!-#REF!/60-#REF!/3600))*3600</f>
        <v>#REF!</v>
      </c>
      <c r="F120" s="3" t="e">
        <f>ETRS89!I120-#REF!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opLeftCell="A103" workbookViewId="0">
      <selection activeCell="F2" sqref="F2"/>
    </sheetView>
  </sheetViews>
  <sheetFormatPr defaultRowHeight="15" x14ac:dyDescent="0.25"/>
  <sheetData>
    <row r="1" spans="1:9" x14ac:dyDescent="0.25">
      <c r="B1" t="s">
        <v>0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119</v>
      </c>
      <c r="I1" t="s">
        <v>122</v>
      </c>
    </row>
    <row r="2" spans="1:9" x14ac:dyDescent="0.25">
      <c r="A2">
        <v>1</v>
      </c>
      <c r="B2" t="s">
        <v>7</v>
      </c>
      <c r="C2">
        <v>42</v>
      </c>
      <c r="D2">
        <v>8</v>
      </c>
      <c r="E2">
        <v>8.3604000000000003</v>
      </c>
      <c r="F2">
        <v>-8</v>
      </c>
      <c r="G2">
        <v>42</v>
      </c>
      <c r="H2">
        <v>3.7145000000000001</v>
      </c>
      <c r="I2">
        <v>765.4</v>
      </c>
    </row>
    <row r="3" spans="1:9" x14ac:dyDescent="0.25">
      <c r="A3">
        <v>2</v>
      </c>
      <c r="B3" t="s">
        <v>8</v>
      </c>
      <c r="C3">
        <v>42</v>
      </c>
      <c r="D3">
        <v>8</v>
      </c>
      <c r="E3">
        <v>5.0704000000000002</v>
      </c>
      <c r="F3">
        <v>-8</v>
      </c>
      <c r="G3">
        <v>24</v>
      </c>
      <c r="H3">
        <v>46.696800000000003</v>
      </c>
      <c r="I3">
        <v>750.79</v>
      </c>
    </row>
    <row r="4" spans="1:9" x14ac:dyDescent="0.25">
      <c r="A4">
        <v>3</v>
      </c>
      <c r="B4" t="s">
        <v>9</v>
      </c>
      <c r="C4">
        <v>41</v>
      </c>
      <c r="D4">
        <v>55</v>
      </c>
      <c r="E4">
        <v>17.769600000000001</v>
      </c>
      <c r="F4">
        <v>-8</v>
      </c>
      <c r="G4">
        <v>42</v>
      </c>
      <c r="H4">
        <v>52.936799999999998</v>
      </c>
      <c r="I4">
        <v>701.58</v>
      </c>
    </row>
    <row r="5" spans="1:9" x14ac:dyDescent="0.25">
      <c r="A5">
        <v>4</v>
      </c>
      <c r="B5" t="s">
        <v>10</v>
      </c>
      <c r="C5">
        <v>41</v>
      </c>
      <c r="D5">
        <v>53</v>
      </c>
      <c r="E5">
        <v>17.015499999999999</v>
      </c>
      <c r="F5">
        <v>-8</v>
      </c>
      <c r="G5">
        <v>52</v>
      </c>
      <c r="H5">
        <v>17.022200000000002</v>
      </c>
      <c r="I5">
        <v>398.88</v>
      </c>
    </row>
    <row r="6" spans="1:9" x14ac:dyDescent="0.25">
      <c r="A6">
        <v>5</v>
      </c>
      <c r="B6" t="s">
        <v>11</v>
      </c>
      <c r="C6">
        <v>41</v>
      </c>
      <c r="D6">
        <v>58</v>
      </c>
      <c r="E6">
        <v>8.7950999999999997</v>
      </c>
      <c r="F6">
        <v>-8</v>
      </c>
      <c r="G6">
        <v>18</v>
      </c>
      <c r="H6">
        <v>27.334099999999999</v>
      </c>
      <c r="I6">
        <v>1430.75</v>
      </c>
    </row>
    <row r="7" spans="1:9" x14ac:dyDescent="0.25">
      <c r="A7">
        <v>6</v>
      </c>
      <c r="B7" t="s">
        <v>12</v>
      </c>
      <c r="C7">
        <v>41</v>
      </c>
      <c r="D7">
        <v>52</v>
      </c>
      <c r="E7">
        <v>49.462299999999999</v>
      </c>
      <c r="F7">
        <v>-7</v>
      </c>
      <c r="G7">
        <v>43</v>
      </c>
      <c r="H7">
        <v>13.0124</v>
      </c>
      <c r="I7">
        <v>1584.69</v>
      </c>
    </row>
    <row r="8" spans="1:9" x14ac:dyDescent="0.25">
      <c r="A8">
        <v>7</v>
      </c>
      <c r="B8" t="s">
        <v>13</v>
      </c>
      <c r="C8">
        <v>41</v>
      </c>
      <c r="D8">
        <v>54</v>
      </c>
      <c r="E8">
        <v>53.435000000000002</v>
      </c>
      <c r="F8">
        <v>-7</v>
      </c>
      <c r="G8">
        <v>0</v>
      </c>
      <c r="H8">
        <v>12.833600000000001</v>
      </c>
      <c r="I8">
        <v>1338.99</v>
      </c>
    </row>
    <row r="9" spans="1:9" x14ac:dyDescent="0.25">
      <c r="A9">
        <v>8</v>
      </c>
      <c r="B9" t="s">
        <v>14</v>
      </c>
      <c r="C9">
        <v>41</v>
      </c>
      <c r="D9">
        <v>50</v>
      </c>
      <c r="E9">
        <v>55.0291</v>
      </c>
      <c r="F9">
        <v>-7</v>
      </c>
      <c r="G9">
        <v>19</v>
      </c>
      <c r="H9">
        <v>59.4529</v>
      </c>
      <c r="I9">
        <v>1148.78</v>
      </c>
    </row>
    <row r="10" spans="1:9" x14ac:dyDescent="0.25">
      <c r="A10">
        <v>9</v>
      </c>
      <c r="B10" t="s">
        <v>15</v>
      </c>
      <c r="C10">
        <v>41</v>
      </c>
      <c r="D10">
        <v>50</v>
      </c>
      <c r="E10">
        <v>58.018900000000002</v>
      </c>
      <c r="F10">
        <v>-6</v>
      </c>
      <c r="G10">
        <v>35</v>
      </c>
      <c r="H10">
        <v>27.791</v>
      </c>
      <c r="I10">
        <v>1016.74</v>
      </c>
    </row>
    <row r="11" spans="1:9" x14ac:dyDescent="0.25">
      <c r="A11">
        <v>10</v>
      </c>
      <c r="B11" t="s">
        <v>16</v>
      </c>
      <c r="C11">
        <v>41</v>
      </c>
      <c r="D11">
        <v>45</v>
      </c>
      <c r="E11">
        <v>46.764800000000001</v>
      </c>
      <c r="F11">
        <v>-8</v>
      </c>
      <c r="G11">
        <v>48</v>
      </c>
      <c r="H11">
        <v>27.998899999999999</v>
      </c>
      <c r="I11">
        <v>613.1</v>
      </c>
    </row>
    <row r="12" spans="1:9" x14ac:dyDescent="0.25">
      <c r="A12">
        <v>11</v>
      </c>
      <c r="B12" t="s">
        <v>17</v>
      </c>
      <c r="C12">
        <v>41</v>
      </c>
      <c r="D12">
        <v>43</v>
      </c>
      <c r="E12">
        <v>43.455800000000004</v>
      </c>
      <c r="F12">
        <v>-8</v>
      </c>
      <c r="G12">
        <v>27</v>
      </c>
      <c r="H12">
        <v>33.659500000000001</v>
      </c>
      <c r="I12">
        <v>778.32</v>
      </c>
    </row>
    <row r="13" spans="1:9" x14ac:dyDescent="0.25">
      <c r="A13">
        <v>12</v>
      </c>
      <c r="B13" t="s">
        <v>18</v>
      </c>
      <c r="C13">
        <v>41</v>
      </c>
      <c r="D13">
        <v>38</v>
      </c>
      <c r="E13">
        <v>20.3748</v>
      </c>
      <c r="F13">
        <v>-8</v>
      </c>
      <c r="G13">
        <v>2</v>
      </c>
      <c r="H13">
        <v>35.7361</v>
      </c>
      <c r="I13">
        <v>1327.52</v>
      </c>
    </row>
    <row r="14" spans="1:9" x14ac:dyDescent="0.25">
      <c r="A14">
        <v>13</v>
      </c>
      <c r="B14" t="s">
        <v>19</v>
      </c>
      <c r="C14">
        <v>41</v>
      </c>
      <c r="D14">
        <v>33</v>
      </c>
      <c r="E14">
        <v>44.0441</v>
      </c>
      <c r="F14">
        <v>-7</v>
      </c>
      <c r="G14">
        <v>31</v>
      </c>
      <c r="H14">
        <v>1.4280999999999999</v>
      </c>
      <c r="I14">
        <v>1213.22</v>
      </c>
    </row>
    <row r="15" spans="1:9" x14ac:dyDescent="0.25">
      <c r="A15">
        <v>14</v>
      </c>
      <c r="B15" t="s">
        <v>20</v>
      </c>
      <c r="C15">
        <v>41</v>
      </c>
      <c r="D15">
        <v>43</v>
      </c>
      <c r="E15">
        <v>2.2703000000000002</v>
      </c>
      <c r="F15">
        <v>-6</v>
      </c>
      <c r="G15">
        <v>51</v>
      </c>
      <c r="H15">
        <v>19.6874</v>
      </c>
      <c r="I15">
        <v>1377.74</v>
      </c>
    </row>
    <row r="16" spans="1:9" x14ac:dyDescent="0.25">
      <c r="A16">
        <v>15</v>
      </c>
      <c r="B16" t="s">
        <v>21</v>
      </c>
      <c r="C16">
        <v>41</v>
      </c>
      <c r="D16">
        <v>39</v>
      </c>
      <c r="E16">
        <v>46.7821</v>
      </c>
      <c r="F16">
        <v>-6</v>
      </c>
      <c r="G16">
        <v>18</v>
      </c>
      <c r="H16">
        <v>25.1173</v>
      </c>
      <c r="I16">
        <v>975.33</v>
      </c>
    </row>
    <row r="17" spans="1:9" x14ac:dyDescent="0.25">
      <c r="A17">
        <v>16</v>
      </c>
      <c r="B17" t="s">
        <v>123</v>
      </c>
      <c r="C17">
        <v>41</v>
      </c>
      <c r="D17">
        <v>31</v>
      </c>
      <c r="E17">
        <v>52.198799999999999</v>
      </c>
      <c r="F17">
        <v>-6</v>
      </c>
      <c r="G17">
        <v>33</v>
      </c>
      <c r="H17">
        <v>48.102499999999999</v>
      </c>
      <c r="I17">
        <v>810.48</v>
      </c>
    </row>
    <row r="18" spans="1:9" x14ac:dyDescent="0.25">
      <c r="A18">
        <v>17</v>
      </c>
      <c r="B18" t="s">
        <v>22</v>
      </c>
      <c r="C18">
        <v>41</v>
      </c>
      <c r="D18">
        <v>26</v>
      </c>
      <c r="E18">
        <v>5.9798</v>
      </c>
      <c r="F18">
        <v>-8</v>
      </c>
      <c r="G18">
        <v>42</v>
      </c>
      <c r="H18">
        <v>55.002800000000001</v>
      </c>
      <c r="I18">
        <v>257.83</v>
      </c>
    </row>
    <row r="19" spans="1:9" x14ac:dyDescent="0.25">
      <c r="A19">
        <v>18</v>
      </c>
      <c r="B19" t="s">
        <v>23</v>
      </c>
      <c r="C19">
        <v>41</v>
      </c>
      <c r="D19">
        <v>19</v>
      </c>
      <c r="E19">
        <v>25.996400000000001</v>
      </c>
      <c r="F19">
        <v>-8</v>
      </c>
      <c r="G19">
        <v>23</v>
      </c>
      <c r="H19">
        <v>9.5175999999999998</v>
      </c>
      <c r="I19">
        <v>632.75</v>
      </c>
    </row>
    <row r="20" spans="1:9" x14ac:dyDescent="0.25">
      <c r="A20">
        <v>19</v>
      </c>
      <c r="B20" t="s">
        <v>24</v>
      </c>
      <c r="C20">
        <v>41</v>
      </c>
      <c r="D20">
        <v>10</v>
      </c>
      <c r="E20">
        <v>3.0710999999999999</v>
      </c>
      <c r="F20">
        <v>-8</v>
      </c>
      <c r="G20">
        <v>15</v>
      </c>
      <c r="H20">
        <v>48.1905</v>
      </c>
      <c r="I20">
        <v>613.08000000000004</v>
      </c>
    </row>
    <row r="21" spans="1:9" x14ac:dyDescent="0.25">
      <c r="A21">
        <v>20</v>
      </c>
      <c r="B21" t="s">
        <v>25</v>
      </c>
      <c r="C21">
        <v>41</v>
      </c>
      <c r="D21">
        <v>14</v>
      </c>
      <c r="E21">
        <v>54.567500000000003</v>
      </c>
      <c r="F21">
        <v>-7</v>
      </c>
      <c r="G21">
        <v>53</v>
      </c>
      <c r="H21">
        <v>12.8139</v>
      </c>
      <c r="I21">
        <v>1474.02</v>
      </c>
    </row>
    <row r="22" spans="1:9" x14ac:dyDescent="0.25">
      <c r="A22">
        <v>21</v>
      </c>
      <c r="B22" t="s">
        <v>26</v>
      </c>
      <c r="C22">
        <v>41</v>
      </c>
      <c r="D22">
        <v>26</v>
      </c>
      <c r="E22">
        <v>2.6450999999999998</v>
      </c>
      <c r="F22">
        <v>-7</v>
      </c>
      <c r="G22">
        <v>0</v>
      </c>
      <c r="H22">
        <v>25.002800000000001</v>
      </c>
      <c r="I22">
        <v>1264.1099999999999</v>
      </c>
    </row>
    <row r="23" spans="1:9" x14ac:dyDescent="0.25">
      <c r="A23">
        <v>22</v>
      </c>
      <c r="B23" t="s">
        <v>27</v>
      </c>
      <c r="C23">
        <v>41</v>
      </c>
      <c r="D23">
        <v>14</v>
      </c>
      <c r="E23">
        <v>5.4005000000000001</v>
      </c>
      <c r="F23">
        <v>-7</v>
      </c>
      <c r="G23">
        <v>15</v>
      </c>
      <c r="H23">
        <v>35.2943</v>
      </c>
      <c r="I23">
        <v>941.52</v>
      </c>
    </row>
    <row r="24" spans="1:9" x14ac:dyDescent="0.25">
      <c r="A24">
        <v>23</v>
      </c>
      <c r="B24" t="s">
        <v>28</v>
      </c>
      <c r="C24">
        <v>41</v>
      </c>
      <c r="D24">
        <v>12</v>
      </c>
      <c r="E24">
        <v>38.490200000000002</v>
      </c>
      <c r="F24">
        <v>-6</v>
      </c>
      <c r="G24">
        <v>45</v>
      </c>
      <c r="H24">
        <v>30.606999999999999</v>
      </c>
      <c r="I24">
        <v>949.64</v>
      </c>
    </row>
    <row r="25" spans="1:9" x14ac:dyDescent="0.25">
      <c r="A25">
        <v>24</v>
      </c>
      <c r="B25" t="s">
        <v>29</v>
      </c>
      <c r="C25">
        <v>41</v>
      </c>
      <c r="D25">
        <v>21</v>
      </c>
      <c r="E25">
        <v>27.831800000000001</v>
      </c>
      <c r="F25">
        <v>-6</v>
      </c>
      <c r="G25">
        <v>19</v>
      </c>
      <c r="H25">
        <v>17.280999999999999</v>
      </c>
      <c r="I25">
        <v>850.01</v>
      </c>
    </row>
    <row r="26" spans="1:9" x14ac:dyDescent="0.25">
      <c r="A26">
        <v>25</v>
      </c>
      <c r="B26" t="s">
        <v>30</v>
      </c>
      <c r="C26">
        <v>41</v>
      </c>
      <c r="D26">
        <v>6</v>
      </c>
      <c r="E26">
        <v>28.5929</v>
      </c>
      <c r="F26">
        <v>-8</v>
      </c>
      <c r="G26">
        <v>35</v>
      </c>
      <c r="H26">
        <v>13.9094</v>
      </c>
      <c r="I26">
        <v>301.60000000000002</v>
      </c>
    </row>
    <row r="27" spans="1:9" x14ac:dyDescent="0.25">
      <c r="A27">
        <v>26</v>
      </c>
      <c r="B27" t="s">
        <v>31</v>
      </c>
      <c r="C27">
        <v>40</v>
      </c>
      <c r="D27">
        <v>52</v>
      </c>
      <c r="E27">
        <v>30.666599999999999</v>
      </c>
      <c r="F27">
        <v>-8</v>
      </c>
      <c r="G27">
        <v>16</v>
      </c>
      <c r="H27">
        <v>50.630200000000002</v>
      </c>
      <c r="I27">
        <v>1138.42</v>
      </c>
    </row>
    <row r="28" spans="1:9" x14ac:dyDescent="0.25">
      <c r="A28">
        <v>27</v>
      </c>
      <c r="B28" t="s">
        <v>32</v>
      </c>
      <c r="C28">
        <v>40</v>
      </c>
      <c r="D28">
        <v>58</v>
      </c>
      <c r="E28">
        <v>26.639500000000002</v>
      </c>
      <c r="F28">
        <v>-7</v>
      </c>
      <c r="G28">
        <v>59</v>
      </c>
      <c r="H28">
        <v>16.098099999999999</v>
      </c>
      <c r="I28">
        <v>1438.46</v>
      </c>
    </row>
    <row r="29" spans="1:9" x14ac:dyDescent="0.25">
      <c r="A29">
        <v>28</v>
      </c>
      <c r="B29" t="s">
        <v>33</v>
      </c>
      <c r="C29">
        <v>40</v>
      </c>
      <c r="D29">
        <v>57</v>
      </c>
      <c r="E29">
        <v>20.352499999999999</v>
      </c>
      <c r="F29">
        <v>-7</v>
      </c>
      <c r="G29">
        <v>39</v>
      </c>
      <c r="H29">
        <v>22.1313</v>
      </c>
      <c r="I29">
        <v>1068.32</v>
      </c>
    </row>
    <row r="30" spans="1:9" x14ac:dyDescent="0.25">
      <c r="A30">
        <v>29</v>
      </c>
      <c r="B30" t="s">
        <v>34</v>
      </c>
      <c r="C30">
        <v>40</v>
      </c>
      <c r="D30">
        <v>46</v>
      </c>
      <c r="E30">
        <v>12.901300000000001</v>
      </c>
      <c r="F30">
        <v>-7</v>
      </c>
      <c r="G30">
        <v>25</v>
      </c>
      <c r="H30">
        <v>26.837599999999998</v>
      </c>
      <c r="I30">
        <v>1045.8900000000001</v>
      </c>
    </row>
    <row r="31" spans="1:9" x14ac:dyDescent="0.25">
      <c r="A31">
        <v>30</v>
      </c>
      <c r="B31" t="s">
        <v>35</v>
      </c>
      <c r="C31">
        <v>40</v>
      </c>
      <c r="D31">
        <v>51</v>
      </c>
      <c r="E31">
        <v>50.876199999999997</v>
      </c>
      <c r="F31">
        <v>-6</v>
      </c>
      <c r="G31">
        <v>59</v>
      </c>
      <c r="H31">
        <v>30.1311</v>
      </c>
      <c r="I31">
        <v>1039.07</v>
      </c>
    </row>
    <row r="32" spans="1:9" x14ac:dyDescent="0.25">
      <c r="A32">
        <v>31</v>
      </c>
      <c r="B32" t="s">
        <v>36</v>
      </c>
      <c r="C32">
        <v>40</v>
      </c>
      <c r="D32">
        <v>38</v>
      </c>
      <c r="E32">
        <v>34.255000000000003</v>
      </c>
      <c r="F32">
        <v>-8</v>
      </c>
      <c r="G32">
        <v>44</v>
      </c>
      <c r="H32">
        <v>52.203899999999997</v>
      </c>
      <c r="I32">
        <v>113.05</v>
      </c>
    </row>
    <row r="33" spans="1:9" x14ac:dyDescent="0.25">
      <c r="A33">
        <v>32</v>
      </c>
      <c r="B33" t="s">
        <v>37</v>
      </c>
      <c r="C33">
        <v>40</v>
      </c>
      <c r="D33">
        <v>27</v>
      </c>
      <c r="E33">
        <v>34.942900000000002</v>
      </c>
      <c r="F33">
        <v>-8</v>
      </c>
      <c r="G33">
        <v>48</v>
      </c>
      <c r="H33">
        <v>6.7191999999999998</v>
      </c>
      <c r="I33">
        <v>74.19</v>
      </c>
    </row>
    <row r="34" spans="1:9" x14ac:dyDescent="0.25">
      <c r="A34">
        <v>33</v>
      </c>
      <c r="B34" t="s">
        <v>38</v>
      </c>
      <c r="C34">
        <v>40</v>
      </c>
      <c r="D34">
        <v>32</v>
      </c>
      <c r="E34">
        <v>50.239400000000003</v>
      </c>
      <c r="F34">
        <v>-8</v>
      </c>
      <c r="G34">
        <v>12</v>
      </c>
      <c r="H34">
        <v>7.3223000000000003</v>
      </c>
      <c r="I34">
        <v>1132.1600000000001</v>
      </c>
    </row>
    <row r="35" spans="1:9" x14ac:dyDescent="0.25">
      <c r="A35">
        <v>34</v>
      </c>
      <c r="B35" t="s">
        <v>124</v>
      </c>
      <c r="C35">
        <v>40</v>
      </c>
      <c r="D35">
        <v>36</v>
      </c>
      <c r="E35">
        <v>44.787599999999998</v>
      </c>
      <c r="F35">
        <v>-7</v>
      </c>
      <c r="G35">
        <v>44</v>
      </c>
      <c r="H35">
        <v>36.812800000000003</v>
      </c>
      <c r="I35">
        <v>684.71</v>
      </c>
    </row>
    <row r="36" spans="1:9" x14ac:dyDescent="0.25">
      <c r="A36">
        <v>35</v>
      </c>
      <c r="B36" t="s">
        <v>39</v>
      </c>
      <c r="C36">
        <v>40</v>
      </c>
      <c r="D36">
        <v>32</v>
      </c>
      <c r="E36">
        <v>1.6304000000000001</v>
      </c>
      <c r="F36">
        <v>-7</v>
      </c>
      <c r="G36">
        <v>25</v>
      </c>
      <c r="H36">
        <v>30.714600000000001</v>
      </c>
      <c r="I36">
        <v>1344.38</v>
      </c>
    </row>
    <row r="37" spans="1:9" x14ac:dyDescent="0.25">
      <c r="A37">
        <v>36</v>
      </c>
      <c r="B37" t="s">
        <v>40</v>
      </c>
      <c r="C37">
        <v>40</v>
      </c>
      <c r="D37">
        <v>35</v>
      </c>
      <c r="E37">
        <v>28.460899999999999</v>
      </c>
      <c r="F37">
        <v>-7</v>
      </c>
      <c r="G37">
        <v>7</v>
      </c>
      <c r="H37">
        <v>57.9587</v>
      </c>
      <c r="I37">
        <v>1000.2</v>
      </c>
    </row>
    <row r="38" spans="1:9" x14ac:dyDescent="0.25">
      <c r="A38">
        <v>37</v>
      </c>
      <c r="B38" t="s">
        <v>41</v>
      </c>
      <c r="C38">
        <v>40</v>
      </c>
      <c r="D38">
        <v>36</v>
      </c>
      <c r="E38">
        <v>15.991199999999999</v>
      </c>
      <c r="F38">
        <v>-6</v>
      </c>
      <c r="G38">
        <v>51</v>
      </c>
      <c r="H38">
        <v>21.072399999999998</v>
      </c>
      <c r="I38">
        <v>882.85</v>
      </c>
    </row>
    <row r="39" spans="1:9" x14ac:dyDescent="0.25">
      <c r="A39">
        <v>38</v>
      </c>
      <c r="B39" t="s">
        <v>42</v>
      </c>
      <c r="C39">
        <v>40</v>
      </c>
      <c r="D39">
        <v>27</v>
      </c>
      <c r="E39">
        <v>17.451899999999998</v>
      </c>
      <c r="F39">
        <v>-6</v>
      </c>
      <c r="G39">
        <v>52</v>
      </c>
      <c r="H39">
        <v>41.659500000000001</v>
      </c>
      <c r="I39">
        <v>943.36</v>
      </c>
    </row>
    <row r="40" spans="1:9" x14ac:dyDescent="0.25">
      <c r="A40">
        <v>39</v>
      </c>
      <c r="B40" t="s">
        <v>43</v>
      </c>
      <c r="C40">
        <v>40</v>
      </c>
      <c r="D40">
        <v>21</v>
      </c>
      <c r="E40">
        <v>42.740099999999998</v>
      </c>
      <c r="F40">
        <v>-8</v>
      </c>
      <c r="G40">
        <v>21</v>
      </c>
      <c r="H40">
        <v>16.832000000000001</v>
      </c>
      <c r="I40">
        <v>616.46</v>
      </c>
    </row>
    <row r="41" spans="1:9" x14ac:dyDescent="0.25">
      <c r="A41">
        <v>40</v>
      </c>
      <c r="B41" t="s">
        <v>44</v>
      </c>
      <c r="C41">
        <v>40</v>
      </c>
      <c r="D41">
        <v>11</v>
      </c>
      <c r="E41">
        <v>44.124600000000001</v>
      </c>
      <c r="F41">
        <v>-8</v>
      </c>
      <c r="G41">
        <v>51</v>
      </c>
      <c r="H41">
        <v>14.4077</v>
      </c>
      <c r="I41">
        <v>268.63</v>
      </c>
    </row>
    <row r="42" spans="1:9" x14ac:dyDescent="0.25">
      <c r="A42">
        <v>41</v>
      </c>
      <c r="B42" t="s">
        <v>45</v>
      </c>
      <c r="C42">
        <v>40</v>
      </c>
      <c r="D42">
        <v>5</v>
      </c>
      <c r="E42">
        <v>22.760899999999999</v>
      </c>
      <c r="F42">
        <v>-8</v>
      </c>
      <c r="G42">
        <v>10</v>
      </c>
      <c r="H42">
        <v>44.848700000000001</v>
      </c>
      <c r="I42">
        <v>1261.71</v>
      </c>
    </row>
    <row r="43" spans="1:9" x14ac:dyDescent="0.25">
      <c r="A43">
        <v>42</v>
      </c>
      <c r="B43" t="s">
        <v>125</v>
      </c>
      <c r="C43">
        <v>40</v>
      </c>
      <c r="D43">
        <v>23</v>
      </c>
      <c r="E43">
        <v>9.0723000000000003</v>
      </c>
      <c r="F43">
        <v>-7</v>
      </c>
      <c r="G43">
        <v>56</v>
      </c>
      <c r="H43">
        <v>20.645499999999998</v>
      </c>
      <c r="I43">
        <v>450.93</v>
      </c>
    </row>
    <row r="44" spans="1:9" x14ac:dyDescent="0.25">
      <c r="A44">
        <v>43</v>
      </c>
      <c r="B44" t="s">
        <v>126</v>
      </c>
      <c r="C44">
        <v>40</v>
      </c>
      <c r="D44">
        <v>12</v>
      </c>
      <c r="E44">
        <v>56.122599999999998</v>
      </c>
      <c r="F44">
        <v>-7</v>
      </c>
      <c r="G44">
        <v>49</v>
      </c>
      <c r="H44">
        <v>4.8521999999999998</v>
      </c>
      <c r="I44">
        <v>1399.1</v>
      </c>
    </row>
    <row r="45" spans="1:9" x14ac:dyDescent="0.25">
      <c r="A45">
        <v>44</v>
      </c>
      <c r="B45" t="s">
        <v>46</v>
      </c>
      <c r="C45">
        <v>40</v>
      </c>
      <c r="D45">
        <v>19</v>
      </c>
      <c r="E45">
        <v>18.863199999999999</v>
      </c>
      <c r="F45">
        <v>-7</v>
      </c>
      <c r="G45">
        <v>36</v>
      </c>
      <c r="H45">
        <v>46.463700000000003</v>
      </c>
      <c r="I45">
        <v>2056.7199999999998</v>
      </c>
    </row>
    <row r="46" spans="1:9" x14ac:dyDescent="0.25">
      <c r="A46">
        <v>45</v>
      </c>
      <c r="B46" t="s">
        <v>47</v>
      </c>
      <c r="C46">
        <v>40</v>
      </c>
      <c r="D46">
        <v>4</v>
      </c>
      <c r="E46">
        <v>50.095999999999997</v>
      </c>
      <c r="F46">
        <v>-7</v>
      </c>
      <c r="G46">
        <v>31</v>
      </c>
      <c r="H46">
        <v>29.9648</v>
      </c>
      <c r="I46">
        <v>1283.07</v>
      </c>
    </row>
    <row r="47" spans="1:9" x14ac:dyDescent="0.25">
      <c r="A47">
        <v>46</v>
      </c>
      <c r="B47" t="s">
        <v>48</v>
      </c>
      <c r="C47">
        <v>40</v>
      </c>
      <c r="D47">
        <v>21</v>
      </c>
      <c r="E47">
        <v>5.0632999999999999</v>
      </c>
      <c r="F47">
        <v>-7</v>
      </c>
      <c r="G47">
        <v>10</v>
      </c>
      <c r="H47">
        <v>50.905500000000004</v>
      </c>
      <c r="I47">
        <v>1071.2</v>
      </c>
    </row>
    <row r="48" spans="1:9" x14ac:dyDescent="0.25">
      <c r="A48">
        <v>47</v>
      </c>
      <c r="B48" t="s">
        <v>49</v>
      </c>
      <c r="C48">
        <v>40</v>
      </c>
      <c r="D48">
        <v>16</v>
      </c>
      <c r="E48">
        <v>19.907</v>
      </c>
      <c r="F48">
        <v>-6</v>
      </c>
      <c r="G48">
        <v>51</v>
      </c>
      <c r="H48">
        <v>36.764200000000002</v>
      </c>
      <c r="I48">
        <v>1318.47</v>
      </c>
    </row>
    <row r="49" spans="1:9" x14ac:dyDescent="0.25">
      <c r="A49">
        <v>48</v>
      </c>
      <c r="B49" t="s">
        <v>50</v>
      </c>
      <c r="C49">
        <v>40</v>
      </c>
      <c r="D49">
        <v>2</v>
      </c>
      <c r="E49">
        <v>8.7850999999999999</v>
      </c>
      <c r="F49">
        <v>-7</v>
      </c>
      <c r="G49">
        <v>6</v>
      </c>
      <c r="H49">
        <v>51.808199999999999</v>
      </c>
      <c r="I49">
        <v>818.6</v>
      </c>
    </row>
    <row r="50" spans="1:9" x14ac:dyDescent="0.25">
      <c r="A50">
        <v>49</v>
      </c>
      <c r="B50" t="s">
        <v>51</v>
      </c>
      <c r="C50">
        <v>39</v>
      </c>
      <c r="D50">
        <v>41</v>
      </c>
      <c r="E50">
        <v>13.836600000000001</v>
      </c>
      <c r="F50">
        <v>-9</v>
      </c>
      <c r="G50">
        <v>0</v>
      </c>
      <c r="H50">
        <v>9.1608000000000001</v>
      </c>
      <c r="I50">
        <v>203.86</v>
      </c>
    </row>
    <row r="51" spans="1:9" x14ac:dyDescent="0.25">
      <c r="A51">
        <v>50</v>
      </c>
      <c r="B51" t="s">
        <v>127</v>
      </c>
      <c r="C51">
        <v>39</v>
      </c>
      <c r="D51">
        <v>53</v>
      </c>
      <c r="E51">
        <v>31.51</v>
      </c>
      <c r="F51">
        <v>-8</v>
      </c>
      <c r="G51">
        <v>50</v>
      </c>
      <c r="H51">
        <v>34.494500000000002</v>
      </c>
      <c r="I51">
        <v>144.94</v>
      </c>
    </row>
    <row r="52" spans="1:9" x14ac:dyDescent="0.25">
      <c r="A52">
        <v>51</v>
      </c>
      <c r="B52" t="s">
        <v>52</v>
      </c>
      <c r="C52">
        <v>39</v>
      </c>
      <c r="D52">
        <v>55</v>
      </c>
      <c r="E52">
        <v>13.4338</v>
      </c>
      <c r="F52">
        <v>-8</v>
      </c>
      <c r="G52">
        <v>32</v>
      </c>
      <c r="H52">
        <v>23.742599999999999</v>
      </c>
      <c r="I52">
        <v>608.79</v>
      </c>
    </row>
    <row r="53" spans="1:9" x14ac:dyDescent="0.25">
      <c r="A53">
        <v>52</v>
      </c>
      <c r="B53" t="s">
        <v>128</v>
      </c>
      <c r="C53">
        <v>39</v>
      </c>
      <c r="D53">
        <v>50</v>
      </c>
      <c r="E53">
        <v>54.941099999999999</v>
      </c>
      <c r="F53">
        <v>-7</v>
      </c>
      <c r="G53">
        <v>55</v>
      </c>
      <c r="H53">
        <v>32.17</v>
      </c>
      <c r="I53">
        <v>1140.53</v>
      </c>
    </row>
    <row r="54" spans="1:9" x14ac:dyDescent="0.25">
      <c r="A54">
        <v>53</v>
      </c>
      <c r="B54" t="s">
        <v>53</v>
      </c>
      <c r="C54">
        <v>39</v>
      </c>
      <c r="D54">
        <v>41</v>
      </c>
      <c r="E54">
        <v>38.930500000000002</v>
      </c>
      <c r="F54">
        <v>-8</v>
      </c>
      <c r="G54">
        <v>7</v>
      </c>
      <c r="H54">
        <v>48.512300000000003</v>
      </c>
      <c r="I54">
        <v>650.5</v>
      </c>
    </row>
    <row r="55" spans="1:9" x14ac:dyDescent="0.25">
      <c r="A55">
        <v>54</v>
      </c>
      <c r="B55" t="s">
        <v>54</v>
      </c>
      <c r="C55">
        <v>39</v>
      </c>
      <c r="D55">
        <v>48</v>
      </c>
      <c r="E55">
        <v>10.700100000000001</v>
      </c>
      <c r="F55">
        <v>-7</v>
      </c>
      <c r="G55">
        <v>27</v>
      </c>
      <c r="H55">
        <v>49.000999999999998</v>
      </c>
      <c r="I55">
        <v>491.68</v>
      </c>
    </row>
    <row r="56" spans="1:9" x14ac:dyDescent="0.25">
      <c r="A56">
        <v>55</v>
      </c>
      <c r="B56" t="s">
        <v>55</v>
      </c>
      <c r="C56">
        <v>39</v>
      </c>
      <c r="D56">
        <v>44</v>
      </c>
      <c r="E56">
        <v>4.1634000000000002</v>
      </c>
      <c r="F56">
        <v>-7</v>
      </c>
      <c r="G56">
        <v>2</v>
      </c>
      <c r="H56">
        <v>23.880500000000001</v>
      </c>
      <c r="I56">
        <v>466.58</v>
      </c>
    </row>
    <row r="57" spans="1:9" x14ac:dyDescent="0.25">
      <c r="A57">
        <v>56</v>
      </c>
      <c r="B57" t="s">
        <v>56</v>
      </c>
      <c r="C57">
        <v>39</v>
      </c>
      <c r="D57">
        <v>21</v>
      </c>
      <c r="E57">
        <v>38.1892</v>
      </c>
      <c r="F57">
        <v>-9</v>
      </c>
      <c r="G57">
        <v>24</v>
      </c>
      <c r="H57">
        <v>28.0747</v>
      </c>
      <c r="I57">
        <v>107.83</v>
      </c>
    </row>
    <row r="58" spans="1:9" x14ac:dyDescent="0.25">
      <c r="A58">
        <v>57</v>
      </c>
      <c r="B58" t="s">
        <v>57</v>
      </c>
      <c r="C58">
        <v>39</v>
      </c>
      <c r="D58">
        <v>27</v>
      </c>
      <c r="E58">
        <v>13.9253</v>
      </c>
      <c r="F58">
        <v>-9</v>
      </c>
      <c r="G58">
        <v>12</v>
      </c>
      <c r="H58">
        <v>4.1609999999999996</v>
      </c>
      <c r="I58">
        <v>221.43</v>
      </c>
    </row>
    <row r="59" spans="1:9" x14ac:dyDescent="0.25">
      <c r="A59">
        <v>58</v>
      </c>
      <c r="B59" t="s">
        <v>58</v>
      </c>
      <c r="C59">
        <v>39</v>
      </c>
      <c r="D59">
        <v>26</v>
      </c>
      <c r="E59">
        <v>14.730499999999999</v>
      </c>
      <c r="F59">
        <v>-8</v>
      </c>
      <c r="G59">
        <v>55</v>
      </c>
      <c r="H59">
        <v>6.9253999999999998</v>
      </c>
      <c r="I59">
        <v>551.20000000000005</v>
      </c>
    </row>
    <row r="60" spans="1:9" x14ac:dyDescent="0.25">
      <c r="A60">
        <v>59</v>
      </c>
      <c r="B60" t="s">
        <v>59</v>
      </c>
      <c r="C60">
        <v>39</v>
      </c>
      <c r="D60">
        <v>32</v>
      </c>
      <c r="E60">
        <v>8.8970000000000002</v>
      </c>
      <c r="F60">
        <v>-8</v>
      </c>
      <c r="G60">
        <v>38</v>
      </c>
      <c r="H60">
        <v>11.748100000000001</v>
      </c>
      <c r="I60">
        <v>733.52</v>
      </c>
    </row>
    <row r="61" spans="1:9" x14ac:dyDescent="0.25">
      <c r="A61">
        <v>60</v>
      </c>
      <c r="B61" t="s">
        <v>60</v>
      </c>
      <c r="C61">
        <v>39</v>
      </c>
      <c r="D61">
        <v>31</v>
      </c>
      <c r="E61">
        <v>15.3658</v>
      </c>
      <c r="F61">
        <v>-8</v>
      </c>
      <c r="G61">
        <v>17</v>
      </c>
      <c r="H61">
        <v>34.730800000000002</v>
      </c>
      <c r="I61">
        <v>338.27</v>
      </c>
    </row>
    <row r="62" spans="1:9" x14ac:dyDescent="0.25">
      <c r="A62">
        <v>61</v>
      </c>
      <c r="B62" t="s">
        <v>61</v>
      </c>
      <c r="C62">
        <v>39</v>
      </c>
      <c r="D62">
        <v>20</v>
      </c>
      <c r="E62">
        <v>4.9782000000000002</v>
      </c>
      <c r="F62">
        <v>-8</v>
      </c>
      <c r="G62">
        <v>45</v>
      </c>
      <c r="H62">
        <v>1.5605</v>
      </c>
      <c r="I62">
        <v>226.26</v>
      </c>
    </row>
    <row r="63" spans="1:9" x14ac:dyDescent="0.25">
      <c r="A63">
        <v>62</v>
      </c>
      <c r="B63" t="s">
        <v>62</v>
      </c>
      <c r="C63">
        <v>39</v>
      </c>
      <c r="D63">
        <v>20</v>
      </c>
      <c r="E63">
        <v>10.2118</v>
      </c>
      <c r="F63">
        <v>-8</v>
      </c>
      <c r="G63">
        <v>25</v>
      </c>
      <c r="H63">
        <v>2.371</v>
      </c>
      <c r="I63">
        <v>259.83</v>
      </c>
    </row>
    <row r="64" spans="1:9" x14ac:dyDescent="0.25">
      <c r="A64">
        <v>63</v>
      </c>
      <c r="B64" t="s">
        <v>129</v>
      </c>
      <c r="C64">
        <v>39</v>
      </c>
      <c r="D64">
        <v>34</v>
      </c>
      <c r="E64">
        <v>31.1172</v>
      </c>
      <c r="F64">
        <v>-7</v>
      </c>
      <c r="G64">
        <v>37</v>
      </c>
      <c r="H64">
        <v>48.170299999999997</v>
      </c>
      <c r="I64">
        <v>518.46</v>
      </c>
    </row>
    <row r="65" spans="1:9" x14ac:dyDescent="0.25">
      <c r="A65">
        <v>64</v>
      </c>
      <c r="B65" t="s">
        <v>64</v>
      </c>
      <c r="C65">
        <v>39</v>
      </c>
      <c r="D65">
        <v>22</v>
      </c>
      <c r="E65">
        <v>1.4131</v>
      </c>
      <c r="F65">
        <v>-8</v>
      </c>
      <c r="G65">
        <v>0</v>
      </c>
      <c r="H65">
        <v>41.045699999999997</v>
      </c>
      <c r="I65">
        <v>348.99</v>
      </c>
    </row>
    <row r="66" spans="1:9" x14ac:dyDescent="0.25">
      <c r="A66">
        <v>65</v>
      </c>
      <c r="B66" t="s">
        <v>65</v>
      </c>
      <c r="C66">
        <v>39</v>
      </c>
      <c r="D66">
        <v>36</v>
      </c>
      <c r="E66">
        <v>14.439500000000001</v>
      </c>
      <c r="F66">
        <v>-7</v>
      </c>
      <c r="G66">
        <v>12</v>
      </c>
      <c r="H66">
        <v>58.700499999999998</v>
      </c>
      <c r="I66">
        <v>678.87</v>
      </c>
    </row>
    <row r="67" spans="1:9" x14ac:dyDescent="0.25">
      <c r="A67">
        <v>66</v>
      </c>
      <c r="B67" t="s">
        <v>66</v>
      </c>
      <c r="C67">
        <v>39</v>
      </c>
      <c r="D67">
        <v>18</v>
      </c>
      <c r="E67">
        <v>48.6218</v>
      </c>
      <c r="F67">
        <v>-7</v>
      </c>
      <c r="G67">
        <v>21</v>
      </c>
      <c r="H67">
        <v>38.021299999999997</v>
      </c>
      <c r="I67">
        <v>1082.56</v>
      </c>
    </row>
    <row r="68" spans="1:9" x14ac:dyDescent="0.25">
      <c r="A68">
        <v>67</v>
      </c>
      <c r="B68" t="s">
        <v>67</v>
      </c>
      <c r="C68">
        <v>39</v>
      </c>
      <c r="D68">
        <v>10</v>
      </c>
      <c r="E68">
        <v>24.177499999999998</v>
      </c>
      <c r="F68">
        <v>-9</v>
      </c>
      <c r="G68">
        <v>2</v>
      </c>
      <c r="H68">
        <v>54.776699999999998</v>
      </c>
      <c r="I68">
        <v>720.9</v>
      </c>
    </row>
    <row r="69" spans="1:9" x14ac:dyDescent="0.25">
      <c r="A69">
        <v>68</v>
      </c>
      <c r="B69" t="s">
        <v>68</v>
      </c>
      <c r="C69">
        <v>39</v>
      </c>
      <c r="D69">
        <v>0</v>
      </c>
      <c r="E69">
        <v>44.432400000000001</v>
      </c>
      <c r="F69">
        <v>-9</v>
      </c>
      <c r="G69">
        <v>18</v>
      </c>
      <c r="H69">
        <v>59.714199999999998</v>
      </c>
      <c r="I69">
        <v>270.85000000000002</v>
      </c>
    </row>
    <row r="70" spans="1:9" x14ac:dyDescent="0.25">
      <c r="A70">
        <v>69</v>
      </c>
      <c r="B70" t="s">
        <v>69</v>
      </c>
      <c r="C70">
        <v>39</v>
      </c>
      <c r="D70">
        <v>8</v>
      </c>
      <c r="E70">
        <v>32.0931</v>
      </c>
      <c r="F70">
        <v>-8</v>
      </c>
      <c r="G70">
        <v>35</v>
      </c>
      <c r="H70">
        <v>11.932499999999999</v>
      </c>
      <c r="I70">
        <v>231.77</v>
      </c>
    </row>
    <row r="71" spans="1:9" x14ac:dyDescent="0.25">
      <c r="A71">
        <v>70</v>
      </c>
      <c r="B71" t="s">
        <v>70</v>
      </c>
      <c r="C71">
        <v>39</v>
      </c>
      <c r="D71">
        <v>4</v>
      </c>
      <c r="E71">
        <v>38.314300000000003</v>
      </c>
      <c r="F71">
        <v>-8</v>
      </c>
      <c r="G71">
        <v>11</v>
      </c>
      <c r="H71">
        <v>14.389799999999999</v>
      </c>
      <c r="I71">
        <v>291.14</v>
      </c>
    </row>
    <row r="72" spans="1:9" x14ac:dyDescent="0.25">
      <c r="A72">
        <v>71</v>
      </c>
      <c r="B72" t="s">
        <v>71</v>
      </c>
      <c r="C72">
        <v>39</v>
      </c>
      <c r="D72">
        <v>11</v>
      </c>
      <c r="E72">
        <v>20.888100000000001</v>
      </c>
      <c r="F72">
        <v>-7</v>
      </c>
      <c r="G72">
        <v>37</v>
      </c>
      <c r="H72">
        <v>21.823399999999999</v>
      </c>
      <c r="I72">
        <v>475.93</v>
      </c>
    </row>
    <row r="73" spans="1:9" x14ac:dyDescent="0.25">
      <c r="A73">
        <v>72</v>
      </c>
      <c r="B73" t="s">
        <v>130</v>
      </c>
      <c r="C73">
        <v>39</v>
      </c>
      <c r="D73">
        <v>1</v>
      </c>
      <c r="E73">
        <v>51.995399999999997</v>
      </c>
      <c r="F73">
        <v>-7</v>
      </c>
      <c r="G73">
        <v>6</v>
      </c>
      <c r="H73">
        <v>25.7441</v>
      </c>
      <c r="I73">
        <v>399.28</v>
      </c>
    </row>
    <row r="74" spans="1:9" x14ac:dyDescent="0.25">
      <c r="A74">
        <v>73</v>
      </c>
      <c r="B74" t="s">
        <v>72</v>
      </c>
      <c r="C74">
        <v>38</v>
      </c>
      <c r="D74">
        <v>46</v>
      </c>
      <c r="E74">
        <v>27.582899999999999</v>
      </c>
      <c r="F74">
        <v>-9</v>
      </c>
      <c r="G74">
        <v>26</v>
      </c>
      <c r="H74">
        <v>29.379899999999999</v>
      </c>
      <c r="I74">
        <v>554.4</v>
      </c>
    </row>
    <row r="75" spans="1:9" x14ac:dyDescent="0.25">
      <c r="A75">
        <v>74</v>
      </c>
      <c r="B75" t="s">
        <v>73</v>
      </c>
      <c r="C75">
        <v>38</v>
      </c>
      <c r="D75">
        <v>53</v>
      </c>
      <c r="E75">
        <v>39.2652</v>
      </c>
      <c r="F75">
        <v>-9</v>
      </c>
      <c r="G75">
        <v>5</v>
      </c>
      <c r="H75">
        <v>27.6845</v>
      </c>
      <c r="I75">
        <v>405.58</v>
      </c>
    </row>
    <row r="76" spans="1:9" x14ac:dyDescent="0.25">
      <c r="A76">
        <v>75</v>
      </c>
      <c r="B76" t="s">
        <v>74</v>
      </c>
      <c r="C76">
        <v>38</v>
      </c>
      <c r="D76">
        <v>42</v>
      </c>
      <c r="E76">
        <v>49.319699999999997</v>
      </c>
      <c r="F76">
        <v>-9</v>
      </c>
      <c r="G76">
        <v>7</v>
      </c>
      <c r="H76">
        <v>59.394100000000002</v>
      </c>
      <c r="I76">
        <v>166</v>
      </c>
    </row>
    <row r="77" spans="1:9" x14ac:dyDescent="0.25">
      <c r="A77">
        <v>76</v>
      </c>
      <c r="B77" t="s">
        <v>75</v>
      </c>
      <c r="C77">
        <v>38</v>
      </c>
      <c r="D77">
        <v>50</v>
      </c>
      <c r="E77">
        <v>26.078700000000001</v>
      </c>
      <c r="F77">
        <v>-8</v>
      </c>
      <c r="G77">
        <v>31</v>
      </c>
      <c r="H77">
        <v>8.5745000000000005</v>
      </c>
      <c r="I77">
        <v>199.47</v>
      </c>
    </row>
    <row r="78" spans="1:9" x14ac:dyDescent="0.25">
      <c r="A78">
        <v>77</v>
      </c>
      <c r="B78" t="s">
        <v>76</v>
      </c>
      <c r="C78">
        <v>38</v>
      </c>
      <c r="D78">
        <v>41</v>
      </c>
      <c r="E78">
        <v>19.4924</v>
      </c>
      <c r="F78">
        <v>-8</v>
      </c>
      <c r="G78">
        <v>32</v>
      </c>
      <c r="H78">
        <v>24.425000000000001</v>
      </c>
      <c r="I78">
        <v>198.72</v>
      </c>
    </row>
    <row r="79" spans="1:9" x14ac:dyDescent="0.25">
      <c r="A79">
        <v>78</v>
      </c>
      <c r="B79" t="s">
        <v>77</v>
      </c>
      <c r="C79">
        <v>38</v>
      </c>
      <c r="D79">
        <v>54</v>
      </c>
      <c r="E79">
        <v>58.829300000000003</v>
      </c>
      <c r="F79">
        <v>-7</v>
      </c>
      <c r="G79">
        <v>39</v>
      </c>
      <c r="H79">
        <v>14.680899999999999</v>
      </c>
      <c r="I79">
        <v>518.11</v>
      </c>
    </row>
    <row r="80" spans="1:9" x14ac:dyDescent="0.25">
      <c r="A80">
        <v>79</v>
      </c>
      <c r="B80" t="s">
        <v>78</v>
      </c>
      <c r="C80">
        <v>38</v>
      </c>
      <c r="D80">
        <v>43</v>
      </c>
      <c r="E80">
        <v>32.535600000000002</v>
      </c>
      <c r="F80">
        <v>-7</v>
      </c>
      <c r="G80">
        <v>59</v>
      </c>
      <c r="H80">
        <v>17.265000000000001</v>
      </c>
      <c r="I80">
        <v>467.47</v>
      </c>
    </row>
    <row r="81" spans="1:9" x14ac:dyDescent="0.25">
      <c r="A81">
        <v>80</v>
      </c>
      <c r="B81" t="s">
        <v>79</v>
      </c>
      <c r="C81">
        <v>38</v>
      </c>
      <c r="D81">
        <v>44</v>
      </c>
      <c r="E81">
        <v>22.255099999999999</v>
      </c>
      <c r="F81">
        <v>-7</v>
      </c>
      <c r="G81">
        <v>35</v>
      </c>
      <c r="H81">
        <v>2.5257999999999998</v>
      </c>
      <c r="I81">
        <v>708.54</v>
      </c>
    </row>
    <row r="82" spans="1:9" x14ac:dyDescent="0.25">
      <c r="A82">
        <v>81</v>
      </c>
      <c r="B82" t="s">
        <v>80</v>
      </c>
      <c r="C82">
        <v>38</v>
      </c>
      <c r="D82">
        <v>50</v>
      </c>
      <c r="E82">
        <v>23.596</v>
      </c>
      <c r="F82">
        <v>-7</v>
      </c>
      <c r="G82">
        <v>15</v>
      </c>
      <c r="H82">
        <v>31.473199999999999</v>
      </c>
      <c r="I82">
        <v>530.91999999999996</v>
      </c>
    </row>
    <row r="83" spans="1:9" x14ac:dyDescent="0.25">
      <c r="A83">
        <v>82</v>
      </c>
      <c r="B83" t="s">
        <v>81</v>
      </c>
      <c r="C83">
        <v>38</v>
      </c>
      <c r="D83">
        <v>33</v>
      </c>
      <c r="E83">
        <v>58.186399999999999</v>
      </c>
      <c r="F83">
        <v>-8</v>
      </c>
      <c r="G83">
        <v>54</v>
      </c>
      <c r="H83">
        <v>0.98729999999999996</v>
      </c>
      <c r="I83">
        <v>327.91</v>
      </c>
    </row>
    <row r="84" spans="1:9" x14ac:dyDescent="0.25">
      <c r="A84">
        <v>83</v>
      </c>
      <c r="B84" t="s">
        <v>82</v>
      </c>
      <c r="C84">
        <v>38</v>
      </c>
      <c r="D84">
        <v>27</v>
      </c>
      <c r="E84">
        <v>10.079499999999999</v>
      </c>
      <c r="F84">
        <v>-9</v>
      </c>
      <c r="G84">
        <v>6</v>
      </c>
      <c r="H84">
        <v>24.423100000000002</v>
      </c>
      <c r="I84">
        <v>308.18</v>
      </c>
    </row>
    <row r="85" spans="1:9" x14ac:dyDescent="0.25">
      <c r="A85">
        <v>84</v>
      </c>
      <c r="B85" t="s">
        <v>83</v>
      </c>
      <c r="C85">
        <v>38</v>
      </c>
      <c r="D85">
        <v>29</v>
      </c>
      <c r="E85">
        <v>30.840800000000002</v>
      </c>
      <c r="F85">
        <v>-8</v>
      </c>
      <c r="G85">
        <v>31</v>
      </c>
      <c r="H85">
        <v>23.1677</v>
      </c>
      <c r="I85">
        <v>240.78</v>
      </c>
    </row>
    <row r="86" spans="1:9" x14ac:dyDescent="0.25">
      <c r="A86">
        <v>85</v>
      </c>
      <c r="B86" t="s">
        <v>84</v>
      </c>
      <c r="C86">
        <v>38</v>
      </c>
      <c r="D86">
        <v>34</v>
      </c>
      <c r="E86">
        <v>8.9346999999999994</v>
      </c>
      <c r="F86">
        <v>-8</v>
      </c>
      <c r="G86">
        <v>11</v>
      </c>
      <c r="H86">
        <v>23.803000000000001</v>
      </c>
      <c r="I86">
        <v>480.26</v>
      </c>
    </row>
    <row r="87" spans="1:9" x14ac:dyDescent="0.25">
      <c r="A87">
        <v>86</v>
      </c>
      <c r="B87" t="s">
        <v>85</v>
      </c>
      <c r="C87">
        <v>38</v>
      </c>
      <c r="D87">
        <v>14</v>
      </c>
      <c r="E87">
        <v>44.968699999999998</v>
      </c>
      <c r="F87">
        <v>-8</v>
      </c>
      <c r="G87">
        <v>14</v>
      </c>
      <c r="H87">
        <v>5.2343000000000002</v>
      </c>
      <c r="I87">
        <v>169.31</v>
      </c>
    </row>
    <row r="88" spans="1:9" x14ac:dyDescent="0.25">
      <c r="A88">
        <v>87</v>
      </c>
      <c r="B88" t="s">
        <v>86</v>
      </c>
      <c r="C88">
        <v>38</v>
      </c>
      <c r="D88">
        <v>26</v>
      </c>
      <c r="E88">
        <v>53.799799999999998</v>
      </c>
      <c r="F88">
        <v>-7</v>
      </c>
      <c r="G88">
        <v>48</v>
      </c>
      <c r="H88">
        <v>3.1455000000000002</v>
      </c>
      <c r="I88">
        <v>336.24</v>
      </c>
    </row>
    <row r="89" spans="1:9" x14ac:dyDescent="0.25">
      <c r="A89">
        <v>88</v>
      </c>
      <c r="B89" t="s">
        <v>87</v>
      </c>
      <c r="C89">
        <v>38</v>
      </c>
      <c r="D89">
        <v>14</v>
      </c>
      <c r="E89">
        <v>46.2348</v>
      </c>
      <c r="F89">
        <v>-7</v>
      </c>
      <c r="G89">
        <v>47</v>
      </c>
      <c r="H89">
        <v>2.0888</v>
      </c>
      <c r="I89">
        <v>467.77</v>
      </c>
    </row>
    <row r="90" spans="1:9" x14ac:dyDescent="0.25">
      <c r="A90">
        <v>89</v>
      </c>
      <c r="B90" t="s">
        <v>88</v>
      </c>
      <c r="C90">
        <v>38</v>
      </c>
      <c r="D90">
        <v>19</v>
      </c>
      <c r="E90">
        <v>19.696000000000002</v>
      </c>
      <c r="F90">
        <v>-8</v>
      </c>
      <c r="G90">
        <v>0</v>
      </c>
      <c r="H90">
        <v>18.5456</v>
      </c>
      <c r="I90">
        <v>436.84</v>
      </c>
    </row>
    <row r="91" spans="1:9" x14ac:dyDescent="0.25">
      <c r="A91">
        <v>90</v>
      </c>
      <c r="B91" t="s">
        <v>89</v>
      </c>
      <c r="C91">
        <v>38</v>
      </c>
      <c r="D91">
        <v>26</v>
      </c>
      <c r="E91">
        <v>32.537999999999997</v>
      </c>
      <c r="F91">
        <v>-7</v>
      </c>
      <c r="G91">
        <v>22</v>
      </c>
      <c r="H91">
        <v>53.715400000000002</v>
      </c>
      <c r="I91">
        <v>399.95</v>
      </c>
    </row>
    <row r="92" spans="1:9" x14ac:dyDescent="0.25">
      <c r="A92">
        <v>91</v>
      </c>
      <c r="B92" t="s">
        <v>90</v>
      </c>
      <c r="C92">
        <v>38</v>
      </c>
      <c r="D92">
        <v>13</v>
      </c>
      <c r="E92">
        <v>42.5092</v>
      </c>
      <c r="F92">
        <v>-7</v>
      </c>
      <c r="G92">
        <v>9</v>
      </c>
      <c r="H92">
        <v>13.826599999999999</v>
      </c>
      <c r="I92">
        <v>340.44</v>
      </c>
    </row>
    <row r="93" spans="1:9" x14ac:dyDescent="0.25">
      <c r="A93">
        <v>92</v>
      </c>
      <c r="B93" t="s">
        <v>131</v>
      </c>
      <c r="C93">
        <v>38</v>
      </c>
      <c r="D93">
        <v>10</v>
      </c>
      <c r="E93">
        <v>9.3264999999999993</v>
      </c>
      <c r="F93">
        <v>-8</v>
      </c>
      <c r="G93">
        <v>38</v>
      </c>
      <c r="H93">
        <v>44.045299999999997</v>
      </c>
      <c r="I93">
        <v>380.61</v>
      </c>
    </row>
    <row r="94" spans="1:9" x14ac:dyDescent="0.25">
      <c r="A94">
        <v>93</v>
      </c>
      <c r="B94" t="s">
        <v>91</v>
      </c>
      <c r="C94">
        <v>38</v>
      </c>
      <c r="D94">
        <v>3</v>
      </c>
      <c r="E94">
        <v>4.8949999999999996</v>
      </c>
      <c r="F94">
        <v>-8</v>
      </c>
      <c r="G94">
        <v>26</v>
      </c>
      <c r="H94">
        <v>8.1652000000000005</v>
      </c>
      <c r="I94">
        <v>172.18</v>
      </c>
    </row>
    <row r="95" spans="1:9" x14ac:dyDescent="0.25">
      <c r="A95">
        <v>94</v>
      </c>
      <c r="B95" t="s">
        <v>92</v>
      </c>
      <c r="C95">
        <v>37</v>
      </c>
      <c r="D95">
        <v>52</v>
      </c>
      <c r="E95">
        <v>53.6798</v>
      </c>
      <c r="F95">
        <v>-8</v>
      </c>
      <c r="G95">
        <v>10</v>
      </c>
      <c r="H95">
        <v>3.133</v>
      </c>
      <c r="I95">
        <v>302.20999999999998</v>
      </c>
    </row>
    <row r="96" spans="1:9" x14ac:dyDescent="0.25">
      <c r="A96">
        <v>95</v>
      </c>
      <c r="B96" t="s">
        <v>93</v>
      </c>
      <c r="C96">
        <v>38</v>
      </c>
      <c r="D96">
        <v>5</v>
      </c>
      <c r="E96">
        <v>38.999200000000002</v>
      </c>
      <c r="F96">
        <v>-7</v>
      </c>
      <c r="G96">
        <v>26</v>
      </c>
      <c r="H96">
        <v>45.982300000000002</v>
      </c>
      <c r="I96">
        <v>341.88</v>
      </c>
    </row>
    <row r="97" spans="1:9" x14ac:dyDescent="0.25">
      <c r="A97">
        <v>96</v>
      </c>
      <c r="B97" t="s">
        <v>94</v>
      </c>
      <c r="C97">
        <v>38</v>
      </c>
      <c r="D97">
        <v>1</v>
      </c>
      <c r="E97">
        <v>2.3519999999999999</v>
      </c>
      <c r="F97">
        <v>-7</v>
      </c>
      <c r="G97">
        <v>51</v>
      </c>
      <c r="H97">
        <v>55.989600000000003</v>
      </c>
      <c r="I97">
        <v>369.99</v>
      </c>
    </row>
    <row r="98" spans="1:9" x14ac:dyDescent="0.25">
      <c r="A98">
        <v>97</v>
      </c>
      <c r="B98" t="s">
        <v>95</v>
      </c>
      <c r="C98">
        <v>37</v>
      </c>
      <c r="D98">
        <v>55</v>
      </c>
      <c r="E98">
        <v>46.9114</v>
      </c>
      <c r="F98">
        <v>-7</v>
      </c>
      <c r="G98">
        <v>35</v>
      </c>
      <c r="H98">
        <v>36.549500000000002</v>
      </c>
      <c r="I98">
        <v>344.03</v>
      </c>
    </row>
    <row r="99" spans="1:9" x14ac:dyDescent="0.25">
      <c r="A99">
        <v>98</v>
      </c>
      <c r="B99" t="s">
        <v>96</v>
      </c>
      <c r="C99">
        <v>37</v>
      </c>
      <c r="D99">
        <v>57</v>
      </c>
      <c r="E99">
        <v>51.724299999999999</v>
      </c>
      <c r="F99">
        <v>-7</v>
      </c>
      <c r="G99">
        <v>17</v>
      </c>
      <c r="H99">
        <v>3.6680999999999999</v>
      </c>
      <c r="I99">
        <v>578.97</v>
      </c>
    </row>
    <row r="100" spans="1:9" x14ac:dyDescent="0.25">
      <c r="A100">
        <v>99</v>
      </c>
      <c r="B100" t="s">
        <v>97</v>
      </c>
      <c r="C100">
        <v>37</v>
      </c>
      <c r="D100">
        <v>47</v>
      </c>
      <c r="E100">
        <v>39.810200000000002</v>
      </c>
      <c r="F100">
        <v>-8</v>
      </c>
      <c r="G100">
        <v>43</v>
      </c>
      <c r="H100">
        <v>7.4855999999999998</v>
      </c>
      <c r="I100">
        <v>395.06</v>
      </c>
    </row>
    <row r="101" spans="1:9" x14ac:dyDescent="0.25">
      <c r="A101">
        <v>100</v>
      </c>
      <c r="B101" t="s">
        <v>98</v>
      </c>
      <c r="C101">
        <v>37</v>
      </c>
      <c r="D101">
        <v>51</v>
      </c>
      <c r="E101">
        <v>57.618899999999996</v>
      </c>
      <c r="F101">
        <v>-8</v>
      </c>
      <c r="G101">
        <v>25</v>
      </c>
      <c r="H101">
        <v>29.544499999999999</v>
      </c>
      <c r="I101">
        <v>145.66</v>
      </c>
    </row>
    <row r="102" spans="1:9" x14ac:dyDescent="0.25">
      <c r="A102">
        <v>101</v>
      </c>
      <c r="B102" t="s">
        <v>99</v>
      </c>
      <c r="C102">
        <v>37</v>
      </c>
      <c r="D102">
        <v>30</v>
      </c>
      <c r="E102">
        <v>26.221699999999998</v>
      </c>
      <c r="F102">
        <v>-8</v>
      </c>
      <c r="G102">
        <v>43</v>
      </c>
      <c r="H102">
        <v>0.21329999999999999</v>
      </c>
      <c r="I102">
        <v>274.73</v>
      </c>
    </row>
    <row r="103" spans="1:9" x14ac:dyDescent="0.25">
      <c r="A103">
        <v>102</v>
      </c>
      <c r="B103" t="s">
        <v>100</v>
      </c>
      <c r="C103">
        <v>37</v>
      </c>
      <c r="D103">
        <v>36</v>
      </c>
      <c r="E103">
        <v>54.138800000000003</v>
      </c>
      <c r="F103">
        <v>-8</v>
      </c>
      <c r="G103">
        <v>23</v>
      </c>
      <c r="H103">
        <v>11.032</v>
      </c>
      <c r="I103">
        <v>449</v>
      </c>
    </row>
    <row r="104" spans="1:9" x14ac:dyDescent="0.25">
      <c r="A104">
        <v>103</v>
      </c>
      <c r="B104" t="s">
        <v>101</v>
      </c>
      <c r="C104">
        <v>37</v>
      </c>
      <c r="D104">
        <v>47</v>
      </c>
      <c r="E104">
        <v>41.061700000000002</v>
      </c>
      <c r="F104">
        <v>-7</v>
      </c>
      <c r="G104">
        <v>27</v>
      </c>
      <c r="H104">
        <v>1.8759999999999999</v>
      </c>
      <c r="I104">
        <v>316.17</v>
      </c>
    </row>
    <row r="105" spans="1:9" x14ac:dyDescent="0.25">
      <c r="A105">
        <v>104</v>
      </c>
      <c r="B105" t="s">
        <v>132</v>
      </c>
      <c r="C105">
        <v>37</v>
      </c>
      <c r="D105">
        <v>42</v>
      </c>
      <c r="E105">
        <v>1.3758999999999999</v>
      </c>
      <c r="F105">
        <v>-7</v>
      </c>
      <c r="G105">
        <v>45</v>
      </c>
      <c r="H105">
        <v>41.866300000000003</v>
      </c>
      <c r="I105">
        <v>427.12</v>
      </c>
    </row>
    <row r="106" spans="1:9" x14ac:dyDescent="0.25">
      <c r="A106">
        <v>105</v>
      </c>
      <c r="B106" t="s">
        <v>102</v>
      </c>
      <c r="C106">
        <v>37</v>
      </c>
      <c r="D106">
        <v>37</v>
      </c>
      <c r="E106">
        <v>6.2312000000000003</v>
      </c>
      <c r="F106">
        <v>-8</v>
      </c>
      <c r="G106">
        <v>4</v>
      </c>
      <c r="H106">
        <v>21.658899999999999</v>
      </c>
      <c r="I106">
        <v>343.66</v>
      </c>
    </row>
    <row r="107" spans="1:9" x14ac:dyDescent="0.25">
      <c r="A107">
        <v>106</v>
      </c>
      <c r="B107" t="s">
        <v>103</v>
      </c>
      <c r="C107">
        <v>37</v>
      </c>
      <c r="D107">
        <v>32</v>
      </c>
      <c r="E107">
        <v>19.4254</v>
      </c>
      <c r="F107">
        <v>-7</v>
      </c>
      <c r="G107">
        <v>27</v>
      </c>
      <c r="H107">
        <v>3.1899000000000002</v>
      </c>
      <c r="I107">
        <v>376.38</v>
      </c>
    </row>
    <row r="108" spans="1:9" x14ac:dyDescent="0.25">
      <c r="A108">
        <v>107</v>
      </c>
      <c r="B108" t="s">
        <v>104</v>
      </c>
      <c r="C108">
        <v>37</v>
      </c>
      <c r="D108">
        <v>17</v>
      </c>
      <c r="E108">
        <v>0.71689999999999998</v>
      </c>
      <c r="F108">
        <v>-8</v>
      </c>
      <c r="G108">
        <v>51</v>
      </c>
      <c r="H108">
        <v>36.576999999999998</v>
      </c>
      <c r="I108">
        <v>167.71</v>
      </c>
    </row>
    <row r="109" spans="1:9" x14ac:dyDescent="0.25">
      <c r="A109">
        <v>108</v>
      </c>
      <c r="B109" t="s">
        <v>105</v>
      </c>
      <c r="C109">
        <v>37</v>
      </c>
      <c r="D109">
        <v>18</v>
      </c>
      <c r="E109">
        <v>56.011200000000002</v>
      </c>
      <c r="F109">
        <v>-8</v>
      </c>
      <c r="G109">
        <v>35</v>
      </c>
      <c r="H109">
        <v>47.001300000000001</v>
      </c>
      <c r="I109">
        <v>956.03</v>
      </c>
    </row>
    <row r="110" spans="1:9" x14ac:dyDescent="0.25">
      <c r="A110">
        <v>109</v>
      </c>
      <c r="B110" t="s">
        <v>106</v>
      </c>
      <c r="C110">
        <v>37</v>
      </c>
      <c r="D110">
        <v>13</v>
      </c>
      <c r="E110">
        <v>9.3417999999999992</v>
      </c>
      <c r="F110">
        <v>-8</v>
      </c>
      <c r="G110">
        <v>46</v>
      </c>
      <c r="H110">
        <v>48.8598</v>
      </c>
      <c r="I110">
        <v>307.29000000000002</v>
      </c>
    </row>
    <row r="111" spans="1:9" x14ac:dyDescent="0.25">
      <c r="A111">
        <v>110</v>
      </c>
      <c r="B111" t="s">
        <v>107</v>
      </c>
      <c r="C111">
        <v>37</v>
      </c>
      <c r="D111">
        <v>22</v>
      </c>
      <c r="E111">
        <v>14.6487</v>
      </c>
      <c r="F111">
        <v>-8</v>
      </c>
      <c r="G111">
        <v>4</v>
      </c>
      <c r="H111">
        <v>49.288499999999999</v>
      </c>
      <c r="I111">
        <v>631.87</v>
      </c>
    </row>
    <row r="112" spans="1:9" x14ac:dyDescent="0.25">
      <c r="A112">
        <v>111</v>
      </c>
      <c r="B112" t="s">
        <v>108</v>
      </c>
      <c r="C112">
        <v>37</v>
      </c>
      <c r="D112">
        <v>28</v>
      </c>
      <c r="E112">
        <v>58.660600000000002</v>
      </c>
      <c r="F112">
        <v>-7</v>
      </c>
      <c r="G112">
        <v>51</v>
      </c>
      <c r="H112">
        <v>4.6978999999999997</v>
      </c>
      <c r="I112">
        <v>388.71</v>
      </c>
    </row>
    <row r="113" spans="1:9" x14ac:dyDescent="0.25">
      <c r="A113">
        <v>112</v>
      </c>
      <c r="B113" t="s">
        <v>109</v>
      </c>
      <c r="C113">
        <v>37</v>
      </c>
      <c r="D113">
        <v>19</v>
      </c>
      <c r="E113">
        <v>54.249699999999997</v>
      </c>
      <c r="F113">
        <v>-7</v>
      </c>
      <c r="G113">
        <v>24</v>
      </c>
      <c r="H113">
        <v>29.569099999999999</v>
      </c>
      <c r="I113">
        <v>215.13</v>
      </c>
    </row>
    <row r="114" spans="1:9" x14ac:dyDescent="0.25">
      <c r="A114">
        <v>113</v>
      </c>
      <c r="B114" t="s">
        <v>133</v>
      </c>
      <c r="C114">
        <v>37</v>
      </c>
      <c r="D114">
        <v>14</v>
      </c>
      <c r="E114">
        <v>36.4649</v>
      </c>
      <c r="F114">
        <v>-7</v>
      </c>
      <c r="G114">
        <v>44</v>
      </c>
      <c r="H114">
        <v>20.584700000000002</v>
      </c>
      <c r="I114">
        <v>579.99</v>
      </c>
    </row>
    <row r="115" spans="1:9" x14ac:dyDescent="0.25">
      <c r="A115">
        <v>114</v>
      </c>
      <c r="B115" t="s">
        <v>111</v>
      </c>
      <c r="C115">
        <v>37</v>
      </c>
      <c r="D115">
        <v>11</v>
      </c>
      <c r="E115">
        <v>11.6311</v>
      </c>
      <c r="F115">
        <v>-7</v>
      </c>
      <c r="G115">
        <v>29</v>
      </c>
      <c r="H115">
        <v>14.4735</v>
      </c>
      <c r="I115">
        <v>112.07</v>
      </c>
    </row>
    <row r="116" spans="1:9" x14ac:dyDescent="0.25">
      <c r="A116">
        <v>115</v>
      </c>
      <c r="B116" t="s">
        <v>112</v>
      </c>
      <c r="C116">
        <v>37</v>
      </c>
      <c r="D116">
        <v>5</v>
      </c>
      <c r="E116">
        <v>7.8342000000000001</v>
      </c>
      <c r="F116">
        <v>-8</v>
      </c>
      <c r="G116">
        <v>57</v>
      </c>
      <c r="H116">
        <v>6.3354999999999997</v>
      </c>
      <c r="I116">
        <v>209.7</v>
      </c>
    </row>
    <row r="117" spans="1:9" x14ac:dyDescent="0.25">
      <c r="A117">
        <v>116</v>
      </c>
      <c r="B117" t="s">
        <v>113</v>
      </c>
      <c r="C117">
        <v>37</v>
      </c>
      <c r="D117">
        <v>5</v>
      </c>
      <c r="E117">
        <v>17.3429</v>
      </c>
      <c r="F117">
        <v>-8</v>
      </c>
      <c r="G117">
        <v>43</v>
      </c>
      <c r="H117">
        <v>6.7366000000000001</v>
      </c>
      <c r="I117">
        <v>162.22999999999999</v>
      </c>
    </row>
    <row r="118" spans="1:9" x14ac:dyDescent="0.25">
      <c r="A118">
        <v>117</v>
      </c>
      <c r="B118" t="s">
        <v>114</v>
      </c>
      <c r="C118">
        <v>37</v>
      </c>
      <c r="D118">
        <v>8</v>
      </c>
      <c r="E118">
        <v>18.084700000000002</v>
      </c>
      <c r="F118">
        <v>-8</v>
      </c>
      <c r="G118">
        <v>23</v>
      </c>
      <c r="H118">
        <v>40.449100000000001</v>
      </c>
      <c r="I118">
        <v>164.34</v>
      </c>
    </row>
    <row r="119" spans="1:9" x14ac:dyDescent="0.25">
      <c r="A119">
        <v>118</v>
      </c>
      <c r="B119" t="s">
        <v>115</v>
      </c>
      <c r="C119">
        <v>37</v>
      </c>
      <c r="D119">
        <v>6</v>
      </c>
      <c r="E119">
        <v>4.2385000000000002</v>
      </c>
      <c r="F119">
        <v>-7</v>
      </c>
      <c r="G119">
        <v>55</v>
      </c>
      <c r="H119">
        <v>58.953200000000002</v>
      </c>
      <c r="I119">
        <v>367.25</v>
      </c>
    </row>
    <row r="120" spans="1:9" x14ac:dyDescent="0.25">
      <c r="A120">
        <v>119</v>
      </c>
      <c r="B120" t="s">
        <v>116</v>
      </c>
      <c r="C120">
        <v>36</v>
      </c>
      <c r="D120">
        <v>58</v>
      </c>
      <c r="E120">
        <v>28.547000000000001</v>
      </c>
      <c r="F120">
        <v>-7</v>
      </c>
      <c r="G120">
        <v>51</v>
      </c>
      <c r="H120">
        <v>54.634799999999998</v>
      </c>
      <c r="I120">
        <v>58.31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ETRS89</vt:lpstr>
      <vt:lpstr>ETRS89Set</vt:lpstr>
      <vt:lpstr>Setas119</vt:lpstr>
      <vt:lpstr>T10ASetas</vt:lpstr>
      <vt:lpstr>Sheet2</vt:lpstr>
      <vt:lpstr>T10Gb</vt:lpstr>
      <vt:lpstr>T10GSetas</vt:lpstr>
      <vt:lpstr>T10Alentejo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Sílvia Mourão</dc:creator>
  <cp:lastModifiedBy>Eow</cp:lastModifiedBy>
  <dcterms:created xsi:type="dcterms:W3CDTF">2021-10-01T22:18:07Z</dcterms:created>
  <dcterms:modified xsi:type="dcterms:W3CDTF">2022-01-27T18:16:30Z</dcterms:modified>
</cp:coreProperties>
</file>