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c\Documents\"/>
    </mc:Choice>
  </mc:AlternateContent>
  <xr:revisionPtr revIDLastSave="0" documentId="8_{9679E8B3-CBA9-4605-8A5C-DEFE93EB26DC}" xr6:coauthVersionLast="47" xr6:coauthVersionMax="47" xr10:uidLastSave="{00000000-0000-0000-0000-000000000000}"/>
  <bookViews>
    <workbookView xWindow="9345" yWindow="1155" windowWidth="27225" windowHeight="18645" xr2:uid="{70C5C315-680A-4231-A50B-FFCBF6016CD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F29" i="1"/>
  <c r="C29" i="1"/>
  <c r="I22" i="1"/>
  <c r="F22" i="1"/>
  <c r="C22" i="1"/>
  <c r="I15" i="1"/>
  <c r="F15" i="1"/>
  <c r="C15" i="1"/>
</calcChain>
</file>

<file path=xl/sharedStrings.xml><?xml version="1.0" encoding="utf-8"?>
<sst xmlns="http://schemas.openxmlformats.org/spreadsheetml/2006/main" count="103" uniqueCount="54">
  <si>
    <t>ASSET</t>
  </si>
  <si>
    <t>VALORE</t>
  </si>
  <si>
    <t>EVENTO</t>
  </si>
  <si>
    <t>ARO</t>
  </si>
  <si>
    <t>EXPOSURE FACTOR</t>
  </si>
  <si>
    <t>Edificio primario</t>
  </si>
  <si>
    <t>Edificio secondario</t>
  </si>
  <si>
    <t>Datacenter</t>
  </si>
  <si>
    <t>Terremoto</t>
  </si>
  <si>
    <t>Incendio</t>
  </si>
  <si>
    <t>Inondazione</t>
  </si>
  <si>
    <t>1 volta ogni 30 anni</t>
  </si>
  <si>
    <t>1 volta ogni 20 anni</t>
  </si>
  <si>
    <t>1 volta ogni 50 anni</t>
  </si>
  <si>
    <t>Perdita annuale = Valore dell'asset × Exposure Factor × (1 / ARO)</t>
  </si>
  <si>
    <t>Valore asset</t>
  </si>
  <si>
    <t>Exposure factor</t>
  </si>
  <si>
    <t>Perdita annuale</t>
  </si>
  <si>
    <t>80% (0,8)</t>
  </si>
  <si>
    <t>40% (0,4)</t>
  </si>
  <si>
    <t>BUSSINESS CONTINUITY &amp; DISASTER RECOVERY</t>
  </si>
  <si>
    <t>95% (0,95)</t>
  </si>
  <si>
    <t>55% (0,55)</t>
  </si>
  <si>
    <t>50% (0,5)</t>
  </si>
  <si>
    <t>60% (0,6)</t>
  </si>
  <si>
    <t>TOTALE</t>
  </si>
  <si>
    <t>35% (0,35)</t>
  </si>
  <si>
    <t>TERREMOTO</t>
  </si>
  <si>
    <t>INCENDIO</t>
  </si>
  <si>
    <t>INONDAZIONE</t>
  </si>
  <si>
    <t>EDIFICIO PRIMARIO</t>
  </si>
  <si>
    <t>EDIFICIO SECONDARIO</t>
  </si>
  <si>
    <t>DATACENTER</t>
  </si>
  <si>
    <t>TERREMOTO EDIFICIO PRIMARIO</t>
  </si>
  <si>
    <t>TERREMOTO EDIFICIO SECONDARIO</t>
  </si>
  <si>
    <t>TERREMOTO DATACENTER</t>
  </si>
  <si>
    <t>INCENDIO EDIFICIO PRIMARIO</t>
  </si>
  <si>
    <t>INCENDIO EDIFICIO SECONDARIO</t>
  </si>
  <si>
    <t>INCENDIO DATACENTER</t>
  </si>
  <si>
    <t>INONDAZIONE EDIFICIO PRIMARIO</t>
  </si>
  <si>
    <t>INONDAZIONE EDIFICIO SECONDARIO</t>
  </si>
  <si>
    <t>INONDAZIONE DATACENTER</t>
  </si>
  <si>
    <t>1 volta ogni 30 anni (1/30)</t>
  </si>
  <si>
    <t>1 volta ogni 20 anni (1/20)</t>
  </si>
  <si>
    <t>1 volta ogni 50 anni (1/50)</t>
  </si>
  <si>
    <t>150.000*0,4*0,02</t>
  </si>
  <si>
    <t>100.000*0,35*0,02</t>
  </si>
  <si>
    <t>350.000*0,55*0,02</t>
  </si>
  <si>
    <t>350.000*0,6*0,05</t>
  </si>
  <si>
    <t>150.000*0,5*0,05</t>
  </si>
  <si>
    <t>100.000*0,6*0,05</t>
  </si>
  <si>
    <t>100.000*0,95*0,03</t>
  </si>
  <si>
    <t>150.000*0,8*0,03</t>
  </si>
  <si>
    <t>350.000*0,8*0,03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</si>
</sst>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71" formatCode="_-* #,##0.00\ [$€-410]_-;\-* #,##0.00\ [$€-410]_-;_-* &quot;-&quot;??\ [$€-410]_-;_-@_-"/>
    <numFmt numFmtId="172" formatCode="_-[$€-2]\ * #,##0.00_-;\-[$€-2]\ * #,##0.00_-;_-[$€-2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2" borderId="0" xfId="0" applyFont="1" applyFill="1"/>
    <xf numFmtId="9" fontId="0" fillId="0" borderId="0" xfId="0" applyNumberFormat="1" applyBorder="1"/>
    <xf numFmtId="0" fontId="0" fillId="0" borderId="0" xfId="0" applyBorder="1"/>
    <xf numFmtId="171" fontId="0" fillId="0" borderId="0" xfId="0" applyNumberFormat="1" applyBorder="1"/>
    <xf numFmtId="0" fontId="2" fillId="2" borderId="0" xfId="0" applyFont="1" applyFill="1" applyBorder="1"/>
    <xf numFmtId="0" fontId="3" fillId="0" borderId="0" xfId="0" applyFont="1" applyBorder="1"/>
    <xf numFmtId="0" fontId="3" fillId="0" borderId="1" xfId="0" applyFont="1" applyBorder="1"/>
    <xf numFmtId="171" fontId="0" fillId="0" borderId="1" xfId="0" applyNumberFormat="1" applyBorder="1"/>
    <xf numFmtId="0" fontId="0" fillId="0" borderId="1" xfId="0" applyBorder="1"/>
    <xf numFmtId="171" fontId="0" fillId="0" borderId="1" xfId="1" applyNumberFormat="1" applyFont="1" applyBorder="1"/>
    <xf numFmtId="0" fontId="2" fillId="3" borderId="1" xfId="0" applyFont="1" applyFill="1" applyBorder="1"/>
    <xf numFmtId="9" fontId="0" fillId="0" borderId="1" xfId="0" applyNumberFormat="1" applyBorder="1"/>
    <xf numFmtId="0" fontId="4" fillId="2" borderId="0" xfId="0" applyFont="1" applyFill="1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9" fontId="0" fillId="0" borderId="8" xfId="0" applyNumberFormat="1" applyBorder="1"/>
    <xf numFmtId="9" fontId="0" fillId="0" borderId="6" xfId="0" applyNumberFormat="1" applyBorder="1"/>
    <xf numFmtId="0" fontId="3" fillId="0" borderId="5" xfId="0" applyFont="1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0" fontId="7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0" xfId="0" applyFill="1"/>
    <xf numFmtId="0" fontId="6" fillId="4" borderId="0" xfId="0" applyFont="1" applyFill="1"/>
    <xf numFmtId="0" fontId="5" fillId="4" borderId="5" xfId="0" applyFont="1" applyFill="1" applyBorder="1"/>
    <xf numFmtId="0" fontId="6" fillId="4" borderId="0" xfId="0" applyFont="1" applyFill="1" applyBorder="1"/>
    <xf numFmtId="0" fontId="5" fillId="4" borderId="0" xfId="0" applyFont="1" applyFill="1" applyBorder="1"/>
    <xf numFmtId="0" fontId="6" fillId="4" borderId="6" xfId="0" applyFont="1" applyFill="1" applyBorder="1"/>
    <xf numFmtId="0" fontId="6" fillId="2" borderId="0" xfId="0" applyFont="1" applyFill="1"/>
    <xf numFmtId="0" fontId="2" fillId="5" borderId="7" xfId="0" applyFont="1" applyFill="1" applyBorder="1"/>
    <xf numFmtId="0" fontId="2" fillId="5" borderId="1" xfId="0" applyFont="1" applyFill="1" applyBorder="1"/>
    <xf numFmtId="0" fontId="2" fillId="5" borderId="8" xfId="0" applyFont="1" applyFill="1" applyBorder="1"/>
    <xf numFmtId="0" fontId="0" fillId="5" borderId="1" xfId="0" applyFill="1" applyBorder="1"/>
    <xf numFmtId="0" fontId="2" fillId="4" borderId="7" xfId="0" applyFont="1" applyFill="1" applyBorder="1"/>
    <xf numFmtId="171" fontId="2" fillId="4" borderId="1" xfId="0" applyNumberFormat="1" applyFont="1" applyFill="1" applyBorder="1"/>
    <xf numFmtId="0" fontId="2" fillId="4" borderId="1" xfId="0" applyFont="1" applyFill="1" applyBorder="1"/>
    <xf numFmtId="171" fontId="2" fillId="4" borderId="1" xfId="1" applyNumberFormat="1" applyFont="1" applyFill="1" applyBorder="1"/>
    <xf numFmtId="172" fontId="2" fillId="4" borderId="1" xfId="0" applyNumberFormat="1" applyFont="1" applyFill="1" applyBorder="1"/>
    <xf numFmtId="0" fontId="2" fillId="4" borderId="11" xfId="0" applyFont="1" applyFill="1" applyBorder="1"/>
    <xf numFmtId="171" fontId="2" fillId="4" borderId="12" xfId="0" applyNumberFormat="1" applyFont="1" applyFill="1" applyBorder="1"/>
    <xf numFmtId="0" fontId="2" fillId="4" borderId="12" xfId="0" applyFont="1" applyFill="1" applyBorder="1"/>
    <xf numFmtId="2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4B44-B5CB-4434-9D56-95013AD74FF0}">
  <dimension ref="A1:U34"/>
  <sheetViews>
    <sheetView tabSelected="1" workbookViewId="0">
      <selection activeCell="K25" sqref="K25"/>
    </sheetView>
  </sheetViews>
  <sheetFormatPr defaultColWidth="0" defaultRowHeight="15" zeroHeight="1" x14ac:dyDescent="0.25"/>
  <cols>
    <col min="1" max="1" width="3.140625" customWidth="1"/>
    <col min="2" max="2" width="21.42578125" customWidth="1"/>
    <col min="3" max="3" width="23.5703125" customWidth="1"/>
    <col min="4" max="4" width="3.7109375" customWidth="1"/>
    <col min="5" max="5" width="19.42578125" customWidth="1"/>
    <col min="6" max="6" width="23.28515625" customWidth="1"/>
    <col min="7" max="7" width="3.7109375" customWidth="1"/>
    <col min="8" max="8" width="19.42578125" customWidth="1"/>
    <col min="9" max="9" width="23.28515625" customWidth="1"/>
    <col min="10" max="10" width="20.140625" customWidth="1"/>
    <col min="11" max="11" width="18.7109375" customWidth="1"/>
    <col min="12" max="16" width="0" hidden="1" customWidth="1"/>
    <col min="17" max="17" width="2.42578125" customWidth="1"/>
    <col min="18" max="18" width="9.140625" hidden="1"/>
    <col min="22" max="16384" width="9.140625" hidden="1"/>
  </cols>
  <sheetData>
    <row r="1" spans="1:17" s="22" customFormat="1" ht="34.5" thickTop="1" x14ac:dyDescent="0.5">
      <c r="A1" s="26"/>
      <c r="B1" s="23" t="s">
        <v>20</v>
      </c>
      <c r="C1" s="24"/>
      <c r="D1" s="24"/>
      <c r="E1" s="24"/>
      <c r="F1" s="24"/>
      <c r="G1" s="24"/>
      <c r="H1" s="24"/>
      <c r="I1" s="24"/>
      <c r="J1" s="24"/>
      <c r="K1" s="25"/>
      <c r="Q1" s="26"/>
    </row>
    <row r="2" spans="1:17" x14ac:dyDescent="0.25">
      <c r="B2" s="14"/>
      <c r="C2" s="3"/>
      <c r="D2" s="3"/>
      <c r="E2" s="3"/>
      <c r="F2" s="3"/>
      <c r="G2" s="3"/>
      <c r="H2" s="3"/>
      <c r="I2" s="3"/>
      <c r="J2" s="3"/>
      <c r="K2" s="15"/>
    </row>
    <row r="3" spans="1:17" s="1" customFormat="1" x14ac:dyDescent="0.25">
      <c r="B3" s="33" t="s">
        <v>0</v>
      </c>
      <c r="C3" s="34" t="s">
        <v>1</v>
      </c>
      <c r="D3" s="13"/>
      <c r="E3" s="34" t="s">
        <v>2</v>
      </c>
      <c r="F3" s="34" t="s">
        <v>3</v>
      </c>
      <c r="G3" s="13"/>
      <c r="H3" s="11" t="s">
        <v>4</v>
      </c>
      <c r="I3" s="34" t="s">
        <v>27</v>
      </c>
      <c r="J3" s="34" t="s">
        <v>28</v>
      </c>
      <c r="K3" s="35" t="s">
        <v>29</v>
      </c>
    </row>
    <row r="4" spans="1:17" x14ac:dyDescent="0.25">
      <c r="B4" s="16" t="s">
        <v>5</v>
      </c>
      <c r="C4" s="8">
        <v>350000</v>
      </c>
      <c r="D4" s="3"/>
      <c r="E4" s="7" t="s">
        <v>8</v>
      </c>
      <c r="F4" s="9" t="s">
        <v>11</v>
      </c>
      <c r="G4" s="3"/>
      <c r="H4" s="34" t="s">
        <v>30</v>
      </c>
      <c r="I4" s="12">
        <v>0.8</v>
      </c>
      <c r="J4" s="12">
        <v>0.6</v>
      </c>
      <c r="K4" s="17">
        <v>0.55000000000000004</v>
      </c>
    </row>
    <row r="5" spans="1:17" x14ac:dyDescent="0.25">
      <c r="B5" s="16" t="s">
        <v>6</v>
      </c>
      <c r="C5" s="10">
        <v>150000</v>
      </c>
      <c r="D5" s="3"/>
      <c r="E5" s="7" t="s">
        <v>9</v>
      </c>
      <c r="F5" s="9" t="s">
        <v>12</v>
      </c>
      <c r="G5" s="3"/>
      <c r="H5" s="34" t="s">
        <v>31</v>
      </c>
      <c r="I5" s="12">
        <v>0.8</v>
      </c>
      <c r="J5" s="12">
        <v>0.5</v>
      </c>
      <c r="K5" s="17">
        <v>0.4</v>
      </c>
    </row>
    <row r="6" spans="1:17" x14ac:dyDescent="0.25">
      <c r="B6" s="16" t="s">
        <v>7</v>
      </c>
      <c r="C6" s="8">
        <v>100000</v>
      </c>
      <c r="D6" s="3"/>
      <c r="E6" s="7" t="s">
        <v>10</v>
      </c>
      <c r="F6" s="9" t="s">
        <v>13</v>
      </c>
      <c r="G6" s="3"/>
      <c r="H6" s="34" t="s">
        <v>32</v>
      </c>
      <c r="I6" s="12">
        <v>0.95</v>
      </c>
      <c r="J6" s="12">
        <v>0.6</v>
      </c>
      <c r="K6" s="17">
        <v>0.35</v>
      </c>
    </row>
    <row r="7" spans="1:17" x14ac:dyDescent="0.25">
      <c r="B7" s="14"/>
      <c r="C7" s="4"/>
      <c r="D7" s="3"/>
      <c r="E7" s="3"/>
      <c r="F7" s="3"/>
      <c r="G7" s="3"/>
      <c r="H7" s="5"/>
      <c r="I7" s="2"/>
      <c r="J7" s="2"/>
      <c r="K7" s="18"/>
    </row>
    <row r="8" spans="1:17" s="27" customFormat="1" ht="15.75" x14ac:dyDescent="0.25">
      <c r="A8" s="32"/>
      <c r="B8" s="28"/>
      <c r="C8" s="29"/>
      <c r="D8" s="29"/>
      <c r="E8" s="30" t="s">
        <v>14</v>
      </c>
      <c r="F8" s="29"/>
      <c r="G8" s="29"/>
      <c r="H8" s="29"/>
      <c r="I8" s="29"/>
      <c r="J8" s="29"/>
      <c r="K8" s="31"/>
      <c r="Q8" s="32"/>
    </row>
    <row r="9" spans="1:17" x14ac:dyDescent="0.25">
      <c r="B9" s="14"/>
      <c r="C9" s="3"/>
      <c r="D9" s="3"/>
      <c r="E9" s="3"/>
      <c r="F9" s="3"/>
      <c r="G9" s="3"/>
      <c r="H9" s="3"/>
      <c r="I9" s="3"/>
      <c r="J9" s="3"/>
      <c r="K9" s="15"/>
    </row>
    <row r="10" spans="1:17" x14ac:dyDescent="0.25">
      <c r="B10" s="33" t="s">
        <v>33</v>
      </c>
      <c r="C10" s="36"/>
      <c r="D10" s="3"/>
      <c r="E10" s="34" t="s">
        <v>34</v>
      </c>
      <c r="F10" s="36"/>
      <c r="G10" s="3"/>
      <c r="H10" s="34" t="s">
        <v>35</v>
      </c>
      <c r="I10" s="36"/>
      <c r="J10" s="3"/>
      <c r="K10" s="15"/>
    </row>
    <row r="11" spans="1:17" x14ac:dyDescent="0.25">
      <c r="B11" s="16" t="s">
        <v>15</v>
      </c>
      <c r="C11" s="8">
        <v>350000</v>
      </c>
      <c r="D11" s="3"/>
      <c r="E11" s="7" t="s">
        <v>15</v>
      </c>
      <c r="F11" s="8">
        <v>150000</v>
      </c>
      <c r="G11" s="3"/>
      <c r="H11" s="7" t="s">
        <v>15</v>
      </c>
      <c r="I11" s="8">
        <v>100000</v>
      </c>
      <c r="J11" s="3"/>
      <c r="K11" s="15"/>
    </row>
    <row r="12" spans="1:17" x14ac:dyDescent="0.25">
      <c r="B12" s="16" t="s">
        <v>16</v>
      </c>
      <c r="C12" s="9" t="s">
        <v>18</v>
      </c>
      <c r="D12" s="3"/>
      <c r="E12" s="7" t="s">
        <v>16</v>
      </c>
      <c r="F12" s="9" t="s">
        <v>18</v>
      </c>
      <c r="G12" s="3"/>
      <c r="H12" s="7" t="s">
        <v>16</v>
      </c>
      <c r="I12" s="9" t="s">
        <v>21</v>
      </c>
      <c r="J12" s="3"/>
      <c r="K12" s="15"/>
    </row>
    <row r="13" spans="1:17" x14ac:dyDescent="0.25">
      <c r="B13" s="16" t="s">
        <v>3</v>
      </c>
      <c r="C13" s="9" t="s">
        <v>42</v>
      </c>
      <c r="D13" s="3"/>
      <c r="E13" s="7" t="s">
        <v>3</v>
      </c>
      <c r="F13" s="9" t="s">
        <v>42</v>
      </c>
      <c r="G13" s="3"/>
      <c r="H13" s="7" t="s">
        <v>3</v>
      </c>
      <c r="I13" s="9" t="s">
        <v>42</v>
      </c>
      <c r="J13" s="3"/>
      <c r="K13" s="15"/>
    </row>
    <row r="14" spans="1:17" x14ac:dyDescent="0.25">
      <c r="B14" s="16" t="s">
        <v>17</v>
      </c>
      <c r="C14" s="9" t="s">
        <v>53</v>
      </c>
      <c r="D14" s="3"/>
      <c r="E14" s="7" t="s">
        <v>17</v>
      </c>
      <c r="F14" s="9" t="s">
        <v>52</v>
      </c>
      <c r="G14" s="3"/>
      <c r="H14" s="7" t="s">
        <v>17</v>
      </c>
      <c r="I14" s="9" t="s">
        <v>51</v>
      </c>
      <c r="J14" s="3"/>
      <c r="K14" s="15"/>
    </row>
    <row r="15" spans="1:17" x14ac:dyDescent="0.25">
      <c r="B15" s="37" t="s">
        <v>25</v>
      </c>
      <c r="C15" s="38">
        <f>350000*0.8*0.03</f>
        <v>8400</v>
      </c>
      <c r="D15" s="3"/>
      <c r="E15" s="39" t="s">
        <v>25</v>
      </c>
      <c r="F15" s="38">
        <f>150000*0.8*0.03</f>
        <v>3600</v>
      </c>
      <c r="G15" s="3"/>
      <c r="H15" s="39" t="s">
        <v>25</v>
      </c>
      <c r="I15" s="40">
        <f>100000*0.95*0.03</f>
        <v>2850</v>
      </c>
      <c r="J15" s="3"/>
      <c r="K15" s="15"/>
    </row>
    <row r="16" spans="1:17" x14ac:dyDescent="0.25">
      <c r="B16" s="19"/>
      <c r="C16" s="3"/>
      <c r="D16" s="3"/>
      <c r="E16" s="6"/>
      <c r="F16" s="3"/>
      <c r="G16" s="3"/>
      <c r="H16" s="6"/>
      <c r="I16" s="3"/>
      <c r="J16" s="3"/>
      <c r="K16" s="15"/>
    </row>
    <row r="17" spans="2:11" x14ac:dyDescent="0.25">
      <c r="B17" s="33" t="s">
        <v>36</v>
      </c>
      <c r="C17" s="36"/>
      <c r="D17" s="3"/>
      <c r="E17" s="34" t="s">
        <v>37</v>
      </c>
      <c r="F17" s="36"/>
      <c r="G17" s="3"/>
      <c r="H17" s="34" t="s">
        <v>38</v>
      </c>
      <c r="I17" s="36"/>
      <c r="J17" s="3"/>
      <c r="K17" s="15"/>
    </row>
    <row r="18" spans="2:11" x14ac:dyDescent="0.25">
      <c r="B18" s="16" t="s">
        <v>15</v>
      </c>
      <c r="C18" s="8">
        <v>350000</v>
      </c>
      <c r="D18" s="3"/>
      <c r="E18" s="7" t="s">
        <v>15</v>
      </c>
      <c r="F18" s="8">
        <v>150000</v>
      </c>
      <c r="G18" s="3"/>
      <c r="H18" s="7" t="s">
        <v>15</v>
      </c>
      <c r="I18" s="8">
        <v>100000</v>
      </c>
      <c r="J18" s="3"/>
      <c r="K18" s="15"/>
    </row>
    <row r="19" spans="2:11" x14ac:dyDescent="0.25">
      <c r="B19" s="16" t="s">
        <v>16</v>
      </c>
      <c r="C19" s="9" t="s">
        <v>24</v>
      </c>
      <c r="D19" s="3"/>
      <c r="E19" s="7" t="s">
        <v>16</v>
      </c>
      <c r="F19" s="9" t="s">
        <v>23</v>
      </c>
      <c r="G19" s="3"/>
      <c r="H19" s="7" t="s">
        <v>16</v>
      </c>
      <c r="I19" s="9" t="s">
        <v>24</v>
      </c>
      <c r="J19" s="3"/>
      <c r="K19" s="15"/>
    </row>
    <row r="20" spans="2:11" x14ac:dyDescent="0.25">
      <c r="B20" s="16" t="s">
        <v>3</v>
      </c>
      <c r="C20" s="9" t="s">
        <v>43</v>
      </c>
      <c r="D20" s="3"/>
      <c r="E20" s="7" t="s">
        <v>3</v>
      </c>
      <c r="F20" s="9" t="s">
        <v>43</v>
      </c>
      <c r="G20" s="3"/>
      <c r="H20" s="7" t="s">
        <v>3</v>
      </c>
      <c r="I20" s="9" t="s">
        <v>43</v>
      </c>
      <c r="J20" s="3"/>
      <c r="K20" s="15"/>
    </row>
    <row r="21" spans="2:11" x14ac:dyDescent="0.25">
      <c r="B21" s="16" t="s">
        <v>17</v>
      </c>
      <c r="C21" s="9" t="s">
        <v>48</v>
      </c>
      <c r="D21" s="3"/>
      <c r="E21" s="7" t="s">
        <v>17</v>
      </c>
      <c r="F21" s="9" t="s">
        <v>49</v>
      </c>
      <c r="G21" s="3"/>
      <c r="H21" s="7" t="s">
        <v>17</v>
      </c>
      <c r="I21" s="9" t="s">
        <v>50</v>
      </c>
      <c r="J21" s="3"/>
      <c r="K21" s="15"/>
    </row>
    <row r="22" spans="2:11" x14ac:dyDescent="0.25">
      <c r="B22" s="37" t="s">
        <v>25</v>
      </c>
      <c r="C22" s="40">
        <f>350000*0.6*0.05</f>
        <v>10500</v>
      </c>
      <c r="D22" s="3"/>
      <c r="E22" s="39" t="s">
        <v>25</v>
      </c>
      <c r="F22" s="38">
        <f>150000*0.5*0.05</f>
        <v>3750</v>
      </c>
      <c r="G22" s="3"/>
      <c r="H22" s="39" t="s">
        <v>25</v>
      </c>
      <c r="I22" s="41">
        <f>100000*0.6*0.05</f>
        <v>3000</v>
      </c>
      <c r="J22" s="3"/>
      <c r="K22" s="15"/>
    </row>
    <row r="23" spans="2:11" x14ac:dyDescent="0.25">
      <c r="B23" s="14"/>
      <c r="C23" s="3"/>
      <c r="D23" s="3"/>
      <c r="E23" s="3"/>
      <c r="F23" s="3"/>
      <c r="G23" s="3"/>
      <c r="H23" s="3"/>
      <c r="I23" s="3"/>
      <c r="J23" s="3"/>
      <c r="K23" s="15"/>
    </row>
    <row r="24" spans="2:11" x14ac:dyDescent="0.25">
      <c r="B24" s="33" t="s">
        <v>39</v>
      </c>
      <c r="C24" s="36"/>
      <c r="D24" s="3"/>
      <c r="E24" s="34" t="s">
        <v>40</v>
      </c>
      <c r="F24" s="36"/>
      <c r="G24" s="3"/>
      <c r="H24" s="34" t="s">
        <v>41</v>
      </c>
      <c r="I24" s="36"/>
      <c r="J24" s="3"/>
      <c r="K24" s="15"/>
    </row>
    <row r="25" spans="2:11" x14ac:dyDescent="0.25">
      <c r="B25" s="16" t="s">
        <v>15</v>
      </c>
      <c r="C25" s="8">
        <v>350000</v>
      </c>
      <c r="D25" s="3"/>
      <c r="E25" s="7" t="s">
        <v>15</v>
      </c>
      <c r="F25" s="8">
        <v>150000</v>
      </c>
      <c r="G25" s="3"/>
      <c r="H25" s="7" t="s">
        <v>15</v>
      </c>
      <c r="I25" s="8">
        <v>100000</v>
      </c>
      <c r="J25" s="3"/>
      <c r="K25" s="15"/>
    </row>
    <row r="26" spans="2:11" x14ac:dyDescent="0.25">
      <c r="B26" s="16" t="s">
        <v>16</v>
      </c>
      <c r="C26" s="9" t="s">
        <v>22</v>
      </c>
      <c r="D26" s="3"/>
      <c r="E26" s="7" t="s">
        <v>16</v>
      </c>
      <c r="F26" s="9" t="s">
        <v>19</v>
      </c>
      <c r="G26" s="3"/>
      <c r="H26" s="7" t="s">
        <v>16</v>
      </c>
      <c r="I26" s="9" t="s">
        <v>26</v>
      </c>
      <c r="J26" s="3"/>
      <c r="K26" s="15"/>
    </row>
    <row r="27" spans="2:11" x14ac:dyDescent="0.25">
      <c r="B27" s="16" t="s">
        <v>3</v>
      </c>
      <c r="C27" s="9" t="s">
        <v>44</v>
      </c>
      <c r="D27" s="3"/>
      <c r="E27" s="7" t="s">
        <v>3</v>
      </c>
      <c r="F27" s="9" t="s">
        <v>44</v>
      </c>
      <c r="G27" s="3"/>
      <c r="H27" s="7" t="s">
        <v>3</v>
      </c>
      <c r="I27" s="9" t="s">
        <v>44</v>
      </c>
      <c r="J27" s="3"/>
      <c r="K27" s="15"/>
    </row>
    <row r="28" spans="2:11" x14ac:dyDescent="0.25">
      <c r="B28" s="16" t="s">
        <v>17</v>
      </c>
      <c r="C28" s="45" t="s">
        <v>47</v>
      </c>
      <c r="D28" s="4"/>
      <c r="E28" s="7" t="s">
        <v>17</v>
      </c>
      <c r="F28" s="45" t="s">
        <v>45</v>
      </c>
      <c r="G28" s="3"/>
      <c r="H28" s="7" t="s">
        <v>17</v>
      </c>
      <c r="I28" s="9" t="s">
        <v>46</v>
      </c>
      <c r="J28" s="3"/>
      <c r="K28" s="15"/>
    </row>
    <row r="29" spans="2:11" ht="15.75" thickBot="1" x14ac:dyDescent="0.3">
      <c r="B29" s="42" t="s">
        <v>25</v>
      </c>
      <c r="C29" s="43">
        <f>350000*0.55*0.02</f>
        <v>3850.0000000000005</v>
      </c>
      <c r="D29" s="20"/>
      <c r="E29" s="44" t="s">
        <v>25</v>
      </c>
      <c r="F29" s="43">
        <f>150000*0.4*0.02</f>
        <v>1200</v>
      </c>
      <c r="G29" s="20"/>
      <c r="H29" s="44" t="s">
        <v>25</v>
      </c>
      <c r="I29" s="43">
        <f>100000*0.35*0.02</f>
        <v>700</v>
      </c>
      <c r="J29" s="20"/>
      <c r="K29" s="21"/>
    </row>
    <row r="30" spans="2:11" ht="15.75" thickTop="1" x14ac:dyDescent="0.25"/>
    <row r="34" ht="15.75" hidden="1" customHeight="1" x14ac:dyDescent="0.25"/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...</dc:creator>
  <cp:lastModifiedBy>Silvia ...</cp:lastModifiedBy>
  <cp:lastPrinted>2023-06-27T14:19:13Z</cp:lastPrinted>
  <dcterms:created xsi:type="dcterms:W3CDTF">2023-06-27T12:18:16Z</dcterms:created>
  <dcterms:modified xsi:type="dcterms:W3CDTF">2023-06-27T15:11:12Z</dcterms:modified>
</cp:coreProperties>
</file>