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1">
      <go:sheetsCustomData xmlns:go="http://customooxmlschemas.google.com/" r:id="rId5" roundtripDataSignature="AMtx7mju2rT3JAC0upSA9ssngSYy3ADVEw=="/>
    </ext>
  </extLst>
</workbook>
</file>

<file path=xl/sharedStrings.xml><?xml version="1.0" encoding="utf-8"?>
<sst xmlns="http://schemas.openxmlformats.org/spreadsheetml/2006/main" count="89" uniqueCount="49">
  <si>
    <t>Sampel Data</t>
  </si>
  <si>
    <t>SILVIA NUR MAHMUDAH</t>
  </si>
  <si>
    <t>TI-4J / 2241727031</t>
  </si>
  <si>
    <t>1. Data Asli</t>
  </si>
  <si>
    <t>2. Standarisasi Data</t>
  </si>
  <si>
    <t>3. Hitung Co-Variance</t>
  </si>
  <si>
    <t>4. Tentukan Eigenvluae dan Eigenvctor (boleh pakai kalkulator online)</t>
  </si>
  <si>
    <t>5. Lakukan Perkalian Antara Data Terstandar dengan Eigenvector</t>
  </si>
  <si>
    <t>tinggi badan</t>
  </si>
  <si>
    <t>berat badan</t>
  </si>
  <si>
    <t>detak jantung</t>
  </si>
  <si>
    <t>tekanan darah</t>
  </si>
  <si>
    <t>pemetaan fitur</t>
  </si>
  <si>
    <t>eigenvalue diurutkan secara descending</t>
  </si>
  <si>
    <t>Tinggi Badan</t>
  </si>
  <si>
    <t>Berat Badan</t>
  </si>
  <si>
    <t>Detak Jantung</t>
  </si>
  <si>
    <t>Tekanan Darah</t>
  </si>
  <si>
    <t>Pasien 1</t>
  </si>
  <si>
    <t>λ1</t>
  </si>
  <si>
    <t>λ2</t>
  </si>
  <si>
    <t>λ3</t>
  </si>
  <si>
    <t>λ4</t>
  </si>
  <si>
    <t>Pasien 2</t>
  </si>
  <si>
    <t>TBTB</t>
  </si>
  <si>
    <t>TBBB</t>
  </si>
  <si>
    <t>TBDJ</t>
  </si>
  <si>
    <t>TBTD</t>
  </si>
  <si>
    <t>Pasien 3</t>
  </si>
  <si>
    <t>BBTB</t>
  </si>
  <si>
    <t>BBBB</t>
  </si>
  <si>
    <t>BBDJ</t>
  </si>
  <si>
    <t>BBTD</t>
  </si>
  <si>
    <t>Pasien 4</t>
  </si>
  <si>
    <t>DJTB</t>
  </si>
  <si>
    <t>DJBB</t>
  </si>
  <si>
    <t>DJDJ</t>
  </si>
  <si>
    <t>DJTD</t>
  </si>
  <si>
    <t>TDTB</t>
  </si>
  <si>
    <t>TDBB</t>
  </si>
  <si>
    <t>TDDJ</t>
  </si>
  <si>
    <t>TDTD</t>
  </si>
  <si>
    <t>eigenvector mengikuti urutan eigenvalue</t>
  </si>
  <si>
    <t>mean</t>
  </si>
  <si>
    <t>v1</t>
  </si>
  <si>
    <t>v2</t>
  </si>
  <si>
    <t>v3</t>
  </si>
  <si>
    <t>v4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</si>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</sst>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theme="0"/>
      <name val="Calibri"/>
    </font>
    <font>
      <b/>
      <sz val="11.0"/>
      <color theme="1"/>
      <name val="FangSong"/>
    </font>
    <font>
      <b/>
      <i/>
      <sz val="12.0"/>
      <color rgb="FFFF0000"/>
      <name val="Calibri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9FFCC"/>
        <bgColor rgb="FF99FFCC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4C6E7"/>
        <bgColor rgb="FFB4C6E7"/>
      </patternFill>
    </fill>
  </fills>
  <borders count="4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4" numFmtId="0" xfId="0" applyFont="1"/>
    <xf borderId="3" fillId="3" fontId="1" numFmtId="0" xfId="0" applyAlignment="1" applyBorder="1" applyFill="1" applyFont="1">
      <alignment horizontal="center"/>
    </xf>
    <xf borderId="3" fillId="4" fontId="2" numFmtId="0" xfId="0" applyBorder="1" applyFill="1" applyFont="1"/>
    <xf borderId="3" fillId="4" fontId="5" numFmtId="0" xfId="0" applyAlignment="1" applyBorder="1" applyFont="1">
      <alignment horizontal="center"/>
    </xf>
    <xf borderId="3" fillId="3" fontId="1" numFmtId="0" xfId="0" applyBorder="1" applyFont="1"/>
    <xf borderId="3" fillId="0" fontId="1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4" fontId="5" numFmtId="0" xfId="0" applyBorder="1" applyFont="1"/>
    <xf borderId="3" fillId="3" fontId="2" numFmtId="0" xfId="0" applyAlignment="1" applyBorder="1" applyFont="1">
      <alignment horizontal="center"/>
    </xf>
    <xf borderId="3" fillId="0" fontId="1" numFmtId="0" xfId="0" applyBorder="1" applyFont="1"/>
    <xf borderId="3" fillId="0" fontId="7" numFmtId="0" xfId="0" applyAlignment="1" applyBorder="1" applyFont="1">
      <alignment horizontal="center"/>
    </xf>
    <xf borderId="3" fillId="5" fontId="7" numFmtId="0" xfId="0" applyAlignment="1" applyBorder="1" applyFill="1" applyFont="1">
      <alignment horizontal="center"/>
    </xf>
    <xf borderId="3" fillId="6" fontId="7" numFmtId="0" xfId="0" applyAlignment="1" applyBorder="1" applyFill="1" applyFont="1">
      <alignment horizontal="center"/>
    </xf>
    <xf borderId="3" fillId="7" fontId="7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3" fillId="5" fontId="2" numFmtId="0" xfId="0" applyAlignment="1" applyBorder="1" applyFont="1">
      <alignment horizontal="center"/>
    </xf>
    <xf borderId="3" fillId="8" fontId="7" numFmtId="0" xfId="0" applyAlignment="1" applyBorder="1" applyFill="1" applyFont="1">
      <alignment horizontal="center"/>
    </xf>
    <xf borderId="3" fillId="9" fontId="7" numFmtId="0" xfId="0" applyAlignment="1" applyBorder="1" applyFill="1" applyFont="1">
      <alignment horizontal="center"/>
    </xf>
    <xf borderId="3" fillId="6" fontId="2" numFmtId="0" xfId="0" applyAlignment="1" applyBorder="1" applyFont="1">
      <alignment horizontal="center"/>
    </xf>
    <xf borderId="3" fillId="8" fontId="2" numFmtId="0" xfId="0" applyAlignment="1" applyBorder="1" applyFont="1">
      <alignment horizontal="center"/>
    </xf>
    <xf borderId="3" fillId="10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3" fillId="7" fontId="2" numFmtId="0" xfId="0" applyAlignment="1" applyBorder="1" applyFont="1">
      <alignment horizontal="center"/>
    </xf>
    <xf borderId="3" fillId="9" fontId="2" numFmtId="0" xfId="0" applyAlignment="1" applyBorder="1" applyFont="1">
      <alignment horizontal="center"/>
    </xf>
    <xf borderId="3" fillId="10" fontId="2" numFmtId="0" xfId="0" applyAlignment="1" applyBorder="1" applyFont="1">
      <alignment horizontal="center"/>
    </xf>
    <xf borderId="3" fillId="3" fontId="8" numFmtId="0" xfId="0" applyAlignment="1" applyBorder="1" applyFont="1">
      <alignment horizontal="center"/>
    </xf>
    <xf borderId="0" fillId="5" fontId="1" numFmtId="0" xfId="0" applyFont="1"/>
    <xf borderId="0" fillId="6" fontId="1" numFmtId="0" xfId="0" applyFont="1"/>
    <xf borderId="0" fillId="11" fontId="1" numFmtId="0" xfId="0" applyFill="1" applyFont="1"/>
    <xf borderId="0" fillId="0" fontId="1" numFmtId="0" xfId="0" applyAlignment="1" applyFont="1">
      <alignment horizontal="left"/>
    </xf>
    <xf borderId="0" fillId="12" fontId="1" numFmtId="0" xfId="0" applyFill="1" applyFont="1"/>
    <xf borderId="0" fillId="13" fontId="1" numFmtId="0" xfId="0" applyFill="1" applyFont="1"/>
    <xf borderId="0" fillId="10" fontId="1" numFmtId="0" xfId="0" applyFont="1"/>
    <xf borderId="3" fillId="14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TB VS BB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berat badan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Main!$B$6:$B$9</c:f>
            </c:numRef>
          </c:xVal>
          <c:yVal>
            <c:numRef>
              <c:f>Main!$C$6:$C$9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86370"/>
        <c:axId val="2096379858"/>
      </c:scatterChart>
      <c:valAx>
        <c:axId val="5957863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6379858"/>
      </c:valAx>
      <c:valAx>
        <c:axId val="2096379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57863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BB VS DJ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detak jantung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Main!$C$6:$C$9</c:f>
            </c:numRef>
          </c:xVal>
          <c:yVal>
            <c:numRef>
              <c:f>Main!$D$6:$D$9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8710"/>
        <c:axId val="1180730077"/>
      </c:scatterChart>
      <c:valAx>
        <c:axId val="181358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0730077"/>
      </c:valAx>
      <c:valAx>
        <c:axId val="1180730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5871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DJ VS TD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tekanan darah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Main!$D$6:$D$9</c:f>
            </c:numRef>
          </c:xVal>
          <c:yVal>
            <c:numRef>
              <c:f>Main!$E$6:$E$9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1716"/>
        <c:axId val="887979691"/>
      </c:scatterChart>
      <c:valAx>
        <c:axId val="231321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7979691"/>
      </c:valAx>
      <c:valAx>
        <c:axId val="88797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13217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31</xdr:row>
      <xdr:rowOff>19050</xdr:rowOff>
    </xdr:from>
    <xdr:ext cx="5181600" cy="2695575"/>
    <xdr:graphicFrame>
      <xdr:nvGraphicFramePr>
        <xdr:cNvPr id="9994727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800100</xdr:colOff>
      <xdr:row>45</xdr:row>
      <xdr:rowOff>190500</xdr:rowOff>
    </xdr:from>
    <xdr:ext cx="5181600" cy="2705100"/>
    <xdr:graphicFrame>
      <xdr:nvGraphicFramePr>
        <xdr:cNvPr id="21024884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61</xdr:row>
      <xdr:rowOff>0</xdr:rowOff>
    </xdr:from>
    <xdr:ext cx="5181600" cy="2695575"/>
    <xdr:graphicFrame>
      <xdr:nvGraphicFramePr>
        <xdr:cNvPr id="141040317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89"/>
    <col customWidth="1" min="2" max="12" width="11.0"/>
    <col customWidth="1" min="13" max="13" width="15.0"/>
    <col customWidth="1" min="14" max="15" width="11.0"/>
    <col customWidth="1" min="16" max="16" width="12.33"/>
    <col customWidth="1" min="17" max="27" width="11.0"/>
    <col customWidth="1" min="28" max="28" width="11.89"/>
    <col customWidth="1" min="29" max="29" width="11.33"/>
    <col customWidth="1" min="30" max="30" width="13.22"/>
    <col customWidth="1" min="31" max="31" width="13.89"/>
  </cols>
  <sheetData>
    <row r="1" ht="15.75" customHeight="1">
      <c r="A1" s="1" t="s">
        <v>0</v>
      </c>
      <c r="C1" s="2" t="s">
        <v>1</v>
      </c>
      <c r="D1" s="3"/>
    </row>
    <row r="2" ht="15.75" customHeight="1">
      <c r="C2" s="2" t="s">
        <v>2</v>
      </c>
      <c r="D2" s="3"/>
    </row>
    <row r="3" ht="15.75" customHeight="1">
      <c r="A3" s="4" t="s">
        <v>3</v>
      </c>
      <c r="G3" s="4" t="s">
        <v>4</v>
      </c>
      <c r="M3" s="4" t="s">
        <v>5</v>
      </c>
      <c r="T3" s="1" t="s">
        <v>6</v>
      </c>
      <c r="AA3" s="1" t="s">
        <v>7</v>
      </c>
    </row>
    <row r="4" ht="15.75" customHeight="1"/>
    <row r="5" ht="15.75" customHeight="1">
      <c r="B5" s="5" t="s">
        <v>8</v>
      </c>
      <c r="C5" s="5" t="s">
        <v>9</v>
      </c>
      <c r="D5" s="5" t="s">
        <v>10</v>
      </c>
      <c r="E5" s="5" t="s">
        <v>11</v>
      </c>
      <c r="H5" s="5" t="s">
        <v>8</v>
      </c>
      <c r="I5" s="5" t="s">
        <v>9</v>
      </c>
      <c r="J5" s="5" t="s">
        <v>10</v>
      </c>
      <c r="K5" s="5" t="s">
        <v>11</v>
      </c>
      <c r="M5" s="1" t="s">
        <v>12</v>
      </c>
      <c r="T5" s="1" t="s">
        <v>13</v>
      </c>
      <c r="AA5" s="6"/>
      <c r="AB5" s="7" t="s">
        <v>14</v>
      </c>
      <c r="AC5" s="7" t="s">
        <v>15</v>
      </c>
      <c r="AD5" s="7" t="s">
        <v>16</v>
      </c>
      <c r="AE5" s="7" t="s">
        <v>17</v>
      </c>
    </row>
    <row r="6" ht="15.75" customHeight="1">
      <c r="A6" s="8" t="s">
        <v>18</v>
      </c>
      <c r="B6" s="9">
        <v>162.0</v>
      </c>
      <c r="C6" s="9">
        <v>71.0</v>
      </c>
      <c r="D6" s="9">
        <v>89.0</v>
      </c>
      <c r="E6" s="9">
        <v>90.0</v>
      </c>
      <c r="G6" s="8" t="s">
        <v>18</v>
      </c>
      <c r="H6" s="9">
        <f t="shared" ref="H6:K6" si="1">(B6-B11)/B12</f>
        <v>-0.9067416673</v>
      </c>
      <c r="I6" s="9">
        <f t="shared" si="1"/>
        <v>0.765169178</v>
      </c>
      <c r="J6" s="9">
        <f t="shared" si="1"/>
        <v>1.18</v>
      </c>
      <c r="K6" s="9">
        <f t="shared" si="1"/>
        <v>-0.5943056237</v>
      </c>
      <c r="N6" s="9" t="s">
        <v>8</v>
      </c>
      <c r="O6" s="9" t="s">
        <v>9</v>
      </c>
      <c r="P6" s="9" t="s">
        <v>10</v>
      </c>
      <c r="Q6" s="9" t="s">
        <v>11</v>
      </c>
      <c r="T6" s="10" t="s">
        <v>19</v>
      </c>
      <c r="U6" s="10" t="s">
        <v>20</v>
      </c>
      <c r="V6" s="10" t="s">
        <v>21</v>
      </c>
      <c r="W6" s="10" t="s">
        <v>22</v>
      </c>
      <c r="AA6" s="11" t="s">
        <v>18</v>
      </c>
      <c r="AB6" s="12">
        <f t="shared" ref="AB6:AE6" si="2">H6*T12</f>
        <v>-0.7797978338</v>
      </c>
      <c r="AC6" s="12">
        <f t="shared" si="2"/>
        <v>1.140102075</v>
      </c>
      <c r="AD6" s="12">
        <f t="shared" si="2"/>
        <v>1.77</v>
      </c>
      <c r="AE6" s="12">
        <f t="shared" si="2"/>
        <v>0.5467611738</v>
      </c>
    </row>
    <row r="7" ht="15.75" customHeight="1">
      <c r="A7" s="8" t="s">
        <v>23</v>
      </c>
      <c r="B7" s="9">
        <v>179.0</v>
      </c>
      <c r="C7" s="9">
        <v>67.0</v>
      </c>
      <c r="D7" s="9">
        <v>66.0</v>
      </c>
      <c r="E7" s="9">
        <v>102.0</v>
      </c>
      <c r="G7" s="8" t="s">
        <v>23</v>
      </c>
      <c r="H7" s="9">
        <f t="shared" ref="H7:K7" si="3">(B7-B11)/B12</f>
        <v>0.235081173</v>
      </c>
      <c r="I7" s="9">
        <f t="shared" si="3"/>
        <v>0.2086825031</v>
      </c>
      <c r="J7" s="9">
        <f t="shared" si="3"/>
        <v>-0.66</v>
      </c>
      <c r="K7" s="9">
        <f t="shared" si="3"/>
        <v>0.1766854557</v>
      </c>
      <c r="M7" s="13" t="s">
        <v>8</v>
      </c>
      <c r="N7" s="14" t="s">
        <v>24</v>
      </c>
      <c r="O7" s="15" t="s">
        <v>25</v>
      </c>
      <c r="P7" s="16" t="s">
        <v>26</v>
      </c>
      <c r="Q7" s="17" t="s">
        <v>27</v>
      </c>
      <c r="T7" s="18">
        <v>1.84</v>
      </c>
      <c r="U7" s="18">
        <v>1.05</v>
      </c>
      <c r="V7" s="19">
        <v>0.1</v>
      </c>
      <c r="W7" s="18">
        <v>0.0</v>
      </c>
      <c r="AA7" s="11" t="s">
        <v>23</v>
      </c>
      <c r="AB7" s="12">
        <f t="shared" ref="AB7:AE7" si="4">H7*T13</f>
        <v>0.2139238674</v>
      </c>
      <c r="AC7" s="12">
        <f t="shared" si="4"/>
        <v>-0.2483321787</v>
      </c>
      <c r="AD7" s="12">
        <f t="shared" si="4"/>
        <v>4.851</v>
      </c>
      <c r="AE7" s="12">
        <f t="shared" si="4"/>
        <v>-0.02650281836</v>
      </c>
    </row>
    <row r="8" ht="15.75" customHeight="1">
      <c r="A8" s="8" t="s">
        <v>28</v>
      </c>
      <c r="B8" s="9">
        <v>166.0</v>
      </c>
      <c r="C8" s="9">
        <v>55.0</v>
      </c>
      <c r="D8" s="9">
        <v>62.0</v>
      </c>
      <c r="E8" s="9">
        <v>85.0</v>
      </c>
      <c r="G8" s="8" t="s">
        <v>28</v>
      </c>
      <c r="H8" s="9">
        <f t="shared" ref="H8:K8" si="5">(B8-B11)/B12</f>
        <v>-0.6380774695</v>
      </c>
      <c r="I8" s="9">
        <f t="shared" si="5"/>
        <v>-1.460777522</v>
      </c>
      <c r="J8" s="9">
        <f t="shared" si="5"/>
        <v>-0.98</v>
      </c>
      <c r="K8" s="9">
        <f t="shared" si="5"/>
        <v>-0.9155519068</v>
      </c>
      <c r="M8" s="13" t="s">
        <v>9</v>
      </c>
      <c r="N8" s="20" t="s">
        <v>29</v>
      </c>
      <c r="O8" s="14" t="s">
        <v>30</v>
      </c>
      <c r="P8" s="21" t="s">
        <v>31</v>
      </c>
      <c r="Q8" s="22" t="s">
        <v>32</v>
      </c>
      <c r="AA8" s="11" t="s">
        <v>28</v>
      </c>
      <c r="AB8" s="12">
        <f t="shared" ref="AB8:AE8" si="6">H8*T14</f>
        <v>-0.4211311299</v>
      </c>
      <c r="AC8" s="12">
        <f t="shared" si="6"/>
        <v>2.644007314</v>
      </c>
      <c r="AD8" s="12">
        <f t="shared" si="6"/>
        <v>-6.4876</v>
      </c>
      <c r="AE8" s="12">
        <f t="shared" si="6"/>
        <v>0.1007107098</v>
      </c>
    </row>
    <row r="9" ht="15.75" customHeight="1">
      <c r="A9" s="8" t="s">
        <v>33</v>
      </c>
      <c r="B9" s="9">
        <v>195.0</v>
      </c>
      <c r="C9" s="9">
        <v>69.0</v>
      </c>
      <c r="D9" s="9">
        <v>80.0</v>
      </c>
      <c r="E9" s="9">
        <v>120.0</v>
      </c>
      <c r="G9" s="8" t="s">
        <v>33</v>
      </c>
      <c r="H9" s="9">
        <f t="shared" ref="H9:K9" si="7">(B9-B11)/B12</f>
        <v>1.309737964</v>
      </c>
      <c r="I9" s="9">
        <f t="shared" si="7"/>
        <v>0.4869258405</v>
      </c>
      <c r="J9" s="9">
        <f t="shared" si="7"/>
        <v>0.46</v>
      </c>
      <c r="K9" s="9">
        <f t="shared" si="7"/>
        <v>1.333172075</v>
      </c>
      <c r="M9" s="13" t="s">
        <v>10</v>
      </c>
      <c r="N9" s="23" t="s">
        <v>34</v>
      </c>
      <c r="O9" s="24" t="s">
        <v>35</v>
      </c>
      <c r="P9" s="14" t="s">
        <v>36</v>
      </c>
      <c r="Q9" s="25" t="s">
        <v>37</v>
      </c>
      <c r="AA9" s="11" t="s">
        <v>33</v>
      </c>
      <c r="AB9" s="12">
        <f t="shared" ref="AB9:AE9" si="8">H9*T15</f>
        <v>1.309737964</v>
      </c>
      <c r="AC9" s="12">
        <f t="shared" si="8"/>
        <v>0.4869258405</v>
      </c>
      <c r="AD9" s="12">
        <f t="shared" si="8"/>
        <v>0.46</v>
      </c>
      <c r="AE9" s="12">
        <f t="shared" si="8"/>
        <v>1.333172075</v>
      </c>
    </row>
    <row r="10" ht="15.75" customHeight="1">
      <c r="B10" s="26"/>
      <c r="C10" s="26"/>
      <c r="D10" s="26"/>
      <c r="E10" s="26"/>
      <c r="H10" s="26"/>
      <c r="I10" s="26"/>
      <c r="J10" s="26"/>
      <c r="K10" s="26"/>
      <c r="M10" s="13" t="s">
        <v>11</v>
      </c>
      <c r="N10" s="27" t="s">
        <v>38</v>
      </c>
      <c r="O10" s="28" t="s">
        <v>39</v>
      </c>
      <c r="P10" s="29" t="s">
        <v>40</v>
      </c>
      <c r="Q10" s="14" t="s">
        <v>41</v>
      </c>
      <c r="T10" s="1" t="s">
        <v>42</v>
      </c>
    </row>
    <row r="11" ht="15.75" customHeight="1">
      <c r="A11" s="8" t="s">
        <v>43</v>
      </c>
      <c r="B11" s="9">
        <f t="shared" ref="B11:E11" si="9">AVERAGE(B6:B9)</f>
        <v>175.5</v>
      </c>
      <c r="C11" s="9">
        <f t="shared" si="9"/>
        <v>65.5</v>
      </c>
      <c r="D11" s="9">
        <f t="shared" si="9"/>
        <v>74.25</v>
      </c>
      <c r="E11" s="9">
        <f t="shared" si="9"/>
        <v>99.25</v>
      </c>
      <c r="G11" s="8" t="s">
        <v>43</v>
      </c>
      <c r="H11" s="9">
        <f t="shared" ref="H11:K11" si="10">AVERAGE(H6:H9)</f>
        <v>0</v>
      </c>
      <c r="I11" s="9">
        <f t="shared" si="10"/>
        <v>0</v>
      </c>
      <c r="J11" s="9">
        <f t="shared" si="10"/>
        <v>0</v>
      </c>
      <c r="K11" s="9">
        <f t="shared" si="10"/>
        <v>0</v>
      </c>
      <c r="T11" s="30" t="s">
        <v>44</v>
      </c>
      <c r="U11" s="30" t="s">
        <v>45</v>
      </c>
      <c r="V11" s="30" t="s">
        <v>46</v>
      </c>
      <c r="W11" s="30" t="s">
        <v>47</v>
      </c>
    </row>
    <row r="12" ht="15.75" customHeight="1">
      <c r="A12" s="8" t="s">
        <v>48</v>
      </c>
      <c r="B12" s="9">
        <f t="shared" ref="B12:E12" si="11">STDEV(B6:B9)</f>
        <v>14.88847429</v>
      </c>
      <c r="C12" s="9">
        <f t="shared" si="11"/>
        <v>7.187952884</v>
      </c>
      <c r="D12" s="9">
        <f t="shared" si="11"/>
        <v>12.5</v>
      </c>
      <c r="E12" s="9">
        <f t="shared" si="11"/>
        <v>15.56438242</v>
      </c>
      <c r="G12" s="8" t="s">
        <v>48</v>
      </c>
      <c r="H12" s="9">
        <f t="shared" ref="H12:K12" si="12">STDEV(H6:H9)</f>
        <v>1</v>
      </c>
      <c r="I12" s="9">
        <f t="shared" si="12"/>
        <v>1</v>
      </c>
      <c r="J12" s="9">
        <f t="shared" si="12"/>
        <v>1</v>
      </c>
      <c r="K12" s="9">
        <f t="shared" si="12"/>
        <v>1</v>
      </c>
      <c r="T12" s="18">
        <v>0.86</v>
      </c>
      <c r="U12" s="18">
        <v>1.49</v>
      </c>
      <c r="V12" s="18">
        <v>1.5</v>
      </c>
      <c r="W12" s="18">
        <v>-0.92</v>
      </c>
    </row>
    <row r="13" ht="15.75" customHeight="1">
      <c r="M13" s="1" t="s">
        <v>24</v>
      </c>
      <c r="N13" s="31" t="s">
        <v>25</v>
      </c>
      <c r="O13" s="32" t="s">
        <v>26</v>
      </c>
      <c r="P13" s="33" t="s">
        <v>27</v>
      </c>
      <c r="T13" s="18">
        <v>0.91</v>
      </c>
      <c r="U13" s="18">
        <v>-1.19</v>
      </c>
      <c r="V13" s="18">
        <v>-7.35</v>
      </c>
      <c r="W13" s="18">
        <v>-0.15</v>
      </c>
    </row>
    <row r="14" ht="15.75" customHeight="1">
      <c r="M14" s="34">
        <f>(((H6-H11)*(H6-H11))+((H7-H11)*(H7-H11))+((H8-H11)*(H8-H11))+((H9-H11)*(H9-H11)))/4</f>
        <v>0.75</v>
      </c>
      <c r="N14" s="34">
        <f>(((H6-H11)*(I6-I11))+((H7-H11)*(I7-I11))+((H8-H11)*(I8-I11))+((H9-H11)*(I9-I11)))/4</f>
        <v>0.2312702587</v>
      </c>
      <c r="O14" s="34">
        <f>(((H6-H11)*(J6-J11))+((H7-H11)*(J7-J11))+((H8-H11)*(J8-J11))+((H9-H11)*(J9-J11)))/4</f>
        <v>0.0006716604943</v>
      </c>
      <c r="P14" s="34">
        <f>(((H6-H11)*(K6-K11))+((H7-H11)*(K7-K11))+((H8-H11)*(K8-K11))+((H9-H11)*(K9-K11)))/4</f>
        <v>0.7276790548</v>
      </c>
      <c r="T14" s="18">
        <v>0.66</v>
      </c>
      <c r="U14" s="18">
        <v>-1.81</v>
      </c>
      <c r="V14" s="18">
        <v>6.62</v>
      </c>
      <c r="W14" s="18">
        <v>-0.11</v>
      </c>
    </row>
    <row r="15" ht="15.75" customHeight="1">
      <c r="T15" s="18">
        <v>1.0</v>
      </c>
      <c r="U15" s="18">
        <v>1.0</v>
      </c>
      <c r="V15" s="18">
        <v>1.0</v>
      </c>
      <c r="W15" s="18">
        <v>1.0</v>
      </c>
    </row>
    <row r="16" ht="15.75" customHeight="1">
      <c r="M16" s="1" t="s">
        <v>30</v>
      </c>
      <c r="N16" s="35" t="s">
        <v>31</v>
      </c>
      <c r="O16" s="36" t="s">
        <v>32</v>
      </c>
    </row>
    <row r="17" ht="15.75" customHeight="1">
      <c r="M17" s="34">
        <f>(((I6-I11)*(I6-I11))+((I7-I11)*(I7-I11))+((I8-I11)*(I8-I11))+((I9-I11)*(I9-I11)))/4</f>
        <v>0.75</v>
      </c>
      <c r="N17" s="34">
        <f>(((I6-I11)*(J6-J11))+((I7-I11)*(J7-J11))+((I8-I11)*(J8-J11))+((I9-I11)*(J9-J11)))/4</f>
        <v>0.605179259</v>
      </c>
      <c r="O17" s="34">
        <f>(((I6-I11)*(K6-K11))+((I7-I11)*(K7-K11))+((I8-I11)*(K8-K11))+((I9-I11)*(K9-K11)))/4</f>
        <v>0.392175099</v>
      </c>
    </row>
    <row r="18" ht="15.75" customHeight="1"/>
    <row r="19" ht="15.75" customHeight="1">
      <c r="M19" s="1" t="s">
        <v>36</v>
      </c>
      <c r="N19" s="37" t="s">
        <v>37</v>
      </c>
    </row>
    <row r="20" ht="15.75" customHeight="1">
      <c r="M20" s="34">
        <f>(((J6-J11)*(J6-J11))+((J7-J11)*(J7-J11))+((J8-J11)*(J8-J11))+((J9-J11)*(J9-J11)))/4</f>
        <v>0.75</v>
      </c>
      <c r="N20" s="34">
        <f>(((J6-J11)*(K6-K11))+((J7-J11)*(K7-K11))+((J8-J11)*(K8-K11))+((J9-J11)*(K9-K11)))/4</f>
        <v>0.1731517466</v>
      </c>
    </row>
    <row r="21" ht="15.75" customHeight="1"/>
    <row r="22" ht="15.75" customHeight="1">
      <c r="M22" s="1" t="s">
        <v>41</v>
      </c>
    </row>
    <row r="23" ht="15.75" customHeight="1">
      <c r="M23" s="34">
        <f>(((K6-K11)*(K6-K11))+((K7-K11)*(K7-K11))+((K8-K11)*(K8-K11))+((K9-K11)*(K9-K11)))/4</f>
        <v>0.75</v>
      </c>
    </row>
    <row r="24" ht="15.75" customHeight="1"/>
    <row r="25" ht="15.75" customHeight="1"/>
    <row r="26" ht="15.75" customHeight="1">
      <c r="N26" s="9" t="s">
        <v>8</v>
      </c>
      <c r="O26" s="9" t="s">
        <v>9</v>
      </c>
      <c r="P26" s="9" t="s">
        <v>10</v>
      </c>
      <c r="Q26" s="9" t="s">
        <v>11</v>
      </c>
    </row>
    <row r="27" ht="15.75" customHeight="1">
      <c r="M27" s="13" t="s">
        <v>8</v>
      </c>
      <c r="N27" s="9">
        <f t="shared" ref="N27:Q27" si="13">M14</f>
        <v>0.75</v>
      </c>
      <c r="O27" s="20">
        <f t="shared" si="13"/>
        <v>0.2312702587</v>
      </c>
      <c r="P27" s="23">
        <f t="shared" si="13"/>
        <v>0.0006716604943</v>
      </c>
      <c r="Q27" s="38">
        <f t="shared" si="13"/>
        <v>0.7276790548</v>
      </c>
    </row>
    <row r="28" ht="15.75" customHeight="1">
      <c r="M28" s="13" t="s">
        <v>9</v>
      </c>
      <c r="N28" s="20">
        <f>N14</f>
        <v>0.2312702587</v>
      </c>
      <c r="O28" s="9">
        <f t="shared" ref="O28:Q28" si="14">M17</f>
        <v>0.75</v>
      </c>
      <c r="P28" s="24">
        <f t="shared" si="14"/>
        <v>0.605179259</v>
      </c>
      <c r="Q28" s="28">
        <f t="shared" si="14"/>
        <v>0.392175099</v>
      </c>
    </row>
    <row r="29" ht="15.75" customHeight="1">
      <c r="M29" s="13" t="s">
        <v>10</v>
      </c>
      <c r="N29" s="23">
        <f>O14</f>
        <v>0.0006716604943</v>
      </c>
      <c r="O29" s="24">
        <f>N17</f>
        <v>0.605179259</v>
      </c>
      <c r="P29" s="9">
        <f t="shared" ref="P29:Q29" si="15">M20</f>
        <v>0.75</v>
      </c>
      <c r="Q29" s="29">
        <f t="shared" si="15"/>
        <v>0.1731517466</v>
      </c>
    </row>
    <row r="30" ht="15.75" customHeight="1">
      <c r="M30" s="13" t="s">
        <v>11</v>
      </c>
      <c r="N30" s="38">
        <f>P14</f>
        <v>0.7276790548</v>
      </c>
      <c r="O30" s="28">
        <f>O17</f>
        <v>0.392175099</v>
      </c>
      <c r="P30" s="29">
        <f>N20</f>
        <v>0.1731517466</v>
      </c>
      <c r="Q30" s="9">
        <f>M23</f>
        <v>0.75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C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2022-12-05T04:21:03Z</dcterms:created>
  <dc:creator>Microsoft Office User</dc:creator>
</cp:coreProperties>
</file>