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lvi\Desktop\"/>
    </mc:Choice>
  </mc:AlternateContent>
  <xr:revisionPtr revIDLastSave="0" documentId="13_ncr:1_{B3A7A44B-1415-465D-9311-1096557240FE}" xr6:coauthVersionLast="47" xr6:coauthVersionMax="47" xr10:uidLastSave="{00000000-0000-0000-0000-000000000000}"/>
  <bookViews>
    <workbookView xWindow="-108" yWindow="-108" windowWidth="23256" windowHeight="12456" xr2:uid="{5394FA2D-7C05-4EB1-B0F8-BE2BFC523A08}"/>
  </bookViews>
  <sheets>
    <sheet name="RAW DATA" sheetId="1" r:id="rId1"/>
    <sheet name="RAW DATA DICTIONARY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3" i="1" l="1"/>
  <c r="H33" i="1"/>
  <c r="I33" i="1"/>
  <c r="J33" i="1"/>
  <c r="K33" i="1"/>
  <c r="L33" i="1"/>
  <c r="M33" i="1"/>
  <c r="N33" i="1"/>
  <c r="O33" i="1"/>
  <c r="P33" i="1"/>
  <c r="E33" i="1"/>
  <c r="F33" i="1"/>
  <c r="D33" i="1"/>
  <c r="E32" i="1"/>
  <c r="F32" i="1"/>
  <c r="G32" i="1"/>
  <c r="H32" i="1"/>
  <c r="I32" i="1"/>
  <c r="J32" i="1"/>
  <c r="K32" i="1"/>
  <c r="L32" i="1"/>
  <c r="M32" i="1"/>
  <c r="N32" i="1"/>
  <c r="O32" i="1"/>
  <c r="P32" i="1"/>
  <c r="D32" i="1"/>
  <c r="J31" i="1"/>
  <c r="P31" i="1"/>
  <c r="E31" i="1"/>
  <c r="F31" i="1"/>
  <c r="G31" i="1"/>
  <c r="H31" i="1"/>
  <c r="I31" i="1"/>
  <c r="K31" i="1"/>
  <c r="L31" i="1"/>
  <c r="M31" i="1"/>
  <c r="N31" i="1"/>
  <c r="O31" i="1"/>
  <c r="D31" i="1"/>
  <c r="E30" i="1"/>
  <c r="F30" i="1"/>
  <c r="G30" i="1"/>
  <c r="H30" i="1"/>
  <c r="I30" i="1"/>
  <c r="J30" i="1"/>
  <c r="K30" i="1"/>
  <c r="L30" i="1"/>
  <c r="M30" i="1"/>
  <c r="N30" i="1"/>
  <c r="O30" i="1"/>
  <c r="P30" i="1"/>
  <c r="D30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" i="1"/>
</calcChain>
</file>

<file path=xl/sharedStrings.xml><?xml version="1.0" encoding="utf-8"?>
<sst xmlns="http://schemas.openxmlformats.org/spreadsheetml/2006/main" count="58" uniqueCount="44">
  <si>
    <t>Date</t>
  </si>
  <si>
    <t>Unlocks</t>
  </si>
  <si>
    <t>Weekend</t>
  </si>
  <si>
    <t>Notifications received total</t>
  </si>
  <si>
    <t>Notifications Instagram</t>
  </si>
  <si>
    <t>Notifications Youtube</t>
  </si>
  <si>
    <t>Notifications Messenger</t>
  </si>
  <si>
    <t>Notifications Chrome</t>
  </si>
  <si>
    <t>Other notifications</t>
  </si>
  <si>
    <t>National Holiday</t>
  </si>
  <si>
    <t>Average</t>
  </si>
  <si>
    <t>Average on weekend</t>
  </si>
  <si>
    <t>Average on holidays</t>
  </si>
  <si>
    <t>Average on workdays</t>
  </si>
  <si>
    <t>Total Screen Time</t>
  </si>
  <si>
    <t>Column value</t>
  </si>
  <si>
    <t>Comment</t>
  </si>
  <si>
    <t>Date in European format</t>
  </si>
  <si>
    <t>1 = Weekend, 0 = not Weekend</t>
  </si>
  <si>
    <t>1 = National holiday, 0 = not National holiday</t>
  </si>
  <si>
    <t>Unlocks per day</t>
  </si>
  <si>
    <t>Other notifications per day</t>
  </si>
  <si>
    <t>Notifications received per day</t>
  </si>
  <si>
    <t>Instagram notifications per day</t>
  </si>
  <si>
    <t>Youtube notifications per day</t>
  </si>
  <si>
    <t>Messenger notifications per day</t>
  </si>
  <si>
    <t>Chrome notifications per day</t>
  </si>
  <si>
    <t>Screen time per day in hours</t>
  </si>
  <si>
    <t>Time on Instagram per day in hours</t>
  </si>
  <si>
    <t>Time on Youtube per day in hours</t>
  </si>
  <si>
    <t>Time on Messenger per day in hours</t>
  </si>
  <si>
    <t>Time on Chrome per day in hours</t>
  </si>
  <si>
    <t>Time on other apps per day in hours</t>
  </si>
  <si>
    <t>Instagram</t>
  </si>
  <si>
    <t>Youtube</t>
  </si>
  <si>
    <t xml:space="preserve"> Messenger</t>
  </si>
  <si>
    <t xml:space="preserve"> Chrome</t>
  </si>
  <si>
    <t>Other apps</t>
  </si>
  <si>
    <t>Messenger</t>
  </si>
  <si>
    <t>Chrome</t>
  </si>
  <si>
    <t>All days</t>
  </si>
  <si>
    <t>Workdays</t>
  </si>
  <si>
    <t>National holidays</t>
  </si>
  <si>
    <t>Weekends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</si>
</sst>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186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86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8">
    <xf numFmtId="0" fontId="0" fillId="0" borderId="0" xfId="0"/>
    <xf numFmtId="0" fontId="0" fillId="2" borderId="0" xfId="0" applyFill="1"/>
    <xf numFmtId="2" fontId="0" fillId="0" borderId="0" xfId="0" applyNumberFormat="1"/>
    <xf numFmtId="2" fontId="0" fillId="2" borderId="0" xfId="0" applyNumberFormat="1" applyFill="1"/>
    <xf numFmtId="1" fontId="0" fillId="0" borderId="0" xfId="0" applyNumberFormat="1"/>
    <xf numFmtId="1" fontId="0" fillId="2" borderId="0" xfId="0" applyNumberFormat="1" applyFill="1"/>
    <xf numFmtId="0" fontId="0" fillId="0" borderId="0" xfId="0" applyNumberFormat="1"/>
    <xf numFmtId="0" fontId="0" fillId="2" borderId="0" xfId="0" applyNumberFormat="1" applyFill="1"/>
    <xf numFmtId="0" fontId="0" fillId="0" borderId="0" xfId="0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0" fillId="0" borderId="1" xfId="0" applyBorder="1"/>
    <xf numFmtId="0" fontId="0" fillId="0" borderId="0" xfId="0" applyBorder="1"/>
    <xf numFmtId="0" fontId="0" fillId="2" borderId="1" xfId="0" applyFill="1" applyBorder="1"/>
    <xf numFmtId="0" fontId="0" fillId="2" borderId="0" xfId="0" applyFill="1" applyBorder="1"/>
    <xf numFmtId="0" fontId="0" fillId="0" borderId="2" xfId="0" applyBorder="1" applyAlignment="1">
      <alignment horizontal="left" vertical="center" wrapText="1"/>
    </xf>
    <xf numFmtId="0" fontId="0" fillId="0" borderId="2" xfId="0" applyBorder="1"/>
    <xf numFmtId="0" fontId="0" fillId="2" borderId="2" xfId="0" applyFill="1" applyBorder="1"/>
    <xf numFmtId="1" fontId="0" fillId="0" borderId="0" xfId="0" applyNumberFormat="1" applyBorder="1"/>
    <xf numFmtId="1" fontId="0" fillId="2" borderId="0" xfId="0" applyNumberFormat="1" applyFill="1" applyBorder="1"/>
    <xf numFmtId="14" fontId="0" fillId="0" borderId="0" xfId="0" applyNumberFormat="1" applyAlignment="1">
      <alignment horizontal="left"/>
    </xf>
    <xf numFmtId="14" fontId="0" fillId="2" borderId="0" xfId="0" applyNumberFormat="1" applyFill="1" applyAlignment="1">
      <alignment horizontal="left"/>
    </xf>
    <xf numFmtId="0" fontId="0" fillId="3" borderId="0" xfId="0" applyFill="1" applyAlignment="1">
      <alignment horizontal="left"/>
    </xf>
    <xf numFmtId="0" fontId="0" fillId="3" borderId="0" xfId="0" applyFill="1"/>
    <xf numFmtId="0" fontId="1" fillId="0" borderId="0" xfId="0" applyFont="1" applyBorder="1"/>
    <xf numFmtId="0" fontId="0" fillId="0" borderId="3" xfId="0" applyBorder="1" applyAlignment="1">
      <alignment horizontal="left" vertical="center" wrapText="1"/>
    </xf>
    <xf numFmtId="0" fontId="0" fillId="0" borderId="3" xfId="0" applyBorder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7695D4"/>
      <color rgb="FFEC6262"/>
      <color rgb="FFE85E9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r>
              <a:rPr lang="en-US"/>
              <a:t>Hours spent per day</a:t>
            </a:r>
          </a:p>
        </c:rich>
      </c:tx>
      <c:layout>
        <c:manualLayout>
          <c:xMode val="edge"/>
          <c:yMode val="edge"/>
          <c:x val="0.24955735118951805"/>
          <c:y val="5.72451162989451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lt-LT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E85E9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1707-433D-A86E-B9B22E919201}"/>
              </c:ext>
            </c:extLst>
          </c:dPt>
          <c:dPt>
            <c:idx val="1"/>
            <c:bubble3D val="0"/>
            <c:spPr>
              <a:solidFill>
                <a:srgbClr val="EC626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707-433D-A86E-B9B22E919201}"/>
              </c:ext>
            </c:extLst>
          </c:dPt>
          <c:dPt>
            <c:idx val="2"/>
            <c:bubble3D val="0"/>
            <c:spPr>
              <a:solidFill>
                <a:srgbClr val="7695D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1707-433D-A86E-B9B22E919201}"/>
              </c:ext>
            </c:extLst>
          </c:dPt>
          <c:dPt>
            <c:idx val="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707-433D-A86E-B9B22E919201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1707-433D-A86E-B9B22E919201}"/>
              </c:ext>
            </c:extLst>
          </c:dPt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j-lt"/>
                    <a:ea typeface="+mn-ea"/>
                    <a:cs typeface="+mn-cs"/>
                  </a:defRPr>
                </a:pPr>
                <a:endParaRPr lang="lt-L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'RAW DATA'!$L$1:$P$1</c:f>
              <c:strCache>
                <c:ptCount val="5"/>
                <c:pt idx="0">
                  <c:v>Instagram</c:v>
                </c:pt>
                <c:pt idx="1">
                  <c:v>Youtube</c:v>
                </c:pt>
                <c:pt idx="2">
                  <c:v> Messenger</c:v>
                </c:pt>
                <c:pt idx="3">
                  <c:v> Chrome</c:v>
                </c:pt>
                <c:pt idx="4">
                  <c:v>Other apps</c:v>
                </c:pt>
              </c:strCache>
            </c:strRef>
          </c:cat>
          <c:val>
            <c:numRef>
              <c:f>'RAW DATA'!$L$30:$P$30</c:f>
              <c:numCache>
                <c:formatCode>0.00</c:formatCode>
                <c:ptCount val="5"/>
                <c:pt idx="0">
                  <c:v>1.4969135802469138</c:v>
                </c:pt>
                <c:pt idx="1">
                  <c:v>0.88641975308641985</c:v>
                </c:pt>
                <c:pt idx="2">
                  <c:v>0.48333333333333323</c:v>
                </c:pt>
                <c:pt idx="3">
                  <c:v>0.37283950617283945</c:v>
                </c:pt>
                <c:pt idx="4">
                  <c:v>1.6018518518518519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07-433D-A86E-B9B22E9192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784017511324409"/>
          <c:y val="0.36616509279853682"/>
          <c:w val="0.1809915519712782"/>
          <c:h val="0.3592089985323517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lt-L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>
          <a:latin typeface="+mj-lt"/>
        </a:defRPr>
      </a:pPr>
      <a:endParaRPr lang="lt-L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r>
              <a:rPr lang="en-US"/>
              <a:t>Daily Screen Time April</a:t>
            </a:r>
          </a:p>
        </c:rich>
      </c:tx>
      <c:layout>
        <c:manualLayout>
          <c:xMode val="edge"/>
          <c:yMode val="edge"/>
          <c:x val="0.30675711610910394"/>
          <c:y val="5.64516925629957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lt-L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'RAW DATA'!$K$1</c:f>
              <c:strCache>
                <c:ptCount val="1"/>
                <c:pt idx="0">
                  <c:v>Total Screen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'RAW DATA'!$K$2:$K$28</c:f>
              <c:numCache>
                <c:formatCode>0.00</c:formatCode>
                <c:ptCount val="27"/>
                <c:pt idx="0">
                  <c:v>5</c:v>
                </c:pt>
                <c:pt idx="1">
                  <c:v>2.35</c:v>
                </c:pt>
                <c:pt idx="2">
                  <c:v>3.5</c:v>
                </c:pt>
                <c:pt idx="3">
                  <c:v>5.416666666666667</c:v>
                </c:pt>
                <c:pt idx="4">
                  <c:v>6.8166666666666664</c:v>
                </c:pt>
                <c:pt idx="5">
                  <c:v>5.8666666666666671</c:v>
                </c:pt>
                <c:pt idx="6">
                  <c:v>5.416666666666667</c:v>
                </c:pt>
                <c:pt idx="7">
                  <c:v>3.55</c:v>
                </c:pt>
                <c:pt idx="8">
                  <c:v>2.7</c:v>
                </c:pt>
                <c:pt idx="9">
                  <c:v>3.7</c:v>
                </c:pt>
                <c:pt idx="10">
                  <c:v>3.2333333333333334</c:v>
                </c:pt>
                <c:pt idx="11">
                  <c:v>8.0333333333333332</c:v>
                </c:pt>
                <c:pt idx="12">
                  <c:v>5.4666666666666668</c:v>
                </c:pt>
                <c:pt idx="13">
                  <c:v>8.4333333333333336</c:v>
                </c:pt>
                <c:pt idx="14">
                  <c:v>4.8166666666666664</c:v>
                </c:pt>
                <c:pt idx="15">
                  <c:v>2.1833333333333331</c:v>
                </c:pt>
                <c:pt idx="16">
                  <c:v>5.3833333333333337</c:v>
                </c:pt>
                <c:pt idx="17">
                  <c:v>6.0166666666666666</c:v>
                </c:pt>
                <c:pt idx="18">
                  <c:v>6.7666666666666666</c:v>
                </c:pt>
                <c:pt idx="19">
                  <c:v>5.7833333333333332</c:v>
                </c:pt>
                <c:pt idx="20">
                  <c:v>4.95</c:v>
                </c:pt>
                <c:pt idx="21">
                  <c:v>2.7</c:v>
                </c:pt>
                <c:pt idx="22">
                  <c:v>5.7166666666666668</c:v>
                </c:pt>
                <c:pt idx="23">
                  <c:v>4.5999999999999996</c:v>
                </c:pt>
                <c:pt idx="24">
                  <c:v>5.8833333333333329</c:v>
                </c:pt>
                <c:pt idx="25">
                  <c:v>3.65</c:v>
                </c:pt>
                <c:pt idx="26">
                  <c:v>2.7833333333333332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A7-4B08-A262-78AA9C37FB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9586320"/>
        <c:axId val="2099587568"/>
      </c:lineChart>
      <c:catAx>
        <c:axId val="2099586320"/>
        <c:scaling>
          <c:orientation val="minMax"/>
        </c:scaling>
        <c:delete val="1"/>
        <c:axPos val="b"/>
        <c:majorTickMark val="none"/>
        <c:minorTickMark val="none"/>
        <c:tickLblPos val="nextTo"/>
        <c:crossAx val="2099587568"/>
        <c:crosses val="autoZero"/>
        <c:auto val="1"/>
        <c:lblAlgn val="ctr"/>
        <c:lblOffset val="100"/>
        <c:noMultiLvlLbl val="0"/>
      </c:catAx>
      <c:valAx>
        <c:axId val="20995875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0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j-lt"/>
                    <a:ea typeface="+mn-ea"/>
                    <a:cs typeface="+mn-cs"/>
                  </a:defRPr>
                </a:pPr>
                <a:r>
                  <a:rPr lang="en-US" sz="1200"/>
                  <a:t>Hours</a:t>
                </a:r>
                <a:endParaRPr lang="lt-LT" sz="1200"/>
              </a:p>
            </c:rich>
          </c:tx>
          <c:layout>
            <c:manualLayout>
              <c:xMode val="edge"/>
              <c:yMode val="edge"/>
              <c:x val="1.7445483293975109E-2"/>
              <c:y val="0.156293799555805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0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j-lt"/>
                  <a:ea typeface="+mn-ea"/>
                  <a:cs typeface="+mn-cs"/>
                </a:defRPr>
              </a:pPr>
              <a:endParaRPr lang="lt-LT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lt-LT"/>
          </a:p>
        </c:txPr>
        <c:crossAx val="2099586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>
          <a:latin typeface="+mj-lt"/>
        </a:defRPr>
      </a:pPr>
      <a:endParaRPr lang="lt-L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r>
              <a:rPr lang="en-US"/>
              <a:t>Daily notifications April</a:t>
            </a:r>
          </a:p>
        </c:rich>
      </c:tx>
      <c:layout>
        <c:manualLayout>
          <c:xMode val="edge"/>
          <c:yMode val="edge"/>
          <c:x val="0.2810690232007364"/>
          <c:y val="4.76839373465603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lt-LT"/>
        </a:p>
      </c:txPr>
    </c:title>
    <c:autoTitleDeleted val="0"/>
    <c:plotArea>
      <c:layout>
        <c:manualLayout>
          <c:layoutTarget val="inner"/>
          <c:xMode val="edge"/>
          <c:yMode val="edge"/>
          <c:x val="0.12785490128951271"/>
          <c:y val="0.19106529060009533"/>
          <c:w val="0.83584902430674435"/>
          <c:h val="0.65453690541755472"/>
        </c:manualLayout>
      </c:layout>
      <c:lineChart>
        <c:grouping val="standard"/>
        <c:varyColors val="0"/>
        <c:ser>
          <c:idx val="0"/>
          <c:order val="0"/>
          <c:tx>
            <c:strRef>
              <c:f>'RAW DATA'!$E$1</c:f>
              <c:strCache>
                <c:ptCount val="1"/>
                <c:pt idx="0">
                  <c:v>Notifications received 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'RAW DATA'!$E$2:$E$28</c:f>
              <c:numCache>
                <c:formatCode>General</c:formatCode>
                <c:ptCount val="27"/>
                <c:pt idx="0">
                  <c:v>402</c:v>
                </c:pt>
                <c:pt idx="1">
                  <c:v>137</c:v>
                </c:pt>
                <c:pt idx="2">
                  <c:v>390</c:v>
                </c:pt>
                <c:pt idx="3">
                  <c:v>438</c:v>
                </c:pt>
                <c:pt idx="4">
                  <c:v>381</c:v>
                </c:pt>
                <c:pt idx="5">
                  <c:v>445</c:v>
                </c:pt>
                <c:pt idx="6">
                  <c:v>478</c:v>
                </c:pt>
                <c:pt idx="7">
                  <c:v>229</c:v>
                </c:pt>
                <c:pt idx="8">
                  <c:v>265</c:v>
                </c:pt>
                <c:pt idx="9">
                  <c:v>376</c:v>
                </c:pt>
                <c:pt idx="10">
                  <c:v>197</c:v>
                </c:pt>
                <c:pt idx="11">
                  <c:v>704</c:v>
                </c:pt>
                <c:pt idx="12">
                  <c:v>490</c:v>
                </c:pt>
                <c:pt idx="13">
                  <c:v>567</c:v>
                </c:pt>
                <c:pt idx="14">
                  <c:v>319</c:v>
                </c:pt>
                <c:pt idx="15">
                  <c:v>231</c:v>
                </c:pt>
                <c:pt idx="16">
                  <c:v>257</c:v>
                </c:pt>
                <c:pt idx="17">
                  <c:v>443</c:v>
                </c:pt>
                <c:pt idx="18">
                  <c:v>531</c:v>
                </c:pt>
                <c:pt idx="19">
                  <c:v>441</c:v>
                </c:pt>
                <c:pt idx="20">
                  <c:v>575</c:v>
                </c:pt>
                <c:pt idx="21">
                  <c:v>230</c:v>
                </c:pt>
                <c:pt idx="22">
                  <c:v>490</c:v>
                </c:pt>
                <c:pt idx="23">
                  <c:v>450</c:v>
                </c:pt>
                <c:pt idx="24">
                  <c:v>632</c:v>
                </c:pt>
                <c:pt idx="25">
                  <c:v>226</c:v>
                </c:pt>
                <c:pt idx="26">
                  <c:v>355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E6-4FD1-82D9-31149449D2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9596304"/>
        <c:axId val="2099604624"/>
      </c:lineChart>
      <c:catAx>
        <c:axId val="2099596304"/>
        <c:scaling>
          <c:orientation val="minMax"/>
        </c:scaling>
        <c:delete val="1"/>
        <c:axPos val="b"/>
        <c:majorTickMark val="none"/>
        <c:minorTickMark val="none"/>
        <c:tickLblPos val="nextTo"/>
        <c:crossAx val="2099604624"/>
        <c:crosses val="autoZero"/>
        <c:auto val="1"/>
        <c:lblAlgn val="ctr"/>
        <c:lblOffset val="100"/>
        <c:noMultiLvlLbl val="0"/>
      </c:catAx>
      <c:valAx>
        <c:axId val="2099604624"/>
        <c:scaling>
          <c:orientation val="minMax"/>
          <c:min val="10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lt-LT"/>
          </a:p>
        </c:txPr>
        <c:crossAx val="2099596304"/>
        <c:crosses val="autoZero"/>
        <c:crossBetween val="between"/>
      </c:valAx>
      <c:spPr>
        <a:noFill/>
        <a:ln w="63500">
          <a:solidFill>
            <a:schemeClr val="bg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>
          <a:latin typeface="+mj-lt"/>
        </a:defRPr>
      </a:pPr>
      <a:endParaRPr lang="lt-L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r>
              <a:rPr lang="en-US"/>
              <a:t>Daily</a:t>
            </a:r>
            <a:r>
              <a:rPr lang="en-US" baseline="0"/>
              <a:t> u</a:t>
            </a:r>
            <a:r>
              <a:rPr lang="en-US"/>
              <a:t>nlocks April</a:t>
            </a:r>
            <a:endParaRPr lang="en-US" baseline="0"/>
          </a:p>
        </c:rich>
      </c:tx>
      <c:layout>
        <c:manualLayout>
          <c:xMode val="edge"/>
          <c:yMode val="edge"/>
          <c:x val="0.34030869255964441"/>
          <c:y val="6.51769039738922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lt-LT"/>
        </a:p>
      </c:txPr>
    </c:title>
    <c:autoTitleDeleted val="0"/>
    <c:plotArea>
      <c:layout>
        <c:manualLayout>
          <c:layoutTarget val="inner"/>
          <c:xMode val="edge"/>
          <c:yMode val="edge"/>
          <c:x val="0.13491607112870377"/>
          <c:y val="0.21485833525160722"/>
          <c:w val="0.7903228205107552"/>
          <c:h val="0.63935080271082811"/>
        </c:manualLayout>
      </c:layout>
      <c:lineChart>
        <c:grouping val="standard"/>
        <c:varyColors val="0"/>
        <c:ser>
          <c:idx val="0"/>
          <c:order val="0"/>
          <c:tx>
            <c:strRef>
              <c:f>'RAW DATA'!$D$1</c:f>
              <c:strCache>
                <c:ptCount val="1"/>
                <c:pt idx="0">
                  <c:v>Unlocks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'RAW DATA'!$D$2:$D$28</c:f>
              <c:numCache>
                <c:formatCode>General</c:formatCode>
                <c:ptCount val="27"/>
                <c:pt idx="0">
                  <c:v>154</c:v>
                </c:pt>
                <c:pt idx="1">
                  <c:v>52</c:v>
                </c:pt>
                <c:pt idx="2">
                  <c:v>72</c:v>
                </c:pt>
                <c:pt idx="3">
                  <c:v>121</c:v>
                </c:pt>
                <c:pt idx="4">
                  <c:v>124</c:v>
                </c:pt>
                <c:pt idx="5">
                  <c:v>111</c:v>
                </c:pt>
                <c:pt idx="6">
                  <c:v>143</c:v>
                </c:pt>
                <c:pt idx="7">
                  <c:v>75</c:v>
                </c:pt>
                <c:pt idx="8">
                  <c:v>56</c:v>
                </c:pt>
                <c:pt idx="9">
                  <c:v>65</c:v>
                </c:pt>
                <c:pt idx="10">
                  <c:v>126</c:v>
                </c:pt>
                <c:pt idx="11">
                  <c:v>185</c:v>
                </c:pt>
                <c:pt idx="12">
                  <c:v>95</c:v>
                </c:pt>
                <c:pt idx="13">
                  <c:v>164</c:v>
                </c:pt>
                <c:pt idx="14">
                  <c:v>139</c:v>
                </c:pt>
                <c:pt idx="15">
                  <c:v>94</c:v>
                </c:pt>
                <c:pt idx="16">
                  <c:v>72</c:v>
                </c:pt>
                <c:pt idx="17">
                  <c:v>68</c:v>
                </c:pt>
                <c:pt idx="18">
                  <c:v>104</c:v>
                </c:pt>
                <c:pt idx="19">
                  <c:v>116</c:v>
                </c:pt>
                <c:pt idx="20">
                  <c:v>124</c:v>
                </c:pt>
                <c:pt idx="21">
                  <c:v>123</c:v>
                </c:pt>
                <c:pt idx="22">
                  <c:v>81</c:v>
                </c:pt>
                <c:pt idx="23">
                  <c:v>101</c:v>
                </c:pt>
                <c:pt idx="24">
                  <c:v>139</c:v>
                </c:pt>
                <c:pt idx="25">
                  <c:v>66</c:v>
                </c:pt>
                <c:pt idx="26">
                  <c:v>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F2-4B31-AFEB-CF91CD04BC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5283904"/>
        <c:axId val="1425285568"/>
      </c:lineChart>
      <c:catAx>
        <c:axId val="1425283904"/>
        <c:scaling>
          <c:orientation val="minMax"/>
        </c:scaling>
        <c:delete val="1"/>
        <c:axPos val="b"/>
        <c:majorTickMark val="none"/>
        <c:minorTickMark val="none"/>
        <c:tickLblPos val="nextTo"/>
        <c:crossAx val="1425285568"/>
        <c:crosses val="autoZero"/>
        <c:auto val="1"/>
        <c:lblAlgn val="ctr"/>
        <c:lblOffset val="100"/>
        <c:noMultiLvlLbl val="0"/>
      </c:catAx>
      <c:valAx>
        <c:axId val="1425285568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lt-LT"/>
          </a:p>
        </c:txPr>
        <c:crossAx val="1425283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>
          <a:latin typeface="+mj-lt"/>
        </a:defRPr>
      </a:pPr>
      <a:endParaRPr lang="lt-L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r>
              <a:rPr lang="en-US"/>
              <a:t>Average unlocks April</a:t>
            </a:r>
          </a:p>
        </c:rich>
      </c:tx>
      <c:layout>
        <c:manualLayout>
          <c:xMode val="edge"/>
          <c:yMode val="edge"/>
          <c:x val="0.31774847265071693"/>
          <c:y val="6.49953646022450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lt-LT"/>
        </a:p>
      </c:txPr>
    </c:title>
    <c:autoTitleDeleted val="0"/>
    <c:plotArea>
      <c:layout>
        <c:manualLayout>
          <c:layoutTarget val="inner"/>
          <c:xMode val="edge"/>
          <c:yMode val="edge"/>
          <c:x val="0.13406414391353316"/>
          <c:y val="0.1714422635593216"/>
          <c:w val="0.84378511593938399"/>
          <c:h val="0.5986103801673053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EB6-44E7-B7E3-A51AA5B382E0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DEB6-44E7-B7E3-A51AA5B382E0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EB6-44E7-B7E3-A51AA5B382E0}"/>
              </c:ext>
            </c:extLst>
          </c:dPt>
          <c:cat>
            <c:strRef>
              <c:f>'RAW DATA'!$Q$30:$Q$33</c:f>
              <c:strCache>
                <c:ptCount val="4"/>
                <c:pt idx="0">
                  <c:v>All days</c:v>
                </c:pt>
                <c:pt idx="1">
                  <c:v>Weekends</c:v>
                </c:pt>
                <c:pt idx="2">
                  <c:v>National holidays</c:v>
                </c:pt>
                <c:pt idx="3">
                  <c:v>Workdays</c:v>
                </c:pt>
              </c:strCache>
            </c:strRef>
          </c:cat>
          <c:val>
            <c:numRef>
              <c:f>'RAW DATA'!$D$30:$D$33</c:f>
              <c:numCache>
                <c:formatCode>0</c:formatCode>
                <c:ptCount val="4"/>
                <c:pt idx="0">
                  <c:v>105.44444444444444</c:v>
                </c:pt>
                <c:pt idx="1">
                  <c:v>74.125</c:v>
                </c:pt>
                <c:pt idx="2">
                  <c:v>80.5</c:v>
                </c:pt>
                <c:pt idx="3">
                  <c:v>120.76470588235294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B6-44E7-B7E3-A51AA5B382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99590480"/>
        <c:axId val="2099593392"/>
      </c:barChart>
      <c:catAx>
        <c:axId val="2099590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lt-LT"/>
          </a:p>
        </c:txPr>
        <c:crossAx val="2099593392"/>
        <c:crosses val="autoZero"/>
        <c:auto val="1"/>
        <c:lblAlgn val="ctr"/>
        <c:lblOffset val="100"/>
        <c:noMultiLvlLbl val="0"/>
      </c:catAx>
      <c:valAx>
        <c:axId val="2099593392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lt-LT"/>
          </a:p>
        </c:txPr>
        <c:crossAx val="2099590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>
          <a:latin typeface="+mj-lt"/>
        </a:defRPr>
      </a:pPr>
      <a:endParaRPr lang="lt-L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n</a:t>
            </a:r>
            <a:r>
              <a:rPr lang="en-US"/>
              <a:t>otifications April </a:t>
            </a:r>
          </a:p>
        </c:rich>
      </c:tx>
      <c:layout>
        <c:manualLayout>
          <c:xMode val="edge"/>
          <c:yMode val="edge"/>
          <c:x val="0.2635433275241944"/>
          <c:y val="6.15212311221860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lt-LT"/>
        </a:p>
      </c:txPr>
    </c:title>
    <c:autoTitleDeleted val="0"/>
    <c:plotArea>
      <c:layout>
        <c:manualLayout>
          <c:layoutTarget val="inner"/>
          <c:xMode val="edge"/>
          <c:yMode val="edge"/>
          <c:x val="0.1299551590255732"/>
          <c:y val="0.15796351161249569"/>
          <c:w val="0.8479079969309492"/>
          <c:h val="0.6332436027608014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A5E2-4EA7-8ECE-664777DC529D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5E2-4EA7-8ECE-664777DC529D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A5E2-4EA7-8ECE-664777DC529D}"/>
              </c:ext>
            </c:extLst>
          </c:dPt>
          <c:cat>
            <c:strRef>
              <c:f>'RAW DATA'!$Q$30:$Q$33</c:f>
              <c:strCache>
                <c:ptCount val="4"/>
                <c:pt idx="0">
                  <c:v>All days</c:v>
                </c:pt>
                <c:pt idx="1">
                  <c:v>Weekends</c:v>
                </c:pt>
                <c:pt idx="2">
                  <c:v>National holidays</c:v>
                </c:pt>
                <c:pt idx="3">
                  <c:v>Workdays</c:v>
                </c:pt>
              </c:strCache>
            </c:strRef>
          </c:cat>
          <c:val>
            <c:numRef>
              <c:f>'RAW DATA'!$E$30:$E$33</c:f>
              <c:numCache>
                <c:formatCode>0</c:formatCode>
                <c:ptCount val="4"/>
                <c:pt idx="0">
                  <c:v>395.51851851851853</c:v>
                </c:pt>
                <c:pt idx="1">
                  <c:v>324.5</c:v>
                </c:pt>
                <c:pt idx="2">
                  <c:v>266.75</c:v>
                </c:pt>
                <c:pt idx="3">
                  <c:v>450.41176470588238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E2-4EA7-8ECE-664777DC52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7498400"/>
        <c:axId val="1877500896"/>
      </c:barChart>
      <c:catAx>
        <c:axId val="187749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lt-LT"/>
          </a:p>
        </c:txPr>
        <c:crossAx val="1877500896"/>
        <c:crosses val="autoZero"/>
        <c:auto val="1"/>
        <c:lblAlgn val="ctr"/>
        <c:lblOffset val="100"/>
        <c:noMultiLvlLbl val="0"/>
      </c:catAx>
      <c:valAx>
        <c:axId val="1877500896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lt-LT"/>
          </a:p>
        </c:txPr>
        <c:crossAx val="1877498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>
          <a:latin typeface="+mj-lt"/>
        </a:defRPr>
      </a:pPr>
      <a:endParaRPr lang="lt-L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r>
              <a:rPr lang="en-US"/>
              <a:t>Average Screen</a:t>
            </a:r>
            <a:r>
              <a:rPr lang="en-US" baseline="0"/>
              <a:t> T</a:t>
            </a:r>
            <a:r>
              <a:rPr lang="en-US"/>
              <a:t>ime April</a:t>
            </a:r>
          </a:p>
        </c:rich>
      </c:tx>
      <c:layout>
        <c:manualLayout>
          <c:xMode val="edge"/>
          <c:yMode val="edge"/>
          <c:x val="0.28179800503899904"/>
          <c:y val="7.95717810144487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lt-LT"/>
        </a:p>
      </c:txPr>
    </c:title>
    <c:autoTitleDeleted val="0"/>
    <c:plotArea>
      <c:layout>
        <c:manualLayout>
          <c:layoutTarget val="inner"/>
          <c:xMode val="edge"/>
          <c:yMode val="edge"/>
          <c:x val="0.11558231873336011"/>
          <c:y val="0.16344845803672481"/>
          <c:w val="0.8622391000290528"/>
          <c:h val="0.6555203518300757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3A14-493B-BEB1-1BD1C3024CC5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A14-493B-BEB1-1BD1C3024CC5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3A14-493B-BEB1-1BD1C3024CC5}"/>
              </c:ext>
            </c:extLst>
          </c:dPt>
          <c:cat>
            <c:strRef>
              <c:f>'RAW DATA'!$Q$30:$Q$33</c:f>
              <c:strCache>
                <c:ptCount val="4"/>
                <c:pt idx="0">
                  <c:v>All days</c:v>
                </c:pt>
                <c:pt idx="1">
                  <c:v>Weekends</c:v>
                </c:pt>
                <c:pt idx="2">
                  <c:v>National holidays</c:v>
                </c:pt>
                <c:pt idx="3">
                  <c:v>Workdays</c:v>
                </c:pt>
              </c:strCache>
            </c:strRef>
          </c:cat>
          <c:val>
            <c:numRef>
              <c:f>'RAW DATA'!$K$30:$K$33</c:f>
              <c:numCache>
                <c:formatCode>0.00</c:formatCode>
                <c:ptCount val="4"/>
                <c:pt idx="0">
                  <c:v>4.8413580246913579</c:v>
                </c:pt>
                <c:pt idx="1">
                  <c:v>3.7666666666666666</c:v>
                </c:pt>
                <c:pt idx="2">
                  <c:v>3.2958333333333334</c:v>
                </c:pt>
                <c:pt idx="3">
                  <c:v>5.5176470588235302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14-493B-BEB1-1BD1C3024C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9135824"/>
        <c:axId val="2029145392"/>
      </c:barChart>
      <c:catAx>
        <c:axId val="2029135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lt-LT"/>
          </a:p>
        </c:txPr>
        <c:crossAx val="2029145392"/>
        <c:crosses val="autoZero"/>
        <c:auto val="1"/>
        <c:lblAlgn val="ctr"/>
        <c:lblOffset val="100"/>
        <c:noMultiLvlLbl val="0"/>
      </c:catAx>
      <c:valAx>
        <c:axId val="2029145392"/>
        <c:scaling>
          <c:orientation val="minMax"/>
          <c:max val="6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j-lt"/>
                    <a:ea typeface="+mn-ea"/>
                    <a:cs typeface="+mn-cs"/>
                  </a:defRPr>
                </a:pPr>
                <a:r>
                  <a:rPr lang="en-US" sz="1400"/>
                  <a:t>Hours</a:t>
                </a:r>
              </a:p>
            </c:rich>
          </c:tx>
          <c:layout>
            <c:manualLayout>
              <c:xMode val="edge"/>
              <c:yMode val="edge"/>
              <c:x val="1.8196438408793959E-2"/>
              <c:y val="0.146352429558297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j-lt"/>
                  <a:ea typeface="+mn-ea"/>
                  <a:cs typeface="+mn-cs"/>
                </a:defRPr>
              </a:pPr>
              <a:endParaRPr lang="lt-LT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lt-LT"/>
          </a:p>
        </c:txPr>
        <c:crossAx val="2029135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>
          <a:latin typeface="+mj-lt"/>
        </a:defRPr>
      </a:pPr>
      <a:endParaRPr lang="lt-L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0</xdr:rowOff>
    </xdr:from>
    <xdr:to>
      <xdr:col>8</xdr:col>
      <xdr:colOff>794657</xdr:colOff>
      <xdr:row>64</xdr:row>
      <xdr:rowOff>43543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B427FA-1649-FAA6-7FD9-4AF542570C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10887</xdr:colOff>
      <xdr:row>81</xdr:row>
      <xdr:rowOff>5</xdr:rowOff>
    </xdr:from>
    <xdr:to>
      <xdr:col>16</xdr:col>
      <xdr:colOff>1371600</xdr:colOff>
      <xdr:row>102</xdr:row>
      <xdr:rowOff>163285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79D11DD-DDFF-81EA-9931-BB22433684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772884</xdr:colOff>
      <xdr:row>58</xdr:row>
      <xdr:rowOff>1</xdr:rowOff>
    </xdr:from>
    <xdr:to>
      <xdr:col>17</xdr:col>
      <xdr:colOff>0</xdr:colOff>
      <xdr:row>80</xdr:row>
      <xdr:rowOff>163284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74D5AF7-5AC2-ACD0-552D-1CCB22496F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</xdr:colOff>
      <xdr:row>37</xdr:row>
      <xdr:rowOff>0</xdr:rowOff>
    </xdr:from>
    <xdr:to>
      <xdr:col>16</xdr:col>
      <xdr:colOff>1382486</xdr:colOff>
      <xdr:row>58</xdr:row>
      <xdr:rowOff>10886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9F5874A-A98D-5A70-3158-C74764312C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10886</xdr:colOff>
      <xdr:row>37</xdr:row>
      <xdr:rowOff>1</xdr:rowOff>
    </xdr:from>
    <xdr:to>
      <xdr:col>26</xdr:col>
      <xdr:colOff>0</xdr:colOff>
      <xdr:row>58</xdr:row>
      <xdr:rowOff>21772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AF5A4F7-2199-DB23-12BF-CDB7B8B2C1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6927</xdr:colOff>
      <xdr:row>57</xdr:row>
      <xdr:rowOff>180108</xdr:rowOff>
    </xdr:from>
    <xdr:to>
      <xdr:col>26</xdr:col>
      <xdr:colOff>0</xdr:colOff>
      <xdr:row>80</xdr:row>
      <xdr:rowOff>166255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E9CAFE9-6D4D-A536-8B98-C6A4F0C541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4948</xdr:colOff>
      <xdr:row>80</xdr:row>
      <xdr:rowOff>166256</xdr:rowOff>
    </xdr:from>
    <xdr:to>
      <xdr:col>25</xdr:col>
      <xdr:colOff>595745</xdr:colOff>
      <xdr:row>103</xdr:row>
      <xdr:rowOff>13855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65B7AD0-AF93-684E-A4FD-BB116E504C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B7324-FBC2-4136-AE5C-92CE343F80D3}">
  <dimension ref="A1:W33"/>
  <sheetViews>
    <sheetView tabSelected="1" zoomScale="55" zoomScaleNormal="55" workbookViewId="0">
      <pane ySplit="1" topLeftCell="A2" activePane="bottomLeft" state="frozen"/>
      <selection pane="bottomLeft" activeCell="A3" sqref="A3"/>
    </sheetView>
  </sheetViews>
  <sheetFormatPr defaultRowHeight="14.4" x14ac:dyDescent="0.3"/>
  <cols>
    <col min="1" max="1" width="19.77734375" bestFit="1" customWidth="1"/>
    <col min="2" max="4" width="10.33203125" customWidth="1"/>
    <col min="5" max="5" width="13.109375" customWidth="1"/>
    <col min="6" max="6" width="12.5546875" customWidth="1"/>
    <col min="7" max="7" width="12.6640625" customWidth="1"/>
    <col min="8" max="8" width="11.44140625" customWidth="1"/>
    <col min="9" max="9" width="11.6640625" customWidth="1"/>
    <col min="10" max="10" width="11.21875" customWidth="1"/>
    <col min="11" max="11" width="13.44140625" customWidth="1"/>
    <col min="12" max="12" width="13" customWidth="1"/>
    <col min="13" max="13" width="11.5546875" customWidth="1"/>
    <col min="14" max="14" width="13.77734375" customWidth="1"/>
    <col min="15" max="15" width="10.33203125" customWidth="1"/>
    <col min="16" max="16" width="11.44140625" customWidth="1"/>
    <col min="17" max="17" width="20.33203125" bestFit="1" customWidth="1"/>
    <col min="18" max="18" width="14.88671875" bestFit="1" customWidth="1"/>
    <col min="19" max="19" width="16.44140625" bestFit="1" customWidth="1"/>
    <col min="20" max="20" width="14.5546875" bestFit="1" customWidth="1"/>
    <col min="21" max="21" width="16.77734375" bestFit="1" customWidth="1"/>
  </cols>
  <sheetData>
    <row r="1" spans="1:23" s="8" customFormat="1" ht="28.8" x14ac:dyDescent="0.3">
      <c r="A1" s="8" t="s">
        <v>0</v>
      </c>
      <c r="B1" s="8" t="s">
        <v>2</v>
      </c>
      <c r="C1" s="8" t="s">
        <v>9</v>
      </c>
      <c r="D1" s="8" t="s">
        <v>1</v>
      </c>
      <c r="E1" s="9" t="s">
        <v>3</v>
      </c>
      <c r="F1" s="10" t="s">
        <v>4</v>
      </c>
      <c r="G1" s="10" t="s">
        <v>5</v>
      </c>
      <c r="H1" s="10" t="s">
        <v>6</v>
      </c>
      <c r="I1" s="10" t="s">
        <v>7</v>
      </c>
      <c r="J1" s="15" t="s">
        <v>8</v>
      </c>
      <c r="K1" s="8" t="s">
        <v>14</v>
      </c>
      <c r="L1" s="8" t="s">
        <v>33</v>
      </c>
      <c r="M1" s="8" t="s">
        <v>34</v>
      </c>
      <c r="N1" s="8" t="s">
        <v>35</v>
      </c>
      <c r="O1" s="8" t="s">
        <v>36</v>
      </c>
      <c r="P1" s="8" t="s">
        <v>37</v>
      </c>
    </row>
    <row r="2" spans="1:23" x14ac:dyDescent="0.3">
      <c r="A2" s="20">
        <v>44659</v>
      </c>
      <c r="B2" s="4">
        <v>0</v>
      </c>
      <c r="C2" s="4">
        <v>0</v>
      </c>
      <c r="D2">
        <v>154</v>
      </c>
      <c r="E2" s="11">
        <v>402</v>
      </c>
      <c r="F2" s="12">
        <v>142</v>
      </c>
      <c r="G2" s="12">
        <v>0</v>
      </c>
      <c r="H2" s="18">
        <v>132</v>
      </c>
      <c r="I2" s="12">
        <v>0</v>
      </c>
      <c r="J2" s="16">
        <f>E2-SUM(F2:I2)</f>
        <v>128</v>
      </c>
      <c r="K2" s="2">
        <v>5</v>
      </c>
      <c r="L2" s="2">
        <v>0.83333333333333337</v>
      </c>
      <c r="M2" s="2">
        <v>0.95</v>
      </c>
      <c r="N2" s="2">
        <v>1.2666666666666666</v>
      </c>
      <c r="O2" s="2">
        <v>0.8</v>
      </c>
      <c r="P2" s="2">
        <f>K2-SUM(L2:O2)</f>
        <v>1.1500000000000004</v>
      </c>
      <c r="V2" s="2"/>
      <c r="W2" s="2"/>
    </row>
    <row r="3" spans="1:23" s="1" customFormat="1" x14ac:dyDescent="0.3">
      <c r="A3" s="21">
        <v>44660</v>
      </c>
      <c r="B3" s="5">
        <v>1</v>
      </c>
      <c r="C3" s="5">
        <v>0</v>
      </c>
      <c r="D3" s="1">
        <v>52</v>
      </c>
      <c r="E3" s="13">
        <v>137</v>
      </c>
      <c r="F3" s="14">
        <v>51</v>
      </c>
      <c r="G3" s="14">
        <v>0</v>
      </c>
      <c r="H3" s="19">
        <v>42</v>
      </c>
      <c r="I3" s="14">
        <v>0</v>
      </c>
      <c r="J3" s="17">
        <f t="shared" ref="J3:J28" si="0">E3-SUM(F3:I3)</f>
        <v>44</v>
      </c>
      <c r="K3" s="3">
        <v>2.35</v>
      </c>
      <c r="L3" s="3">
        <v>0.6166666666666667</v>
      </c>
      <c r="M3" s="3">
        <v>0.68333333333333335</v>
      </c>
      <c r="N3" s="3">
        <v>0.33333333333333331</v>
      </c>
      <c r="O3" s="3">
        <v>0.18333333333333332</v>
      </c>
      <c r="P3" s="3">
        <f t="shared" ref="P3:P28" si="1">K3-SUM(L3:O3)</f>
        <v>0.53333333333333344</v>
      </c>
      <c r="V3" s="3"/>
      <c r="W3" s="3"/>
    </row>
    <row r="4" spans="1:23" s="1" customFormat="1" x14ac:dyDescent="0.3">
      <c r="A4" s="21">
        <v>44661</v>
      </c>
      <c r="B4" s="5">
        <v>1</v>
      </c>
      <c r="C4" s="5">
        <v>0</v>
      </c>
      <c r="D4" s="1">
        <v>72</v>
      </c>
      <c r="E4" s="13">
        <v>390</v>
      </c>
      <c r="F4" s="14">
        <v>105</v>
      </c>
      <c r="G4" s="14">
        <v>1</v>
      </c>
      <c r="H4" s="19">
        <v>206</v>
      </c>
      <c r="I4" s="14">
        <v>0</v>
      </c>
      <c r="J4" s="17">
        <f t="shared" si="0"/>
        <v>78</v>
      </c>
      <c r="K4" s="3">
        <v>3.5</v>
      </c>
      <c r="L4" s="3">
        <v>0.93333333333333335</v>
      </c>
      <c r="M4" s="3">
        <v>0.36666666666666664</v>
      </c>
      <c r="N4" s="3">
        <v>1.0333333333333334</v>
      </c>
      <c r="O4" s="3">
        <v>0.05</v>
      </c>
      <c r="P4" s="3">
        <f t="shared" si="1"/>
        <v>1.1166666666666667</v>
      </c>
      <c r="V4" s="3"/>
      <c r="W4" s="3"/>
    </row>
    <row r="5" spans="1:23" x14ac:dyDescent="0.3">
      <c r="A5" s="20">
        <v>44662</v>
      </c>
      <c r="B5" s="6">
        <v>0</v>
      </c>
      <c r="C5" s="6">
        <v>0</v>
      </c>
      <c r="D5">
        <v>121</v>
      </c>
      <c r="E5" s="11">
        <v>438</v>
      </c>
      <c r="F5" s="12">
        <v>116</v>
      </c>
      <c r="G5" s="12">
        <v>0</v>
      </c>
      <c r="H5" s="18">
        <v>165</v>
      </c>
      <c r="I5" s="12">
        <v>0</v>
      </c>
      <c r="J5" s="16">
        <f t="shared" si="0"/>
        <v>157</v>
      </c>
      <c r="K5" s="2">
        <v>5.416666666666667</v>
      </c>
      <c r="L5" s="2">
        <v>1.2166666666666668</v>
      </c>
      <c r="M5" s="2">
        <v>0.25</v>
      </c>
      <c r="N5" s="2">
        <v>0.6333333333333333</v>
      </c>
      <c r="O5" s="2">
        <v>1.1833333333333333</v>
      </c>
      <c r="P5" s="2">
        <f t="shared" si="1"/>
        <v>2.1333333333333337</v>
      </c>
      <c r="V5" s="2"/>
      <c r="W5" s="2"/>
    </row>
    <row r="6" spans="1:23" x14ac:dyDescent="0.3">
      <c r="A6" s="20">
        <v>44663</v>
      </c>
      <c r="B6" s="4">
        <v>0</v>
      </c>
      <c r="C6" s="4">
        <v>0</v>
      </c>
      <c r="D6">
        <v>124</v>
      </c>
      <c r="E6" s="11">
        <v>381</v>
      </c>
      <c r="F6" s="12">
        <v>131</v>
      </c>
      <c r="G6" s="12">
        <v>1</v>
      </c>
      <c r="H6" s="18">
        <v>96</v>
      </c>
      <c r="I6" s="12">
        <v>4</v>
      </c>
      <c r="J6" s="16">
        <f t="shared" si="0"/>
        <v>149</v>
      </c>
      <c r="K6" s="2">
        <v>6.8166666666666664</v>
      </c>
      <c r="L6" s="2">
        <v>0.8666666666666667</v>
      </c>
      <c r="M6" s="2">
        <v>1.5166666666666666</v>
      </c>
      <c r="N6" s="2">
        <v>0.58333333333333337</v>
      </c>
      <c r="O6" s="2">
        <v>0.81666666666666665</v>
      </c>
      <c r="P6" s="2">
        <f t="shared" si="1"/>
        <v>3.0333333333333332</v>
      </c>
      <c r="V6" s="2"/>
      <c r="W6" s="2"/>
    </row>
    <row r="7" spans="1:23" x14ac:dyDescent="0.3">
      <c r="A7" s="20">
        <v>44664</v>
      </c>
      <c r="B7" s="6">
        <v>0</v>
      </c>
      <c r="C7" s="6">
        <v>0</v>
      </c>
      <c r="D7">
        <v>111</v>
      </c>
      <c r="E7" s="11">
        <v>445</v>
      </c>
      <c r="F7" s="12">
        <v>190</v>
      </c>
      <c r="G7" s="12">
        <v>0</v>
      </c>
      <c r="H7" s="18">
        <v>82</v>
      </c>
      <c r="I7" s="12">
        <v>0</v>
      </c>
      <c r="J7" s="16">
        <f t="shared" si="0"/>
        <v>173</v>
      </c>
      <c r="K7" s="2">
        <v>5.8666666666666671</v>
      </c>
      <c r="L7" s="2">
        <v>1.85</v>
      </c>
      <c r="M7" s="2">
        <v>1.7166666666666668</v>
      </c>
      <c r="N7" s="2">
        <v>0.26666666666666666</v>
      </c>
      <c r="O7" s="2">
        <v>0.28333333333333333</v>
      </c>
      <c r="P7" s="2">
        <f t="shared" si="1"/>
        <v>1.75</v>
      </c>
      <c r="V7" s="2"/>
      <c r="W7" s="2"/>
    </row>
    <row r="8" spans="1:23" x14ac:dyDescent="0.3">
      <c r="A8" s="20">
        <v>44665</v>
      </c>
      <c r="B8" s="6">
        <v>0</v>
      </c>
      <c r="C8" s="6">
        <v>0</v>
      </c>
      <c r="D8">
        <v>143</v>
      </c>
      <c r="E8" s="11">
        <v>478</v>
      </c>
      <c r="F8" s="12">
        <v>273</v>
      </c>
      <c r="G8" s="12">
        <v>0</v>
      </c>
      <c r="H8" s="18">
        <v>73</v>
      </c>
      <c r="I8" s="12">
        <v>0</v>
      </c>
      <c r="J8" s="16">
        <f t="shared" si="0"/>
        <v>132</v>
      </c>
      <c r="K8" s="2">
        <v>5.416666666666667</v>
      </c>
      <c r="L8" s="2">
        <v>1.8</v>
      </c>
      <c r="M8" s="2">
        <v>0.58333333333333337</v>
      </c>
      <c r="N8" s="2">
        <v>0.35</v>
      </c>
      <c r="O8" s="2">
        <v>0.3</v>
      </c>
      <c r="P8" s="2">
        <f t="shared" si="1"/>
        <v>2.3833333333333337</v>
      </c>
      <c r="V8" s="2"/>
      <c r="W8" s="2"/>
    </row>
    <row r="9" spans="1:23" x14ac:dyDescent="0.3">
      <c r="A9" s="20">
        <v>44666</v>
      </c>
      <c r="B9" s="6">
        <v>0</v>
      </c>
      <c r="C9" s="6">
        <v>1</v>
      </c>
      <c r="D9">
        <v>75</v>
      </c>
      <c r="E9" s="11">
        <v>229</v>
      </c>
      <c r="F9" s="12">
        <v>137</v>
      </c>
      <c r="G9" s="12">
        <v>1</v>
      </c>
      <c r="H9" s="18">
        <v>28</v>
      </c>
      <c r="I9" s="12">
        <v>1</v>
      </c>
      <c r="J9" s="16">
        <f t="shared" si="0"/>
        <v>62</v>
      </c>
      <c r="K9" s="2">
        <v>3.55</v>
      </c>
      <c r="L9" s="2">
        <v>1.8833333333333333</v>
      </c>
      <c r="M9" s="2">
        <v>0.16666666666666666</v>
      </c>
      <c r="N9" s="2">
        <v>8.3333333333333329E-2</v>
      </c>
      <c r="O9" s="2">
        <v>0.26666666666666666</v>
      </c>
      <c r="P9" s="2">
        <f t="shared" si="1"/>
        <v>1.1499999999999999</v>
      </c>
      <c r="V9" s="2"/>
      <c r="W9" s="2"/>
    </row>
    <row r="10" spans="1:23" s="1" customFormat="1" x14ac:dyDescent="0.3">
      <c r="A10" s="21">
        <v>44667</v>
      </c>
      <c r="B10" s="7">
        <v>1</v>
      </c>
      <c r="C10" s="7">
        <v>1</v>
      </c>
      <c r="D10" s="1">
        <v>56</v>
      </c>
      <c r="E10" s="13">
        <v>265</v>
      </c>
      <c r="F10" s="14">
        <v>140</v>
      </c>
      <c r="G10" s="14">
        <v>3</v>
      </c>
      <c r="H10" s="19">
        <v>31</v>
      </c>
      <c r="I10" s="14">
        <v>8</v>
      </c>
      <c r="J10" s="17">
        <f t="shared" si="0"/>
        <v>83</v>
      </c>
      <c r="K10" s="3">
        <v>2.7</v>
      </c>
      <c r="L10" s="3">
        <v>1.6666666666666665</v>
      </c>
      <c r="M10" s="3">
        <v>1.6666666666666666E-2</v>
      </c>
      <c r="N10" s="3">
        <v>0.05</v>
      </c>
      <c r="O10" s="3">
        <v>0.3</v>
      </c>
      <c r="P10" s="3">
        <f t="shared" si="1"/>
        <v>0.66666666666666696</v>
      </c>
      <c r="V10" s="3"/>
      <c r="W10" s="3"/>
    </row>
    <row r="11" spans="1:23" s="1" customFormat="1" x14ac:dyDescent="0.3">
      <c r="A11" s="21">
        <v>44668</v>
      </c>
      <c r="B11" s="7">
        <v>1</v>
      </c>
      <c r="C11" s="7">
        <v>1</v>
      </c>
      <c r="D11" s="1">
        <v>65</v>
      </c>
      <c r="E11" s="13">
        <v>376</v>
      </c>
      <c r="F11" s="14">
        <v>223</v>
      </c>
      <c r="G11" s="14">
        <v>0</v>
      </c>
      <c r="H11" s="19">
        <v>107</v>
      </c>
      <c r="I11" s="14">
        <v>3</v>
      </c>
      <c r="J11" s="17">
        <f t="shared" si="0"/>
        <v>43</v>
      </c>
      <c r="K11" s="3">
        <v>3.7</v>
      </c>
      <c r="L11" s="3">
        <v>2.2999999999999998</v>
      </c>
      <c r="M11" s="3">
        <v>0.05</v>
      </c>
      <c r="N11" s="3">
        <v>0.38333333333333336</v>
      </c>
      <c r="O11" s="3">
        <v>0.35</v>
      </c>
      <c r="P11" s="3">
        <f t="shared" si="1"/>
        <v>0.61666666666666714</v>
      </c>
      <c r="V11" s="3"/>
      <c r="W11" s="3"/>
    </row>
    <row r="12" spans="1:23" x14ac:dyDescent="0.3">
      <c r="A12" s="20">
        <v>44669</v>
      </c>
      <c r="B12" s="6">
        <v>0</v>
      </c>
      <c r="C12" s="6">
        <v>1</v>
      </c>
      <c r="D12">
        <v>126</v>
      </c>
      <c r="E12" s="11">
        <v>197</v>
      </c>
      <c r="F12" s="12">
        <v>120</v>
      </c>
      <c r="G12" s="12">
        <v>0</v>
      </c>
      <c r="H12" s="18">
        <v>11</v>
      </c>
      <c r="I12" s="12">
        <v>1</v>
      </c>
      <c r="J12" s="16">
        <f t="shared" si="0"/>
        <v>65</v>
      </c>
      <c r="K12" s="2">
        <v>3.2333333333333334</v>
      </c>
      <c r="L12" s="2">
        <v>1.7333333333333334</v>
      </c>
      <c r="M12" s="2">
        <v>0.83333333333333337</v>
      </c>
      <c r="N12" s="2">
        <v>3.3333333333333333E-2</v>
      </c>
      <c r="O12" s="2">
        <v>0.16666666666666666</v>
      </c>
      <c r="P12" s="2">
        <f t="shared" si="1"/>
        <v>0.46666666666666679</v>
      </c>
      <c r="V12" s="2"/>
      <c r="W12" s="2"/>
    </row>
    <row r="13" spans="1:23" x14ac:dyDescent="0.3">
      <c r="A13" s="20">
        <v>44670</v>
      </c>
      <c r="B13" s="6">
        <v>0</v>
      </c>
      <c r="C13" s="6">
        <v>0</v>
      </c>
      <c r="D13">
        <v>185</v>
      </c>
      <c r="E13" s="11">
        <v>704</v>
      </c>
      <c r="F13" s="12">
        <v>257</v>
      </c>
      <c r="G13" s="12">
        <v>1</v>
      </c>
      <c r="H13" s="18">
        <v>326</v>
      </c>
      <c r="I13" s="12">
        <v>0</v>
      </c>
      <c r="J13" s="16">
        <f t="shared" si="0"/>
        <v>120</v>
      </c>
      <c r="K13" s="2">
        <v>8.0333333333333332</v>
      </c>
      <c r="L13" s="2">
        <v>2</v>
      </c>
      <c r="M13" s="2">
        <v>1.55</v>
      </c>
      <c r="N13" s="2">
        <v>1.0833333333333333</v>
      </c>
      <c r="O13" s="2">
        <v>0.33333333333333331</v>
      </c>
      <c r="P13" s="2">
        <f t="shared" si="1"/>
        <v>3.0666666666666673</v>
      </c>
      <c r="V13" s="2"/>
      <c r="W13" s="2"/>
    </row>
    <row r="14" spans="1:23" x14ac:dyDescent="0.3">
      <c r="A14" s="20">
        <v>44671</v>
      </c>
      <c r="B14" s="6">
        <v>0</v>
      </c>
      <c r="C14" s="6">
        <v>0</v>
      </c>
      <c r="D14">
        <v>95</v>
      </c>
      <c r="E14" s="11">
        <v>490</v>
      </c>
      <c r="F14" s="12">
        <v>102</v>
      </c>
      <c r="G14" s="12">
        <v>0</v>
      </c>
      <c r="H14" s="18">
        <v>250</v>
      </c>
      <c r="I14" s="12">
        <v>0</v>
      </c>
      <c r="J14" s="16">
        <f t="shared" si="0"/>
        <v>138</v>
      </c>
      <c r="K14" s="2">
        <v>5.4666666666666668</v>
      </c>
      <c r="L14" s="2">
        <v>1.1333333333333333</v>
      </c>
      <c r="M14" s="2">
        <v>2.35</v>
      </c>
      <c r="N14" s="2">
        <v>0.75</v>
      </c>
      <c r="O14" s="2">
        <v>0</v>
      </c>
      <c r="P14" s="2">
        <f t="shared" si="1"/>
        <v>1.2333333333333334</v>
      </c>
      <c r="V14" s="2"/>
      <c r="W14" s="2"/>
    </row>
    <row r="15" spans="1:23" x14ac:dyDescent="0.3">
      <c r="A15" s="20">
        <v>44672</v>
      </c>
      <c r="B15" s="6">
        <v>0</v>
      </c>
      <c r="C15" s="6">
        <v>0</v>
      </c>
      <c r="D15">
        <v>164</v>
      </c>
      <c r="E15" s="11">
        <v>567</v>
      </c>
      <c r="F15" s="12">
        <v>205</v>
      </c>
      <c r="G15" s="12">
        <v>0</v>
      </c>
      <c r="H15" s="18">
        <v>227</v>
      </c>
      <c r="I15" s="12">
        <v>0</v>
      </c>
      <c r="J15" s="16">
        <f t="shared" si="0"/>
        <v>135</v>
      </c>
      <c r="K15" s="2">
        <v>8.4333333333333336</v>
      </c>
      <c r="L15" s="2">
        <v>1.5666666666666667</v>
      </c>
      <c r="M15" s="2">
        <v>3.9833333333333334</v>
      </c>
      <c r="N15" s="2">
        <v>0.66666666666666663</v>
      </c>
      <c r="O15" s="2">
        <v>0.65</v>
      </c>
      <c r="P15" s="2">
        <f t="shared" si="1"/>
        <v>1.5666666666666664</v>
      </c>
      <c r="V15" s="2"/>
      <c r="W15" s="2"/>
    </row>
    <row r="16" spans="1:23" x14ac:dyDescent="0.3">
      <c r="A16" s="20">
        <v>44673</v>
      </c>
      <c r="B16" s="6">
        <v>0</v>
      </c>
      <c r="C16" s="6">
        <v>0</v>
      </c>
      <c r="D16">
        <v>139</v>
      </c>
      <c r="E16" s="11">
        <v>319</v>
      </c>
      <c r="F16" s="12">
        <v>130</v>
      </c>
      <c r="G16" s="12">
        <v>0</v>
      </c>
      <c r="H16" s="18">
        <v>30</v>
      </c>
      <c r="I16" s="12">
        <v>0</v>
      </c>
      <c r="J16" s="16">
        <f t="shared" si="0"/>
        <v>159</v>
      </c>
      <c r="K16" s="2">
        <v>4.8166666666666664</v>
      </c>
      <c r="L16" s="2">
        <v>1.5</v>
      </c>
      <c r="M16" s="2">
        <v>1.3</v>
      </c>
      <c r="N16" s="2">
        <v>0.25</v>
      </c>
      <c r="O16" s="2">
        <v>0.6</v>
      </c>
      <c r="P16" s="2">
        <f t="shared" si="1"/>
        <v>1.1666666666666665</v>
      </c>
      <c r="V16" s="2"/>
      <c r="W16" s="2"/>
    </row>
    <row r="17" spans="1:23" s="1" customFormat="1" x14ac:dyDescent="0.3">
      <c r="A17" s="21">
        <v>44674</v>
      </c>
      <c r="B17" s="7">
        <v>1</v>
      </c>
      <c r="C17" s="7">
        <v>0</v>
      </c>
      <c r="D17" s="1">
        <v>94</v>
      </c>
      <c r="E17" s="13">
        <v>231</v>
      </c>
      <c r="F17" s="14">
        <v>59</v>
      </c>
      <c r="G17" s="14">
        <v>0</v>
      </c>
      <c r="H17" s="19">
        <v>120</v>
      </c>
      <c r="I17" s="14">
        <v>0</v>
      </c>
      <c r="J17" s="17">
        <f t="shared" si="0"/>
        <v>52</v>
      </c>
      <c r="K17" s="3">
        <v>2.1833333333333331</v>
      </c>
      <c r="L17" s="3">
        <v>0.26666666666666666</v>
      </c>
      <c r="M17" s="3">
        <v>0.8666666666666667</v>
      </c>
      <c r="N17" s="3">
        <v>0.25</v>
      </c>
      <c r="O17" s="3">
        <v>1.6666666666666666E-2</v>
      </c>
      <c r="P17" s="3">
        <f t="shared" si="1"/>
        <v>0.78333333333333321</v>
      </c>
      <c r="V17" s="3"/>
      <c r="W17" s="3"/>
    </row>
    <row r="18" spans="1:23" s="1" customFormat="1" x14ac:dyDescent="0.3">
      <c r="A18" s="21">
        <v>44675</v>
      </c>
      <c r="B18" s="7">
        <v>1</v>
      </c>
      <c r="C18" s="7">
        <v>0</v>
      </c>
      <c r="D18" s="1">
        <v>72</v>
      </c>
      <c r="E18" s="13">
        <v>257</v>
      </c>
      <c r="F18" s="14">
        <v>99</v>
      </c>
      <c r="G18" s="14">
        <v>2</v>
      </c>
      <c r="H18" s="19">
        <v>57</v>
      </c>
      <c r="I18" s="14">
        <v>7</v>
      </c>
      <c r="J18" s="17">
        <f t="shared" si="0"/>
        <v>92</v>
      </c>
      <c r="K18" s="3">
        <v>5.3833333333333337</v>
      </c>
      <c r="L18" s="3">
        <v>1.9166666666666665</v>
      </c>
      <c r="M18" s="3">
        <v>1.4166666666666667</v>
      </c>
      <c r="N18" s="3">
        <v>0.33333333333333331</v>
      </c>
      <c r="O18" s="3">
        <v>0.91666666666666663</v>
      </c>
      <c r="P18" s="3">
        <f t="shared" si="1"/>
        <v>0.80000000000000071</v>
      </c>
      <c r="V18" s="3"/>
      <c r="W18" s="3"/>
    </row>
    <row r="19" spans="1:23" x14ac:dyDescent="0.3">
      <c r="A19" s="20">
        <v>44676</v>
      </c>
      <c r="B19" s="6">
        <v>0</v>
      </c>
      <c r="C19" s="6">
        <v>0</v>
      </c>
      <c r="D19">
        <v>68</v>
      </c>
      <c r="E19" s="11">
        <v>443</v>
      </c>
      <c r="F19" s="12">
        <v>170</v>
      </c>
      <c r="G19" s="12">
        <v>0</v>
      </c>
      <c r="H19" s="18">
        <v>151</v>
      </c>
      <c r="I19" s="12">
        <v>4</v>
      </c>
      <c r="J19" s="16">
        <f t="shared" si="0"/>
        <v>118</v>
      </c>
      <c r="K19" s="2">
        <v>6.0166666666666666</v>
      </c>
      <c r="L19" s="2">
        <v>1.05</v>
      </c>
      <c r="M19" s="2">
        <v>1.05</v>
      </c>
      <c r="N19" s="2">
        <v>0.38333333333333336</v>
      </c>
      <c r="O19" s="2">
        <v>6.6666666666666666E-2</v>
      </c>
      <c r="P19" s="2">
        <f t="shared" si="1"/>
        <v>3.4666666666666663</v>
      </c>
      <c r="V19" s="2"/>
      <c r="W19" s="2"/>
    </row>
    <row r="20" spans="1:23" x14ac:dyDescent="0.3">
      <c r="A20" s="20">
        <v>44677</v>
      </c>
      <c r="B20" s="6">
        <v>0</v>
      </c>
      <c r="C20" s="6">
        <v>0</v>
      </c>
      <c r="D20">
        <v>104</v>
      </c>
      <c r="E20" s="11">
        <v>531</v>
      </c>
      <c r="F20" s="12">
        <v>136</v>
      </c>
      <c r="G20" s="12">
        <v>0</v>
      </c>
      <c r="H20" s="18">
        <v>159</v>
      </c>
      <c r="I20" s="12">
        <v>0</v>
      </c>
      <c r="J20" s="16">
        <f t="shared" si="0"/>
        <v>236</v>
      </c>
      <c r="K20" s="2">
        <v>6.7666666666666666</v>
      </c>
      <c r="L20" s="2">
        <v>1.3666666666666667</v>
      </c>
      <c r="M20" s="2">
        <v>0.23333333333333334</v>
      </c>
      <c r="N20" s="2">
        <v>0.98333333333333328</v>
      </c>
      <c r="O20" s="2">
        <v>1.6666666666666666E-2</v>
      </c>
      <c r="P20" s="2">
        <f t="shared" si="1"/>
        <v>4.1666666666666661</v>
      </c>
      <c r="V20" s="2"/>
      <c r="W20" s="2"/>
    </row>
    <row r="21" spans="1:23" x14ac:dyDescent="0.3">
      <c r="A21" s="20">
        <v>44678</v>
      </c>
      <c r="B21" s="6">
        <v>0</v>
      </c>
      <c r="C21" s="6">
        <v>0</v>
      </c>
      <c r="D21">
        <v>116</v>
      </c>
      <c r="E21" s="11">
        <v>441</v>
      </c>
      <c r="F21" s="12">
        <v>192</v>
      </c>
      <c r="G21" s="12">
        <v>0</v>
      </c>
      <c r="H21" s="18">
        <v>97</v>
      </c>
      <c r="I21" s="12">
        <v>0</v>
      </c>
      <c r="J21" s="16">
        <f t="shared" si="0"/>
        <v>152</v>
      </c>
      <c r="K21" s="2">
        <v>5.7833333333333332</v>
      </c>
      <c r="L21" s="2">
        <v>2.2999999999999998</v>
      </c>
      <c r="M21" s="2">
        <v>0.98333333333333328</v>
      </c>
      <c r="N21" s="2">
        <v>0.45</v>
      </c>
      <c r="O21" s="2">
        <v>0</v>
      </c>
      <c r="P21" s="2">
        <f t="shared" si="1"/>
        <v>2.0499999999999998</v>
      </c>
      <c r="R21" s="2"/>
      <c r="S21" s="27"/>
      <c r="V21" s="2"/>
      <c r="W21" s="2"/>
    </row>
    <row r="22" spans="1:23" x14ac:dyDescent="0.3">
      <c r="A22" s="20">
        <v>44679</v>
      </c>
      <c r="B22" s="6">
        <v>0</v>
      </c>
      <c r="C22" s="6">
        <v>0</v>
      </c>
      <c r="D22">
        <v>124</v>
      </c>
      <c r="E22" s="11">
        <v>575</v>
      </c>
      <c r="F22" s="12">
        <v>174</v>
      </c>
      <c r="G22" s="12">
        <v>0</v>
      </c>
      <c r="H22" s="18">
        <v>129</v>
      </c>
      <c r="I22" s="12">
        <v>4</v>
      </c>
      <c r="J22" s="16">
        <f t="shared" si="0"/>
        <v>268</v>
      </c>
      <c r="K22" s="2">
        <v>4.95</v>
      </c>
      <c r="L22" s="2">
        <v>1.6</v>
      </c>
      <c r="M22" s="2">
        <v>0.75</v>
      </c>
      <c r="N22" s="2">
        <v>0.4</v>
      </c>
      <c r="O22" s="2">
        <v>0.15</v>
      </c>
      <c r="P22" s="2">
        <f t="shared" si="1"/>
        <v>2.0500000000000003</v>
      </c>
      <c r="R22" s="2"/>
      <c r="S22" s="2"/>
      <c r="V22" s="2"/>
      <c r="W22" s="2"/>
    </row>
    <row r="23" spans="1:23" x14ac:dyDescent="0.3">
      <c r="A23" s="20">
        <v>44680</v>
      </c>
      <c r="B23" s="6">
        <v>0</v>
      </c>
      <c r="C23" s="6">
        <v>0</v>
      </c>
      <c r="D23">
        <v>123</v>
      </c>
      <c r="E23" s="11">
        <v>230</v>
      </c>
      <c r="F23" s="12">
        <v>70</v>
      </c>
      <c r="G23" s="12">
        <v>1</v>
      </c>
      <c r="H23" s="18">
        <v>81</v>
      </c>
      <c r="I23" s="12">
        <v>0</v>
      </c>
      <c r="J23" s="16">
        <f t="shared" si="0"/>
        <v>78</v>
      </c>
      <c r="K23" s="2">
        <v>2.7</v>
      </c>
      <c r="L23" s="2">
        <v>0.31666666666666665</v>
      </c>
      <c r="M23" s="2">
        <v>0.83333333333333337</v>
      </c>
      <c r="N23" s="2">
        <v>0.28333333333333333</v>
      </c>
      <c r="O23" s="2">
        <v>0.18333333333333332</v>
      </c>
      <c r="P23" s="2">
        <f t="shared" si="1"/>
        <v>1.0833333333333337</v>
      </c>
      <c r="V23" s="2"/>
      <c r="W23" s="2"/>
    </row>
    <row r="24" spans="1:23" s="1" customFormat="1" x14ac:dyDescent="0.3">
      <c r="A24" s="21">
        <v>44681</v>
      </c>
      <c r="B24" s="7">
        <v>1</v>
      </c>
      <c r="C24" s="7">
        <v>0</v>
      </c>
      <c r="D24" s="1">
        <v>81</v>
      </c>
      <c r="E24" s="13">
        <v>490</v>
      </c>
      <c r="F24" s="14">
        <v>290</v>
      </c>
      <c r="G24" s="14">
        <v>0</v>
      </c>
      <c r="H24" s="19">
        <v>137</v>
      </c>
      <c r="I24" s="14">
        <v>4</v>
      </c>
      <c r="J24" s="17">
        <f t="shared" si="0"/>
        <v>59</v>
      </c>
      <c r="K24" s="3">
        <v>5.7166666666666668</v>
      </c>
      <c r="L24" s="3">
        <v>2.4666666666666668</v>
      </c>
      <c r="M24" s="3">
        <v>0.2</v>
      </c>
      <c r="N24" s="3">
        <v>0.51666666666666672</v>
      </c>
      <c r="O24" s="3">
        <v>1.45</v>
      </c>
      <c r="P24" s="3">
        <f t="shared" si="1"/>
        <v>1.083333333333333</v>
      </c>
      <c r="V24" s="3"/>
      <c r="W24" s="3"/>
    </row>
    <row r="25" spans="1:23" s="1" customFormat="1" x14ac:dyDescent="0.3">
      <c r="A25" s="21">
        <v>44682</v>
      </c>
      <c r="B25" s="7">
        <v>1</v>
      </c>
      <c r="C25" s="7">
        <v>0</v>
      </c>
      <c r="D25" s="1">
        <v>101</v>
      </c>
      <c r="E25" s="13">
        <v>450</v>
      </c>
      <c r="F25" s="14">
        <v>200</v>
      </c>
      <c r="G25" s="14">
        <v>1</v>
      </c>
      <c r="H25" s="19">
        <v>217</v>
      </c>
      <c r="I25" s="14">
        <v>5</v>
      </c>
      <c r="J25" s="17">
        <f t="shared" si="0"/>
        <v>27</v>
      </c>
      <c r="K25" s="3">
        <v>4.5999999999999996</v>
      </c>
      <c r="L25" s="3">
        <v>1.8333333333333335</v>
      </c>
      <c r="M25" s="3">
        <v>0.3</v>
      </c>
      <c r="N25" s="3">
        <v>0.85</v>
      </c>
      <c r="O25" s="3">
        <v>0.58333333333333337</v>
      </c>
      <c r="P25" s="3">
        <f t="shared" si="1"/>
        <v>1.0333333333333328</v>
      </c>
      <c r="V25" s="3"/>
      <c r="W25" s="3"/>
    </row>
    <row r="26" spans="1:23" x14ac:dyDescent="0.3">
      <c r="A26" s="20">
        <v>44683</v>
      </c>
      <c r="B26" s="6">
        <v>0</v>
      </c>
      <c r="C26" s="6">
        <v>0</v>
      </c>
      <c r="D26">
        <v>139</v>
      </c>
      <c r="E26" s="11">
        <v>632</v>
      </c>
      <c r="F26" s="12">
        <v>297</v>
      </c>
      <c r="G26" s="12">
        <v>0</v>
      </c>
      <c r="H26" s="18">
        <v>180</v>
      </c>
      <c r="I26" s="12">
        <v>5</v>
      </c>
      <c r="J26" s="16">
        <f t="shared" si="0"/>
        <v>150</v>
      </c>
      <c r="K26" s="2">
        <v>5.8833333333333329</v>
      </c>
      <c r="L26" s="2">
        <v>2.2666666666666666</v>
      </c>
      <c r="M26" s="2">
        <v>0.6166666666666667</v>
      </c>
      <c r="N26" s="2">
        <v>0.48333333333333334</v>
      </c>
      <c r="O26" s="2">
        <v>0.16666666666666666</v>
      </c>
      <c r="P26" s="2">
        <f t="shared" si="1"/>
        <v>2.3499999999999996</v>
      </c>
      <c r="V26" s="2"/>
      <c r="W26" s="2"/>
    </row>
    <row r="27" spans="1:23" x14ac:dyDescent="0.3">
      <c r="A27" s="20">
        <v>44684</v>
      </c>
      <c r="B27" s="6">
        <v>0</v>
      </c>
      <c r="C27" s="6">
        <v>0</v>
      </c>
      <c r="D27">
        <v>66</v>
      </c>
      <c r="E27" s="11">
        <v>226</v>
      </c>
      <c r="F27" s="12">
        <v>103</v>
      </c>
      <c r="G27" s="12">
        <v>0</v>
      </c>
      <c r="H27" s="18">
        <v>51</v>
      </c>
      <c r="I27" s="12">
        <v>0</v>
      </c>
      <c r="J27" s="16">
        <f t="shared" si="0"/>
        <v>72</v>
      </c>
      <c r="K27" s="2">
        <v>3.65</v>
      </c>
      <c r="L27" s="2">
        <v>1.7666666666666666</v>
      </c>
      <c r="M27" s="2">
        <v>0</v>
      </c>
      <c r="N27" s="2">
        <v>0.15</v>
      </c>
      <c r="O27" s="2">
        <v>3.3333333333333333E-2</v>
      </c>
      <c r="P27" s="2">
        <f t="shared" si="1"/>
        <v>1.7</v>
      </c>
      <c r="V27" s="2"/>
      <c r="W27" s="2"/>
    </row>
    <row r="28" spans="1:23" x14ac:dyDescent="0.3">
      <c r="A28" s="20">
        <v>44685</v>
      </c>
      <c r="B28" s="6">
        <v>0</v>
      </c>
      <c r="C28" s="6">
        <v>0</v>
      </c>
      <c r="D28">
        <v>77</v>
      </c>
      <c r="E28" s="11">
        <v>355</v>
      </c>
      <c r="F28" s="12">
        <v>133</v>
      </c>
      <c r="G28" s="12">
        <v>0</v>
      </c>
      <c r="H28" s="18">
        <v>99</v>
      </c>
      <c r="I28" s="12">
        <v>1</v>
      </c>
      <c r="J28" s="16">
        <f t="shared" si="0"/>
        <v>122</v>
      </c>
      <c r="K28" s="2">
        <v>2.7833333333333332</v>
      </c>
      <c r="L28" s="2">
        <v>1.3666666666666667</v>
      </c>
      <c r="M28" s="2">
        <v>0.36666666666666664</v>
      </c>
      <c r="N28" s="2">
        <v>0.2</v>
      </c>
      <c r="O28" s="2">
        <v>0.2</v>
      </c>
      <c r="P28" s="2">
        <f t="shared" si="1"/>
        <v>0.64999999999999991</v>
      </c>
      <c r="V28" s="2"/>
      <c r="W28" s="2"/>
    </row>
    <row r="29" spans="1:23" x14ac:dyDescent="0.3">
      <c r="A29" s="22"/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</row>
    <row r="30" spans="1:23" x14ac:dyDescent="0.3">
      <c r="A30" t="s">
        <v>10</v>
      </c>
      <c r="D30" s="4">
        <f t="shared" ref="D30:P30" si="2">AVERAGE(D2:D28)</f>
        <v>105.44444444444444</v>
      </c>
      <c r="E30" s="4">
        <f t="shared" si="2"/>
        <v>395.51851851851853</v>
      </c>
      <c r="F30" s="4">
        <f t="shared" si="2"/>
        <v>157.22222222222223</v>
      </c>
      <c r="G30" s="4">
        <f t="shared" si="2"/>
        <v>0.40740740740740738</v>
      </c>
      <c r="H30" s="4">
        <f t="shared" si="2"/>
        <v>121.62962962962963</v>
      </c>
      <c r="I30" s="4">
        <f t="shared" si="2"/>
        <v>1.7407407407407407</v>
      </c>
      <c r="J30" s="4">
        <f t="shared" si="2"/>
        <v>114.51851851851852</v>
      </c>
      <c r="K30" s="2">
        <f t="shared" si="2"/>
        <v>4.8413580246913579</v>
      </c>
      <c r="L30" s="2">
        <f t="shared" si="2"/>
        <v>1.4969135802469138</v>
      </c>
      <c r="M30" s="2">
        <f t="shared" si="2"/>
        <v>0.88641975308641985</v>
      </c>
      <c r="N30" s="2">
        <f t="shared" si="2"/>
        <v>0.48333333333333323</v>
      </c>
      <c r="O30" s="2">
        <f t="shared" si="2"/>
        <v>0.37283950617283945</v>
      </c>
      <c r="P30" s="2">
        <f t="shared" si="2"/>
        <v>1.6018518518518519</v>
      </c>
      <c r="Q30" t="s">
        <v>40</v>
      </c>
    </row>
    <row r="31" spans="1:23" x14ac:dyDescent="0.3">
      <c r="A31" t="s">
        <v>11</v>
      </c>
      <c r="D31" s="4">
        <f t="shared" ref="D31:P31" si="3">SUMIF($B$2:$B$28,"1",D2:D28)/COUNTIF($B$2:$B$28,"1")</f>
        <v>74.125</v>
      </c>
      <c r="E31" s="4">
        <f t="shared" si="3"/>
        <v>324.5</v>
      </c>
      <c r="F31" s="4">
        <f t="shared" si="3"/>
        <v>145.875</v>
      </c>
      <c r="G31" s="4">
        <f t="shared" si="3"/>
        <v>0.875</v>
      </c>
      <c r="H31" s="4">
        <f t="shared" si="3"/>
        <v>114.625</v>
      </c>
      <c r="I31" s="4">
        <f t="shared" si="3"/>
        <v>3.375</v>
      </c>
      <c r="J31" s="4">
        <f t="shared" si="3"/>
        <v>59.75</v>
      </c>
      <c r="K31" s="2">
        <f t="shared" si="3"/>
        <v>3.7666666666666666</v>
      </c>
      <c r="L31" s="2">
        <f t="shared" si="3"/>
        <v>1.5</v>
      </c>
      <c r="M31" s="2">
        <f t="shared" si="3"/>
        <v>0.48750000000000004</v>
      </c>
      <c r="N31" s="2">
        <f t="shared" si="3"/>
        <v>0.46875</v>
      </c>
      <c r="O31" s="2">
        <f t="shared" si="3"/>
        <v>0.48125000000000001</v>
      </c>
      <c r="P31" s="2">
        <f t="shared" si="3"/>
        <v>0.82916666666666683</v>
      </c>
      <c r="Q31" t="s">
        <v>43</v>
      </c>
    </row>
    <row r="32" spans="1:23" x14ac:dyDescent="0.3">
      <c r="A32" t="s">
        <v>12</v>
      </c>
      <c r="D32" s="4">
        <f t="shared" ref="D32:P32" si="4">SUMIF($C$2:$C$28,"1",D2:D28)/COUNTIF($C$2:$C$28,"1")</f>
        <v>80.5</v>
      </c>
      <c r="E32" s="4">
        <f t="shared" si="4"/>
        <v>266.75</v>
      </c>
      <c r="F32" s="4">
        <f t="shared" si="4"/>
        <v>155</v>
      </c>
      <c r="G32" s="4">
        <f t="shared" si="4"/>
        <v>1</v>
      </c>
      <c r="H32" s="4">
        <f t="shared" si="4"/>
        <v>44.25</v>
      </c>
      <c r="I32" s="4">
        <f t="shared" si="4"/>
        <v>3.25</v>
      </c>
      <c r="J32" s="4">
        <f t="shared" si="4"/>
        <v>63.25</v>
      </c>
      <c r="K32" s="2">
        <f t="shared" si="4"/>
        <v>3.2958333333333334</v>
      </c>
      <c r="L32" s="2">
        <f t="shared" si="4"/>
        <v>1.8958333333333333</v>
      </c>
      <c r="M32" s="2">
        <f t="shared" si="4"/>
        <v>0.26666666666666666</v>
      </c>
      <c r="N32" s="2">
        <f t="shared" si="4"/>
        <v>0.13750000000000001</v>
      </c>
      <c r="O32" s="2">
        <f t="shared" si="4"/>
        <v>0.27083333333333331</v>
      </c>
      <c r="P32" s="2">
        <f t="shared" si="4"/>
        <v>0.7250000000000002</v>
      </c>
      <c r="Q32" t="s">
        <v>42</v>
      </c>
    </row>
    <row r="33" spans="1:17" x14ac:dyDescent="0.3">
      <c r="A33" t="s">
        <v>13</v>
      </c>
      <c r="D33" s="4">
        <f>SUMIFS(D2:D28,$B$2:$B$28,"0",$C$2:$C$28,"0")/COUNTIFS($B$2:$B$28,"0",$C$2:$C$28,"0")</f>
        <v>120.76470588235294</v>
      </c>
      <c r="E33" s="4">
        <f t="shared" ref="E33:P33" si="5">SUMIFS(E2:E28,$B$2:$B$28,"0",$C$2:$C$28,"0")/COUNTIFS($B$2:$B$28,"0",$C$2:$C$28,"0")</f>
        <v>450.41176470588238</v>
      </c>
      <c r="F33" s="4">
        <f t="shared" si="5"/>
        <v>165.94117647058823</v>
      </c>
      <c r="G33" s="4">
        <f t="shared" si="5"/>
        <v>0.17647058823529413</v>
      </c>
      <c r="H33" s="4">
        <f t="shared" si="5"/>
        <v>136.94117647058823</v>
      </c>
      <c r="I33" s="4">
        <f t="shared" si="5"/>
        <v>1.0588235294117647</v>
      </c>
      <c r="J33" s="4">
        <f t="shared" si="5"/>
        <v>146.29411764705881</v>
      </c>
      <c r="K33" s="2">
        <f t="shared" si="5"/>
        <v>5.5176470588235302</v>
      </c>
      <c r="L33" s="2">
        <f t="shared" si="5"/>
        <v>1.4588235294117649</v>
      </c>
      <c r="M33" s="2">
        <f t="shared" si="5"/>
        <v>1.1196078431372547</v>
      </c>
      <c r="N33" s="2">
        <f t="shared" si="5"/>
        <v>0.54019607843137252</v>
      </c>
      <c r="O33" s="2">
        <f t="shared" si="5"/>
        <v>0.34019607843137256</v>
      </c>
      <c r="P33" s="2">
        <f t="shared" si="5"/>
        <v>2.0588235294117645</v>
      </c>
      <c r="Q33" t="s">
        <v>41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B7B03-519D-4B91-B22C-185D69B5B796}">
  <dimension ref="A1:B23"/>
  <sheetViews>
    <sheetView workbookViewId="0">
      <selection activeCell="E13" sqref="E13"/>
    </sheetView>
  </sheetViews>
  <sheetFormatPr defaultRowHeight="14.4" x14ac:dyDescent="0.3"/>
  <cols>
    <col min="1" max="1" width="24.21875" customWidth="1"/>
    <col min="2" max="2" width="38.33203125" bestFit="1" customWidth="1"/>
  </cols>
  <sheetData>
    <row r="1" spans="1:2" x14ac:dyDescent="0.3">
      <c r="A1" s="24" t="s">
        <v>15</v>
      </c>
      <c r="B1" s="24" t="s">
        <v>16</v>
      </c>
    </row>
    <row r="2" spans="1:2" x14ac:dyDescent="0.3">
      <c r="A2" s="25" t="s">
        <v>0</v>
      </c>
      <c r="B2" s="26" t="s">
        <v>17</v>
      </c>
    </row>
    <row r="3" spans="1:2" x14ac:dyDescent="0.3">
      <c r="A3" s="10" t="s">
        <v>2</v>
      </c>
      <c r="B3" s="12" t="s">
        <v>18</v>
      </c>
    </row>
    <row r="4" spans="1:2" x14ac:dyDescent="0.3">
      <c r="A4" s="10" t="s">
        <v>9</v>
      </c>
      <c r="B4" s="12" t="s">
        <v>19</v>
      </c>
    </row>
    <row r="5" spans="1:2" x14ac:dyDescent="0.3">
      <c r="A5" s="10" t="s">
        <v>1</v>
      </c>
      <c r="B5" s="12" t="s">
        <v>20</v>
      </c>
    </row>
    <row r="6" spans="1:2" x14ac:dyDescent="0.3">
      <c r="A6" s="10" t="s">
        <v>3</v>
      </c>
      <c r="B6" s="12" t="s">
        <v>22</v>
      </c>
    </row>
    <row r="7" spans="1:2" x14ac:dyDescent="0.3">
      <c r="A7" s="10" t="s">
        <v>4</v>
      </c>
      <c r="B7" s="12" t="s">
        <v>23</v>
      </c>
    </row>
    <row r="8" spans="1:2" x14ac:dyDescent="0.3">
      <c r="A8" s="10" t="s">
        <v>5</v>
      </c>
      <c r="B8" s="12" t="s">
        <v>24</v>
      </c>
    </row>
    <row r="9" spans="1:2" x14ac:dyDescent="0.3">
      <c r="A9" s="10" t="s">
        <v>6</v>
      </c>
      <c r="B9" s="12" t="s">
        <v>25</v>
      </c>
    </row>
    <row r="10" spans="1:2" x14ac:dyDescent="0.3">
      <c r="A10" s="10" t="s">
        <v>7</v>
      </c>
      <c r="B10" s="12" t="s">
        <v>26</v>
      </c>
    </row>
    <row r="11" spans="1:2" x14ac:dyDescent="0.3">
      <c r="A11" s="10" t="s">
        <v>8</v>
      </c>
      <c r="B11" s="12" t="s">
        <v>21</v>
      </c>
    </row>
    <row r="12" spans="1:2" x14ac:dyDescent="0.3">
      <c r="A12" s="10" t="s">
        <v>14</v>
      </c>
      <c r="B12" s="12" t="s">
        <v>27</v>
      </c>
    </row>
    <row r="13" spans="1:2" x14ac:dyDescent="0.3">
      <c r="A13" s="10" t="s">
        <v>33</v>
      </c>
      <c r="B13" s="12" t="s">
        <v>28</v>
      </c>
    </row>
    <row r="14" spans="1:2" x14ac:dyDescent="0.3">
      <c r="A14" s="10" t="s">
        <v>34</v>
      </c>
      <c r="B14" s="12" t="s">
        <v>29</v>
      </c>
    </row>
    <row r="15" spans="1:2" x14ac:dyDescent="0.3">
      <c r="A15" s="10" t="s">
        <v>38</v>
      </c>
      <c r="B15" s="12" t="s">
        <v>30</v>
      </c>
    </row>
    <row r="16" spans="1:2" x14ac:dyDescent="0.3">
      <c r="A16" s="10" t="s">
        <v>39</v>
      </c>
      <c r="B16" s="12" t="s">
        <v>31</v>
      </c>
    </row>
    <row r="17" spans="1:2" x14ac:dyDescent="0.3">
      <c r="A17" s="10" t="s">
        <v>37</v>
      </c>
      <c r="B17" s="12" t="s">
        <v>32</v>
      </c>
    </row>
    <row r="18" spans="1:2" x14ac:dyDescent="0.3">
      <c r="A18" s="10"/>
      <c r="B18" s="12"/>
    </row>
    <row r="19" spans="1:2" x14ac:dyDescent="0.3">
      <c r="A19" s="12"/>
      <c r="B19" s="12"/>
    </row>
    <row r="20" spans="1:2" x14ac:dyDescent="0.3">
      <c r="A20" s="12"/>
      <c r="B20" s="12"/>
    </row>
    <row r="21" spans="1:2" x14ac:dyDescent="0.3">
      <c r="A21" s="12"/>
      <c r="B21" s="12"/>
    </row>
    <row r="22" spans="1:2" x14ac:dyDescent="0.3">
      <c r="A22" s="12"/>
      <c r="B22" s="12"/>
    </row>
    <row r="23" spans="1:2" x14ac:dyDescent="0.3">
      <c r="A23" s="12"/>
      <c r="B23" s="1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RAW DATA DICTIONARY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Silvija Bendoraitytė</dc:creator>
  <cp:lastModifiedBy>Silvija Bendoraitytė</cp:lastModifiedBy>
  <dcterms:created xsi:type="dcterms:W3CDTF">2022-05-05T11:27:10Z</dcterms:created>
  <dcterms:modified xsi:type="dcterms:W3CDTF">2022-05-05T19:27:27Z</dcterms:modified>
</cp:coreProperties>
</file>