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yoffice.accenture.com/personal/silvio_martins_accenture_com/Documents/Documents/Silvio/Lab_Python/"/>
    </mc:Choice>
  </mc:AlternateContent>
  <xr:revisionPtr revIDLastSave="0" documentId="8_{DC8DB916-1014-4B25-A1F1-BC7989246378}" xr6:coauthVersionLast="47" xr6:coauthVersionMax="47" xr10:uidLastSave="{00000000-0000-0000-0000-000000000000}"/>
  <bookViews>
    <workbookView xWindow="-110" yWindow="-110" windowWidth="19420" windowHeight="10420" tabRatio="601"/>
  </bookViews>
  <sheets>
    <sheet name="Plan1" sheetId="1" r:id="rId1"/>
  </sheets>
  <definedNames>
    <definedName name="OLE_LINK1" localSheetId="0">Plan1!$B$10</definedName>
  </definedNames>
  <calcPr calcId="191029"/>
  <pivotCaches>
    <pivotCache cacheId="6" r:id="rId2"/>
    <pivotCache cacheId="7" r:id="rId3"/>
    <pivotCache cacheId="8" r:id="rId4"/>
    <pivotCache cacheId="9" r:id="rId5"/>
    <pivotCache cacheId="10" r:id="rId6"/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<sst xmlns="http://schemas.openxmlformats.org/spreadsheetml/2006/main" count="393" uniqueCount="76">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</sst>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(* #,##0.00_);_(* \(#,##0.00\);_(* &quot;-&quot;??_);_(@_)"/>
    <numFmt numFmtId="172" formatCode="_(* #,##0_);_(* \(#,##0\);_(* &quot;-&quot;??_);_(@_)"/>
    <numFmt numFmtId="173" formatCode="0.0"/>
    <numFmt numFmtId="174" formatCode="_(* #,##0.0_);_(* \(#,##0.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2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2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74" fontId="0" fillId="2" borderId="0" xfId="0" applyNumberFormat="1" applyFill="1"/>
    <xf numFmtId="171" fontId="0" fillId="2" borderId="0" xfId="2" applyFont="1" applyFill="1"/>
    <xf numFmtId="0" fontId="11" fillId="2" borderId="0" xfId="0" applyFont="1" applyFill="1" applyBorder="1"/>
    <xf numFmtId="171" fontId="13" fillId="0" borderId="0" xfId="2" applyFont="1" applyFill="1" applyBorder="1" applyAlignment="1">
      <alignment horizontal="right"/>
    </xf>
    <xf numFmtId="171" fontId="0" fillId="2" borderId="0" xfId="0" applyNumberFormat="1" applyFill="1"/>
    <xf numFmtId="173" fontId="13" fillId="0" borderId="3" xfId="0" applyNumberFormat="1" applyFont="1" applyFill="1" applyBorder="1" applyAlignment="1">
      <alignment horizontal="right"/>
    </xf>
    <xf numFmtId="172" fontId="14" fillId="0" borderId="4" xfId="0" applyNumberFormat="1" applyFont="1" applyBorder="1"/>
    <xf numFmtId="0" fontId="11" fillId="2" borderId="0" xfId="0" applyFont="1" applyFill="1"/>
    <xf numFmtId="173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2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172" fontId="0" fillId="0" borderId="9" xfId="0" applyNumberFormat="1" applyBorder="1"/>
    <xf numFmtId="172" fontId="14" fillId="0" borderId="10" xfId="0" applyNumberFormat="1" applyFont="1" applyBorder="1"/>
    <xf numFmtId="172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Hyperlink" xfId="1" builtinId="8"/>
    <cellStyle name="Normal" xfId="0" builtinId="0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2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2" formatCode="_(* #,##0_);_(* \(#,##0\);_(* &quot;-&quot;??_);_(@_)"/>
    </dxf>
    <dxf>
      <numFmt numFmtId="172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BDCE-4FF0-B611-6DA447CB53AA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BDCE-4FF0-B611-6DA447CB53AA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BDCE-4FF0-B611-6DA447CB53AA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BDCE-4FF0-B611-6DA447CB53AA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BDCE-4FF0-B611-6DA447CB53AA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BDCE-4FF0-B611-6DA447CB53AA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BDCE-4FF0-B611-6DA447CB53AA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BDCE-4FF0-B611-6DA447CB53AA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CE-4FF0-B611-6DA447CB53AA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CE-4FF0-B611-6DA447CB53AA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CE-4FF0-B611-6DA447CB53AA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CE-4FF0-B611-6DA447CB53AA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CE-4FF0-B611-6DA447CB53AA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CE-4FF0-B611-6DA447CB53AA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CE-4FF0-B611-6DA447CB53AA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CE-4FF0-B611-6DA447CB53AA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CE-4FF0-B611-6DA447CB53AA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CE-4FF0-B611-6DA447CB53AA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CE-4FF0-B611-6DA447CB53AA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DCE-4FF0-B611-6DA447CB53AA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DCE-4FF0-B611-6DA447CB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484352"/>
        <c:axId val="1"/>
      </c:barChart>
      <c:catAx>
        <c:axId val="21244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124484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208740189115573"/>
          <c:y val="4.7501611926300771E-2"/>
          <c:w val="0.71960335713359247"/>
          <c:h val="0.12500420077763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1-4EC9-A5FB-4F3939B7F663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1-4EC9-A5FB-4F3939B7F663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1-4EC9-A5FB-4F3939B7F663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1-4EC9-A5FB-4F3939B7F663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D1-4EC9-A5FB-4F3939B7F663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D1-4EC9-A5FB-4F3939B7F663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D1-4EC9-A5FB-4F3939B7F663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D1-4EC9-A5FB-4F3939B7F663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D1-4EC9-A5FB-4F3939B7F663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D1-4EC9-A5FB-4F3939B7F663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D1-4EC9-A5FB-4F3939B7F663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D1-4EC9-A5FB-4F3939B7F663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D1-4EC9-A5FB-4F3939B7F663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D1-4EC9-A5FB-4F3939B7F663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D1-4EC9-A5FB-4F3939B7F663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D1-4EC9-A5FB-4F3939B7F663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D1-4EC9-A5FB-4F3939B7F663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D1-4EC9-A5FB-4F3939B7F663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D1-4EC9-A5FB-4F3939B7F663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D1-4EC9-A5FB-4F3939B7F663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D1-4EC9-A5FB-4F3939B7F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157312"/>
        <c:axId val="1"/>
      </c:barChart>
      <c:catAx>
        <c:axId val="28415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84157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4960142346501018"/>
          <c:y val="4.9752891999611158E-2"/>
          <c:w val="0.74881351531902896"/>
          <c:h val="0.12687003013512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A-4204-9EE7-BFC4DBE41EC4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A-4204-9EE7-BFC4DBE41EC4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A-4204-9EE7-BFC4DBE41EC4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A-4204-9EE7-BFC4DBE41EC4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A-4204-9EE7-BFC4DBE41EC4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A-4204-9EE7-BFC4DBE41EC4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FA-4204-9EE7-BFC4DBE41EC4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FA-4204-9EE7-BFC4DBE41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155648"/>
        <c:axId val="1"/>
      </c:barChart>
      <c:catAx>
        <c:axId val="28415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84155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1958779258659361"/>
          <c:y val="4.5001465387546159E-2"/>
          <c:w val="0.44844262787762218"/>
          <c:h val="0.12250405423887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F-4540-B677-675E23529DC9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F-4540-B677-675E23529DC9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F-4540-B677-675E23529DC9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F-4540-B677-675E23529DC9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F-4540-B677-675E23529DC9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F-4540-B677-675E23529DC9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F-4540-B677-675E23529DC9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8F-4540-B677-675E23529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154816"/>
        <c:axId val="1"/>
      </c:barChart>
      <c:catAx>
        <c:axId val="284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84154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7083526572035065"/>
          <c:y val="4.7501611926300771E-2"/>
          <c:w val="0.39969010101137925"/>
          <c:h val="0.12500420077763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D-4E08-9310-E162C2BC08EE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D-4E08-9310-E162C2BC08EE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D-4E08-9310-E162C2BC08EE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6D-4E08-9310-E162C2BC08EE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6D-4E08-9310-E162C2BC08EE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6D-4E08-9310-E162C2BC08EE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6D-4E08-9310-E162C2BC08EE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6D-4E08-9310-E162C2BC08EE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6D-4E08-9310-E162C2BC08EE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6D-4E08-9310-E162C2BC08EE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6D-4E08-9310-E162C2BC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154400"/>
        <c:axId val="1"/>
      </c:barChart>
      <c:catAx>
        <c:axId val="2841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84154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881605679161539"/>
          <c:y val="5.750219808131924E-2"/>
          <c:w val="0.50404469429268306"/>
          <c:h val="0.135004786932650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D-4E24-8B37-6DD229C964BF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D-4E24-8B37-6DD229C964BF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D-4E24-8B37-6DD229C964BF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D-4E24-8B37-6DD229C964BF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D-4E24-8B37-6DD229C964BF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DD-4E24-8B37-6DD229C964BF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D-4E24-8B37-6DD229C964BF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DD-4E24-8B37-6DD229C964BF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DD-4E24-8B37-6DD229C964BF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DD-4E24-8B37-6DD229C964BF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DD-4E24-8B37-6DD229C96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764512"/>
        <c:axId val="1"/>
      </c:barChart>
      <c:catAx>
        <c:axId val="2847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84764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7204404893341727"/>
          <c:y val="5.5002051542564621E-2"/>
          <c:w val="0.48792817530994648"/>
          <c:h val="0.132504640393896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2-4314-82E9-C8A0CA102838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2-4314-82E9-C8A0CA102838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2-4314-82E9-C8A0CA102838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2-4314-82E9-C8A0CA102838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2-4314-82E9-C8A0CA102838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82-4314-82E9-C8A0CA102838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82-4314-82E9-C8A0CA102838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82-4314-82E9-C8A0CA102838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82-4314-82E9-C8A0CA10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763680"/>
        <c:axId val="1"/>
      </c:barChart>
      <c:catAx>
        <c:axId val="2847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84763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841782583524989"/>
          <c:y val="5.2370997049686403E-2"/>
          <c:w val="0.4262824459116174"/>
          <c:h val="0.129680545514937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6-4285-B1A1-B8C4CB6B7AFB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6-4285-B1A1-B8C4CB6B7AFB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6-4285-B1A1-B8C4CB6B7AFB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6-4285-B1A1-B8C4CB6B7AFB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A6-4285-B1A1-B8C4CB6B7AFB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A6-4285-B1A1-B8C4CB6B7AFB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A6-4285-B1A1-B8C4CB6B7AFB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A6-4285-B1A1-B8C4CB6B7AFB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A6-4285-B1A1-B8C4CB6B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764096"/>
        <c:axId val="1"/>
      </c:barChart>
      <c:catAx>
        <c:axId val="2847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84764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841782583524989"/>
          <c:y val="5.7358785486801747E-2"/>
          <c:w val="0.4262824459116174"/>
          <c:h val="0.134668333952052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7-449A-A08A-B7646B98FBC5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7-449A-A08A-B7646B98FBC5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7-449A-A08A-B7646B98FBC5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7-449A-A08A-B7646B98FBC5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7-449A-A08A-B7646B98FBC5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D7-449A-A08A-B7646B98FBC5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D7-449A-A08A-B7646B98FBC5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D7-449A-A08A-B7646B98FBC5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D7-449A-A08A-B7646B98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765344"/>
        <c:axId val="1"/>
      </c:barChart>
      <c:catAx>
        <c:axId val="28476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84765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841782583524989"/>
          <c:y val="5.4864891268244079E-2"/>
          <c:w val="0.4262824459116174"/>
          <c:h val="0.132174439733494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69850</xdr:colOff>
      <xdr:row>51</xdr:row>
      <xdr:rowOff>0</xdr:rowOff>
    </xdr:from>
    <xdr:to>
      <xdr:col>41</xdr:col>
      <xdr:colOff>488950</xdr:colOff>
      <xdr:row>65</xdr:row>
      <xdr:rowOff>165100</xdr:rowOff>
    </xdr:to>
    <xdr:graphicFrame macro="">
      <xdr:nvGraphicFramePr>
        <xdr:cNvPr id="2565534" name="Chart 14">
          <a:extLst>
            <a:ext uri="{FF2B5EF4-FFF2-40B4-BE49-F238E27FC236}">
              <a16:creationId xmlns:a16="http://schemas.microsoft.com/office/drawing/2014/main" id="{A7A95A85-C746-4954-95D5-BBC6097DC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31750</xdr:colOff>
      <xdr:row>91</xdr:row>
      <xdr:rowOff>0</xdr:rowOff>
    </xdr:from>
    <xdr:to>
      <xdr:col>41</xdr:col>
      <xdr:colOff>438150</xdr:colOff>
      <xdr:row>106</xdr:row>
      <xdr:rowOff>12700</xdr:rowOff>
    </xdr:to>
    <xdr:graphicFrame macro="">
      <xdr:nvGraphicFramePr>
        <xdr:cNvPr id="2565535" name="Chart 15">
          <a:extLst>
            <a:ext uri="{FF2B5EF4-FFF2-40B4-BE49-F238E27FC236}">
              <a16:creationId xmlns:a16="http://schemas.microsoft.com/office/drawing/2014/main" id="{ED563769-78F9-4DFF-8D39-26DC4D3EA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749300</xdr:colOff>
      <xdr:row>8</xdr:row>
      <xdr:rowOff>44450</xdr:rowOff>
    </xdr:to>
    <xdr:pic>
      <xdr:nvPicPr>
        <xdr:cNvPr id="2565536" name="Picture 10776">
          <a:extLst>
            <a:ext uri="{FF2B5EF4-FFF2-40B4-BE49-F238E27FC236}">
              <a16:creationId xmlns:a16="http://schemas.microsoft.com/office/drawing/2014/main" id="{97C3B028-2FA0-49B3-8754-51074A2D7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850" y="317500"/>
          <a:ext cx="7493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69850</xdr:colOff>
      <xdr:row>131</xdr:row>
      <xdr:rowOff>0</xdr:rowOff>
    </xdr:from>
    <xdr:to>
      <xdr:col>41</xdr:col>
      <xdr:colOff>488950</xdr:colOff>
      <xdr:row>145</xdr:row>
      <xdr:rowOff>165100</xdr:rowOff>
    </xdr:to>
    <xdr:graphicFrame macro="">
      <xdr:nvGraphicFramePr>
        <xdr:cNvPr id="2565537" name="Chart 14">
          <a:extLst>
            <a:ext uri="{FF2B5EF4-FFF2-40B4-BE49-F238E27FC236}">
              <a16:creationId xmlns:a16="http://schemas.microsoft.com/office/drawing/2014/main" id="{C9A6206B-B2CB-4E49-A495-7C83ABBBC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69850</xdr:colOff>
      <xdr:row>169</xdr:row>
      <xdr:rowOff>0</xdr:rowOff>
    </xdr:from>
    <xdr:to>
      <xdr:col>41</xdr:col>
      <xdr:colOff>488950</xdr:colOff>
      <xdr:row>183</xdr:row>
      <xdr:rowOff>165100</xdr:rowOff>
    </xdr:to>
    <xdr:graphicFrame macro="">
      <xdr:nvGraphicFramePr>
        <xdr:cNvPr id="2565538" name="Chart 14">
          <a:extLst>
            <a:ext uri="{FF2B5EF4-FFF2-40B4-BE49-F238E27FC236}">
              <a16:creationId xmlns:a16="http://schemas.microsoft.com/office/drawing/2014/main" id="{C7C45BAA-DE05-4A34-832A-C670DB9FB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69850</xdr:colOff>
      <xdr:row>208</xdr:row>
      <xdr:rowOff>0</xdr:rowOff>
    </xdr:from>
    <xdr:to>
      <xdr:col>41</xdr:col>
      <xdr:colOff>488950</xdr:colOff>
      <xdr:row>222</xdr:row>
      <xdr:rowOff>165100</xdr:rowOff>
    </xdr:to>
    <xdr:graphicFrame macro="">
      <xdr:nvGraphicFramePr>
        <xdr:cNvPr id="2565539" name="Chart 14">
          <a:extLst>
            <a:ext uri="{FF2B5EF4-FFF2-40B4-BE49-F238E27FC236}">
              <a16:creationId xmlns:a16="http://schemas.microsoft.com/office/drawing/2014/main" id="{6024FDCE-6713-45B5-80CD-4E78E5F1D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69850</xdr:colOff>
      <xdr:row>244</xdr:row>
      <xdr:rowOff>0</xdr:rowOff>
    </xdr:from>
    <xdr:to>
      <xdr:col>41</xdr:col>
      <xdr:colOff>488950</xdr:colOff>
      <xdr:row>258</xdr:row>
      <xdr:rowOff>165100</xdr:rowOff>
    </xdr:to>
    <xdr:graphicFrame macro="">
      <xdr:nvGraphicFramePr>
        <xdr:cNvPr id="2565540" name="Chart 14">
          <a:extLst>
            <a:ext uri="{FF2B5EF4-FFF2-40B4-BE49-F238E27FC236}">
              <a16:creationId xmlns:a16="http://schemas.microsoft.com/office/drawing/2014/main" id="{20B5DD3A-342D-4CE7-A8C3-D1A218D15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419100</xdr:colOff>
      <xdr:row>295</xdr:row>
      <xdr:rowOff>165100</xdr:rowOff>
    </xdr:to>
    <xdr:graphicFrame macro="">
      <xdr:nvGraphicFramePr>
        <xdr:cNvPr id="2565541" name="Chart 14">
          <a:extLst>
            <a:ext uri="{FF2B5EF4-FFF2-40B4-BE49-F238E27FC236}">
              <a16:creationId xmlns:a16="http://schemas.microsoft.com/office/drawing/2014/main" id="{C9415F5F-CCF3-4509-8442-F38EA8B4D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419100</xdr:colOff>
      <xdr:row>330</xdr:row>
      <xdr:rowOff>165100</xdr:rowOff>
    </xdr:to>
    <xdr:graphicFrame macro="">
      <xdr:nvGraphicFramePr>
        <xdr:cNvPr id="2565542" name="Chart 14">
          <a:extLst>
            <a:ext uri="{FF2B5EF4-FFF2-40B4-BE49-F238E27FC236}">
              <a16:creationId xmlns:a16="http://schemas.microsoft.com/office/drawing/2014/main" id="{324A470B-AD55-4AA7-AA6C-F239E1E2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419100</xdr:colOff>
      <xdr:row>365</xdr:row>
      <xdr:rowOff>165100</xdr:rowOff>
    </xdr:to>
    <xdr:graphicFrame macro="">
      <xdr:nvGraphicFramePr>
        <xdr:cNvPr id="2565543" name="Chart 14">
          <a:extLst>
            <a:ext uri="{FF2B5EF4-FFF2-40B4-BE49-F238E27FC236}">
              <a16:creationId xmlns:a16="http://schemas.microsoft.com/office/drawing/2014/main" id="{03EC1D3E-44D8-4655-926A-8CCE5A849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6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1" cacheId="6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3" cacheId="7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ela dinâmica4" cacheId="7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ela dinâmica5" cacheId="8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dinâmica6" cacheId="8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Tabela dinâmica7" cacheId="9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Tabela dinâmica8" cacheId="1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Tabela dinâmica9" cacheId="1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83"/>
  <sheetViews>
    <sheetView tabSelected="1" topLeftCell="B3" zoomScale="70" zoomScaleNormal="70" workbookViewId="0">
      <selection activeCell="B27" sqref="B27"/>
    </sheetView>
  </sheetViews>
  <sheetFormatPr defaultColWidth="13.7265625" defaultRowHeight="12.5" x14ac:dyDescent="0.25"/>
  <cols>
    <col min="1" max="1" width="13.7265625" style="1"/>
    <col min="2" max="2" width="20.54296875" style="1" bestFit="1" customWidth="1"/>
    <col min="3" max="3" width="11.6328125" style="1" customWidth="1"/>
    <col min="4" max="10" width="11.7265625" style="1" customWidth="1"/>
    <col min="11" max="23" width="12.6328125" style="1" customWidth="1"/>
    <col min="24" max="24" width="27" style="1" customWidth="1"/>
    <col min="25" max="25" width="8.81640625" style="1" customWidth="1"/>
    <col min="26" max="16384" width="13.7265625" style="1"/>
  </cols>
  <sheetData>
    <row r="7" spans="2:2" ht="15.5" x14ac:dyDescent="0.35">
      <c r="B7" s="2" t="s">
        <v>27</v>
      </c>
    </row>
    <row r="8" spans="2:2" ht="15.5" x14ac:dyDescent="0.35">
      <c r="B8" s="2" t="s">
        <v>75</v>
      </c>
    </row>
    <row r="10" spans="2:2" hidden="1" x14ac:dyDescent="0.25"/>
    <row r="11" spans="2:2" hidden="1" x14ac:dyDescent="0.25"/>
    <row r="12" spans="2:2" hidden="1" x14ac:dyDescent="0.25"/>
    <row r="13" spans="2:2" hidden="1" x14ac:dyDescent="0.25"/>
    <row r="14" spans="2:2" hidden="1" x14ac:dyDescent="0.25"/>
    <row r="15" spans="2:2" hidden="1" x14ac:dyDescent="0.25"/>
    <row r="16" spans="2:2" hidden="1" x14ac:dyDescent="0.25"/>
    <row r="17" spans="2:11" hidden="1" x14ac:dyDescent="0.25"/>
    <row r="18" spans="2:11" hidden="1" x14ac:dyDescent="0.25"/>
    <row r="19" spans="2:11" hidden="1" x14ac:dyDescent="0.25"/>
    <row r="22" spans="2:11" ht="20" x14ac:dyDescent="0.4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0" x14ac:dyDescent="0.4">
      <c r="B23" s="29" t="s">
        <v>31</v>
      </c>
    </row>
    <row r="24" spans="2:11" hidden="1" x14ac:dyDescent="0.25"/>
    <row r="25" spans="2:11" hidden="1" x14ac:dyDescent="0.25"/>
    <row r="27" spans="2:11" ht="18" x14ac:dyDescent="0.25">
      <c r="B27" s="15" t="s">
        <v>16</v>
      </c>
    </row>
    <row r="28" spans="2:11" ht="16.5" x14ac:dyDescent="0.35">
      <c r="B28" s="3" t="s">
        <v>49</v>
      </c>
      <c r="C28" s="4"/>
      <c r="D28" s="4"/>
      <c r="E28" s="4"/>
      <c r="F28" s="4"/>
      <c r="G28" s="4"/>
      <c r="H28" s="4"/>
    </row>
    <row r="29" spans="2:11" ht="16.5" x14ac:dyDescent="0.35">
      <c r="B29" s="3" t="s">
        <v>50</v>
      </c>
      <c r="C29" s="4"/>
      <c r="D29" s="4"/>
      <c r="E29" s="4"/>
      <c r="F29" s="4"/>
      <c r="G29" s="4"/>
      <c r="H29" s="4"/>
    </row>
    <row r="30" spans="2:11" ht="16.5" x14ac:dyDescent="0.35">
      <c r="B30" s="3" t="s">
        <v>51</v>
      </c>
      <c r="C30" s="4"/>
    </row>
    <row r="31" spans="2:11" ht="15.5" hidden="1" x14ac:dyDescent="0.35">
      <c r="B31" s="19"/>
      <c r="C31" s="4"/>
    </row>
    <row r="32" spans="2:11" hidden="1" x14ac:dyDescent="0.25"/>
    <row r="33" spans="2:26" hidden="1" x14ac:dyDescent="0.25"/>
    <row r="34" spans="2:26" hidden="1" x14ac:dyDescent="0.25"/>
    <row r="35" spans="2:26" ht="16.5" x14ac:dyDescent="0.35">
      <c r="B35" s="3" t="s">
        <v>52</v>
      </c>
    </row>
    <row r="36" spans="2:26" ht="16.5" x14ac:dyDescent="0.35">
      <c r="B36" s="3" t="s">
        <v>53</v>
      </c>
    </row>
    <row r="37" spans="2:26" ht="16.5" x14ac:dyDescent="0.35">
      <c r="B37" s="3" t="s">
        <v>54</v>
      </c>
    </row>
    <row r="38" spans="2:26" ht="16.5" x14ac:dyDescent="0.35">
      <c r="B38" s="3" t="s">
        <v>55</v>
      </c>
    </row>
    <row r="39" spans="2:26" ht="16.5" x14ac:dyDescent="0.35">
      <c r="B39" s="3" t="s">
        <v>56</v>
      </c>
    </row>
    <row r="40" spans="2:26" ht="16.5" x14ac:dyDescent="0.35">
      <c r="B40" s="3" t="s">
        <v>57</v>
      </c>
    </row>
    <row r="42" spans="2:26" ht="18" x14ac:dyDescent="0.4">
      <c r="B42" s="32" t="s">
        <v>71</v>
      </c>
    </row>
    <row r="44" spans="2:26" ht="18" x14ac:dyDescent="0.4">
      <c r="B44" s="5" t="s">
        <v>58</v>
      </c>
    </row>
    <row r="45" spans="2:26" ht="15.5" x14ac:dyDescent="0.35">
      <c r="B45" s="2" t="s">
        <v>24</v>
      </c>
    </row>
    <row r="47" spans="2:26" ht="13" x14ac:dyDescent="0.3">
      <c r="B47" s="6" t="str">
        <f>IF(C49="(Tudo)","BRASIL",C49)</f>
        <v>BRASIL</v>
      </c>
      <c r="G47" s="16"/>
    </row>
    <row r="48" spans="2:26" ht="13" x14ac:dyDescent="0.3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ht="13" x14ac:dyDescent="0.3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ht="13" x14ac:dyDescent="0.3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5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5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5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5" x14ac:dyDescent="0.3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5" x14ac:dyDescent="0.3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5" x14ac:dyDescent="0.3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5" x14ac:dyDescent="0.3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5" x14ac:dyDescent="0.3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5" x14ac:dyDescent="0.3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5" x14ac:dyDescent="0.3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5" x14ac:dyDescent="0.3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5" x14ac:dyDescent="0.3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5" x14ac:dyDescent="0.3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5" x14ac:dyDescent="0.3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5" x14ac:dyDescent="0.3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ht="13" x14ac:dyDescent="0.3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5" x14ac:dyDescent="0.3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ht="13" x14ac:dyDescent="0.3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5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4.5" x14ac:dyDescent="0.25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5">
      <c r="B71" s="27" t="s">
        <v>43</v>
      </c>
      <c r="E71" s="11"/>
      <c r="F71" s="11"/>
      <c r="G71" s="11"/>
      <c r="W71" s="11"/>
    </row>
    <row r="72" spans="2:26" x14ac:dyDescent="0.25">
      <c r="B72" s="27" t="s">
        <v>72</v>
      </c>
      <c r="E72" s="11"/>
      <c r="F72" s="11"/>
      <c r="G72" s="11"/>
      <c r="W72" s="11"/>
    </row>
    <row r="73" spans="2:26" x14ac:dyDescent="0.25">
      <c r="B73" s="27" t="s">
        <v>46</v>
      </c>
      <c r="E73" s="11"/>
      <c r="F73" s="11"/>
      <c r="G73" s="11"/>
      <c r="W73" s="11"/>
    </row>
    <row r="74" spans="2:26" x14ac:dyDescent="0.25">
      <c r="B74" s="27" t="s">
        <v>69</v>
      </c>
      <c r="E74" s="11"/>
      <c r="F74" s="11"/>
      <c r="G74" s="11"/>
    </row>
    <row r="75" spans="2:26" x14ac:dyDescent="0.25">
      <c r="B75" s="27" t="s">
        <v>70</v>
      </c>
      <c r="E75" s="11"/>
      <c r="F75" s="11"/>
      <c r="G75" s="11"/>
    </row>
    <row r="76" spans="2:26" s="27" customFormat="1" ht="14.5" x14ac:dyDescent="0.25">
      <c r="B76" s="10" t="s">
        <v>41</v>
      </c>
      <c r="E76" s="31"/>
      <c r="F76" s="31"/>
      <c r="G76" s="31"/>
    </row>
    <row r="77" spans="2:26" ht="14.5" x14ac:dyDescent="0.25">
      <c r="B77" s="10" t="s">
        <v>68</v>
      </c>
    </row>
    <row r="78" spans="2:26" ht="14.5" x14ac:dyDescent="0.25">
      <c r="B78" s="10"/>
    </row>
    <row r="80" spans="2:26" ht="16.5" x14ac:dyDescent="0.35">
      <c r="B80" s="12" t="s">
        <v>14</v>
      </c>
    </row>
    <row r="84" spans="2:26" ht="18" x14ac:dyDescent="0.4">
      <c r="B84" s="5" t="s">
        <v>59</v>
      </c>
    </row>
    <row r="85" spans="2:26" ht="15.5" x14ac:dyDescent="0.35">
      <c r="B85" s="2" t="s">
        <v>23</v>
      </c>
    </row>
    <row r="87" spans="2:26" ht="13" x14ac:dyDescent="0.3">
      <c r="B87" s="6" t="str">
        <f>IF(C89="(Tudo)","BRASIL",C89)</f>
        <v>BRASIL</v>
      </c>
    </row>
    <row r="88" spans="2:26" ht="13" x14ac:dyDescent="0.3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ht="13" x14ac:dyDescent="0.3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ht="13" x14ac:dyDescent="0.3">
      <c r="B90" s="37" t="s">
        <v>22</v>
      </c>
      <c r="C90" s="38" t="s">
        <v>28</v>
      </c>
      <c r="G90" s="11"/>
      <c r="Z90" s="14" t="s">
        <v>15</v>
      </c>
    </row>
    <row r="91" spans="2:26" x14ac:dyDescent="0.25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5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5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5" x14ac:dyDescent="0.3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5" x14ac:dyDescent="0.3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5" x14ac:dyDescent="0.3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5" x14ac:dyDescent="0.3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5" x14ac:dyDescent="0.3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5" x14ac:dyDescent="0.3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5" x14ac:dyDescent="0.3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5" x14ac:dyDescent="0.3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5" x14ac:dyDescent="0.3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5" x14ac:dyDescent="0.3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5" x14ac:dyDescent="0.3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5" x14ac:dyDescent="0.3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ht="13" x14ac:dyDescent="0.3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ht="13" x14ac:dyDescent="0.3">
      <c r="B107" s="30" t="s">
        <v>34</v>
      </c>
    </row>
    <row r="108" spans="2:24" ht="13" x14ac:dyDescent="0.3">
      <c r="B108" s="9" t="s">
        <v>36</v>
      </c>
      <c r="W108" s="16"/>
    </row>
    <row r="109" spans="2:24" x14ac:dyDescent="0.25">
      <c r="B109" s="22" t="s">
        <v>37</v>
      </c>
      <c r="W109" s="16"/>
    </row>
    <row r="110" spans="2:24" ht="14.5" x14ac:dyDescent="0.25">
      <c r="B110" s="27" t="s">
        <v>42</v>
      </c>
      <c r="W110" s="16"/>
    </row>
    <row r="111" spans="2:24" x14ac:dyDescent="0.25">
      <c r="B111" s="27" t="s">
        <v>43</v>
      </c>
      <c r="W111" s="16"/>
    </row>
    <row r="112" spans="2:24" x14ac:dyDescent="0.25">
      <c r="B112" s="27" t="str">
        <f>B72</f>
        <v xml:space="preserve">                  5) Dados atualizados 30 de outubro de 2020.</v>
      </c>
      <c r="W112" s="16"/>
    </row>
    <row r="113" spans="2:26" x14ac:dyDescent="0.25">
      <c r="B113" s="27" t="s">
        <v>46</v>
      </c>
      <c r="W113" s="16"/>
    </row>
    <row r="114" spans="2:26" x14ac:dyDescent="0.25">
      <c r="B114" s="27" t="s">
        <v>69</v>
      </c>
    </row>
    <row r="115" spans="2:26" x14ac:dyDescent="0.25">
      <c r="B115" s="27" t="s">
        <v>70</v>
      </c>
    </row>
    <row r="116" spans="2:26" ht="14.5" x14ac:dyDescent="0.25">
      <c r="B116" s="10" t="s">
        <v>41</v>
      </c>
    </row>
    <row r="117" spans="2:26" ht="14.5" x14ac:dyDescent="0.25">
      <c r="B117" s="10" t="s">
        <v>68</v>
      </c>
    </row>
    <row r="118" spans="2:26" ht="14.5" x14ac:dyDescent="0.25">
      <c r="B118" s="10"/>
    </row>
    <row r="120" spans="2:26" ht="16.5" x14ac:dyDescent="0.35">
      <c r="B120" s="12" t="s">
        <v>14</v>
      </c>
    </row>
    <row r="124" spans="2:26" ht="18" x14ac:dyDescent="0.4">
      <c r="B124" s="5" t="s">
        <v>60</v>
      </c>
    </row>
    <row r="125" spans="2:26" ht="15.5" x14ac:dyDescent="0.35">
      <c r="B125" s="2" t="s">
        <v>24</v>
      </c>
    </row>
    <row r="127" spans="2:26" ht="13" x14ac:dyDescent="0.3">
      <c r="B127" s="6" t="str">
        <f>IF(C129="(Tudo)","BRASIL",C129)</f>
        <v>BRASIL</v>
      </c>
      <c r="G127" s="16"/>
    </row>
    <row r="128" spans="2:26" ht="13" x14ac:dyDescent="0.3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ht="13" x14ac:dyDescent="0.3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ht="13" x14ac:dyDescent="0.3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5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5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5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5" x14ac:dyDescent="0.3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5" x14ac:dyDescent="0.3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5" x14ac:dyDescent="0.3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5" x14ac:dyDescent="0.3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5" x14ac:dyDescent="0.3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5" x14ac:dyDescent="0.3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5" x14ac:dyDescent="0.3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5" x14ac:dyDescent="0.3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5" x14ac:dyDescent="0.3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5" x14ac:dyDescent="0.3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5" x14ac:dyDescent="0.3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5" x14ac:dyDescent="0.3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ht="13" x14ac:dyDescent="0.3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5" x14ac:dyDescent="0.3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5" x14ac:dyDescent="0.3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5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5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5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5">
      <c r="B152" s="27" t="s">
        <v>47</v>
      </c>
      <c r="E152" s="11"/>
      <c r="F152" s="11"/>
      <c r="G152" s="11"/>
    </row>
    <row r="153" spans="2:26" x14ac:dyDescent="0.25">
      <c r="B153" s="27" t="s">
        <v>69</v>
      </c>
      <c r="E153" s="11"/>
      <c r="F153" s="11"/>
      <c r="G153" s="11"/>
    </row>
    <row r="154" spans="2:26" x14ac:dyDescent="0.25">
      <c r="B154" s="27" t="s">
        <v>70</v>
      </c>
      <c r="E154" s="11"/>
      <c r="F154" s="11"/>
      <c r="G154" s="11"/>
    </row>
    <row r="155" spans="2:26" ht="14.5" x14ac:dyDescent="0.25">
      <c r="B155" s="10" t="s">
        <v>41</v>
      </c>
      <c r="E155" s="11"/>
      <c r="F155" s="11"/>
      <c r="G155" s="11"/>
    </row>
    <row r="156" spans="2:26" ht="14.5" x14ac:dyDescent="0.25">
      <c r="B156" s="10" t="s">
        <v>68</v>
      </c>
    </row>
    <row r="159" spans="2:26" ht="16.5" x14ac:dyDescent="0.35">
      <c r="B159" s="12" t="s">
        <v>14</v>
      </c>
    </row>
    <row r="162" spans="2:26" ht="18" x14ac:dyDescent="0.4">
      <c r="B162" s="5" t="s">
        <v>61</v>
      </c>
    </row>
    <row r="163" spans="2:26" ht="15.5" x14ac:dyDescent="0.35">
      <c r="B163" s="2" t="s">
        <v>23</v>
      </c>
    </row>
    <row r="165" spans="2:26" ht="13" x14ac:dyDescent="0.3">
      <c r="B165" s="6" t="str">
        <f>IF(C167="(Tudo)","BRASIL",C167)</f>
        <v>BRASIL</v>
      </c>
      <c r="G165" s="16"/>
    </row>
    <row r="166" spans="2:26" ht="13" x14ac:dyDescent="0.3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ht="13" x14ac:dyDescent="0.3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ht="13" x14ac:dyDescent="0.3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5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5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5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5" x14ac:dyDescent="0.3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5" x14ac:dyDescent="0.3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5" x14ac:dyDescent="0.3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5" x14ac:dyDescent="0.3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5" x14ac:dyDescent="0.3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5" x14ac:dyDescent="0.3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5" x14ac:dyDescent="0.3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5" x14ac:dyDescent="0.3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5" x14ac:dyDescent="0.3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5" x14ac:dyDescent="0.3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5" x14ac:dyDescent="0.3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5" x14ac:dyDescent="0.3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ht="13" x14ac:dyDescent="0.3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5" x14ac:dyDescent="0.3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5" x14ac:dyDescent="0.3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5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5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5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5">
      <c r="B190" s="27" t="s">
        <v>47</v>
      </c>
      <c r="E190" s="11"/>
      <c r="F190" s="11"/>
      <c r="G190" s="11"/>
    </row>
    <row r="191" spans="2:26" x14ac:dyDescent="0.25">
      <c r="B191" s="27" t="s">
        <v>69</v>
      </c>
      <c r="E191" s="11"/>
      <c r="F191" s="11"/>
      <c r="G191" s="11"/>
    </row>
    <row r="192" spans="2:26" x14ac:dyDescent="0.25">
      <c r="B192" s="27" t="s">
        <v>70</v>
      </c>
      <c r="E192" s="11"/>
      <c r="F192" s="11"/>
      <c r="G192" s="11"/>
    </row>
    <row r="193" spans="2:26" ht="14.5" x14ac:dyDescent="0.25">
      <c r="B193" s="10" t="s">
        <v>41</v>
      </c>
      <c r="E193" s="11"/>
      <c r="F193" s="11"/>
      <c r="G193" s="11"/>
    </row>
    <row r="194" spans="2:26" ht="14.5" x14ac:dyDescent="0.25">
      <c r="B194" s="10" t="s">
        <v>68</v>
      </c>
    </row>
    <row r="197" spans="2:26" ht="16.5" x14ac:dyDescent="0.35">
      <c r="B197" s="12" t="s">
        <v>14</v>
      </c>
    </row>
    <row r="201" spans="2:26" ht="18" x14ac:dyDescent="0.4">
      <c r="B201" s="5" t="s">
        <v>62</v>
      </c>
    </row>
    <row r="202" spans="2:26" ht="15.5" x14ac:dyDescent="0.35">
      <c r="B202" s="2" t="s">
        <v>24</v>
      </c>
    </row>
    <row r="204" spans="2:26" ht="13" x14ac:dyDescent="0.3">
      <c r="B204" s="6" t="str">
        <f>IF(C206="(Tudo)","BRASIL",C206)</f>
        <v>BRASIL</v>
      </c>
      <c r="G204" s="16"/>
    </row>
    <row r="205" spans="2:26" ht="13" x14ac:dyDescent="0.3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ht="13" x14ac:dyDescent="0.3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ht="13" x14ac:dyDescent="0.3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5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5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5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5" x14ac:dyDescent="0.3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5" x14ac:dyDescent="0.3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5" x14ac:dyDescent="0.3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5" x14ac:dyDescent="0.3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5" x14ac:dyDescent="0.3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5" x14ac:dyDescent="0.3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5" x14ac:dyDescent="0.3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5" x14ac:dyDescent="0.3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5" x14ac:dyDescent="0.3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5" x14ac:dyDescent="0.3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5" x14ac:dyDescent="0.3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5" x14ac:dyDescent="0.3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ht="13" x14ac:dyDescent="0.3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5" x14ac:dyDescent="0.3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5" x14ac:dyDescent="0.3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5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5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5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4.5" x14ac:dyDescent="0.25">
      <c r="B229" s="10" t="s">
        <v>41</v>
      </c>
      <c r="E229" s="11"/>
      <c r="F229" s="11"/>
      <c r="G229" s="11"/>
    </row>
    <row r="230" spans="2:26" ht="14.5" x14ac:dyDescent="0.25">
      <c r="B230" s="10" t="s">
        <v>68</v>
      </c>
    </row>
    <row r="233" spans="2:26" ht="16.5" x14ac:dyDescent="0.35">
      <c r="B233" s="12" t="s">
        <v>14</v>
      </c>
    </row>
    <row r="237" spans="2:26" ht="18" x14ac:dyDescent="0.4">
      <c r="B237" s="5" t="s">
        <v>63</v>
      </c>
    </row>
    <row r="238" spans="2:26" ht="15.5" x14ac:dyDescent="0.35">
      <c r="B238" s="2" t="s">
        <v>24</v>
      </c>
    </row>
    <row r="240" spans="2:26" ht="13" x14ac:dyDescent="0.3">
      <c r="B240" s="6" t="str">
        <f>IF(C242="(Tudo)","BRASIL",C242)</f>
        <v>BRASIL</v>
      </c>
      <c r="G240" s="16"/>
    </row>
    <row r="241" spans="2:26" ht="13" x14ac:dyDescent="0.3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ht="13" x14ac:dyDescent="0.3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ht="13" x14ac:dyDescent="0.3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5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5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5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5" x14ac:dyDescent="0.3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5" x14ac:dyDescent="0.3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5" x14ac:dyDescent="0.3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5" x14ac:dyDescent="0.3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5" x14ac:dyDescent="0.3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5" x14ac:dyDescent="0.3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5" x14ac:dyDescent="0.3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5" x14ac:dyDescent="0.3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5" x14ac:dyDescent="0.3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5" x14ac:dyDescent="0.3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5" x14ac:dyDescent="0.3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5" x14ac:dyDescent="0.3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ht="13" x14ac:dyDescent="0.3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5" x14ac:dyDescent="0.3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5" x14ac:dyDescent="0.3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5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5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5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4.5" x14ac:dyDescent="0.25">
      <c r="B265" s="10" t="s">
        <v>41</v>
      </c>
      <c r="E265" s="11"/>
      <c r="F265" s="11"/>
      <c r="G265" s="11"/>
    </row>
    <row r="266" spans="2:26" ht="14.5" x14ac:dyDescent="0.25">
      <c r="B266" s="10" t="s">
        <v>68</v>
      </c>
    </row>
    <row r="269" spans="2:26" ht="16.5" x14ac:dyDescent="0.35">
      <c r="B269" s="12" t="s">
        <v>14</v>
      </c>
    </row>
    <row r="270" spans="2:26" ht="16.5" x14ac:dyDescent="0.35">
      <c r="B270" s="12"/>
    </row>
    <row r="273" spans="2:26" ht="18" x14ac:dyDescent="0.4">
      <c r="B273" s="5" t="s">
        <v>64</v>
      </c>
    </row>
    <row r="274" spans="2:26" ht="15.5" x14ac:dyDescent="0.35">
      <c r="B274" s="2" t="s">
        <v>24</v>
      </c>
    </row>
    <row r="276" spans="2:26" ht="13" x14ac:dyDescent="0.3">
      <c r="B276" s="6" t="str">
        <f>IF(C278="(Tudo)","BRASIL",C278)</f>
        <v>BRASIL</v>
      </c>
      <c r="G276" s="16"/>
    </row>
    <row r="277" spans="2:26" x14ac:dyDescent="0.25">
      <c r="B277" s="7" t="str">
        <f>IF(C279="(Tudo)","ETANOL HIDRATADO TOTAL (m3)",C279)</f>
        <v>ETANOL HIDRATADO TOTAL (m3)</v>
      </c>
      <c r="G277" s="11"/>
    </row>
    <row r="278" spans="2:26" ht="13" x14ac:dyDescent="0.3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ht="13" x14ac:dyDescent="0.3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ht="13" x14ac:dyDescent="0.3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ht="13" x14ac:dyDescent="0.3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5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5" x14ac:dyDescent="0.3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5" x14ac:dyDescent="0.3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5" x14ac:dyDescent="0.3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5" x14ac:dyDescent="0.3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5" x14ac:dyDescent="0.3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5" x14ac:dyDescent="0.3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5" x14ac:dyDescent="0.3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5" x14ac:dyDescent="0.3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5" x14ac:dyDescent="0.3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5" x14ac:dyDescent="0.3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5" x14ac:dyDescent="0.3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5" x14ac:dyDescent="0.3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ht="13" x14ac:dyDescent="0.3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ht="13" x14ac:dyDescent="0.3">
      <c r="B296" s="30" t="s">
        <v>34</v>
      </c>
      <c r="F296" s="11"/>
      <c r="G296" s="20"/>
    </row>
    <row r="297" spans="2:12" ht="15" x14ac:dyDescent="0.3">
      <c r="B297" s="9" t="s">
        <v>35</v>
      </c>
      <c r="G297" s="11"/>
    </row>
    <row r="298" spans="2:12" x14ac:dyDescent="0.25">
      <c r="B298" s="22" t="s">
        <v>32</v>
      </c>
      <c r="J298" s="11"/>
      <c r="K298" s="11"/>
      <c r="L298" s="11"/>
    </row>
    <row r="299" spans="2:12" x14ac:dyDescent="0.25">
      <c r="B299" s="27" t="s">
        <v>74</v>
      </c>
      <c r="J299" s="11"/>
      <c r="K299" s="11"/>
      <c r="L299" s="11"/>
    </row>
    <row r="300" spans="2:12" ht="14.5" x14ac:dyDescent="0.25">
      <c r="B300" s="10" t="s">
        <v>41</v>
      </c>
      <c r="E300" s="11"/>
      <c r="F300" s="11"/>
      <c r="G300" s="11"/>
    </row>
    <row r="301" spans="2:12" ht="14.5" x14ac:dyDescent="0.25">
      <c r="B301" s="10" t="s">
        <v>68</v>
      </c>
      <c r="E301" s="11"/>
      <c r="F301" s="11"/>
      <c r="G301" s="11"/>
    </row>
    <row r="302" spans="2:12" x14ac:dyDescent="0.25">
      <c r="B302" s="27"/>
      <c r="E302" s="11"/>
      <c r="F302" s="11"/>
      <c r="G302" s="11"/>
    </row>
    <row r="303" spans="2:12" ht="14.5" x14ac:dyDescent="0.25">
      <c r="B303" s="10"/>
      <c r="E303" s="11"/>
      <c r="F303" s="11"/>
      <c r="G303" s="11"/>
    </row>
    <row r="304" spans="2:12" ht="16.5" x14ac:dyDescent="0.35">
      <c r="B304" s="12" t="s">
        <v>14</v>
      </c>
    </row>
    <row r="305" spans="2:26" ht="16.5" x14ac:dyDescent="0.35">
      <c r="B305" s="12"/>
    </row>
    <row r="308" spans="2:26" ht="18" x14ac:dyDescent="0.4">
      <c r="B308" s="5" t="s">
        <v>65</v>
      </c>
    </row>
    <row r="309" spans="2:26" ht="15.5" x14ac:dyDescent="0.35">
      <c r="B309" s="2" t="s">
        <v>24</v>
      </c>
    </row>
    <row r="311" spans="2:26" ht="13" x14ac:dyDescent="0.3">
      <c r="B311" s="6" t="str">
        <f>IF(C313="(Tudo)","BRASIL",C313)</f>
        <v>BRASIL</v>
      </c>
      <c r="G311" s="16"/>
    </row>
    <row r="312" spans="2:26" x14ac:dyDescent="0.25">
      <c r="B312" s="7" t="str">
        <f>IF(C314="(Tudo)","GASOLINA C TOTAL (m3)",C314)</f>
        <v>GASOLINA C TOTAL (m3)</v>
      </c>
      <c r="G312" s="11"/>
    </row>
    <row r="313" spans="2:26" ht="13" x14ac:dyDescent="0.3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ht="13" x14ac:dyDescent="0.3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ht="13" x14ac:dyDescent="0.3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5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5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5" x14ac:dyDescent="0.3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5" x14ac:dyDescent="0.3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5" x14ac:dyDescent="0.3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5" x14ac:dyDescent="0.3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5" x14ac:dyDescent="0.3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5" x14ac:dyDescent="0.3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5" x14ac:dyDescent="0.3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5" x14ac:dyDescent="0.3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5" x14ac:dyDescent="0.3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5" x14ac:dyDescent="0.3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5" x14ac:dyDescent="0.3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5" x14ac:dyDescent="0.3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ht="13" x14ac:dyDescent="0.3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ht="13" x14ac:dyDescent="0.3">
      <c r="B331" s="30" t="s">
        <v>34</v>
      </c>
      <c r="F331" s="11"/>
      <c r="G331" s="20"/>
    </row>
    <row r="332" spans="2:12" ht="15" x14ac:dyDescent="0.3">
      <c r="B332" s="9" t="s">
        <v>35</v>
      </c>
      <c r="G332" s="11"/>
    </row>
    <row r="333" spans="2:12" x14ac:dyDescent="0.25">
      <c r="B333" s="22" t="s">
        <v>32</v>
      </c>
      <c r="J333" s="11"/>
      <c r="K333" s="11"/>
      <c r="L333" s="11"/>
    </row>
    <row r="334" spans="2:12" x14ac:dyDescent="0.25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4.5" x14ac:dyDescent="0.25">
      <c r="B335" s="10" t="s">
        <v>41</v>
      </c>
      <c r="E335" s="11"/>
      <c r="F335" s="11"/>
      <c r="G335" s="11"/>
    </row>
    <row r="336" spans="2:12" ht="14.5" x14ac:dyDescent="0.25">
      <c r="B336" s="10" t="s">
        <v>68</v>
      </c>
      <c r="E336" s="11"/>
      <c r="F336" s="11"/>
      <c r="G336" s="11"/>
    </row>
    <row r="337" spans="2:26" x14ac:dyDescent="0.25">
      <c r="B337" s="27"/>
      <c r="E337" s="11"/>
      <c r="F337" s="11"/>
      <c r="G337" s="11"/>
    </row>
    <row r="338" spans="2:26" ht="14.5" x14ac:dyDescent="0.25">
      <c r="B338" s="10"/>
      <c r="E338" s="11"/>
      <c r="F338" s="11"/>
      <c r="G338" s="11"/>
    </row>
    <row r="339" spans="2:26" ht="16.5" x14ac:dyDescent="0.35">
      <c r="B339" s="12" t="s">
        <v>14</v>
      </c>
    </row>
    <row r="340" spans="2:26" ht="16.5" x14ac:dyDescent="0.35">
      <c r="B340" s="12"/>
    </row>
    <row r="343" spans="2:26" ht="18" x14ac:dyDescent="0.4">
      <c r="B343" s="5" t="s">
        <v>66</v>
      </c>
    </row>
    <row r="344" spans="2:26" ht="15.5" x14ac:dyDescent="0.35">
      <c r="B344" s="2" t="s">
        <v>24</v>
      </c>
    </row>
    <row r="346" spans="2:26" ht="13" x14ac:dyDescent="0.3">
      <c r="B346" s="6" t="str">
        <f>IF(C348="(Tudo)","BRASIL",C348)</f>
        <v>BRASIL</v>
      </c>
      <c r="G346" s="16"/>
    </row>
    <row r="347" spans="2:26" x14ac:dyDescent="0.25">
      <c r="B347" s="7" t="str">
        <f>IF(C349="(Tudo)","ÓLEO DIESEL TOTAL (m3)",C349)</f>
        <v>ÓLEO DIESEL TOTAL (m3)</v>
      </c>
      <c r="G347" s="11"/>
    </row>
    <row r="348" spans="2:26" ht="13" x14ac:dyDescent="0.3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ht="13" x14ac:dyDescent="0.3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ht="13" x14ac:dyDescent="0.3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5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5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5" x14ac:dyDescent="0.3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5" x14ac:dyDescent="0.3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5" x14ac:dyDescent="0.3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5" x14ac:dyDescent="0.3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5" x14ac:dyDescent="0.3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5" x14ac:dyDescent="0.3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5" x14ac:dyDescent="0.3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5" x14ac:dyDescent="0.3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5" x14ac:dyDescent="0.3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5" x14ac:dyDescent="0.3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5" x14ac:dyDescent="0.3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5" x14ac:dyDescent="0.3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ht="13" x14ac:dyDescent="0.3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ht="13" x14ac:dyDescent="0.3">
      <c r="B366" s="30" t="s">
        <v>34</v>
      </c>
      <c r="F366" s="11"/>
      <c r="G366" s="20"/>
    </row>
    <row r="367" spans="2:12" ht="15" x14ac:dyDescent="0.3">
      <c r="B367" s="9" t="s">
        <v>35</v>
      </c>
      <c r="G367" s="11"/>
    </row>
    <row r="368" spans="2:12" x14ac:dyDescent="0.25">
      <c r="B368" s="22" t="s">
        <v>32</v>
      </c>
      <c r="J368" s="11"/>
      <c r="K368" s="11"/>
    </row>
    <row r="369" spans="2:11" x14ac:dyDescent="0.25">
      <c r="B369" s="22" t="s">
        <v>44</v>
      </c>
      <c r="J369" s="11"/>
      <c r="K369" s="11"/>
    </row>
    <row r="370" spans="2:11" x14ac:dyDescent="0.25">
      <c r="B370" s="27" t="s">
        <v>73</v>
      </c>
      <c r="E370" s="11"/>
      <c r="F370" s="11"/>
      <c r="G370" s="11"/>
    </row>
    <row r="371" spans="2:11" x14ac:dyDescent="0.25">
      <c r="B371" s="27" t="s">
        <v>47</v>
      </c>
      <c r="E371" s="11"/>
      <c r="F371" s="11"/>
      <c r="G371" s="11"/>
    </row>
    <row r="372" spans="2:11" x14ac:dyDescent="0.25">
      <c r="B372" s="27" t="s">
        <v>69</v>
      </c>
      <c r="E372" s="11"/>
      <c r="F372" s="11"/>
      <c r="G372" s="11"/>
    </row>
    <row r="373" spans="2:11" x14ac:dyDescent="0.25">
      <c r="B373" s="27" t="s">
        <v>70</v>
      </c>
      <c r="E373" s="11"/>
      <c r="F373" s="11"/>
      <c r="G373" s="11"/>
    </row>
    <row r="374" spans="2:11" ht="14.5" x14ac:dyDescent="0.25">
      <c r="B374" s="10" t="s">
        <v>41</v>
      </c>
      <c r="E374" s="11"/>
      <c r="F374" s="11"/>
      <c r="G374" s="11"/>
    </row>
    <row r="375" spans="2:11" ht="14.5" x14ac:dyDescent="0.25">
      <c r="B375" s="10" t="s">
        <v>68</v>
      </c>
      <c r="E375" s="11"/>
      <c r="F375" s="11"/>
      <c r="G375" s="11"/>
    </row>
    <row r="376" spans="2:11" ht="14.5" x14ac:dyDescent="0.25">
      <c r="B376" s="10"/>
      <c r="E376" s="11"/>
      <c r="F376" s="11"/>
      <c r="G376" s="11"/>
    </row>
    <row r="377" spans="2:11" ht="14.5" x14ac:dyDescent="0.25">
      <c r="B377" s="10"/>
      <c r="E377" s="11"/>
      <c r="F377" s="11"/>
      <c r="G377" s="11"/>
    </row>
    <row r="378" spans="2:11" ht="16.5" x14ac:dyDescent="0.35">
      <c r="B378" s="12" t="s">
        <v>14</v>
      </c>
    </row>
    <row r="383" spans="2:11" ht="14.5" x14ac:dyDescent="0.25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Martins, Silvio Cesar De Lima</cp:lastModifiedBy>
  <dcterms:created xsi:type="dcterms:W3CDTF">2002-06-13T16:34:05Z</dcterms:created>
  <dcterms:modified xsi:type="dcterms:W3CDTF">2022-04-10T19:13:12Z</dcterms:modified>
</cp:coreProperties>
</file>