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5b7adf12e58ee/Desktop/coding/excel-plugin/"/>
    </mc:Choice>
  </mc:AlternateContent>
  <xr:revisionPtr revIDLastSave="13" documentId="8_{D90758A4-C781-4485-AEA4-B17D92D396AA}" xr6:coauthVersionLast="47" xr6:coauthVersionMax="47" xr10:uidLastSave="{1CF85536-4ABF-4102-BF58-1E9C7E2EBFBA}"/>
  <bookViews>
    <workbookView xWindow="-120" yWindow="-120" windowWidth="29040" windowHeight="15720" xr2:uid="{22E71145-7D4F-402C-B7F1-F2A80201CA46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J19" i="1"/>
  <c r="E19" i="1"/>
  <c r="D19" i="1"/>
  <c r="F19" i="1"/>
  <c r="G19" i="1"/>
  <c r="H19" i="1"/>
  <c r="I19" i="1"/>
  <c r="L19" i="1"/>
  <c r="D22" i="1"/>
  <c r="D23" i="1"/>
  <c r="D21" i="1"/>
  <c r="K20" i="1"/>
  <c r="K22" i="1"/>
  <c r="E23" i="1"/>
  <c r="F23" i="1"/>
  <c r="G23" i="1"/>
  <c r="H21" i="1"/>
  <c r="I21" i="1"/>
  <c r="J23" i="1"/>
  <c r="K23" i="1"/>
  <c r="E20" i="1"/>
  <c r="G20" i="1"/>
  <c r="H22" i="1"/>
  <c r="I22" i="1"/>
  <c r="L20" i="1"/>
  <c r="L22" i="1"/>
  <c r="E21" i="1"/>
  <c r="F21" i="1"/>
  <c r="G21" i="1"/>
  <c r="H23" i="1"/>
  <c r="I23" i="1"/>
  <c r="J21" i="1"/>
  <c r="L21" i="1"/>
  <c r="E22" i="1"/>
  <c r="F22" i="1"/>
  <c r="H20" i="1"/>
  <c r="J20" i="1"/>
  <c r="K21" i="1"/>
  <c r="L23" i="1"/>
  <c r="F20" i="1"/>
  <c r="G22" i="1"/>
  <c r="I20" i="1"/>
  <c r="J22" i="1"/>
  <c r="E12" i="1"/>
  <c r="F12" i="1" s="1"/>
  <c r="G12" i="1" s="1"/>
  <c r="H12" i="1" s="1"/>
  <c r="I12" i="1" s="1"/>
  <c r="J12" i="1" s="1"/>
  <c r="K12" i="1" s="1"/>
  <c r="L12" i="1" s="1"/>
  <c r="E11" i="1"/>
  <c r="F11" i="1" s="1"/>
  <c r="G11" i="1" s="1"/>
  <c r="H11" i="1" s="1"/>
  <c r="I11" i="1" s="1"/>
  <c r="J11" i="1" s="1"/>
  <c r="K11" i="1" s="1"/>
  <c r="L11" i="1" s="1"/>
  <c r="D20" i="1"/>
  <c r="D15" i="1"/>
  <c r="G14" i="1"/>
  <c r="I14" i="1"/>
  <c r="J14" i="1"/>
  <c r="E13" i="1"/>
  <c r="H13" i="1"/>
  <c r="K13" i="1"/>
  <c r="F14" i="1"/>
  <c r="K16" i="1"/>
  <c r="G13" i="1"/>
  <c r="H14" i="1"/>
  <c r="E16" i="1"/>
  <c r="E15" i="1"/>
  <c r="F16" i="1"/>
  <c r="H16" i="1"/>
  <c r="G15" i="1"/>
  <c r="I16" i="1"/>
  <c r="I15" i="1"/>
  <c r="L14" i="1"/>
  <c r="K15" i="1"/>
  <c r="L15" i="1"/>
  <c r="I13" i="1"/>
  <c r="F15" i="1"/>
  <c r="J13" i="1"/>
  <c r="H15" i="1"/>
  <c r="F13" i="1"/>
  <c r="D16" i="1"/>
  <c r="J15" i="1"/>
  <c r="E14" i="1"/>
  <c r="L16" i="1"/>
  <c r="L13" i="1"/>
  <c r="K14" i="1"/>
  <c r="D13" i="1"/>
  <c r="J16" i="1"/>
  <c r="G16" i="1"/>
  <c r="D14" i="1"/>
</calcChain>
</file>

<file path=xl/sharedStrings.xml><?xml version="1.0" encoding="utf-8"?>
<sst xmlns="http://schemas.openxmlformats.org/spreadsheetml/2006/main" count="20" uniqueCount="20">
  <si>
    <t>API-key</t>
  </si>
  <si>
    <t>ab45c683-c706-4075-8047-c158ba2fd933</t>
  </si>
  <si>
    <t>Ticker</t>
  </si>
  <si>
    <t>Revenue</t>
  </si>
  <si>
    <t>Net Income</t>
  </si>
  <si>
    <t>MSFT</t>
  </si>
  <si>
    <t>Cost of revenue</t>
  </si>
  <si>
    <t>Trailing twelve months</t>
  </si>
  <si>
    <t>In millions</t>
  </si>
  <si>
    <t>Cash &amp; Cash Equivalents</t>
  </si>
  <si>
    <t xml:space="preserve">Important note: this file does NOT contain any macros, to make the formula work you have to import the SimFinAPI.bas file. For full instructions go to: https://github.com/SimFin/simfin-excel-plugin </t>
  </si>
  <si>
    <t>false</t>
  </si>
  <si>
    <t>FY</t>
  </si>
  <si>
    <t>If you want to retrieve TTM data, the allowed periods are Q1, Q2, Q3 and Q4</t>
  </si>
  <si>
    <t>A full list of all available line-items can be found here: https://app.simfin.com/excel</t>
  </si>
  <si>
    <t>You can find your API-key on https://app.simfin.com/excel, this is just an example</t>
  </si>
  <si>
    <t>Last Closing Price</t>
  </si>
  <si>
    <t>Highest Price</t>
  </si>
  <si>
    <t>Market-Cap</t>
  </si>
  <si>
    <t>EV/Sales -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</si>
</sst>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2" fillId="2" borderId="1" xfId="2"/>
    <xf numFmtId="164" fontId="0" fillId="0" borderId="0" xfId="1" applyNumberFormat="1" applyFont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4" fontId="2" fillId="2" borderId="1" xfId="2" applyNumberFormat="1"/>
    <xf numFmtId="0" fontId="5" fillId="0" borderId="0" xfId="0" applyFont="1"/>
  </cellXfs>
  <cellStyles count="3">
    <cellStyle name="Eingabe" xfId="2" builtinId="20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4B0C-9514-466F-B79F-E470825240A9}">
  <sheetPr codeName="Tabelle1"/>
  <dimension ref="A1:L27"/>
  <sheetViews>
    <sheetView tabSelected="1" workbookViewId="0">
      <selection activeCell="B4" sqref="B4"/>
    </sheetView>
  </sheetViews>
  <sheetFormatPr baseColWidth="10" defaultRowHeight="15" x14ac:dyDescent="0.25"/>
  <cols>
    <col min="1" max="1" width="21.5703125" bestFit="1" customWidth="1"/>
    <col min="2" max="2" width="35.42578125" customWidth="1"/>
    <col min="3" max="3" width="22.5703125" bestFit="1" customWidth="1"/>
    <col min="4" max="4" width="13.85546875" customWidth="1"/>
    <col min="13" max="13" width="11.42578125" customWidth="1"/>
  </cols>
  <sheetData>
    <row r="1" spans="1:12" ht="15.75" thickBot="1" x14ac:dyDescent="0.3"/>
    <row r="2" spans="1:12" x14ac:dyDescent="0.25">
      <c r="D2" s="4" t="s">
        <v>10</v>
      </c>
      <c r="E2" s="5"/>
      <c r="F2" s="5"/>
      <c r="G2" s="5"/>
      <c r="H2" s="5"/>
      <c r="I2" s="5"/>
      <c r="J2" s="5"/>
      <c r="K2" s="5"/>
      <c r="L2" s="6"/>
    </row>
    <row r="3" spans="1:12" ht="15.75" thickBot="1" x14ac:dyDescent="0.3">
      <c r="D3" s="7"/>
      <c r="E3" s="8"/>
      <c r="F3" s="8"/>
      <c r="G3" s="8"/>
      <c r="H3" s="8"/>
      <c r="I3" s="8"/>
      <c r="J3" s="8"/>
      <c r="K3" s="8"/>
      <c r="L3" s="9"/>
    </row>
    <row r="6" spans="1:12" x14ac:dyDescent="0.25">
      <c r="A6" t="s">
        <v>0</v>
      </c>
      <c r="B6" s="1" t="s">
        <v>1</v>
      </c>
    </row>
    <row r="7" spans="1:12" x14ac:dyDescent="0.25">
      <c r="B7" s="3" t="s">
        <v>15</v>
      </c>
    </row>
    <row r="9" spans="1:12" x14ac:dyDescent="0.25">
      <c r="A9" t="s">
        <v>2</v>
      </c>
      <c r="B9" s="1" t="s">
        <v>5</v>
      </c>
      <c r="D9" t="s">
        <v>8</v>
      </c>
    </row>
    <row r="10" spans="1:12" x14ac:dyDescent="0.25">
      <c r="A10" t="s">
        <v>7</v>
      </c>
      <c r="B10" s="1" t="s">
        <v>11</v>
      </c>
    </row>
    <row r="11" spans="1:12" x14ac:dyDescent="0.25">
      <c r="B11" s="3" t="s">
        <v>13</v>
      </c>
      <c r="D11" s="1" t="s">
        <v>12</v>
      </c>
      <c r="E11" s="1" t="str">
        <f>D11</f>
        <v>FY</v>
      </c>
      <c r="F11" s="1" t="str">
        <f t="shared" ref="F11:L11" si="0">E11</f>
        <v>FY</v>
      </c>
      <c r="G11" s="1" t="str">
        <f t="shared" si="0"/>
        <v>FY</v>
      </c>
      <c r="H11" s="1" t="str">
        <f t="shared" si="0"/>
        <v>FY</v>
      </c>
      <c r="I11" s="1" t="str">
        <f t="shared" si="0"/>
        <v>FY</v>
      </c>
      <c r="J11" s="1" t="str">
        <f t="shared" si="0"/>
        <v>FY</v>
      </c>
      <c r="K11" s="1" t="str">
        <f t="shared" si="0"/>
        <v>FY</v>
      </c>
      <c r="L11" s="1" t="str">
        <f t="shared" si="0"/>
        <v>FY</v>
      </c>
    </row>
    <row r="12" spans="1:12" x14ac:dyDescent="0.25">
      <c r="D12" s="1">
        <v>2012</v>
      </c>
      <c r="E12" s="1">
        <f>D12+1</f>
        <v>2013</v>
      </c>
      <c r="F12" s="1">
        <f t="shared" ref="F12:L12" si="1">E12+1</f>
        <v>2014</v>
      </c>
      <c r="G12" s="1">
        <f t="shared" si="1"/>
        <v>2015</v>
      </c>
      <c r="H12" s="1">
        <f t="shared" si="1"/>
        <v>2016</v>
      </c>
      <c r="I12" s="1">
        <f t="shared" si="1"/>
        <v>2017</v>
      </c>
      <c r="J12" s="1">
        <f t="shared" si="1"/>
        <v>2018</v>
      </c>
      <c r="K12" s="1">
        <f t="shared" si="1"/>
        <v>2019</v>
      </c>
      <c r="L12" s="1">
        <f t="shared" si="1"/>
        <v>2020</v>
      </c>
    </row>
    <row r="13" spans="1:12" x14ac:dyDescent="0.25">
      <c r="C13" s="1" t="s">
        <v>3</v>
      </c>
      <c r="D13" s="2">
        <f>simfin($B$9,D$12,D$11,$C13,$B$6, $B$10)/1000000</f>
        <v>73723</v>
      </c>
      <c r="E13" s="2">
        <f t="shared" ref="E13:L16" si="2">simfin($B$9,E$12,E$11,$C13,$B$6, $B$10)/1000000</f>
        <v>77849</v>
      </c>
      <c r="F13" s="2">
        <f t="shared" si="2"/>
        <v>86833</v>
      </c>
      <c r="G13" s="2">
        <f t="shared" si="2"/>
        <v>93580</v>
      </c>
      <c r="H13" s="2">
        <f t="shared" si="2"/>
        <v>91154</v>
      </c>
      <c r="I13" s="2">
        <f t="shared" si="2"/>
        <v>96571</v>
      </c>
      <c r="J13" s="2">
        <f t="shared" si="2"/>
        <v>110360</v>
      </c>
      <c r="K13" s="2">
        <f t="shared" si="2"/>
        <v>125843</v>
      </c>
      <c r="L13" s="2">
        <f t="shared" si="2"/>
        <v>143015</v>
      </c>
    </row>
    <row r="14" spans="1:12" x14ac:dyDescent="0.25">
      <c r="C14" s="1" t="s">
        <v>4</v>
      </c>
      <c r="D14" s="2">
        <f t="shared" ref="D14:D15" si="3">simfin($B$9,D$12,D$11,$C14,$B$6, $B$10)/1000000</f>
        <v>16978</v>
      </c>
      <c r="E14" s="2">
        <f t="shared" si="2"/>
        <v>21863</v>
      </c>
      <c r="F14" s="2">
        <f t="shared" si="2"/>
        <v>22074</v>
      </c>
      <c r="G14" s="2">
        <f t="shared" si="2"/>
        <v>12193</v>
      </c>
      <c r="H14" s="2">
        <f t="shared" si="2"/>
        <v>20539</v>
      </c>
      <c r="I14" s="2">
        <f t="shared" si="2"/>
        <v>25489</v>
      </c>
      <c r="J14" s="2">
        <f t="shared" si="2"/>
        <v>16571</v>
      </c>
      <c r="K14" s="2">
        <f t="shared" si="2"/>
        <v>39240</v>
      </c>
      <c r="L14" s="2">
        <f t="shared" si="2"/>
        <v>44281</v>
      </c>
    </row>
    <row r="15" spans="1:12" x14ac:dyDescent="0.25">
      <c r="C15" s="1" t="s">
        <v>6</v>
      </c>
      <c r="D15" s="2">
        <f t="shared" si="3"/>
        <v>-17530</v>
      </c>
      <c r="E15" s="2">
        <f t="shared" si="2"/>
        <v>-20385</v>
      </c>
      <c r="F15" s="2">
        <f t="shared" si="2"/>
        <v>-27078</v>
      </c>
      <c r="G15" s="2">
        <f t="shared" si="2"/>
        <v>-33038</v>
      </c>
      <c r="H15" s="2">
        <f t="shared" si="2"/>
        <v>-32780</v>
      </c>
      <c r="I15" s="2">
        <f t="shared" si="2"/>
        <v>-34261</v>
      </c>
      <c r="J15" s="2">
        <f t="shared" si="2"/>
        <v>-38353</v>
      </c>
      <c r="K15" s="2">
        <f t="shared" si="2"/>
        <v>-42910</v>
      </c>
      <c r="L15" s="2">
        <f t="shared" si="2"/>
        <v>-46078</v>
      </c>
    </row>
    <row r="16" spans="1:12" x14ac:dyDescent="0.25">
      <c r="C16" s="1" t="s">
        <v>9</v>
      </c>
      <c r="D16" s="2">
        <f>simfin($B$9,D$12,D$11,$C16,$B$6, $B$10)/1000000</f>
        <v>6938</v>
      </c>
      <c r="E16" s="2">
        <f t="shared" si="2"/>
        <v>3804</v>
      </c>
      <c r="F16" s="2">
        <f t="shared" si="2"/>
        <v>8669</v>
      </c>
      <c r="G16" s="2">
        <f t="shared" si="2"/>
        <v>5595</v>
      </c>
      <c r="H16" s="2">
        <f t="shared" si="2"/>
        <v>6510</v>
      </c>
      <c r="I16" s="2">
        <f t="shared" si="2"/>
        <v>7663</v>
      </c>
      <c r="J16" s="2">
        <f t="shared" si="2"/>
        <v>11946</v>
      </c>
      <c r="K16" s="2">
        <f t="shared" si="2"/>
        <v>11356</v>
      </c>
      <c r="L16" s="2">
        <f t="shared" si="2"/>
        <v>13576</v>
      </c>
    </row>
    <row r="18" spans="3:12" x14ac:dyDescent="0.25">
      <c r="C18" s="11"/>
    </row>
    <row r="19" spans="3:12" x14ac:dyDescent="0.25">
      <c r="D19" s="10">
        <f>DATE(D12,12,14)</f>
        <v>41257</v>
      </c>
      <c r="E19" s="10">
        <f>DATE(E12,12,16)</f>
        <v>41624</v>
      </c>
      <c r="F19" s="10">
        <f t="shared" ref="E19:L19" si="4">DATE(F12,12,15)</f>
        <v>41988</v>
      </c>
      <c r="G19" s="10">
        <f t="shared" si="4"/>
        <v>42353</v>
      </c>
      <c r="H19" s="10">
        <f t="shared" si="4"/>
        <v>42719</v>
      </c>
      <c r="I19" s="10">
        <f t="shared" si="4"/>
        <v>43084</v>
      </c>
      <c r="J19" s="10">
        <f>DATE(J12,12,14)</f>
        <v>43448</v>
      </c>
      <c r="K19" s="10">
        <f>DATE(K12,12,16)</f>
        <v>43815</v>
      </c>
      <c r="L19" s="10">
        <f t="shared" si="4"/>
        <v>44180</v>
      </c>
    </row>
    <row r="20" spans="3:12" x14ac:dyDescent="0.25">
      <c r="C20" s="1" t="s">
        <v>16</v>
      </c>
      <c r="D20">
        <f>SimFinPrices($B$9,D$19,$C20,$B$6,FALSE)</f>
        <v>26.81</v>
      </c>
      <c r="E20">
        <f t="shared" ref="E20:L21" si="5">SimFinPrices($B$9,E$19,$C20,$B$6,FALSE)</f>
        <v>36.880000000000003</v>
      </c>
      <c r="F20">
        <f t="shared" si="5"/>
        <v>46.67</v>
      </c>
      <c r="G20">
        <f t="shared" si="5"/>
        <v>55.2</v>
      </c>
      <c r="H20">
        <f t="shared" si="5"/>
        <v>62.58</v>
      </c>
      <c r="I20">
        <f t="shared" si="5"/>
        <v>86.85</v>
      </c>
      <c r="J20">
        <f t="shared" si="5"/>
        <v>106.03</v>
      </c>
      <c r="K20">
        <f t="shared" si="5"/>
        <v>155.53</v>
      </c>
      <c r="L20">
        <f t="shared" si="5"/>
        <v>214.13</v>
      </c>
    </row>
    <row r="21" spans="3:12" x14ac:dyDescent="0.25">
      <c r="C21" s="1" t="s">
        <v>17</v>
      </c>
      <c r="D21">
        <f>SimFinPrices($B$9,D$19,$C21,$B$6,FALSE)</f>
        <v>27.13</v>
      </c>
      <c r="E21">
        <f t="shared" si="5"/>
        <v>37</v>
      </c>
      <c r="F21">
        <f t="shared" si="5"/>
        <v>47.67</v>
      </c>
      <c r="G21">
        <f t="shared" si="5"/>
        <v>55.9</v>
      </c>
      <c r="H21">
        <f t="shared" si="5"/>
        <v>63.15</v>
      </c>
      <c r="I21">
        <f t="shared" si="5"/>
        <v>87.09</v>
      </c>
      <c r="J21">
        <f t="shared" si="5"/>
        <v>109.26</v>
      </c>
      <c r="K21">
        <f t="shared" si="5"/>
        <v>155.9</v>
      </c>
      <c r="L21">
        <f t="shared" si="5"/>
        <v>215.42</v>
      </c>
    </row>
    <row r="22" spans="3:12" x14ac:dyDescent="0.25">
      <c r="C22" s="1" t="s">
        <v>18</v>
      </c>
      <c r="D22">
        <f t="shared" ref="D22:D23" si="6">SimFinPrices($B$9,D$19,$C22,$B$6,FALSE)</f>
        <v>225793820000</v>
      </c>
      <c r="E22">
        <f t="shared" ref="D22:L23" si="7">SimFinPrices($B$9,E$19,$C22,$B$6,FALSE)</f>
        <v>307800480000</v>
      </c>
      <c r="F22">
        <f t="shared" si="7"/>
        <v>385260850000</v>
      </c>
      <c r="G22">
        <f t="shared" si="7"/>
        <v>440827200000</v>
      </c>
      <c r="H22">
        <f t="shared" si="7"/>
        <v>487122720000</v>
      </c>
      <c r="I22">
        <f t="shared" si="7"/>
        <v>670482000000</v>
      </c>
      <c r="J22">
        <f t="shared" si="7"/>
        <v>813909472578</v>
      </c>
      <c r="K22">
        <f t="shared" si="7"/>
        <v>1186508137768</v>
      </c>
      <c r="L22">
        <f t="shared" si="7"/>
        <v>1618929001842</v>
      </c>
    </row>
    <row r="23" spans="3:12" x14ac:dyDescent="0.25">
      <c r="C23" s="1" t="s">
        <v>19</v>
      </c>
      <c r="D23">
        <f t="shared" si="6"/>
        <v>2.3645999999999998</v>
      </c>
      <c r="E23">
        <f t="shared" si="7"/>
        <v>3.02427</v>
      </c>
      <c r="F23">
        <f t="shared" si="7"/>
        <v>3.4947599999999999</v>
      </c>
      <c r="G23">
        <f t="shared" si="7"/>
        <v>4.1873899999999997</v>
      </c>
      <c r="H23">
        <f t="shared" si="7"/>
        <v>4.5832499999999996</v>
      </c>
      <c r="I23">
        <f t="shared" si="7"/>
        <v>6.2258500000000003</v>
      </c>
      <c r="J23">
        <f t="shared" si="7"/>
        <v>6.5641400000000001</v>
      </c>
      <c r="K23">
        <f t="shared" si="7"/>
        <v>8.6228499999999997</v>
      </c>
      <c r="L23">
        <f t="shared" si="7"/>
        <v>10.49869</v>
      </c>
    </row>
    <row r="27" spans="3:12" x14ac:dyDescent="0.25">
      <c r="C27" t="s">
        <v>14</v>
      </c>
    </row>
  </sheetData>
  <mergeCells count="1">
    <mergeCell ref="D2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2023-04-19T10:05:46Z</dcterms:created>
  <dcterms:modified xsi:type="dcterms:W3CDTF">2023-06-23T14:34:20Z</dcterms:modified>
</cp:coreProperties>
</file>